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/Rex_JGI/Desktop/Programming/Python/SIP_scripts/project_current_script_versions/"/>
    </mc:Choice>
  </mc:AlternateContent>
  <xr:revisionPtr revIDLastSave="0" documentId="13_ncr:1_{9D8DE456-5E27-FA40-94DD-1852164525BC}" xr6:coauthVersionLast="47" xr6:coauthVersionMax="47" xr10:uidLastSave="{00000000-0000-0000-0000-000000000000}"/>
  <bookViews>
    <workbookView xWindow="6480" yWindow="5160" windowWidth="27240" windowHeight="16440" xr2:uid="{C69EC7DC-178E-2149-AFAA-6D0878090CEE}"/>
  </bookViews>
  <sheets>
    <sheet name="Pooling_tool" sheetId="7" r:id="rId1"/>
    <sheet name="individual_lib_inf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" i="7" l="1"/>
  <c r="Q18" i="7"/>
  <c r="K26" i="7" a="1"/>
  <c r="K26" i="7" s="1"/>
  <c r="K25" i="7" a="1"/>
  <c r="K25" i="7" s="1"/>
  <c r="K24" i="7" a="1"/>
  <c r="K24" i="7" s="1"/>
  <c r="K23" i="7" a="1"/>
  <c r="K23" i="7" s="1"/>
  <c r="K22" i="7" a="1"/>
  <c r="K22" i="7" s="1"/>
  <c r="K21" i="7" a="1"/>
  <c r="K21" i="7" s="1"/>
  <c r="K20" i="7"/>
  <c r="K19" i="7"/>
  <c r="J26" i="7"/>
  <c r="G26" i="7"/>
  <c r="J25" i="7"/>
  <c r="G25" i="7"/>
  <c r="J24" i="7"/>
  <c r="G24" i="7"/>
  <c r="J23" i="7"/>
  <c r="G23" i="7"/>
  <c r="J22" i="7"/>
  <c r="G22" i="7"/>
  <c r="J21" i="7"/>
  <c r="G21" i="7"/>
  <c r="J20" i="7"/>
  <c r="G20" i="7"/>
  <c r="J19" i="7"/>
  <c r="G19" i="7"/>
  <c r="F2501" i="9"/>
  <c r="G2501" i="9" s="1"/>
  <c r="H2501" i="9" s="1"/>
  <c r="F2500" i="9"/>
  <c r="G2500" i="9" s="1"/>
  <c r="H2500" i="9" s="1"/>
  <c r="F2499" i="9"/>
  <c r="G2499" i="9" s="1"/>
  <c r="H2499" i="9" s="1"/>
  <c r="F2498" i="9"/>
  <c r="G2498" i="9" s="1"/>
  <c r="H2498" i="9" s="1"/>
  <c r="F2497" i="9"/>
  <c r="G2497" i="9" s="1"/>
  <c r="H2497" i="9" s="1"/>
  <c r="F2496" i="9"/>
  <c r="G2496" i="9" s="1"/>
  <c r="H2496" i="9" s="1"/>
  <c r="F2495" i="9"/>
  <c r="G2495" i="9" s="1"/>
  <c r="H2495" i="9" s="1"/>
  <c r="F2494" i="9"/>
  <c r="G2494" i="9" s="1"/>
  <c r="H2494" i="9" s="1"/>
  <c r="F2493" i="9"/>
  <c r="G2493" i="9" s="1"/>
  <c r="H2493" i="9" s="1"/>
  <c r="F2492" i="9"/>
  <c r="G2492" i="9" s="1"/>
  <c r="H2492" i="9" s="1"/>
  <c r="F2491" i="9"/>
  <c r="G2491" i="9" s="1"/>
  <c r="H2491" i="9" s="1"/>
  <c r="F2490" i="9"/>
  <c r="G2490" i="9" s="1"/>
  <c r="H2490" i="9" s="1"/>
  <c r="F2489" i="9"/>
  <c r="G2489" i="9" s="1"/>
  <c r="H2489" i="9" s="1"/>
  <c r="F2488" i="9"/>
  <c r="G2488" i="9" s="1"/>
  <c r="H2488" i="9" s="1"/>
  <c r="F2487" i="9"/>
  <c r="G2487" i="9" s="1"/>
  <c r="H2487" i="9" s="1"/>
  <c r="F2486" i="9"/>
  <c r="G2486" i="9" s="1"/>
  <c r="H2486" i="9" s="1"/>
  <c r="F2485" i="9"/>
  <c r="G2485" i="9" s="1"/>
  <c r="H2485" i="9" s="1"/>
  <c r="F2484" i="9"/>
  <c r="G2484" i="9" s="1"/>
  <c r="H2484" i="9" s="1"/>
  <c r="F2483" i="9"/>
  <c r="G2483" i="9" s="1"/>
  <c r="H2483" i="9" s="1"/>
  <c r="F2482" i="9"/>
  <c r="G2482" i="9" s="1"/>
  <c r="H2482" i="9" s="1"/>
  <c r="F2481" i="9"/>
  <c r="G2481" i="9" s="1"/>
  <c r="H2481" i="9" s="1"/>
  <c r="F2480" i="9"/>
  <c r="G2480" i="9" s="1"/>
  <c r="H2480" i="9" s="1"/>
  <c r="F2479" i="9"/>
  <c r="G2479" i="9" s="1"/>
  <c r="H2479" i="9" s="1"/>
  <c r="F2478" i="9"/>
  <c r="G2478" i="9" s="1"/>
  <c r="H2478" i="9" s="1"/>
  <c r="F2477" i="9"/>
  <c r="G2477" i="9" s="1"/>
  <c r="H2477" i="9" s="1"/>
  <c r="F2476" i="9"/>
  <c r="G2476" i="9" s="1"/>
  <c r="H2476" i="9" s="1"/>
  <c r="F2475" i="9"/>
  <c r="G2475" i="9" s="1"/>
  <c r="H2475" i="9" s="1"/>
  <c r="F2474" i="9"/>
  <c r="G2474" i="9" s="1"/>
  <c r="H2474" i="9" s="1"/>
  <c r="F2473" i="9"/>
  <c r="G2473" i="9" s="1"/>
  <c r="H2473" i="9" s="1"/>
  <c r="F2472" i="9"/>
  <c r="G2472" i="9" s="1"/>
  <c r="H2472" i="9" s="1"/>
  <c r="F2471" i="9"/>
  <c r="G2471" i="9" s="1"/>
  <c r="H2471" i="9" s="1"/>
  <c r="F2470" i="9"/>
  <c r="G2470" i="9" s="1"/>
  <c r="H2470" i="9" s="1"/>
  <c r="F2469" i="9"/>
  <c r="G2469" i="9" s="1"/>
  <c r="H2469" i="9" s="1"/>
  <c r="F2468" i="9"/>
  <c r="G2468" i="9" s="1"/>
  <c r="H2468" i="9" s="1"/>
  <c r="F2467" i="9"/>
  <c r="G2467" i="9" s="1"/>
  <c r="H2467" i="9" s="1"/>
  <c r="F2466" i="9"/>
  <c r="G2466" i="9" s="1"/>
  <c r="H2466" i="9" s="1"/>
  <c r="F2465" i="9"/>
  <c r="G2465" i="9" s="1"/>
  <c r="H2465" i="9" s="1"/>
  <c r="F2464" i="9"/>
  <c r="G2464" i="9" s="1"/>
  <c r="H2464" i="9" s="1"/>
  <c r="F2463" i="9"/>
  <c r="G2463" i="9" s="1"/>
  <c r="H2463" i="9" s="1"/>
  <c r="F2462" i="9"/>
  <c r="G2462" i="9" s="1"/>
  <c r="H2462" i="9" s="1"/>
  <c r="F2461" i="9"/>
  <c r="G2461" i="9" s="1"/>
  <c r="H2461" i="9" s="1"/>
  <c r="F2460" i="9"/>
  <c r="G2460" i="9" s="1"/>
  <c r="H2460" i="9" s="1"/>
  <c r="F2459" i="9"/>
  <c r="G2459" i="9" s="1"/>
  <c r="H2459" i="9" s="1"/>
  <c r="F2458" i="9"/>
  <c r="G2458" i="9" s="1"/>
  <c r="H2458" i="9" s="1"/>
  <c r="F2457" i="9"/>
  <c r="G2457" i="9" s="1"/>
  <c r="H2457" i="9" s="1"/>
  <c r="F2456" i="9"/>
  <c r="G2456" i="9" s="1"/>
  <c r="H2456" i="9" s="1"/>
  <c r="F2455" i="9"/>
  <c r="G2455" i="9" s="1"/>
  <c r="H2455" i="9" s="1"/>
  <c r="F2454" i="9"/>
  <c r="G2454" i="9" s="1"/>
  <c r="H2454" i="9" s="1"/>
  <c r="F2453" i="9"/>
  <c r="G2453" i="9" s="1"/>
  <c r="H2453" i="9" s="1"/>
  <c r="F2452" i="9"/>
  <c r="G2452" i="9" s="1"/>
  <c r="H2452" i="9" s="1"/>
  <c r="F2451" i="9"/>
  <c r="G2451" i="9" s="1"/>
  <c r="H2451" i="9" s="1"/>
  <c r="F2450" i="9"/>
  <c r="G2450" i="9" s="1"/>
  <c r="H2450" i="9" s="1"/>
  <c r="F2449" i="9"/>
  <c r="G2449" i="9" s="1"/>
  <c r="H2449" i="9" s="1"/>
  <c r="F2448" i="9"/>
  <c r="G2448" i="9" s="1"/>
  <c r="H2448" i="9" s="1"/>
  <c r="F2447" i="9"/>
  <c r="G2447" i="9" s="1"/>
  <c r="H2447" i="9" s="1"/>
  <c r="F2446" i="9"/>
  <c r="G2446" i="9" s="1"/>
  <c r="H2446" i="9" s="1"/>
  <c r="F2445" i="9"/>
  <c r="G2445" i="9" s="1"/>
  <c r="H2445" i="9" s="1"/>
  <c r="F2444" i="9"/>
  <c r="G2444" i="9" s="1"/>
  <c r="H2444" i="9" s="1"/>
  <c r="F2443" i="9"/>
  <c r="G2443" i="9" s="1"/>
  <c r="H2443" i="9" s="1"/>
  <c r="F2442" i="9"/>
  <c r="G2442" i="9" s="1"/>
  <c r="H2442" i="9" s="1"/>
  <c r="F2441" i="9"/>
  <c r="G2441" i="9" s="1"/>
  <c r="H2441" i="9" s="1"/>
  <c r="F2440" i="9"/>
  <c r="G2440" i="9" s="1"/>
  <c r="H2440" i="9" s="1"/>
  <c r="F2439" i="9"/>
  <c r="G2439" i="9" s="1"/>
  <c r="H2439" i="9" s="1"/>
  <c r="F2438" i="9"/>
  <c r="G2438" i="9" s="1"/>
  <c r="H2438" i="9" s="1"/>
  <c r="F2437" i="9"/>
  <c r="G2437" i="9" s="1"/>
  <c r="H2437" i="9" s="1"/>
  <c r="F2436" i="9"/>
  <c r="G2436" i="9" s="1"/>
  <c r="H2436" i="9" s="1"/>
  <c r="F2435" i="9"/>
  <c r="G2435" i="9" s="1"/>
  <c r="H2435" i="9" s="1"/>
  <c r="F2434" i="9"/>
  <c r="G2434" i="9" s="1"/>
  <c r="H2434" i="9" s="1"/>
  <c r="F2433" i="9"/>
  <c r="G2433" i="9" s="1"/>
  <c r="H2433" i="9" s="1"/>
  <c r="F2432" i="9"/>
  <c r="G2432" i="9" s="1"/>
  <c r="H2432" i="9" s="1"/>
  <c r="F2431" i="9"/>
  <c r="G2431" i="9" s="1"/>
  <c r="H2431" i="9" s="1"/>
  <c r="F2430" i="9"/>
  <c r="G2430" i="9" s="1"/>
  <c r="H2430" i="9" s="1"/>
  <c r="F2429" i="9"/>
  <c r="G2429" i="9" s="1"/>
  <c r="H2429" i="9" s="1"/>
  <c r="F2428" i="9"/>
  <c r="G2428" i="9" s="1"/>
  <c r="H2428" i="9" s="1"/>
  <c r="F2427" i="9"/>
  <c r="G2427" i="9" s="1"/>
  <c r="H2427" i="9" s="1"/>
  <c r="F2426" i="9"/>
  <c r="G2426" i="9" s="1"/>
  <c r="H2426" i="9" s="1"/>
  <c r="F2425" i="9"/>
  <c r="G2425" i="9" s="1"/>
  <c r="H2425" i="9" s="1"/>
  <c r="F2424" i="9"/>
  <c r="G2424" i="9" s="1"/>
  <c r="H2424" i="9" s="1"/>
  <c r="F2423" i="9"/>
  <c r="G2423" i="9" s="1"/>
  <c r="H2423" i="9" s="1"/>
  <c r="F2422" i="9"/>
  <c r="G2422" i="9" s="1"/>
  <c r="H2422" i="9" s="1"/>
  <c r="F2421" i="9"/>
  <c r="G2421" i="9" s="1"/>
  <c r="H2421" i="9" s="1"/>
  <c r="F2420" i="9"/>
  <c r="G2420" i="9" s="1"/>
  <c r="H2420" i="9" s="1"/>
  <c r="F2419" i="9"/>
  <c r="G2419" i="9" s="1"/>
  <c r="H2419" i="9" s="1"/>
  <c r="F2418" i="9"/>
  <c r="G2418" i="9" s="1"/>
  <c r="H2418" i="9" s="1"/>
  <c r="F2417" i="9"/>
  <c r="G2417" i="9" s="1"/>
  <c r="H2417" i="9" s="1"/>
  <c r="F2416" i="9"/>
  <c r="G2416" i="9" s="1"/>
  <c r="H2416" i="9" s="1"/>
  <c r="F2415" i="9"/>
  <c r="G2415" i="9" s="1"/>
  <c r="H2415" i="9" s="1"/>
  <c r="F2414" i="9"/>
  <c r="G2414" i="9" s="1"/>
  <c r="H2414" i="9" s="1"/>
  <c r="F2413" i="9"/>
  <c r="G2413" i="9" s="1"/>
  <c r="H2413" i="9" s="1"/>
  <c r="F2412" i="9"/>
  <c r="G2412" i="9" s="1"/>
  <c r="H2412" i="9" s="1"/>
  <c r="F2411" i="9"/>
  <c r="G2411" i="9" s="1"/>
  <c r="H2411" i="9" s="1"/>
  <c r="F2410" i="9"/>
  <c r="G2410" i="9" s="1"/>
  <c r="H2410" i="9" s="1"/>
  <c r="F2409" i="9"/>
  <c r="G2409" i="9" s="1"/>
  <c r="H2409" i="9" s="1"/>
  <c r="F2408" i="9"/>
  <c r="G2408" i="9" s="1"/>
  <c r="H2408" i="9" s="1"/>
  <c r="F2407" i="9"/>
  <c r="G2407" i="9" s="1"/>
  <c r="H2407" i="9" s="1"/>
  <c r="F2406" i="9"/>
  <c r="G2406" i="9" s="1"/>
  <c r="H2406" i="9" s="1"/>
  <c r="F2405" i="9"/>
  <c r="G2405" i="9" s="1"/>
  <c r="H2405" i="9" s="1"/>
  <c r="F2404" i="9"/>
  <c r="G2404" i="9" s="1"/>
  <c r="H2404" i="9" s="1"/>
  <c r="F2403" i="9"/>
  <c r="G2403" i="9" s="1"/>
  <c r="H2403" i="9" s="1"/>
  <c r="F2402" i="9"/>
  <c r="G2402" i="9" s="1"/>
  <c r="H2402" i="9" s="1"/>
  <c r="F2401" i="9"/>
  <c r="G2401" i="9" s="1"/>
  <c r="H2401" i="9" s="1"/>
  <c r="F2400" i="9"/>
  <c r="G2400" i="9" s="1"/>
  <c r="H2400" i="9" s="1"/>
  <c r="F2399" i="9"/>
  <c r="G2399" i="9" s="1"/>
  <c r="H2399" i="9" s="1"/>
  <c r="F2398" i="9"/>
  <c r="G2398" i="9" s="1"/>
  <c r="H2398" i="9" s="1"/>
  <c r="F2397" i="9"/>
  <c r="G2397" i="9" s="1"/>
  <c r="H2397" i="9" s="1"/>
  <c r="F2396" i="9"/>
  <c r="G2396" i="9" s="1"/>
  <c r="H2396" i="9" s="1"/>
  <c r="F2395" i="9"/>
  <c r="G2395" i="9" s="1"/>
  <c r="H2395" i="9" s="1"/>
  <c r="F2394" i="9"/>
  <c r="G2394" i="9" s="1"/>
  <c r="H2394" i="9" s="1"/>
  <c r="F2393" i="9"/>
  <c r="G2393" i="9" s="1"/>
  <c r="H2393" i="9" s="1"/>
  <c r="F2392" i="9"/>
  <c r="G2392" i="9" s="1"/>
  <c r="H2392" i="9" s="1"/>
  <c r="F2391" i="9"/>
  <c r="G2391" i="9" s="1"/>
  <c r="H2391" i="9" s="1"/>
  <c r="F2390" i="9"/>
  <c r="G2390" i="9" s="1"/>
  <c r="H2390" i="9" s="1"/>
  <c r="F2389" i="9"/>
  <c r="G2389" i="9" s="1"/>
  <c r="H2389" i="9" s="1"/>
  <c r="F2388" i="9"/>
  <c r="G2388" i="9" s="1"/>
  <c r="H2388" i="9" s="1"/>
  <c r="F2387" i="9"/>
  <c r="G2387" i="9" s="1"/>
  <c r="H2387" i="9" s="1"/>
  <c r="F2386" i="9"/>
  <c r="G2386" i="9" s="1"/>
  <c r="H2386" i="9" s="1"/>
  <c r="F2385" i="9"/>
  <c r="G2385" i="9" s="1"/>
  <c r="H2385" i="9" s="1"/>
  <c r="F2384" i="9"/>
  <c r="G2384" i="9" s="1"/>
  <c r="H2384" i="9" s="1"/>
  <c r="F2383" i="9"/>
  <c r="G2383" i="9" s="1"/>
  <c r="H2383" i="9" s="1"/>
  <c r="F2382" i="9"/>
  <c r="G2382" i="9" s="1"/>
  <c r="H2382" i="9" s="1"/>
  <c r="F2381" i="9"/>
  <c r="G2381" i="9" s="1"/>
  <c r="H2381" i="9" s="1"/>
  <c r="F2380" i="9"/>
  <c r="G2380" i="9" s="1"/>
  <c r="H2380" i="9" s="1"/>
  <c r="F2379" i="9"/>
  <c r="G2379" i="9" s="1"/>
  <c r="H2379" i="9" s="1"/>
  <c r="F2378" i="9"/>
  <c r="G2378" i="9" s="1"/>
  <c r="H2378" i="9" s="1"/>
  <c r="F2377" i="9"/>
  <c r="G2377" i="9" s="1"/>
  <c r="H2377" i="9" s="1"/>
  <c r="F2376" i="9"/>
  <c r="G2376" i="9" s="1"/>
  <c r="H2376" i="9" s="1"/>
  <c r="F2375" i="9"/>
  <c r="G2375" i="9" s="1"/>
  <c r="H2375" i="9" s="1"/>
  <c r="F2374" i="9"/>
  <c r="G2374" i="9" s="1"/>
  <c r="H2374" i="9" s="1"/>
  <c r="F2373" i="9"/>
  <c r="G2373" i="9" s="1"/>
  <c r="H2373" i="9" s="1"/>
  <c r="F2372" i="9"/>
  <c r="G2372" i="9" s="1"/>
  <c r="H2372" i="9" s="1"/>
  <c r="F2371" i="9"/>
  <c r="G2371" i="9" s="1"/>
  <c r="H2371" i="9" s="1"/>
  <c r="F2370" i="9"/>
  <c r="G2370" i="9" s="1"/>
  <c r="H2370" i="9" s="1"/>
  <c r="F2369" i="9"/>
  <c r="G2369" i="9" s="1"/>
  <c r="H2369" i="9" s="1"/>
  <c r="F2368" i="9"/>
  <c r="G2368" i="9" s="1"/>
  <c r="H2368" i="9" s="1"/>
  <c r="F2367" i="9"/>
  <c r="G2367" i="9" s="1"/>
  <c r="H2367" i="9" s="1"/>
  <c r="F2366" i="9"/>
  <c r="G2366" i="9" s="1"/>
  <c r="H2366" i="9" s="1"/>
  <c r="F2365" i="9"/>
  <c r="G2365" i="9" s="1"/>
  <c r="H2365" i="9" s="1"/>
  <c r="F2364" i="9"/>
  <c r="G2364" i="9" s="1"/>
  <c r="H2364" i="9" s="1"/>
  <c r="F2363" i="9"/>
  <c r="G2363" i="9" s="1"/>
  <c r="H2363" i="9" s="1"/>
  <c r="F2362" i="9"/>
  <c r="G2362" i="9" s="1"/>
  <c r="H2362" i="9" s="1"/>
  <c r="F2361" i="9"/>
  <c r="G2361" i="9" s="1"/>
  <c r="H2361" i="9" s="1"/>
  <c r="F2360" i="9"/>
  <c r="G2360" i="9" s="1"/>
  <c r="H2360" i="9" s="1"/>
  <c r="F2359" i="9"/>
  <c r="G2359" i="9" s="1"/>
  <c r="H2359" i="9" s="1"/>
  <c r="F2358" i="9"/>
  <c r="G2358" i="9" s="1"/>
  <c r="H2358" i="9" s="1"/>
  <c r="F2357" i="9"/>
  <c r="G2357" i="9" s="1"/>
  <c r="H2357" i="9" s="1"/>
  <c r="F2356" i="9"/>
  <c r="G2356" i="9" s="1"/>
  <c r="H2356" i="9" s="1"/>
  <c r="F2355" i="9"/>
  <c r="G2355" i="9" s="1"/>
  <c r="H2355" i="9" s="1"/>
  <c r="F2354" i="9"/>
  <c r="G2354" i="9" s="1"/>
  <c r="H2354" i="9" s="1"/>
  <c r="F2353" i="9"/>
  <c r="G2353" i="9" s="1"/>
  <c r="H2353" i="9" s="1"/>
  <c r="F2352" i="9"/>
  <c r="G2352" i="9" s="1"/>
  <c r="H2352" i="9" s="1"/>
  <c r="F2351" i="9"/>
  <c r="G2351" i="9" s="1"/>
  <c r="H2351" i="9" s="1"/>
  <c r="F2350" i="9"/>
  <c r="G2350" i="9" s="1"/>
  <c r="H2350" i="9" s="1"/>
  <c r="F2349" i="9"/>
  <c r="G2349" i="9" s="1"/>
  <c r="H2349" i="9" s="1"/>
  <c r="F2348" i="9"/>
  <c r="G2348" i="9" s="1"/>
  <c r="H2348" i="9" s="1"/>
  <c r="F2347" i="9"/>
  <c r="G2347" i="9" s="1"/>
  <c r="H2347" i="9" s="1"/>
  <c r="F2346" i="9"/>
  <c r="G2346" i="9" s="1"/>
  <c r="H2346" i="9" s="1"/>
  <c r="F2345" i="9"/>
  <c r="G2345" i="9" s="1"/>
  <c r="H2345" i="9" s="1"/>
  <c r="F2344" i="9"/>
  <c r="G2344" i="9" s="1"/>
  <c r="H2344" i="9" s="1"/>
  <c r="F2343" i="9"/>
  <c r="G2343" i="9" s="1"/>
  <c r="H2343" i="9" s="1"/>
  <c r="F2342" i="9"/>
  <c r="G2342" i="9" s="1"/>
  <c r="H2342" i="9" s="1"/>
  <c r="F2341" i="9"/>
  <c r="G2341" i="9" s="1"/>
  <c r="H2341" i="9" s="1"/>
  <c r="F2340" i="9"/>
  <c r="G2340" i="9" s="1"/>
  <c r="H2340" i="9" s="1"/>
  <c r="F2339" i="9"/>
  <c r="G2339" i="9" s="1"/>
  <c r="H2339" i="9" s="1"/>
  <c r="F2338" i="9"/>
  <c r="G2338" i="9" s="1"/>
  <c r="H2338" i="9" s="1"/>
  <c r="F2337" i="9"/>
  <c r="G2337" i="9" s="1"/>
  <c r="H2337" i="9" s="1"/>
  <c r="F2336" i="9"/>
  <c r="G2336" i="9" s="1"/>
  <c r="H2336" i="9" s="1"/>
  <c r="F2335" i="9"/>
  <c r="G2335" i="9" s="1"/>
  <c r="H2335" i="9" s="1"/>
  <c r="F2334" i="9"/>
  <c r="G2334" i="9" s="1"/>
  <c r="H2334" i="9" s="1"/>
  <c r="F2333" i="9"/>
  <c r="G2333" i="9" s="1"/>
  <c r="H2333" i="9" s="1"/>
  <c r="F2332" i="9"/>
  <c r="G2332" i="9" s="1"/>
  <c r="H2332" i="9" s="1"/>
  <c r="F2331" i="9"/>
  <c r="G2331" i="9" s="1"/>
  <c r="H2331" i="9" s="1"/>
  <c r="F2330" i="9"/>
  <c r="G2330" i="9" s="1"/>
  <c r="H2330" i="9" s="1"/>
  <c r="F2329" i="9"/>
  <c r="G2329" i="9" s="1"/>
  <c r="H2329" i="9" s="1"/>
  <c r="F2328" i="9"/>
  <c r="G2328" i="9" s="1"/>
  <c r="H2328" i="9" s="1"/>
  <c r="F2327" i="9"/>
  <c r="G2327" i="9" s="1"/>
  <c r="H2327" i="9" s="1"/>
  <c r="F2326" i="9"/>
  <c r="G2326" i="9" s="1"/>
  <c r="H2326" i="9" s="1"/>
  <c r="F2325" i="9"/>
  <c r="G2325" i="9" s="1"/>
  <c r="H2325" i="9" s="1"/>
  <c r="F2324" i="9"/>
  <c r="G2324" i="9" s="1"/>
  <c r="H2324" i="9" s="1"/>
  <c r="F2323" i="9"/>
  <c r="G2323" i="9" s="1"/>
  <c r="H2323" i="9" s="1"/>
  <c r="F2322" i="9"/>
  <c r="G2322" i="9" s="1"/>
  <c r="H2322" i="9" s="1"/>
  <c r="F2321" i="9"/>
  <c r="G2321" i="9" s="1"/>
  <c r="H2321" i="9" s="1"/>
  <c r="F2320" i="9"/>
  <c r="G2320" i="9" s="1"/>
  <c r="H2320" i="9" s="1"/>
  <c r="F2319" i="9"/>
  <c r="G2319" i="9" s="1"/>
  <c r="H2319" i="9" s="1"/>
  <c r="F2318" i="9"/>
  <c r="G2318" i="9" s="1"/>
  <c r="H2318" i="9" s="1"/>
  <c r="F2317" i="9"/>
  <c r="G2317" i="9" s="1"/>
  <c r="H2317" i="9" s="1"/>
  <c r="F2316" i="9"/>
  <c r="G2316" i="9" s="1"/>
  <c r="H2316" i="9" s="1"/>
  <c r="F2315" i="9"/>
  <c r="G2315" i="9" s="1"/>
  <c r="H2315" i="9" s="1"/>
  <c r="F2314" i="9"/>
  <c r="G2314" i="9" s="1"/>
  <c r="H2314" i="9" s="1"/>
  <c r="F2313" i="9"/>
  <c r="G2313" i="9" s="1"/>
  <c r="H2313" i="9" s="1"/>
  <c r="F2312" i="9"/>
  <c r="G2312" i="9" s="1"/>
  <c r="H2312" i="9" s="1"/>
  <c r="F2311" i="9"/>
  <c r="G2311" i="9" s="1"/>
  <c r="H2311" i="9" s="1"/>
  <c r="F2310" i="9"/>
  <c r="G2310" i="9" s="1"/>
  <c r="H2310" i="9" s="1"/>
  <c r="F2309" i="9"/>
  <c r="G2309" i="9" s="1"/>
  <c r="H2309" i="9" s="1"/>
  <c r="F2308" i="9"/>
  <c r="G2308" i="9" s="1"/>
  <c r="H2308" i="9" s="1"/>
  <c r="F2307" i="9"/>
  <c r="G2307" i="9" s="1"/>
  <c r="H2307" i="9" s="1"/>
  <c r="F2306" i="9"/>
  <c r="G2306" i="9" s="1"/>
  <c r="H2306" i="9" s="1"/>
  <c r="F2305" i="9"/>
  <c r="G2305" i="9" s="1"/>
  <c r="H2305" i="9" s="1"/>
  <c r="F2304" i="9"/>
  <c r="G2304" i="9" s="1"/>
  <c r="H2304" i="9" s="1"/>
  <c r="F2303" i="9"/>
  <c r="G2303" i="9" s="1"/>
  <c r="H2303" i="9" s="1"/>
  <c r="F2302" i="9"/>
  <c r="G2302" i="9" s="1"/>
  <c r="H2302" i="9" s="1"/>
  <c r="F2301" i="9"/>
  <c r="G2301" i="9" s="1"/>
  <c r="H2301" i="9" s="1"/>
  <c r="F2300" i="9"/>
  <c r="G2300" i="9" s="1"/>
  <c r="H2300" i="9" s="1"/>
  <c r="F2299" i="9"/>
  <c r="G2299" i="9" s="1"/>
  <c r="H2299" i="9" s="1"/>
  <c r="F2298" i="9"/>
  <c r="G2298" i="9" s="1"/>
  <c r="H2298" i="9" s="1"/>
  <c r="F2297" i="9"/>
  <c r="G2297" i="9" s="1"/>
  <c r="H2297" i="9" s="1"/>
  <c r="F2296" i="9"/>
  <c r="G2296" i="9" s="1"/>
  <c r="H2296" i="9" s="1"/>
  <c r="F2295" i="9"/>
  <c r="G2295" i="9" s="1"/>
  <c r="H2295" i="9" s="1"/>
  <c r="F2294" i="9"/>
  <c r="G2294" i="9" s="1"/>
  <c r="H2294" i="9" s="1"/>
  <c r="F2293" i="9"/>
  <c r="G2293" i="9" s="1"/>
  <c r="H2293" i="9" s="1"/>
  <c r="F2292" i="9"/>
  <c r="G2292" i="9" s="1"/>
  <c r="H2292" i="9" s="1"/>
  <c r="F2291" i="9"/>
  <c r="G2291" i="9" s="1"/>
  <c r="H2291" i="9" s="1"/>
  <c r="F2290" i="9"/>
  <c r="G2290" i="9" s="1"/>
  <c r="H2290" i="9" s="1"/>
  <c r="F2289" i="9"/>
  <c r="G2289" i="9" s="1"/>
  <c r="H2289" i="9" s="1"/>
  <c r="F2288" i="9"/>
  <c r="G2288" i="9" s="1"/>
  <c r="H2288" i="9" s="1"/>
  <c r="F2287" i="9"/>
  <c r="G2287" i="9" s="1"/>
  <c r="H2287" i="9" s="1"/>
  <c r="F2286" i="9"/>
  <c r="G2286" i="9" s="1"/>
  <c r="H2286" i="9" s="1"/>
  <c r="F2285" i="9"/>
  <c r="G2285" i="9" s="1"/>
  <c r="H2285" i="9" s="1"/>
  <c r="F2284" i="9"/>
  <c r="G2284" i="9" s="1"/>
  <c r="H2284" i="9" s="1"/>
  <c r="F2283" i="9"/>
  <c r="G2283" i="9" s="1"/>
  <c r="H2283" i="9" s="1"/>
  <c r="F2282" i="9"/>
  <c r="G2282" i="9" s="1"/>
  <c r="H2282" i="9" s="1"/>
  <c r="F2281" i="9"/>
  <c r="G2281" i="9" s="1"/>
  <c r="H2281" i="9" s="1"/>
  <c r="F2280" i="9"/>
  <c r="G2280" i="9" s="1"/>
  <c r="H2280" i="9" s="1"/>
  <c r="F2279" i="9"/>
  <c r="G2279" i="9" s="1"/>
  <c r="H2279" i="9" s="1"/>
  <c r="F2278" i="9"/>
  <c r="G2278" i="9" s="1"/>
  <c r="H2278" i="9" s="1"/>
  <c r="F2277" i="9"/>
  <c r="G2277" i="9" s="1"/>
  <c r="H2277" i="9" s="1"/>
  <c r="F2276" i="9"/>
  <c r="G2276" i="9" s="1"/>
  <c r="H2276" i="9" s="1"/>
  <c r="F2275" i="9"/>
  <c r="G2275" i="9" s="1"/>
  <c r="H2275" i="9" s="1"/>
  <c r="F2274" i="9"/>
  <c r="G2274" i="9" s="1"/>
  <c r="H2274" i="9" s="1"/>
  <c r="F2273" i="9"/>
  <c r="G2273" i="9" s="1"/>
  <c r="H2273" i="9" s="1"/>
  <c r="F2272" i="9"/>
  <c r="G2272" i="9" s="1"/>
  <c r="H2272" i="9" s="1"/>
  <c r="F2271" i="9"/>
  <c r="G2271" i="9" s="1"/>
  <c r="H2271" i="9" s="1"/>
  <c r="F2270" i="9"/>
  <c r="G2270" i="9" s="1"/>
  <c r="H2270" i="9" s="1"/>
  <c r="F2269" i="9"/>
  <c r="G2269" i="9" s="1"/>
  <c r="H2269" i="9" s="1"/>
  <c r="F2268" i="9"/>
  <c r="G2268" i="9" s="1"/>
  <c r="H2268" i="9" s="1"/>
  <c r="F2267" i="9"/>
  <c r="G2267" i="9" s="1"/>
  <c r="H2267" i="9" s="1"/>
  <c r="F2266" i="9"/>
  <c r="G2266" i="9" s="1"/>
  <c r="H2266" i="9" s="1"/>
  <c r="F2265" i="9"/>
  <c r="G2265" i="9" s="1"/>
  <c r="H2265" i="9" s="1"/>
  <c r="F2264" i="9"/>
  <c r="G2264" i="9" s="1"/>
  <c r="H2264" i="9" s="1"/>
  <c r="F2263" i="9"/>
  <c r="G2263" i="9" s="1"/>
  <c r="H2263" i="9" s="1"/>
  <c r="F2262" i="9"/>
  <c r="G2262" i="9" s="1"/>
  <c r="H2262" i="9" s="1"/>
  <c r="F2261" i="9"/>
  <c r="G2261" i="9" s="1"/>
  <c r="H2261" i="9" s="1"/>
  <c r="F2260" i="9"/>
  <c r="G2260" i="9" s="1"/>
  <c r="H2260" i="9" s="1"/>
  <c r="F2259" i="9"/>
  <c r="G2259" i="9" s="1"/>
  <c r="H2259" i="9" s="1"/>
  <c r="F2258" i="9"/>
  <c r="G2258" i="9" s="1"/>
  <c r="H2258" i="9" s="1"/>
  <c r="F2257" i="9"/>
  <c r="G2257" i="9" s="1"/>
  <c r="H2257" i="9" s="1"/>
  <c r="F2256" i="9"/>
  <c r="G2256" i="9" s="1"/>
  <c r="H2256" i="9" s="1"/>
  <c r="F2255" i="9"/>
  <c r="G2255" i="9" s="1"/>
  <c r="H2255" i="9" s="1"/>
  <c r="F2254" i="9"/>
  <c r="G2254" i="9" s="1"/>
  <c r="H2254" i="9" s="1"/>
  <c r="F2253" i="9"/>
  <c r="G2253" i="9" s="1"/>
  <c r="H2253" i="9" s="1"/>
  <c r="F2252" i="9"/>
  <c r="G2252" i="9" s="1"/>
  <c r="H2252" i="9" s="1"/>
  <c r="F2251" i="9"/>
  <c r="G2251" i="9" s="1"/>
  <c r="H2251" i="9" s="1"/>
  <c r="F2250" i="9"/>
  <c r="G2250" i="9" s="1"/>
  <c r="H2250" i="9" s="1"/>
  <c r="F2249" i="9"/>
  <c r="G2249" i="9" s="1"/>
  <c r="H2249" i="9" s="1"/>
  <c r="F2248" i="9"/>
  <c r="G2248" i="9" s="1"/>
  <c r="H2248" i="9" s="1"/>
  <c r="F2247" i="9"/>
  <c r="G2247" i="9" s="1"/>
  <c r="H2247" i="9" s="1"/>
  <c r="F2246" i="9"/>
  <c r="G2246" i="9" s="1"/>
  <c r="H2246" i="9" s="1"/>
  <c r="F2245" i="9"/>
  <c r="G2245" i="9" s="1"/>
  <c r="H2245" i="9" s="1"/>
  <c r="F2244" i="9"/>
  <c r="G2244" i="9" s="1"/>
  <c r="H2244" i="9" s="1"/>
  <c r="F2243" i="9"/>
  <c r="G2243" i="9" s="1"/>
  <c r="H2243" i="9" s="1"/>
  <c r="F2242" i="9"/>
  <c r="G2242" i="9" s="1"/>
  <c r="H2242" i="9" s="1"/>
  <c r="F2241" i="9"/>
  <c r="G2241" i="9" s="1"/>
  <c r="H2241" i="9" s="1"/>
  <c r="F2240" i="9"/>
  <c r="G2240" i="9" s="1"/>
  <c r="H2240" i="9" s="1"/>
  <c r="F2239" i="9"/>
  <c r="G2239" i="9" s="1"/>
  <c r="H2239" i="9" s="1"/>
  <c r="F2238" i="9"/>
  <c r="G2238" i="9" s="1"/>
  <c r="H2238" i="9" s="1"/>
  <c r="F2237" i="9"/>
  <c r="G2237" i="9" s="1"/>
  <c r="H2237" i="9" s="1"/>
  <c r="F2236" i="9"/>
  <c r="G2236" i="9" s="1"/>
  <c r="H2236" i="9" s="1"/>
  <c r="F2235" i="9"/>
  <c r="G2235" i="9" s="1"/>
  <c r="H2235" i="9" s="1"/>
  <c r="F2234" i="9"/>
  <c r="G2234" i="9" s="1"/>
  <c r="H2234" i="9" s="1"/>
  <c r="F2233" i="9"/>
  <c r="G2233" i="9" s="1"/>
  <c r="H2233" i="9" s="1"/>
  <c r="F2232" i="9"/>
  <c r="G2232" i="9" s="1"/>
  <c r="H2232" i="9" s="1"/>
  <c r="F2231" i="9"/>
  <c r="G2231" i="9" s="1"/>
  <c r="H2231" i="9" s="1"/>
  <c r="F2230" i="9"/>
  <c r="G2230" i="9" s="1"/>
  <c r="H2230" i="9" s="1"/>
  <c r="F2229" i="9"/>
  <c r="G2229" i="9" s="1"/>
  <c r="H2229" i="9" s="1"/>
  <c r="F2228" i="9"/>
  <c r="G2228" i="9" s="1"/>
  <c r="H2228" i="9" s="1"/>
  <c r="F2227" i="9"/>
  <c r="G2227" i="9" s="1"/>
  <c r="H2227" i="9" s="1"/>
  <c r="F2226" i="9"/>
  <c r="G2226" i="9" s="1"/>
  <c r="H2226" i="9" s="1"/>
  <c r="F2225" i="9"/>
  <c r="G2225" i="9" s="1"/>
  <c r="H2225" i="9" s="1"/>
  <c r="F2224" i="9"/>
  <c r="G2224" i="9" s="1"/>
  <c r="H2224" i="9" s="1"/>
  <c r="F2223" i="9"/>
  <c r="G2223" i="9" s="1"/>
  <c r="H2223" i="9" s="1"/>
  <c r="F2222" i="9"/>
  <c r="G2222" i="9" s="1"/>
  <c r="H2222" i="9" s="1"/>
  <c r="F2221" i="9"/>
  <c r="G2221" i="9" s="1"/>
  <c r="H2221" i="9" s="1"/>
  <c r="F2220" i="9"/>
  <c r="G2220" i="9" s="1"/>
  <c r="H2220" i="9" s="1"/>
  <c r="F2219" i="9"/>
  <c r="G2219" i="9" s="1"/>
  <c r="H2219" i="9" s="1"/>
  <c r="F2218" i="9"/>
  <c r="G2218" i="9" s="1"/>
  <c r="H2218" i="9" s="1"/>
  <c r="F2217" i="9"/>
  <c r="G2217" i="9" s="1"/>
  <c r="H2217" i="9" s="1"/>
  <c r="F2216" i="9"/>
  <c r="G2216" i="9" s="1"/>
  <c r="H2216" i="9" s="1"/>
  <c r="F2215" i="9"/>
  <c r="G2215" i="9" s="1"/>
  <c r="H2215" i="9" s="1"/>
  <c r="F2214" i="9"/>
  <c r="G2214" i="9" s="1"/>
  <c r="H2214" i="9" s="1"/>
  <c r="F2213" i="9"/>
  <c r="G2213" i="9" s="1"/>
  <c r="H2213" i="9" s="1"/>
  <c r="F2212" i="9"/>
  <c r="G2212" i="9" s="1"/>
  <c r="H2212" i="9" s="1"/>
  <c r="F2211" i="9"/>
  <c r="G2211" i="9" s="1"/>
  <c r="H2211" i="9" s="1"/>
  <c r="F2210" i="9"/>
  <c r="G2210" i="9" s="1"/>
  <c r="H2210" i="9" s="1"/>
  <c r="F2209" i="9"/>
  <c r="G2209" i="9" s="1"/>
  <c r="H2209" i="9" s="1"/>
  <c r="F2208" i="9"/>
  <c r="G2208" i="9" s="1"/>
  <c r="H2208" i="9" s="1"/>
  <c r="F2207" i="9"/>
  <c r="G2207" i="9" s="1"/>
  <c r="H2207" i="9" s="1"/>
  <c r="F2206" i="9"/>
  <c r="G2206" i="9" s="1"/>
  <c r="H2206" i="9" s="1"/>
  <c r="F2205" i="9"/>
  <c r="G2205" i="9" s="1"/>
  <c r="H2205" i="9" s="1"/>
  <c r="F2204" i="9"/>
  <c r="G2204" i="9" s="1"/>
  <c r="H2204" i="9" s="1"/>
  <c r="F2203" i="9"/>
  <c r="G2203" i="9" s="1"/>
  <c r="H2203" i="9" s="1"/>
  <c r="F2202" i="9"/>
  <c r="G2202" i="9" s="1"/>
  <c r="H2202" i="9" s="1"/>
  <c r="F2201" i="9"/>
  <c r="G2201" i="9" s="1"/>
  <c r="H2201" i="9" s="1"/>
  <c r="F2200" i="9"/>
  <c r="G2200" i="9" s="1"/>
  <c r="H2200" i="9" s="1"/>
  <c r="F2199" i="9"/>
  <c r="G2199" i="9" s="1"/>
  <c r="H2199" i="9" s="1"/>
  <c r="F2198" i="9"/>
  <c r="G2198" i="9" s="1"/>
  <c r="H2198" i="9" s="1"/>
  <c r="F2197" i="9"/>
  <c r="G2197" i="9" s="1"/>
  <c r="H2197" i="9" s="1"/>
  <c r="F2196" i="9"/>
  <c r="G2196" i="9" s="1"/>
  <c r="H2196" i="9" s="1"/>
  <c r="F2195" i="9"/>
  <c r="G2195" i="9" s="1"/>
  <c r="H2195" i="9" s="1"/>
  <c r="F2194" i="9"/>
  <c r="G2194" i="9" s="1"/>
  <c r="H2194" i="9" s="1"/>
  <c r="F2193" i="9"/>
  <c r="G2193" i="9" s="1"/>
  <c r="H2193" i="9" s="1"/>
  <c r="F2192" i="9"/>
  <c r="G2192" i="9" s="1"/>
  <c r="H2192" i="9" s="1"/>
  <c r="F2191" i="9"/>
  <c r="G2191" i="9" s="1"/>
  <c r="H2191" i="9" s="1"/>
  <c r="F2190" i="9"/>
  <c r="G2190" i="9" s="1"/>
  <c r="H2190" i="9" s="1"/>
  <c r="F2189" i="9"/>
  <c r="G2189" i="9" s="1"/>
  <c r="H2189" i="9" s="1"/>
  <c r="F2188" i="9"/>
  <c r="G2188" i="9" s="1"/>
  <c r="H2188" i="9" s="1"/>
  <c r="F2187" i="9"/>
  <c r="G2187" i="9" s="1"/>
  <c r="H2187" i="9" s="1"/>
  <c r="F2186" i="9"/>
  <c r="G2186" i="9" s="1"/>
  <c r="H2186" i="9" s="1"/>
  <c r="F2185" i="9"/>
  <c r="G2185" i="9" s="1"/>
  <c r="H2185" i="9" s="1"/>
  <c r="F2184" i="9"/>
  <c r="G2184" i="9" s="1"/>
  <c r="H2184" i="9" s="1"/>
  <c r="F2183" i="9"/>
  <c r="G2183" i="9" s="1"/>
  <c r="H2183" i="9" s="1"/>
  <c r="F2182" i="9"/>
  <c r="G2182" i="9" s="1"/>
  <c r="H2182" i="9" s="1"/>
  <c r="F2181" i="9"/>
  <c r="G2181" i="9" s="1"/>
  <c r="H2181" i="9" s="1"/>
  <c r="F2180" i="9"/>
  <c r="G2180" i="9" s="1"/>
  <c r="H2180" i="9" s="1"/>
  <c r="F2179" i="9"/>
  <c r="G2179" i="9" s="1"/>
  <c r="H2179" i="9" s="1"/>
  <c r="F2178" i="9"/>
  <c r="G2178" i="9" s="1"/>
  <c r="H2178" i="9" s="1"/>
  <c r="F2177" i="9"/>
  <c r="G2177" i="9" s="1"/>
  <c r="H2177" i="9" s="1"/>
  <c r="F2176" i="9"/>
  <c r="G2176" i="9" s="1"/>
  <c r="H2176" i="9" s="1"/>
  <c r="F2175" i="9"/>
  <c r="G2175" i="9" s="1"/>
  <c r="H2175" i="9" s="1"/>
  <c r="F2174" i="9"/>
  <c r="G2174" i="9" s="1"/>
  <c r="H2174" i="9" s="1"/>
  <c r="F2173" i="9"/>
  <c r="G2173" i="9" s="1"/>
  <c r="H2173" i="9" s="1"/>
  <c r="F2172" i="9"/>
  <c r="G2172" i="9" s="1"/>
  <c r="H2172" i="9" s="1"/>
  <c r="F2171" i="9"/>
  <c r="G2171" i="9" s="1"/>
  <c r="H2171" i="9" s="1"/>
  <c r="F2170" i="9"/>
  <c r="G2170" i="9" s="1"/>
  <c r="H2170" i="9" s="1"/>
  <c r="F2169" i="9"/>
  <c r="G2169" i="9" s="1"/>
  <c r="H2169" i="9" s="1"/>
  <c r="F2168" i="9"/>
  <c r="G2168" i="9" s="1"/>
  <c r="H2168" i="9" s="1"/>
  <c r="F2167" i="9"/>
  <c r="G2167" i="9" s="1"/>
  <c r="H2167" i="9" s="1"/>
  <c r="F2166" i="9"/>
  <c r="G2166" i="9" s="1"/>
  <c r="H2166" i="9" s="1"/>
  <c r="F2165" i="9"/>
  <c r="G2165" i="9" s="1"/>
  <c r="H2165" i="9" s="1"/>
  <c r="F2164" i="9"/>
  <c r="G2164" i="9" s="1"/>
  <c r="H2164" i="9" s="1"/>
  <c r="F2163" i="9"/>
  <c r="G2163" i="9" s="1"/>
  <c r="H2163" i="9" s="1"/>
  <c r="F2162" i="9"/>
  <c r="G2162" i="9" s="1"/>
  <c r="H2162" i="9" s="1"/>
  <c r="F2161" i="9"/>
  <c r="G2161" i="9" s="1"/>
  <c r="H2161" i="9" s="1"/>
  <c r="F2160" i="9"/>
  <c r="G2160" i="9" s="1"/>
  <c r="H2160" i="9" s="1"/>
  <c r="F2159" i="9"/>
  <c r="G2159" i="9" s="1"/>
  <c r="H2159" i="9" s="1"/>
  <c r="F2158" i="9"/>
  <c r="G2158" i="9" s="1"/>
  <c r="H2158" i="9" s="1"/>
  <c r="F2157" i="9"/>
  <c r="G2157" i="9" s="1"/>
  <c r="H2157" i="9" s="1"/>
  <c r="F2156" i="9"/>
  <c r="G2156" i="9" s="1"/>
  <c r="H2156" i="9" s="1"/>
  <c r="F2155" i="9"/>
  <c r="G2155" i="9" s="1"/>
  <c r="H2155" i="9" s="1"/>
  <c r="F2154" i="9"/>
  <c r="G2154" i="9" s="1"/>
  <c r="H2154" i="9" s="1"/>
  <c r="F2153" i="9"/>
  <c r="G2153" i="9" s="1"/>
  <c r="H2153" i="9" s="1"/>
  <c r="F2152" i="9"/>
  <c r="G2152" i="9" s="1"/>
  <c r="H2152" i="9" s="1"/>
  <c r="F2151" i="9"/>
  <c r="G2151" i="9" s="1"/>
  <c r="H2151" i="9" s="1"/>
  <c r="F2150" i="9"/>
  <c r="G2150" i="9" s="1"/>
  <c r="H2150" i="9" s="1"/>
  <c r="F2149" i="9"/>
  <c r="G2149" i="9" s="1"/>
  <c r="H2149" i="9" s="1"/>
  <c r="F2148" i="9"/>
  <c r="G2148" i="9" s="1"/>
  <c r="H2148" i="9" s="1"/>
  <c r="F2147" i="9"/>
  <c r="G2147" i="9" s="1"/>
  <c r="H2147" i="9" s="1"/>
  <c r="F2146" i="9"/>
  <c r="G2146" i="9" s="1"/>
  <c r="H2146" i="9" s="1"/>
  <c r="F2145" i="9"/>
  <c r="G2145" i="9" s="1"/>
  <c r="H2145" i="9" s="1"/>
  <c r="F2144" i="9"/>
  <c r="G2144" i="9" s="1"/>
  <c r="H2144" i="9" s="1"/>
  <c r="F2143" i="9"/>
  <c r="G2143" i="9" s="1"/>
  <c r="H2143" i="9" s="1"/>
  <c r="F2142" i="9"/>
  <c r="G2142" i="9" s="1"/>
  <c r="H2142" i="9" s="1"/>
  <c r="F2141" i="9"/>
  <c r="G2141" i="9" s="1"/>
  <c r="H2141" i="9" s="1"/>
  <c r="F2140" i="9"/>
  <c r="G2140" i="9" s="1"/>
  <c r="H2140" i="9" s="1"/>
  <c r="F2139" i="9"/>
  <c r="G2139" i="9" s="1"/>
  <c r="H2139" i="9" s="1"/>
  <c r="F2138" i="9"/>
  <c r="G2138" i="9" s="1"/>
  <c r="H2138" i="9" s="1"/>
  <c r="F2137" i="9"/>
  <c r="G2137" i="9" s="1"/>
  <c r="H2137" i="9" s="1"/>
  <c r="F2136" i="9"/>
  <c r="G2136" i="9" s="1"/>
  <c r="H2136" i="9" s="1"/>
  <c r="F2135" i="9"/>
  <c r="G2135" i="9" s="1"/>
  <c r="H2135" i="9" s="1"/>
  <c r="F2134" i="9"/>
  <c r="G2134" i="9" s="1"/>
  <c r="H2134" i="9" s="1"/>
  <c r="F2133" i="9"/>
  <c r="G2133" i="9" s="1"/>
  <c r="H2133" i="9" s="1"/>
  <c r="F2132" i="9"/>
  <c r="G2132" i="9" s="1"/>
  <c r="H2132" i="9" s="1"/>
  <c r="F2131" i="9"/>
  <c r="G2131" i="9" s="1"/>
  <c r="H2131" i="9" s="1"/>
  <c r="F2130" i="9"/>
  <c r="G2130" i="9" s="1"/>
  <c r="H2130" i="9" s="1"/>
  <c r="F2129" i="9"/>
  <c r="G2129" i="9" s="1"/>
  <c r="H2129" i="9" s="1"/>
  <c r="F2128" i="9"/>
  <c r="G2128" i="9" s="1"/>
  <c r="H2128" i="9" s="1"/>
  <c r="F2127" i="9"/>
  <c r="G2127" i="9" s="1"/>
  <c r="H2127" i="9" s="1"/>
  <c r="F2126" i="9"/>
  <c r="G2126" i="9" s="1"/>
  <c r="H2126" i="9" s="1"/>
  <c r="F2125" i="9"/>
  <c r="G2125" i="9" s="1"/>
  <c r="H2125" i="9" s="1"/>
  <c r="F2124" i="9"/>
  <c r="G2124" i="9" s="1"/>
  <c r="H2124" i="9" s="1"/>
  <c r="F2123" i="9"/>
  <c r="G2123" i="9" s="1"/>
  <c r="H2123" i="9" s="1"/>
  <c r="F2122" i="9"/>
  <c r="G2122" i="9" s="1"/>
  <c r="H2122" i="9" s="1"/>
  <c r="F2121" i="9"/>
  <c r="G2121" i="9" s="1"/>
  <c r="H2121" i="9" s="1"/>
  <c r="F2120" i="9"/>
  <c r="G2120" i="9" s="1"/>
  <c r="H2120" i="9" s="1"/>
  <c r="F2119" i="9"/>
  <c r="G2119" i="9" s="1"/>
  <c r="H2119" i="9" s="1"/>
  <c r="F2118" i="9"/>
  <c r="G2118" i="9" s="1"/>
  <c r="H2118" i="9" s="1"/>
  <c r="F2117" i="9"/>
  <c r="G2117" i="9" s="1"/>
  <c r="H2117" i="9" s="1"/>
  <c r="F2116" i="9"/>
  <c r="G2116" i="9" s="1"/>
  <c r="H2116" i="9" s="1"/>
  <c r="F2115" i="9"/>
  <c r="G2115" i="9" s="1"/>
  <c r="H2115" i="9" s="1"/>
  <c r="F2114" i="9"/>
  <c r="G2114" i="9" s="1"/>
  <c r="H2114" i="9" s="1"/>
  <c r="F2113" i="9"/>
  <c r="G2113" i="9" s="1"/>
  <c r="H2113" i="9" s="1"/>
  <c r="F2112" i="9"/>
  <c r="G2112" i="9" s="1"/>
  <c r="H2112" i="9" s="1"/>
  <c r="F2111" i="9"/>
  <c r="G2111" i="9" s="1"/>
  <c r="H2111" i="9" s="1"/>
  <c r="F2110" i="9"/>
  <c r="G2110" i="9" s="1"/>
  <c r="H2110" i="9" s="1"/>
  <c r="F2109" i="9"/>
  <c r="G2109" i="9" s="1"/>
  <c r="H2109" i="9" s="1"/>
  <c r="F2108" i="9"/>
  <c r="G2108" i="9" s="1"/>
  <c r="H2108" i="9" s="1"/>
  <c r="F2107" i="9"/>
  <c r="G2107" i="9" s="1"/>
  <c r="H2107" i="9" s="1"/>
  <c r="F2106" i="9"/>
  <c r="G2106" i="9" s="1"/>
  <c r="H2106" i="9" s="1"/>
  <c r="F2105" i="9"/>
  <c r="G2105" i="9" s="1"/>
  <c r="H2105" i="9" s="1"/>
  <c r="F2104" i="9"/>
  <c r="G2104" i="9" s="1"/>
  <c r="H2104" i="9" s="1"/>
  <c r="F2103" i="9"/>
  <c r="G2103" i="9" s="1"/>
  <c r="H2103" i="9" s="1"/>
  <c r="F2102" i="9"/>
  <c r="G2102" i="9" s="1"/>
  <c r="H2102" i="9" s="1"/>
  <c r="F2101" i="9"/>
  <c r="G2101" i="9" s="1"/>
  <c r="H2101" i="9" s="1"/>
  <c r="F2100" i="9"/>
  <c r="G2100" i="9" s="1"/>
  <c r="H2100" i="9" s="1"/>
  <c r="F2099" i="9"/>
  <c r="G2099" i="9" s="1"/>
  <c r="H2099" i="9" s="1"/>
  <c r="F2098" i="9"/>
  <c r="G2098" i="9" s="1"/>
  <c r="H2098" i="9" s="1"/>
  <c r="F2097" i="9"/>
  <c r="G2097" i="9" s="1"/>
  <c r="H2097" i="9" s="1"/>
  <c r="F2096" i="9"/>
  <c r="G2096" i="9" s="1"/>
  <c r="H2096" i="9" s="1"/>
  <c r="F2095" i="9"/>
  <c r="G2095" i="9" s="1"/>
  <c r="H2095" i="9" s="1"/>
  <c r="F2094" i="9"/>
  <c r="G2094" i="9" s="1"/>
  <c r="H2094" i="9" s="1"/>
  <c r="F2093" i="9"/>
  <c r="G2093" i="9" s="1"/>
  <c r="H2093" i="9" s="1"/>
  <c r="F2092" i="9"/>
  <c r="G2092" i="9" s="1"/>
  <c r="H2092" i="9" s="1"/>
  <c r="F2091" i="9"/>
  <c r="G2091" i="9" s="1"/>
  <c r="H2091" i="9" s="1"/>
  <c r="F2090" i="9"/>
  <c r="G2090" i="9" s="1"/>
  <c r="H2090" i="9" s="1"/>
  <c r="F2089" i="9"/>
  <c r="G2089" i="9" s="1"/>
  <c r="H2089" i="9" s="1"/>
  <c r="F2088" i="9"/>
  <c r="G2088" i="9" s="1"/>
  <c r="H2088" i="9" s="1"/>
  <c r="F2087" i="9"/>
  <c r="G2087" i="9" s="1"/>
  <c r="H2087" i="9" s="1"/>
  <c r="F2086" i="9"/>
  <c r="G2086" i="9" s="1"/>
  <c r="H2086" i="9" s="1"/>
  <c r="F2085" i="9"/>
  <c r="G2085" i="9" s="1"/>
  <c r="H2085" i="9" s="1"/>
  <c r="F2084" i="9"/>
  <c r="G2084" i="9" s="1"/>
  <c r="H2084" i="9" s="1"/>
  <c r="F2083" i="9"/>
  <c r="G2083" i="9" s="1"/>
  <c r="H2083" i="9" s="1"/>
  <c r="F2082" i="9"/>
  <c r="G2082" i="9" s="1"/>
  <c r="H2082" i="9" s="1"/>
  <c r="F2081" i="9"/>
  <c r="G2081" i="9" s="1"/>
  <c r="H2081" i="9" s="1"/>
  <c r="F2080" i="9"/>
  <c r="G2080" i="9" s="1"/>
  <c r="H2080" i="9" s="1"/>
  <c r="F2079" i="9"/>
  <c r="G2079" i="9" s="1"/>
  <c r="H2079" i="9" s="1"/>
  <c r="F2078" i="9"/>
  <c r="G2078" i="9" s="1"/>
  <c r="H2078" i="9" s="1"/>
  <c r="F2077" i="9"/>
  <c r="G2077" i="9" s="1"/>
  <c r="H2077" i="9" s="1"/>
  <c r="F2076" i="9"/>
  <c r="G2076" i="9" s="1"/>
  <c r="H2076" i="9" s="1"/>
  <c r="F2075" i="9"/>
  <c r="G2075" i="9" s="1"/>
  <c r="H2075" i="9" s="1"/>
  <c r="F2074" i="9"/>
  <c r="G2074" i="9" s="1"/>
  <c r="H2074" i="9" s="1"/>
  <c r="F2073" i="9"/>
  <c r="G2073" i="9" s="1"/>
  <c r="H2073" i="9" s="1"/>
  <c r="F2072" i="9"/>
  <c r="G2072" i="9" s="1"/>
  <c r="H2072" i="9" s="1"/>
  <c r="F2071" i="9"/>
  <c r="G2071" i="9" s="1"/>
  <c r="H2071" i="9" s="1"/>
  <c r="F2070" i="9"/>
  <c r="G2070" i="9" s="1"/>
  <c r="H2070" i="9" s="1"/>
  <c r="F2069" i="9"/>
  <c r="G2069" i="9" s="1"/>
  <c r="H2069" i="9" s="1"/>
  <c r="F2068" i="9"/>
  <c r="G2068" i="9" s="1"/>
  <c r="H2068" i="9" s="1"/>
  <c r="F2067" i="9"/>
  <c r="G2067" i="9" s="1"/>
  <c r="H2067" i="9" s="1"/>
  <c r="F2066" i="9"/>
  <c r="G2066" i="9" s="1"/>
  <c r="H2066" i="9" s="1"/>
  <c r="F2065" i="9"/>
  <c r="G2065" i="9" s="1"/>
  <c r="H2065" i="9" s="1"/>
  <c r="F2064" i="9"/>
  <c r="G2064" i="9" s="1"/>
  <c r="H2064" i="9" s="1"/>
  <c r="F2063" i="9"/>
  <c r="G2063" i="9" s="1"/>
  <c r="H2063" i="9" s="1"/>
  <c r="F2062" i="9"/>
  <c r="G2062" i="9" s="1"/>
  <c r="H2062" i="9" s="1"/>
  <c r="F2061" i="9"/>
  <c r="G2061" i="9" s="1"/>
  <c r="H2061" i="9" s="1"/>
  <c r="F2060" i="9"/>
  <c r="G2060" i="9" s="1"/>
  <c r="H2060" i="9" s="1"/>
  <c r="F2059" i="9"/>
  <c r="G2059" i="9" s="1"/>
  <c r="H2059" i="9" s="1"/>
  <c r="F2058" i="9"/>
  <c r="G2058" i="9" s="1"/>
  <c r="H2058" i="9" s="1"/>
  <c r="F2057" i="9"/>
  <c r="G2057" i="9" s="1"/>
  <c r="H2057" i="9" s="1"/>
  <c r="F2056" i="9"/>
  <c r="G2056" i="9" s="1"/>
  <c r="H2056" i="9" s="1"/>
  <c r="F2055" i="9"/>
  <c r="G2055" i="9" s="1"/>
  <c r="H2055" i="9" s="1"/>
  <c r="F2054" i="9"/>
  <c r="G2054" i="9" s="1"/>
  <c r="H2054" i="9" s="1"/>
  <c r="F2053" i="9"/>
  <c r="G2053" i="9" s="1"/>
  <c r="H2053" i="9" s="1"/>
  <c r="F2052" i="9"/>
  <c r="G2052" i="9" s="1"/>
  <c r="H2052" i="9" s="1"/>
  <c r="F2051" i="9"/>
  <c r="G2051" i="9" s="1"/>
  <c r="H2051" i="9" s="1"/>
  <c r="F2050" i="9"/>
  <c r="G2050" i="9" s="1"/>
  <c r="H2050" i="9" s="1"/>
  <c r="F2049" i="9"/>
  <c r="G2049" i="9" s="1"/>
  <c r="H2049" i="9" s="1"/>
  <c r="F2048" i="9"/>
  <c r="G2048" i="9" s="1"/>
  <c r="H2048" i="9" s="1"/>
  <c r="F2047" i="9"/>
  <c r="G2047" i="9" s="1"/>
  <c r="H2047" i="9" s="1"/>
  <c r="F2046" i="9"/>
  <c r="G2046" i="9" s="1"/>
  <c r="H2046" i="9" s="1"/>
  <c r="F2045" i="9"/>
  <c r="G2045" i="9" s="1"/>
  <c r="H2045" i="9" s="1"/>
  <c r="F2044" i="9"/>
  <c r="G2044" i="9" s="1"/>
  <c r="H2044" i="9" s="1"/>
  <c r="F2043" i="9"/>
  <c r="G2043" i="9" s="1"/>
  <c r="H2043" i="9" s="1"/>
  <c r="F2042" i="9"/>
  <c r="G2042" i="9" s="1"/>
  <c r="H2042" i="9" s="1"/>
  <c r="F2041" i="9"/>
  <c r="G2041" i="9" s="1"/>
  <c r="H2041" i="9" s="1"/>
  <c r="F2040" i="9"/>
  <c r="G2040" i="9" s="1"/>
  <c r="H2040" i="9" s="1"/>
  <c r="F2039" i="9"/>
  <c r="G2039" i="9" s="1"/>
  <c r="H2039" i="9" s="1"/>
  <c r="F2038" i="9"/>
  <c r="G2038" i="9" s="1"/>
  <c r="H2038" i="9" s="1"/>
  <c r="F2037" i="9"/>
  <c r="G2037" i="9" s="1"/>
  <c r="H2037" i="9" s="1"/>
  <c r="F2036" i="9"/>
  <c r="G2036" i="9" s="1"/>
  <c r="H2036" i="9" s="1"/>
  <c r="F2035" i="9"/>
  <c r="G2035" i="9" s="1"/>
  <c r="H2035" i="9" s="1"/>
  <c r="F2034" i="9"/>
  <c r="G2034" i="9" s="1"/>
  <c r="H2034" i="9" s="1"/>
  <c r="F2033" i="9"/>
  <c r="G2033" i="9" s="1"/>
  <c r="H2033" i="9" s="1"/>
  <c r="F2032" i="9"/>
  <c r="G2032" i="9" s="1"/>
  <c r="H2032" i="9" s="1"/>
  <c r="F2031" i="9"/>
  <c r="G2031" i="9" s="1"/>
  <c r="H2031" i="9" s="1"/>
  <c r="F2030" i="9"/>
  <c r="G2030" i="9" s="1"/>
  <c r="H2030" i="9" s="1"/>
  <c r="F2029" i="9"/>
  <c r="G2029" i="9" s="1"/>
  <c r="H2029" i="9" s="1"/>
  <c r="F2028" i="9"/>
  <c r="G2028" i="9" s="1"/>
  <c r="H2028" i="9" s="1"/>
  <c r="F2027" i="9"/>
  <c r="G2027" i="9" s="1"/>
  <c r="H2027" i="9" s="1"/>
  <c r="F2026" i="9"/>
  <c r="G2026" i="9" s="1"/>
  <c r="H2026" i="9" s="1"/>
  <c r="F2025" i="9"/>
  <c r="G2025" i="9" s="1"/>
  <c r="H2025" i="9" s="1"/>
  <c r="F2024" i="9"/>
  <c r="G2024" i="9" s="1"/>
  <c r="H2024" i="9" s="1"/>
  <c r="F2023" i="9"/>
  <c r="G2023" i="9" s="1"/>
  <c r="H2023" i="9" s="1"/>
  <c r="F2022" i="9"/>
  <c r="G2022" i="9" s="1"/>
  <c r="H2022" i="9" s="1"/>
  <c r="F2021" i="9"/>
  <c r="G2021" i="9" s="1"/>
  <c r="H2021" i="9" s="1"/>
  <c r="F2020" i="9"/>
  <c r="G2020" i="9" s="1"/>
  <c r="H2020" i="9" s="1"/>
  <c r="F2019" i="9"/>
  <c r="G2019" i="9" s="1"/>
  <c r="H2019" i="9" s="1"/>
  <c r="F2018" i="9"/>
  <c r="G2018" i="9" s="1"/>
  <c r="H2018" i="9" s="1"/>
  <c r="F2017" i="9"/>
  <c r="G2017" i="9" s="1"/>
  <c r="H2017" i="9" s="1"/>
  <c r="F2016" i="9"/>
  <c r="G2016" i="9" s="1"/>
  <c r="H2016" i="9" s="1"/>
  <c r="F2015" i="9"/>
  <c r="G2015" i="9" s="1"/>
  <c r="H2015" i="9" s="1"/>
  <c r="F2014" i="9"/>
  <c r="G2014" i="9" s="1"/>
  <c r="H2014" i="9" s="1"/>
  <c r="F2013" i="9"/>
  <c r="G2013" i="9" s="1"/>
  <c r="H2013" i="9" s="1"/>
  <c r="F2012" i="9"/>
  <c r="G2012" i="9" s="1"/>
  <c r="H2012" i="9" s="1"/>
  <c r="F2011" i="9"/>
  <c r="G2011" i="9" s="1"/>
  <c r="H2011" i="9" s="1"/>
  <c r="F2010" i="9"/>
  <c r="G2010" i="9" s="1"/>
  <c r="H2010" i="9" s="1"/>
  <c r="F2009" i="9"/>
  <c r="G2009" i="9" s="1"/>
  <c r="H2009" i="9" s="1"/>
  <c r="F2008" i="9"/>
  <c r="G2008" i="9" s="1"/>
  <c r="H2008" i="9" s="1"/>
  <c r="F2007" i="9"/>
  <c r="G2007" i="9" s="1"/>
  <c r="H2007" i="9" s="1"/>
  <c r="F2006" i="9"/>
  <c r="G2006" i="9" s="1"/>
  <c r="H2006" i="9" s="1"/>
  <c r="F2005" i="9"/>
  <c r="G2005" i="9" s="1"/>
  <c r="H2005" i="9" s="1"/>
  <c r="F2004" i="9"/>
  <c r="G2004" i="9" s="1"/>
  <c r="H2004" i="9" s="1"/>
  <c r="F2003" i="9"/>
  <c r="G2003" i="9" s="1"/>
  <c r="H2003" i="9" s="1"/>
  <c r="F2002" i="9"/>
  <c r="G2002" i="9" s="1"/>
  <c r="H2002" i="9" s="1"/>
  <c r="F2001" i="9"/>
  <c r="G2001" i="9" s="1"/>
  <c r="H2001" i="9" s="1"/>
  <c r="F2000" i="9"/>
  <c r="G2000" i="9" s="1"/>
  <c r="H2000" i="9" s="1"/>
  <c r="F1999" i="9"/>
  <c r="G1999" i="9" s="1"/>
  <c r="H1999" i="9" s="1"/>
  <c r="F1998" i="9"/>
  <c r="G1998" i="9" s="1"/>
  <c r="H1998" i="9" s="1"/>
  <c r="F1997" i="9"/>
  <c r="G1997" i="9" s="1"/>
  <c r="H1997" i="9" s="1"/>
  <c r="F1996" i="9"/>
  <c r="G1996" i="9" s="1"/>
  <c r="H1996" i="9" s="1"/>
  <c r="F1995" i="9"/>
  <c r="G1995" i="9" s="1"/>
  <c r="H1995" i="9" s="1"/>
  <c r="F1994" i="9"/>
  <c r="G1994" i="9" s="1"/>
  <c r="H1994" i="9" s="1"/>
  <c r="F1993" i="9"/>
  <c r="G1993" i="9" s="1"/>
  <c r="H1993" i="9" s="1"/>
  <c r="F1992" i="9"/>
  <c r="G1992" i="9" s="1"/>
  <c r="H1992" i="9" s="1"/>
  <c r="F1991" i="9"/>
  <c r="G1991" i="9" s="1"/>
  <c r="H1991" i="9" s="1"/>
  <c r="F1990" i="9"/>
  <c r="G1990" i="9" s="1"/>
  <c r="H1990" i="9" s="1"/>
  <c r="F1989" i="9"/>
  <c r="G1989" i="9" s="1"/>
  <c r="H1989" i="9" s="1"/>
  <c r="F1988" i="9"/>
  <c r="G1988" i="9" s="1"/>
  <c r="H1988" i="9" s="1"/>
  <c r="F1987" i="9"/>
  <c r="G1987" i="9" s="1"/>
  <c r="H1987" i="9" s="1"/>
  <c r="F1986" i="9"/>
  <c r="G1986" i="9" s="1"/>
  <c r="H1986" i="9" s="1"/>
  <c r="F1985" i="9"/>
  <c r="G1985" i="9" s="1"/>
  <c r="H1985" i="9" s="1"/>
  <c r="F1984" i="9"/>
  <c r="G1984" i="9" s="1"/>
  <c r="H1984" i="9" s="1"/>
  <c r="F1983" i="9"/>
  <c r="G1983" i="9" s="1"/>
  <c r="H1983" i="9" s="1"/>
  <c r="F1982" i="9"/>
  <c r="G1982" i="9" s="1"/>
  <c r="H1982" i="9" s="1"/>
  <c r="F1981" i="9"/>
  <c r="G1981" i="9" s="1"/>
  <c r="H1981" i="9" s="1"/>
  <c r="F1980" i="9"/>
  <c r="G1980" i="9" s="1"/>
  <c r="H1980" i="9" s="1"/>
  <c r="F1979" i="9"/>
  <c r="G1979" i="9" s="1"/>
  <c r="H1979" i="9" s="1"/>
  <c r="F1978" i="9"/>
  <c r="G1978" i="9" s="1"/>
  <c r="H1978" i="9" s="1"/>
  <c r="F1977" i="9"/>
  <c r="G1977" i="9" s="1"/>
  <c r="H1977" i="9" s="1"/>
  <c r="F1976" i="9"/>
  <c r="G1976" i="9" s="1"/>
  <c r="H1976" i="9" s="1"/>
  <c r="F1975" i="9"/>
  <c r="G1975" i="9" s="1"/>
  <c r="H1975" i="9" s="1"/>
  <c r="F1974" i="9"/>
  <c r="G1974" i="9" s="1"/>
  <c r="H1974" i="9" s="1"/>
  <c r="F1973" i="9"/>
  <c r="G1973" i="9" s="1"/>
  <c r="H1973" i="9" s="1"/>
  <c r="F1972" i="9"/>
  <c r="G1972" i="9" s="1"/>
  <c r="H1972" i="9" s="1"/>
  <c r="F1971" i="9"/>
  <c r="G1971" i="9" s="1"/>
  <c r="H1971" i="9" s="1"/>
  <c r="F1970" i="9"/>
  <c r="G1970" i="9" s="1"/>
  <c r="H1970" i="9" s="1"/>
  <c r="F1969" i="9"/>
  <c r="G1969" i="9" s="1"/>
  <c r="H1969" i="9" s="1"/>
  <c r="F1968" i="9"/>
  <c r="G1968" i="9" s="1"/>
  <c r="H1968" i="9" s="1"/>
  <c r="F1967" i="9"/>
  <c r="G1967" i="9" s="1"/>
  <c r="H1967" i="9" s="1"/>
  <c r="F1966" i="9"/>
  <c r="G1966" i="9" s="1"/>
  <c r="H1966" i="9" s="1"/>
  <c r="F1965" i="9"/>
  <c r="G1965" i="9" s="1"/>
  <c r="H1965" i="9" s="1"/>
  <c r="F1964" i="9"/>
  <c r="G1964" i="9" s="1"/>
  <c r="H1964" i="9" s="1"/>
  <c r="F1963" i="9"/>
  <c r="G1963" i="9" s="1"/>
  <c r="H1963" i="9" s="1"/>
  <c r="F1962" i="9"/>
  <c r="G1962" i="9" s="1"/>
  <c r="H1962" i="9" s="1"/>
  <c r="F1961" i="9"/>
  <c r="G1961" i="9" s="1"/>
  <c r="H1961" i="9" s="1"/>
  <c r="F1960" i="9"/>
  <c r="G1960" i="9" s="1"/>
  <c r="H1960" i="9" s="1"/>
  <c r="F1959" i="9"/>
  <c r="G1959" i="9" s="1"/>
  <c r="H1959" i="9" s="1"/>
  <c r="F1958" i="9"/>
  <c r="G1958" i="9" s="1"/>
  <c r="H1958" i="9" s="1"/>
  <c r="F1957" i="9"/>
  <c r="G1957" i="9" s="1"/>
  <c r="H1957" i="9" s="1"/>
  <c r="F1956" i="9"/>
  <c r="G1956" i="9" s="1"/>
  <c r="H1956" i="9" s="1"/>
  <c r="F1955" i="9"/>
  <c r="G1955" i="9" s="1"/>
  <c r="H1955" i="9" s="1"/>
  <c r="F1954" i="9"/>
  <c r="G1954" i="9" s="1"/>
  <c r="H1954" i="9" s="1"/>
  <c r="F1953" i="9"/>
  <c r="G1953" i="9" s="1"/>
  <c r="H1953" i="9" s="1"/>
  <c r="F1952" i="9"/>
  <c r="G1952" i="9" s="1"/>
  <c r="H1952" i="9" s="1"/>
  <c r="F1951" i="9"/>
  <c r="G1951" i="9" s="1"/>
  <c r="H1951" i="9" s="1"/>
  <c r="F1950" i="9"/>
  <c r="G1950" i="9" s="1"/>
  <c r="H1950" i="9" s="1"/>
  <c r="F1949" i="9"/>
  <c r="G1949" i="9" s="1"/>
  <c r="H1949" i="9" s="1"/>
  <c r="F1948" i="9"/>
  <c r="G1948" i="9" s="1"/>
  <c r="H1948" i="9" s="1"/>
  <c r="F1947" i="9"/>
  <c r="G1947" i="9" s="1"/>
  <c r="H1947" i="9" s="1"/>
  <c r="F1946" i="9"/>
  <c r="G1946" i="9" s="1"/>
  <c r="H1946" i="9" s="1"/>
  <c r="F1945" i="9"/>
  <c r="G1945" i="9" s="1"/>
  <c r="H1945" i="9" s="1"/>
  <c r="F1944" i="9"/>
  <c r="G1944" i="9" s="1"/>
  <c r="H1944" i="9" s="1"/>
  <c r="F1943" i="9"/>
  <c r="G1943" i="9" s="1"/>
  <c r="H1943" i="9" s="1"/>
  <c r="F1942" i="9"/>
  <c r="G1942" i="9" s="1"/>
  <c r="H1942" i="9" s="1"/>
  <c r="F1941" i="9"/>
  <c r="G1941" i="9" s="1"/>
  <c r="H1941" i="9" s="1"/>
  <c r="F1940" i="9"/>
  <c r="G1940" i="9" s="1"/>
  <c r="H1940" i="9" s="1"/>
  <c r="F1939" i="9"/>
  <c r="G1939" i="9" s="1"/>
  <c r="H1939" i="9" s="1"/>
  <c r="F1938" i="9"/>
  <c r="G1938" i="9" s="1"/>
  <c r="H1938" i="9" s="1"/>
  <c r="F1937" i="9"/>
  <c r="G1937" i="9" s="1"/>
  <c r="H1937" i="9" s="1"/>
  <c r="F1936" i="9"/>
  <c r="G1936" i="9" s="1"/>
  <c r="H1936" i="9" s="1"/>
  <c r="F1935" i="9"/>
  <c r="G1935" i="9" s="1"/>
  <c r="H1935" i="9" s="1"/>
  <c r="F1934" i="9"/>
  <c r="G1934" i="9" s="1"/>
  <c r="H1934" i="9" s="1"/>
  <c r="F1933" i="9"/>
  <c r="G1933" i="9" s="1"/>
  <c r="H1933" i="9" s="1"/>
  <c r="F1932" i="9"/>
  <c r="G1932" i="9" s="1"/>
  <c r="H1932" i="9" s="1"/>
  <c r="F1931" i="9"/>
  <c r="G1931" i="9" s="1"/>
  <c r="H1931" i="9" s="1"/>
  <c r="F1930" i="9"/>
  <c r="G1930" i="9" s="1"/>
  <c r="H1930" i="9" s="1"/>
  <c r="F1929" i="9"/>
  <c r="G1929" i="9" s="1"/>
  <c r="H1929" i="9" s="1"/>
  <c r="F1928" i="9"/>
  <c r="G1928" i="9" s="1"/>
  <c r="H1928" i="9" s="1"/>
  <c r="F1927" i="9"/>
  <c r="G1927" i="9" s="1"/>
  <c r="H1927" i="9" s="1"/>
  <c r="F1926" i="9"/>
  <c r="G1926" i="9" s="1"/>
  <c r="H1926" i="9" s="1"/>
  <c r="F1925" i="9"/>
  <c r="G1925" i="9" s="1"/>
  <c r="H1925" i="9" s="1"/>
  <c r="F1924" i="9"/>
  <c r="G1924" i="9" s="1"/>
  <c r="H1924" i="9" s="1"/>
  <c r="F1923" i="9"/>
  <c r="G1923" i="9" s="1"/>
  <c r="H1923" i="9" s="1"/>
  <c r="F1922" i="9"/>
  <c r="G1922" i="9" s="1"/>
  <c r="H1922" i="9" s="1"/>
  <c r="F1921" i="9"/>
  <c r="G1921" i="9" s="1"/>
  <c r="H1921" i="9" s="1"/>
  <c r="F1920" i="9"/>
  <c r="G1920" i="9" s="1"/>
  <c r="H1920" i="9" s="1"/>
  <c r="F1919" i="9"/>
  <c r="G1919" i="9" s="1"/>
  <c r="H1919" i="9" s="1"/>
  <c r="F1918" i="9"/>
  <c r="G1918" i="9" s="1"/>
  <c r="H1918" i="9" s="1"/>
  <c r="F1917" i="9"/>
  <c r="G1917" i="9" s="1"/>
  <c r="H1917" i="9" s="1"/>
  <c r="F1916" i="9"/>
  <c r="G1916" i="9" s="1"/>
  <c r="H1916" i="9" s="1"/>
  <c r="F1915" i="9"/>
  <c r="G1915" i="9" s="1"/>
  <c r="H1915" i="9" s="1"/>
  <c r="F1914" i="9"/>
  <c r="G1914" i="9" s="1"/>
  <c r="H1914" i="9" s="1"/>
  <c r="F1913" i="9"/>
  <c r="G1913" i="9" s="1"/>
  <c r="H1913" i="9" s="1"/>
  <c r="F1912" i="9"/>
  <c r="G1912" i="9" s="1"/>
  <c r="H1912" i="9" s="1"/>
  <c r="F1911" i="9"/>
  <c r="G1911" i="9" s="1"/>
  <c r="H1911" i="9" s="1"/>
  <c r="F1910" i="9"/>
  <c r="G1910" i="9" s="1"/>
  <c r="H1910" i="9" s="1"/>
  <c r="F1909" i="9"/>
  <c r="G1909" i="9" s="1"/>
  <c r="H1909" i="9" s="1"/>
  <c r="F1908" i="9"/>
  <c r="G1908" i="9" s="1"/>
  <c r="H1908" i="9" s="1"/>
  <c r="F1907" i="9"/>
  <c r="G1907" i="9" s="1"/>
  <c r="H1907" i="9" s="1"/>
  <c r="F1906" i="9"/>
  <c r="G1906" i="9" s="1"/>
  <c r="H1906" i="9" s="1"/>
  <c r="F1905" i="9"/>
  <c r="G1905" i="9" s="1"/>
  <c r="H1905" i="9" s="1"/>
  <c r="F1904" i="9"/>
  <c r="G1904" i="9" s="1"/>
  <c r="H1904" i="9" s="1"/>
  <c r="F1903" i="9"/>
  <c r="G1903" i="9" s="1"/>
  <c r="H1903" i="9" s="1"/>
  <c r="F1902" i="9"/>
  <c r="G1902" i="9" s="1"/>
  <c r="H1902" i="9" s="1"/>
  <c r="F1901" i="9"/>
  <c r="G1901" i="9" s="1"/>
  <c r="H1901" i="9" s="1"/>
  <c r="F1900" i="9"/>
  <c r="G1900" i="9" s="1"/>
  <c r="H1900" i="9" s="1"/>
  <c r="F1899" i="9"/>
  <c r="G1899" i="9" s="1"/>
  <c r="H1899" i="9" s="1"/>
  <c r="F1898" i="9"/>
  <c r="G1898" i="9" s="1"/>
  <c r="H1898" i="9" s="1"/>
  <c r="F1897" i="9"/>
  <c r="G1897" i="9" s="1"/>
  <c r="H1897" i="9" s="1"/>
  <c r="F1896" i="9"/>
  <c r="G1896" i="9" s="1"/>
  <c r="H1896" i="9" s="1"/>
  <c r="F1895" i="9"/>
  <c r="G1895" i="9" s="1"/>
  <c r="H1895" i="9" s="1"/>
  <c r="F1894" i="9"/>
  <c r="G1894" i="9" s="1"/>
  <c r="H1894" i="9" s="1"/>
  <c r="F1893" i="9"/>
  <c r="G1893" i="9" s="1"/>
  <c r="H1893" i="9" s="1"/>
  <c r="F1892" i="9"/>
  <c r="G1892" i="9" s="1"/>
  <c r="H1892" i="9" s="1"/>
  <c r="F1891" i="9"/>
  <c r="G1891" i="9" s="1"/>
  <c r="H1891" i="9" s="1"/>
  <c r="F1890" i="9"/>
  <c r="G1890" i="9" s="1"/>
  <c r="H1890" i="9" s="1"/>
  <c r="F1889" i="9"/>
  <c r="G1889" i="9" s="1"/>
  <c r="H1889" i="9" s="1"/>
  <c r="F1888" i="9"/>
  <c r="G1888" i="9" s="1"/>
  <c r="H1888" i="9" s="1"/>
  <c r="F1887" i="9"/>
  <c r="G1887" i="9" s="1"/>
  <c r="H1887" i="9" s="1"/>
  <c r="F1886" i="9"/>
  <c r="G1886" i="9" s="1"/>
  <c r="H1886" i="9" s="1"/>
  <c r="F1885" i="9"/>
  <c r="G1885" i="9" s="1"/>
  <c r="H1885" i="9" s="1"/>
  <c r="F1884" i="9"/>
  <c r="G1884" i="9" s="1"/>
  <c r="H1884" i="9" s="1"/>
  <c r="F1883" i="9"/>
  <c r="G1883" i="9" s="1"/>
  <c r="H1883" i="9" s="1"/>
  <c r="F1882" i="9"/>
  <c r="G1882" i="9" s="1"/>
  <c r="H1882" i="9" s="1"/>
  <c r="F1881" i="9"/>
  <c r="G1881" i="9" s="1"/>
  <c r="H1881" i="9" s="1"/>
  <c r="F1880" i="9"/>
  <c r="G1880" i="9" s="1"/>
  <c r="H1880" i="9" s="1"/>
  <c r="F1879" i="9"/>
  <c r="G1879" i="9" s="1"/>
  <c r="H1879" i="9" s="1"/>
  <c r="F1878" i="9"/>
  <c r="G1878" i="9" s="1"/>
  <c r="H1878" i="9" s="1"/>
  <c r="F1877" i="9"/>
  <c r="G1877" i="9" s="1"/>
  <c r="H1877" i="9" s="1"/>
  <c r="F1876" i="9"/>
  <c r="G1876" i="9" s="1"/>
  <c r="H1876" i="9" s="1"/>
  <c r="F1875" i="9"/>
  <c r="G1875" i="9" s="1"/>
  <c r="H1875" i="9" s="1"/>
  <c r="F1874" i="9"/>
  <c r="G1874" i="9" s="1"/>
  <c r="H1874" i="9" s="1"/>
  <c r="F1873" i="9"/>
  <c r="G1873" i="9" s="1"/>
  <c r="H1873" i="9" s="1"/>
  <c r="F1872" i="9"/>
  <c r="G1872" i="9" s="1"/>
  <c r="H1872" i="9" s="1"/>
  <c r="F1871" i="9"/>
  <c r="G1871" i="9" s="1"/>
  <c r="H1871" i="9" s="1"/>
  <c r="F1870" i="9"/>
  <c r="G1870" i="9" s="1"/>
  <c r="H1870" i="9" s="1"/>
  <c r="F1869" i="9"/>
  <c r="G1869" i="9" s="1"/>
  <c r="H1869" i="9" s="1"/>
  <c r="F1868" i="9"/>
  <c r="G1868" i="9" s="1"/>
  <c r="H1868" i="9" s="1"/>
  <c r="F1867" i="9"/>
  <c r="G1867" i="9" s="1"/>
  <c r="H1867" i="9" s="1"/>
  <c r="F1866" i="9"/>
  <c r="G1866" i="9" s="1"/>
  <c r="H1866" i="9" s="1"/>
  <c r="F1865" i="9"/>
  <c r="G1865" i="9" s="1"/>
  <c r="H1865" i="9" s="1"/>
  <c r="F1864" i="9"/>
  <c r="G1864" i="9" s="1"/>
  <c r="H1864" i="9" s="1"/>
  <c r="F1863" i="9"/>
  <c r="G1863" i="9" s="1"/>
  <c r="H1863" i="9" s="1"/>
  <c r="F1862" i="9"/>
  <c r="G1862" i="9" s="1"/>
  <c r="H1862" i="9" s="1"/>
  <c r="F1861" i="9"/>
  <c r="G1861" i="9" s="1"/>
  <c r="H1861" i="9" s="1"/>
  <c r="F1860" i="9"/>
  <c r="G1860" i="9" s="1"/>
  <c r="H1860" i="9" s="1"/>
  <c r="F1859" i="9"/>
  <c r="G1859" i="9" s="1"/>
  <c r="H1859" i="9" s="1"/>
  <c r="F1858" i="9"/>
  <c r="G1858" i="9" s="1"/>
  <c r="H1858" i="9" s="1"/>
  <c r="F1857" i="9"/>
  <c r="G1857" i="9" s="1"/>
  <c r="H1857" i="9" s="1"/>
  <c r="F1856" i="9"/>
  <c r="G1856" i="9" s="1"/>
  <c r="H1856" i="9" s="1"/>
  <c r="F1855" i="9"/>
  <c r="G1855" i="9" s="1"/>
  <c r="H1855" i="9" s="1"/>
  <c r="F1854" i="9"/>
  <c r="G1854" i="9" s="1"/>
  <c r="H1854" i="9" s="1"/>
  <c r="F1853" i="9"/>
  <c r="G1853" i="9" s="1"/>
  <c r="H1853" i="9" s="1"/>
  <c r="F1852" i="9"/>
  <c r="G1852" i="9" s="1"/>
  <c r="H1852" i="9" s="1"/>
  <c r="F1851" i="9"/>
  <c r="G1851" i="9" s="1"/>
  <c r="H1851" i="9" s="1"/>
  <c r="F1850" i="9"/>
  <c r="G1850" i="9" s="1"/>
  <c r="H1850" i="9" s="1"/>
  <c r="F1849" i="9"/>
  <c r="G1849" i="9" s="1"/>
  <c r="H1849" i="9" s="1"/>
  <c r="F1848" i="9"/>
  <c r="G1848" i="9" s="1"/>
  <c r="H1848" i="9" s="1"/>
  <c r="F1847" i="9"/>
  <c r="G1847" i="9" s="1"/>
  <c r="H1847" i="9" s="1"/>
  <c r="F1846" i="9"/>
  <c r="G1846" i="9" s="1"/>
  <c r="H1846" i="9" s="1"/>
  <c r="F1845" i="9"/>
  <c r="G1845" i="9" s="1"/>
  <c r="H1845" i="9" s="1"/>
  <c r="F1844" i="9"/>
  <c r="G1844" i="9" s="1"/>
  <c r="H1844" i="9" s="1"/>
  <c r="F1843" i="9"/>
  <c r="G1843" i="9" s="1"/>
  <c r="H1843" i="9" s="1"/>
  <c r="F1842" i="9"/>
  <c r="G1842" i="9" s="1"/>
  <c r="H1842" i="9" s="1"/>
  <c r="F1841" i="9"/>
  <c r="G1841" i="9" s="1"/>
  <c r="H1841" i="9" s="1"/>
  <c r="F1840" i="9"/>
  <c r="G1840" i="9" s="1"/>
  <c r="H1840" i="9" s="1"/>
  <c r="F1839" i="9"/>
  <c r="G1839" i="9" s="1"/>
  <c r="H1839" i="9" s="1"/>
  <c r="F1838" i="9"/>
  <c r="G1838" i="9" s="1"/>
  <c r="H1838" i="9" s="1"/>
  <c r="F1837" i="9"/>
  <c r="G1837" i="9" s="1"/>
  <c r="H1837" i="9" s="1"/>
  <c r="F1836" i="9"/>
  <c r="G1836" i="9" s="1"/>
  <c r="H1836" i="9" s="1"/>
  <c r="F1835" i="9"/>
  <c r="G1835" i="9" s="1"/>
  <c r="H1835" i="9" s="1"/>
  <c r="F1834" i="9"/>
  <c r="G1834" i="9" s="1"/>
  <c r="H1834" i="9" s="1"/>
  <c r="F1833" i="9"/>
  <c r="G1833" i="9" s="1"/>
  <c r="H1833" i="9" s="1"/>
  <c r="F1832" i="9"/>
  <c r="G1832" i="9" s="1"/>
  <c r="H1832" i="9" s="1"/>
  <c r="F1831" i="9"/>
  <c r="G1831" i="9" s="1"/>
  <c r="H1831" i="9" s="1"/>
  <c r="F1830" i="9"/>
  <c r="G1830" i="9" s="1"/>
  <c r="H1830" i="9" s="1"/>
  <c r="F1829" i="9"/>
  <c r="G1829" i="9" s="1"/>
  <c r="H1829" i="9" s="1"/>
  <c r="F1828" i="9"/>
  <c r="G1828" i="9" s="1"/>
  <c r="H1828" i="9" s="1"/>
  <c r="F1827" i="9"/>
  <c r="G1827" i="9" s="1"/>
  <c r="H1827" i="9" s="1"/>
  <c r="F1826" i="9"/>
  <c r="G1826" i="9" s="1"/>
  <c r="H1826" i="9" s="1"/>
  <c r="F1825" i="9"/>
  <c r="G1825" i="9" s="1"/>
  <c r="H1825" i="9" s="1"/>
  <c r="F1824" i="9"/>
  <c r="G1824" i="9" s="1"/>
  <c r="H1824" i="9" s="1"/>
  <c r="F1823" i="9"/>
  <c r="G1823" i="9" s="1"/>
  <c r="H1823" i="9" s="1"/>
  <c r="F1822" i="9"/>
  <c r="G1822" i="9" s="1"/>
  <c r="H1822" i="9" s="1"/>
  <c r="F1821" i="9"/>
  <c r="G1821" i="9" s="1"/>
  <c r="H1821" i="9" s="1"/>
  <c r="F1820" i="9"/>
  <c r="G1820" i="9" s="1"/>
  <c r="H1820" i="9" s="1"/>
  <c r="F1819" i="9"/>
  <c r="G1819" i="9" s="1"/>
  <c r="H1819" i="9" s="1"/>
  <c r="F1818" i="9"/>
  <c r="G1818" i="9" s="1"/>
  <c r="H1818" i="9" s="1"/>
  <c r="F1817" i="9"/>
  <c r="G1817" i="9" s="1"/>
  <c r="H1817" i="9" s="1"/>
  <c r="F1816" i="9"/>
  <c r="G1816" i="9" s="1"/>
  <c r="H1816" i="9" s="1"/>
  <c r="F1815" i="9"/>
  <c r="G1815" i="9" s="1"/>
  <c r="H1815" i="9" s="1"/>
  <c r="F1814" i="9"/>
  <c r="G1814" i="9" s="1"/>
  <c r="H1814" i="9" s="1"/>
  <c r="F1813" i="9"/>
  <c r="G1813" i="9" s="1"/>
  <c r="H1813" i="9" s="1"/>
  <c r="F1812" i="9"/>
  <c r="G1812" i="9" s="1"/>
  <c r="H1812" i="9" s="1"/>
  <c r="F1811" i="9"/>
  <c r="G1811" i="9" s="1"/>
  <c r="H1811" i="9" s="1"/>
  <c r="F1810" i="9"/>
  <c r="G1810" i="9" s="1"/>
  <c r="H1810" i="9" s="1"/>
  <c r="F1809" i="9"/>
  <c r="G1809" i="9" s="1"/>
  <c r="H1809" i="9" s="1"/>
  <c r="F1808" i="9"/>
  <c r="G1808" i="9" s="1"/>
  <c r="H1808" i="9" s="1"/>
  <c r="F1807" i="9"/>
  <c r="G1807" i="9" s="1"/>
  <c r="H1807" i="9" s="1"/>
  <c r="F1806" i="9"/>
  <c r="G1806" i="9" s="1"/>
  <c r="H1806" i="9" s="1"/>
  <c r="F1805" i="9"/>
  <c r="G1805" i="9" s="1"/>
  <c r="H1805" i="9" s="1"/>
  <c r="F1804" i="9"/>
  <c r="G1804" i="9" s="1"/>
  <c r="H1804" i="9" s="1"/>
  <c r="F1803" i="9"/>
  <c r="G1803" i="9" s="1"/>
  <c r="H1803" i="9" s="1"/>
  <c r="F1802" i="9"/>
  <c r="G1802" i="9" s="1"/>
  <c r="H1802" i="9" s="1"/>
  <c r="F1801" i="9"/>
  <c r="G1801" i="9" s="1"/>
  <c r="H1801" i="9" s="1"/>
  <c r="F1800" i="9"/>
  <c r="G1800" i="9" s="1"/>
  <c r="H1800" i="9" s="1"/>
  <c r="F1799" i="9"/>
  <c r="G1799" i="9" s="1"/>
  <c r="H1799" i="9" s="1"/>
  <c r="F1798" i="9"/>
  <c r="G1798" i="9" s="1"/>
  <c r="H1798" i="9" s="1"/>
  <c r="F1797" i="9"/>
  <c r="G1797" i="9" s="1"/>
  <c r="H1797" i="9" s="1"/>
  <c r="F1796" i="9"/>
  <c r="G1796" i="9" s="1"/>
  <c r="H1796" i="9" s="1"/>
  <c r="F1795" i="9"/>
  <c r="G1795" i="9" s="1"/>
  <c r="H1795" i="9" s="1"/>
  <c r="F1794" i="9"/>
  <c r="G1794" i="9" s="1"/>
  <c r="H1794" i="9" s="1"/>
  <c r="F1793" i="9"/>
  <c r="G1793" i="9" s="1"/>
  <c r="H1793" i="9" s="1"/>
  <c r="F1792" i="9"/>
  <c r="G1792" i="9" s="1"/>
  <c r="H1792" i="9" s="1"/>
  <c r="F1791" i="9"/>
  <c r="G1791" i="9" s="1"/>
  <c r="H1791" i="9" s="1"/>
  <c r="F1790" i="9"/>
  <c r="G1790" i="9" s="1"/>
  <c r="H1790" i="9" s="1"/>
  <c r="F1789" i="9"/>
  <c r="G1789" i="9" s="1"/>
  <c r="H1789" i="9" s="1"/>
  <c r="F1788" i="9"/>
  <c r="G1788" i="9" s="1"/>
  <c r="H1788" i="9" s="1"/>
  <c r="F1787" i="9"/>
  <c r="G1787" i="9" s="1"/>
  <c r="H1787" i="9" s="1"/>
  <c r="F1786" i="9"/>
  <c r="G1786" i="9" s="1"/>
  <c r="H1786" i="9" s="1"/>
  <c r="F1785" i="9"/>
  <c r="G1785" i="9" s="1"/>
  <c r="H1785" i="9" s="1"/>
  <c r="F1784" i="9"/>
  <c r="G1784" i="9" s="1"/>
  <c r="H1784" i="9" s="1"/>
  <c r="F1783" i="9"/>
  <c r="G1783" i="9" s="1"/>
  <c r="H1783" i="9" s="1"/>
  <c r="F1782" i="9"/>
  <c r="G1782" i="9" s="1"/>
  <c r="H1782" i="9" s="1"/>
  <c r="F1781" i="9"/>
  <c r="G1781" i="9" s="1"/>
  <c r="H1781" i="9" s="1"/>
  <c r="F1780" i="9"/>
  <c r="G1780" i="9" s="1"/>
  <c r="H1780" i="9" s="1"/>
  <c r="F1779" i="9"/>
  <c r="G1779" i="9" s="1"/>
  <c r="H1779" i="9" s="1"/>
  <c r="F1778" i="9"/>
  <c r="G1778" i="9" s="1"/>
  <c r="H1778" i="9" s="1"/>
  <c r="F1777" i="9"/>
  <c r="G1777" i="9" s="1"/>
  <c r="H1777" i="9" s="1"/>
  <c r="F1776" i="9"/>
  <c r="G1776" i="9" s="1"/>
  <c r="H1776" i="9" s="1"/>
  <c r="F1775" i="9"/>
  <c r="G1775" i="9" s="1"/>
  <c r="H1775" i="9" s="1"/>
  <c r="F1774" i="9"/>
  <c r="G1774" i="9" s="1"/>
  <c r="H1774" i="9" s="1"/>
  <c r="F1773" i="9"/>
  <c r="G1773" i="9" s="1"/>
  <c r="H1773" i="9" s="1"/>
  <c r="F1772" i="9"/>
  <c r="G1772" i="9" s="1"/>
  <c r="H1772" i="9" s="1"/>
  <c r="F1771" i="9"/>
  <c r="G1771" i="9" s="1"/>
  <c r="H1771" i="9" s="1"/>
  <c r="F1770" i="9"/>
  <c r="G1770" i="9" s="1"/>
  <c r="H1770" i="9" s="1"/>
  <c r="F1769" i="9"/>
  <c r="G1769" i="9" s="1"/>
  <c r="H1769" i="9" s="1"/>
  <c r="F1768" i="9"/>
  <c r="G1768" i="9" s="1"/>
  <c r="H1768" i="9" s="1"/>
  <c r="F1767" i="9"/>
  <c r="G1767" i="9" s="1"/>
  <c r="H1767" i="9" s="1"/>
  <c r="F1766" i="9"/>
  <c r="G1766" i="9" s="1"/>
  <c r="H1766" i="9" s="1"/>
  <c r="F1765" i="9"/>
  <c r="G1765" i="9" s="1"/>
  <c r="H1765" i="9" s="1"/>
  <c r="F1764" i="9"/>
  <c r="G1764" i="9" s="1"/>
  <c r="H1764" i="9" s="1"/>
  <c r="F1763" i="9"/>
  <c r="G1763" i="9" s="1"/>
  <c r="H1763" i="9" s="1"/>
  <c r="F1762" i="9"/>
  <c r="G1762" i="9" s="1"/>
  <c r="H1762" i="9" s="1"/>
  <c r="F1761" i="9"/>
  <c r="G1761" i="9" s="1"/>
  <c r="H1761" i="9" s="1"/>
  <c r="F1760" i="9"/>
  <c r="G1760" i="9" s="1"/>
  <c r="H1760" i="9" s="1"/>
  <c r="F1759" i="9"/>
  <c r="G1759" i="9" s="1"/>
  <c r="H1759" i="9" s="1"/>
  <c r="F1758" i="9"/>
  <c r="G1758" i="9" s="1"/>
  <c r="H1758" i="9" s="1"/>
  <c r="F1757" i="9"/>
  <c r="G1757" i="9" s="1"/>
  <c r="H1757" i="9" s="1"/>
  <c r="F1756" i="9"/>
  <c r="G1756" i="9" s="1"/>
  <c r="H1756" i="9" s="1"/>
  <c r="F1755" i="9"/>
  <c r="G1755" i="9" s="1"/>
  <c r="H1755" i="9" s="1"/>
  <c r="F1754" i="9"/>
  <c r="G1754" i="9" s="1"/>
  <c r="H1754" i="9" s="1"/>
  <c r="F1753" i="9"/>
  <c r="G1753" i="9" s="1"/>
  <c r="H1753" i="9" s="1"/>
  <c r="F1752" i="9"/>
  <c r="G1752" i="9" s="1"/>
  <c r="H1752" i="9" s="1"/>
  <c r="F1751" i="9"/>
  <c r="G1751" i="9" s="1"/>
  <c r="H1751" i="9" s="1"/>
  <c r="F1750" i="9"/>
  <c r="G1750" i="9" s="1"/>
  <c r="H1750" i="9" s="1"/>
  <c r="F1749" i="9"/>
  <c r="G1749" i="9" s="1"/>
  <c r="H1749" i="9" s="1"/>
  <c r="F1748" i="9"/>
  <c r="G1748" i="9" s="1"/>
  <c r="H1748" i="9" s="1"/>
  <c r="F1747" i="9"/>
  <c r="G1747" i="9" s="1"/>
  <c r="H1747" i="9" s="1"/>
  <c r="F1746" i="9"/>
  <c r="G1746" i="9" s="1"/>
  <c r="H1746" i="9" s="1"/>
  <c r="F1745" i="9"/>
  <c r="G1745" i="9" s="1"/>
  <c r="H1745" i="9" s="1"/>
  <c r="F1744" i="9"/>
  <c r="G1744" i="9" s="1"/>
  <c r="H1744" i="9" s="1"/>
  <c r="F1743" i="9"/>
  <c r="G1743" i="9" s="1"/>
  <c r="H1743" i="9" s="1"/>
  <c r="F1742" i="9"/>
  <c r="G1742" i="9" s="1"/>
  <c r="H1742" i="9" s="1"/>
  <c r="F1741" i="9"/>
  <c r="G1741" i="9" s="1"/>
  <c r="H1741" i="9" s="1"/>
  <c r="F1740" i="9"/>
  <c r="G1740" i="9" s="1"/>
  <c r="H1740" i="9" s="1"/>
  <c r="F1739" i="9"/>
  <c r="G1739" i="9" s="1"/>
  <c r="H1739" i="9" s="1"/>
  <c r="F1738" i="9"/>
  <c r="G1738" i="9" s="1"/>
  <c r="H1738" i="9" s="1"/>
  <c r="F1737" i="9"/>
  <c r="G1737" i="9" s="1"/>
  <c r="H1737" i="9" s="1"/>
  <c r="F1736" i="9"/>
  <c r="G1736" i="9" s="1"/>
  <c r="H1736" i="9" s="1"/>
  <c r="F1735" i="9"/>
  <c r="G1735" i="9" s="1"/>
  <c r="H1735" i="9" s="1"/>
  <c r="F1734" i="9"/>
  <c r="G1734" i="9" s="1"/>
  <c r="H1734" i="9" s="1"/>
  <c r="F1733" i="9"/>
  <c r="G1733" i="9" s="1"/>
  <c r="H1733" i="9" s="1"/>
  <c r="F1732" i="9"/>
  <c r="G1732" i="9" s="1"/>
  <c r="H1732" i="9" s="1"/>
  <c r="F1731" i="9"/>
  <c r="G1731" i="9" s="1"/>
  <c r="H1731" i="9" s="1"/>
  <c r="F1730" i="9"/>
  <c r="G1730" i="9" s="1"/>
  <c r="H1730" i="9" s="1"/>
  <c r="F1729" i="9"/>
  <c r="G1729" i="9" s="1"/>
  <c r="H1729" i="9" s="1"/>
  <c r="F1728" i="9"/>
  <c r="G1728" i="9" s="1"/>
  <c r="H1728" i="9" s="1"/>
  <c r="F1727" i="9"/>
  <c r="G1727" i="9" s="1"/>
  <c r="H1727" i="9" s="1"/>
  <c r="F1726" i="9"/>
  <c r="G1726" i="9" s="1"/>
  <c r="H1726" i="9" s="1"/>
  <c r="F1725" i="9"/>
  <c r="G1725" i="9" s="1"/>
  <c r="H1725" i="9" s="1"/>
  <c r="F1724" i="9"/>
  <c r="G1724" i="9" s="1"/>
  <c r="H1724" i="9" s="1"/>
  <c r="F1723" i="9"/>
  <c r="G1723" i="9" s="1"/>
  <c r="H1723" i="9" s="1"/>
  <c r="F1722" i="9"/>
  <c r="G1722" i="9" s="1"/>
  <c r="H1722" i="9" s="1"/>
  <c r="F1721" i="9"/>
  <c r="G1721" i="9" s="1"/>
  <c r="H1721" i="9" s="1"/>
  <c r="F1720" i="9"/>
  <c r="G1720" i="9" s="1"/>
  <c r="H1720" i="9" s="1"/>
  <c r="F1719" i="9"/>
  <c r="G1719" i="9" s="1"/>
  <c r="H1719" i="9" s="1"/>
  <c r="F1718" i="9"/>
  <c r="G1718" i="9" s="1"/>
  <c r="H1718" i="9" s="1"/>
  <c r="F1717" i="9"/>
  <c r="G1717" i="9" s="1"/>
  <c r="H1717" i="9" s="1"/>
  <c r="F1716" i="9"/>
  <c r="G1716" i="9" s="1"/>
  <c r="H1716" i="9" s="1"/>
  <c r="F1715" i="9"/>
  <c r="G1715" i="9" s="1"/>
  <c r="H1715" i="9" s="1"/>
  <c r="F1714" i="9"/>
  <c r="G1714" i="9" s="1"/>
  <c r="H1714" i="9" s="1"/>
  <c r="F1713" i="9"/>
  <c r="G1713" i="9" s="1"/>
  <c r="H1713" i="9" s="1"/>
  <c r="F1712" i="9"/>
  <c r="G1712" i="9" s="1"/>
  <c r="H1712" i="9" s="1"/>
  <c r="F1711" i="9"/>
  <c r="G1711" i="9" s="1"/>
  <c r="H1711" i="9" s="1"/>
  <c r="F1710" i="9"/>
  <c r="G1710" i="9" s="1"/>
  <c r="H1710" i="9" s="1"/>
  <c r="F1709" i="9"/>
  <c r="G1709" i="9" s="1"/>
  <c r="H1709" i="9" s="1"/>
  <c r="F1708" i="9"/>
  <c r="G1708" i="9" s="1"/>
  <c r="H1708" i="9" s="1"/>
  <c r="F1707" i="9"/>
  <c r="G1707" i="9" s="1"/>
  <c r="H1707" i="9" s="1"/>
  <c r="F1706" i="9"/>
  <c r="G1706" i="9" s="1"/>
  <c r="H1706" i="9" s="1"/>
  <c r="F1705" i="9"/>
  <c r="G1705" i="9" s="1"/>
  <c r="H1705" i="9" s="1"/>
  <c r="F1704" i="9"/>
  <c r="G1704" i="9" s="1"/>
  <c r="H1704" i="9" s="1"/>
  <c r="F1703" i="9"/>
  <c r="G1703" i="9" s="1"/>
  <c r="H1703" i="9" s="1"/>
  <c r="F1702" i="9"/>
  <c r="G1702" i="9" s="1"/>
  <c r="H1702" i="9" s="1"/>
  <c r="F1701" i="9"/>
  <c r="G1701" i="9" s="1"/>
  <c r="H1701" i="9" s="1"/>
  <c r="F1700" i="9"/>
  <c r="G1700" i="9" s="1"/>
  <c r="H1700" i="9" s="1"/>
  <c r="F1699" i="9"/>
  <c r="G1699" i="9" s="1"/>
  <c r="H1699" i="9" s="1"/>
  <c r="F1698" i="9"/>
  <c r="G1698" i="9" s="1"/>
  <c r="H1698" i="9" s="1"/>
  <c r="F1697" i="9"/>
  <c r="G1697" i="9" s="1"/>
  <c r="H1697" i="9" s="1"/>
  <c r="F1696" i="9"/>
  <c r="G1696" i="9" s="1"/>
  <c r="H1696" i="9" s="1"/>
  <c r="F1695" i="9"/>
  <c r="G1695" i="9" s="1"/>
  <c r="H1695" i="9" s="1"/>
  <c r="F1694" i="9"/>
  <c r="G1694" i="9" s="1"/>
  <c r="H1694" i="9" s="1"/>
  <c r="F1693" i="9"/>
  <c r="G1693" i="9" s="1"/>
  <c r="H1693" i="9" s="1"/>
  <c r="F1692" i="9"/>
  <c r="G1692" i="9" s="1"/>
  <c r="H1692" i="9" s="1"/>
  <c r="F1691" i="9"/>
  <c r="G1691" i="9" s="1"/>
  <c r="H1691" i="9" s="1"/>
  <c r="F1690" i="9"/>
  <c r="G1690" i="9" s="1"/>
  <c r="H1690" i="9" s="1"/>
  <c r="F1689" i="9"/>
  <c r="G1689" i="9" s="1"/>
  <c r="H1689" i="9" s="1"/>
  <c r="F1688" i="9"/>
  <c r="G1688" i="9" s="1"/>
  <c r="H1688" i="9" s="1"/>
  <c r="F1687" i="9"/>
  <c r="G1687" i="9" s="1"/>
  <c r="H1687" i="9" s="1"/>
  <c r="F1686" i="9"/>
  <c r="G1686" i="9" s="1"/>
  <c r="H1686" i="9" s="1"/>
  <c r="F1685" i="9"/>
  <c r="G1685" i="9" s="1"/>
  <c r="H1685" i="9" s="1"/>
  <c r="F1684" i="9"/>
  <c r="G1684" i="9" s="1"/>
  <c r="H1684" i="9" s="1"/>
  <c r="F1683" i="9"/>
  <c r="G1683" i="9" s="1"/>
  <c r="H1683" i="9" s="1"/>
  <c r="F1682" i="9"/>
  <c r="G1682" i="9" s="1"/>
  <c r="H1682" i="9" s="1"/>
  <c r="F1681" i="9"/>
  <c r="G1681" i="9" s="1"/>
  <c r="H1681" i="9" s="1"/>
  <c r="F1680" i="9"/>
  <c r="G1680" i="9" s="1"/>
  <c r="H1680" i="9" s="1"/>
  <c r="F1679" i="9"/>
  <c r="G1679" i="9" s="1"/>
  <c r="H1679" i="9" s="1"/>
  <c r="F1678" i="9"/>
  <c r="G1678" i="9" s="1"/>
  <c r="H1678" i="9" s="1"/>
  <c r="F1677" i="9"/>
  <c r="G1677" i="9" s="1"/>
  <c r="H1677" i="9" s="1"/>
  <c r="F1676" i="9"/>
  <c r="G1676" i="9" s="1"/>
  <c r="H1676" i="9" s="1"/>
  <c r="F1675" i="9"/>
  <c r="G1675" i="9" s="1"/>
  <c r="H1675" i="9" s="1"/>
  <c r="F1674" i="9"/>
  <c r="G1674" i="9" s="1"/>
  <c r="H1674" i="9" s="1"/>
  <c r="F1673" i="9"/>
  <c r="G1673" i="9" s="1"/>
  <c r="H1673" i="9" s="1"/>
  <c r="F1672" i="9"/>
  <c r="G1672" i="9" s="1"/>
  <c r="H1672" i="9" s="1"/>
  <c r="F1671" i="9"/>
  <c r="G1671" i="9" s="1"/>
  <c r="H1671" i="9" s="1"/>
  <c r="F1670" i="9"/>
  <c r="G1670" i="9" s="1"/>
  <c r="H1670" i="9" s="1"/>
  <c r="F1669" i="9"/>
  <c r="G1669" i="9" s="1"/>
  <c r="H1669" i="9" s="1"/>
  <c r="F1668" i="9"/>
  <c r="G1668" i="9" s="1"/>
  <c r="H1668" i="9" s="1"/>
  <c r="F1667" i="9"/>
  <c r="G1667" i="9" s="1"/>
  <c r="H1667" i="9" s="1"/>
  <c r="F1666" i="9"/>
  <c r="G1666" i="9" s="1"/>
  <c r="H1666" i="9" s="1"/>
  <c r="F1665" i="9"/>
  <c r="G1665" i="9" s="1"/>
  <c r="H1665" i="9" s="1"/>
  <c r="F1664" i="9"/>
  <c r="G1664" i="9" s="1"/>
  <c r="H1664" i="9" s="1"/>
  <c r="F1663" i="9"/>
  <c r="G1663" i="9" s="1"/>
  <c r="H1663" i="9" s="1"/>
  <c r="F1662" i="9"/>
  <c r="G1662" i="9" s="1"/>
  <c r="H1662" i="9" s="1"/>
  <c r="F1661" i="9"/>
  <c r="G1661" i="9" s="1"/>
  <c r="H1661" i="9" s="1"/>
  <c r="F1660" i="9"/>
  <c r="G1660" i="9" s="1"/>
  <c r="H1660" i="9" s="1"/>
  <c r="F1659" i="9"/>
  <c r="G1659" i="9" s="1"/>
  <c r="H1659" i="9" s="1"/>
  <c r="F1658" i="9"/>
  <c r="G1658" i="9" s="1"/>
  <c r="H1658" i="9" s="1"/>
  <c r="F1657" i="9"/>
  <c r="G1657" i="9" s="1"/>
  <c r="H1657" i="9" s="1"/>
  <c r="F1656" i="9"/>
  <c r="G1656" i="9" s="1"/>
  <c r="H1656" i="9" s="1"/>
  <c r="F1655" i="9"/>
  <c r="G1655" i="9" s="1"/>
  <c r="H1655" i="9" s="1"/>
  <c r="F1654" i="9"/>
  <c r="G1654" i="9" s="1"/>
  <c r="H1654" i="9" s="1"/>
  <c r="F1653" i="9"/>
  <c r="G1653" i="9" s="1"/>
  <c r="H1653" i="9" s="1"/>
  <c r="F1652" i="9"/>
  <c r="G1652" i="9" s="1"/>
  <c r="H1652" i="9" s="1"/>
  <c r="F1651" i="9"/>
  <c r="G1651" i="9" s="1"/>
  <c r="H1651" i="9" s="1"/>
  <c r="F1650" i="9"/>
  <c r="G1650" i="9" s="1"/>
  <c r="H1650" i="9" s="1"/>
  <c r="F1649" i="9"/>
  <c r="G1649" i="9" s="1"/>
  <c r="H1649" i="9" s="1"/>
  <c r="F1648" i="9"/>
  <c r="G1648" i="9" s="1"/>
  <c r="H1648" i="9" s="1"/>
  <c r="F1647" i="9"/>
  <c r="G1647" i="9" s="1"/>
  <c r="H1647" i="9" s="1"/>
  <c r="F1646" i="9"/>
  <c r="G1646" i="9" s="1"/>
  <c r="H1646" i="9" s="1"/>
  <c r="F1645" i="9"/>
  <c r="G1645" i="9" s="1"/>
  <c r="H1645" i="9" s="1"/>
  <c r="F1644" i="9"/>
  <c r="G1644" i="9" s="1"/>
  <c r="H1644" i="9" s="1"/>
  <c r="F1643" i="9"/>
  <c r="G1643" i="9" s="1"/>
  <c r="H1643" i="9" s="1"/>
  <c r="F1642" i="9"/>
  <c r="G1642" i="9" s="1"/>
  <c r="H1642" i="9" s="1"/>
  <c r="F1641" i="9"/>
  <c r="G1641" i="9" s="1"/>
  <c r="H1641" i="9" s="1"/>
  <c r="F1640" i="9"/>
  <c r="G1640" i="9" s="1"/>
  <c r="H1640" i="9" s="1"/>
  <c r="F1639" i="9"/>
  <c r="G1639" i="9" s="1"/>
  <c r="H1639" i="9" s="1"/>
  <c r="F1638" i="9"/>
  <c r="G1638" i="9" s="1"/>
  <c r="H1638" i="9" s="1"/>
  <c r="F1637" i="9"/>
  <c r="G1637" i="9" s="1"/>
  <c r="H1637" i="9" s="1"/>
  <c r="F1636" i="9"/>
  <c r="G1636" i="9" s="1"/>
  <c r="H1636" i="9" s="1"/>
  <c r="F1635" i="9"/>
  <c r="G1635" i="9" s="1"/>
  <c r="H1635" i="9" s="1"/>
  <c r="F1634" i="9"/>
  <c r="G1634" i="9" s="1"/>
  <c r="H1634" i="9" s="1"/>
  <c r="F1633" i="9"/>
  <c r="G1633" i="9" s="1"/>
  <c r="H1633" i="9" s="1"/>
  <c r="F1632" i="9"/>
  <c r="G1632" i="9" s="1"/>
  <c r="H1632" i="9" s="1"/>
  <c r="F1631" i="9"/>
  <c r="G1631" i="9" s="1"/>
  <c r="H1631" i="9" s="1"/>
  <c r="F1630" i="9"/>
  <c r="G1630" i="9" s="1"/>
  <c r="H1630" i="9" s="1"/>
  <c r="F1629" i="9"/>
  <c r="G1629" i="9" s="1"/>
  <c r="H1629" i="9" s="1"/>
  <c r="F1628" i="9"/>
  <c r="G1628" i="9" s="1"/>
  <c r="H1628" i="9" s="1"/>
  <c r="F1627" i="9"/>
  <c r="G1627" i="9" s="1"/>
  <c r="H1627" i="9" s="1"/>
  <c r="F1626" i="9"/>
  <c r="G1626" i="9" s="1"/>
  <c r="H1626" i="9" s="1"/>
  <c r="F1625" i="9"/>
  <c r="G1625" i="9" s="1"/>
  <c r="H1625" i="9" s="1"/>
  <c r="F1624" i="9"/>
  <c r="G1624" i="9" s="1"/>
  <c r="H1624" i="9" s="1"/>
  <c r="F1623" i="9"/>
  <c r="G1623" i="9" s="1"/>
  <c r="H1623" i="9" s="1"/>
  <c r="F1622" i="9"/>
  <c r="G1622" i="9" s="1"/>
  <c r="H1622" i="9" s="1"/>
  <c r="F1621" i="9"/>
  <c r="G1621" i="9" s="1"/>
  <c r="H1621" i="9" s="1"/>
  <c r="F1620" i="9"/>
  <c r="G1620" i="9" s="1"/>
  <c r="H1620" i="9" s="1"/>
  <c r="F1619" i="9"/>
  <c r="G1619" i="9" s="1"/>
  <c r="H1619" i="9" s="1"/>
  <c r="F1618" i="9"/>
  <c r="G1618" i="9" s="1"/>
  <c r="H1618" i="9" s="1"/>
  <c r="F1617" i="9"/>
  <c r="G1617" i="9" s="1"/>
  <c r="H1617" i="9" s="1"/>
  <c r="F1616" i="9"/>
  <c r="G1616" i="9" s="1"/>
  <c r="H1616" i="9" s="1"/>
  <c r="F1615" i="9"/>
  <c r="G1615" i="9" s="1"/>
  <c r="H1615" i="9" s="1"/>
  <c r="F1614" i="9"/>
  <c r="G1614" i="9" s="1"/>
  <c r="H1614" i="9" s="1"/>
  <c r="F1613" i="9"/>
  <c r="G1613" i="9" s="1"/>
  <c r="H1613" i="9" s="1"/>
  <c r="F1612" i="9"/>
  <c r="G1612" i="9" s="1"/>
  <c r="H1612" i="9" s="1"/>
  <c r="F1611" i="9"/>
  <c r="G1611" i="9" s="1"/>
  <c r="H1611" i="9" s="1"/>
  <c r="F1610" i="9"/>
  <c r="G1610" i="9" s="1"/>
  <c r="H1610" i="9" s="1"/>
  <c r="F1609" i="9"/>
  <c r="G1609" i="9" s="1"/>
  <c r="H1609" i="9" s="1"/>
  <c r="F1608" i="9"/>
  <c r="G1608" i="9" s="1"/>
  <c r="H1608" i="9" s="1"/>
  <c r="F1607" i="9"/>
  <c r="G1607" i="9" s="1"/>
  <c r="H1607" i="9" s="1"/>
  <c r="F1606" i="9"/>
  <c r="G1606" i="9" s="1"/>
  <c r="H1606" i="9" s="1"/>
  <c r="F1605" i="9"/>
  <c r="G1605" i="9" s="1"/>
  <c r="H1605" i="9" s="1"/>
  <c r="F1604" i="9"/>
  <c r="G1604" i="9" s="1"/>
  <c r="H1604" i="9" s="1"/>
  <c r="F1603" i="9"/>
  <c r="G1603" i="9" s="1"/>
  <c r="H1603" i="9" s="1"/>
  <c r="F1602" i="9"/>
  <c r="G1602" i="9" s="1"/>
  <c r="H1602" i="9" s="1"/>
  <c r="F1601" i="9"/>
  <c r="G1601" i="9" s="1"/>
  <c r="H1601" i="9" s="1"/>
  <c r="F1600" i="9"/>
  <c r="G1600" i="9" s="1"/>
  <c r="H1600" i="9" s="1"/>
  <c r="F1599" i="9"/>
  <c r="G1599" i="9" s="1"/>
  <c r="H1599" i="9" s="1"/>
  <c r="F1598" i="9"/>
  <c r="G1598" i="9" s="1"/>
  <c r="H1598" i="9" s="1"/>
  <c r="F1597" i="9"/>
  <c r="G1597" i="9" s="1"/>
  <c r="H1597" i="9" s="1"/>
  <c r="F1596" i="9"/>
  <c r="G1596" i="9" s="1"/>
  <c r="H1596" i="9" s="1"/>
  <c r="F1595" i="9"/>
  <c r="G1595" i="9" s="1"/>
  <c r="H1595" i="9" s="1"/>
  <c r="F1594" i="9"/>
  <c r="G1594" i="9" s="1"/>
  <c r="H1594" i="9" s="1"/>
  <c r="F1593" i="9"/>
  <c r="G1593" i="9" s="1"/>
  <c r="H1593" i="9" s="1"/>
  <c r="F1592" i="9"/>
  <c r="G1592" i="9" s="1"/>
  <c r="H1592" i="9" s="1"/>
  <c r="F1591" i="9"/>
  <c r="G1591" i="9" s="1"/>
  <c r="H1591" i="9" s="1"/>
  <c r="F1590" i="9"/>
  <c r="G1590" i="9" s="1"/>
  <c r="H1590" i="9" s="1"/>
  <c r="F1589" i="9"/>
  <c r="G1589" i="9" s="1"/>
  <c r="H1589" i="9" s="1"/>
  <c r="F1588" i="9"/>
  <c r="G1588" i="9" s="1"/>
  <c r="H1588" i="9" s="1"/>
  <c r="F1587" i="9"/>
  <c r="G1587" i="9" s="1"/>
  <c r="H1587" i="9" s="1"/>
  <c r="F1586" i="9"/>
  <c r="G1586" i="9" s="1"/>
  <c r="H1586" i="9" s="1"/>
  <c r="F1585" i="9"/>
  <c r="G1585" i="9" s="1"/>
  <c r="H1585" i="9" s="1"/>
  <c r="F1584" i="9"/>
  <c r="G1584" i="9" s="1"/>
  <c r="H1584" i="9" s="1"/>
  <c r="F1583" i="9"/>
  <c r="G1583" i="9" s="1"/>
  <c r="H1583" i="9" s="1"/>
  <c r="F1582" i="9"/>
  <c r="G1582" i="9" s="1"/>
  <c r="H1582" i="9" s="1"/>
  <c r="F1581" i="9"/>
  <c r="G1581" i="9" s="1"/>
  <c r="H1581" i="9" s="1"/>
  <c r="F1580" i="9"/>
  <c r="G1580" i="9" s="1"/>
  <c r="H1580" i="9" s="1"/>
  <c r="F1579" i="9"/>
  <c r="G1579" i="9" s="1"/>
  <c r="H1579" i="9" s="1"/>
  <c r="F1578" i="9"/>
  <c r="G1578" i="9" s="1"/>
  <c r="H1578" i="9" s="1"/>
  <c r="F1577" i="9"/>
  <c r="G1577" i="9" s="1"/>
  <c r="H1577" i="9" s="1"/>
  <c r="F1576" i="9"/>
  <c r="G1576" i="9" s="1"/>
  <c r="H1576" i="9" s="1"/>
  <c r="F1575" i="9"/>
  <c r="G1575" i="9" s="1"/>
  <c r="H1575" i="9" s="1"/>
  <c r="F1574" i="9"/>
  <c r="G1574" i="9" s="1"/>
  <c r="H1574" i="9" s="1"/>
  <c r="F1573" i="9"/>
  <c r="G1573" i="9" s="1"/>
  <c r="H1573" i="9" s="1"/>
  <c r="F1572" i="9"/>
  <c r="G1572" i="9" s="1"/>
  <c r="H1572" i="9" s="1"/>
  <c r="F1571" i="9"/>
  <c r="G1571" i="9" s="1"/>
  <c r="H1571" i="9" s="1"/>
  <c r="F1570" i="9"/>
  <c r="G1570" i="9" s="1"/>
  <c r="H1570" i="9" s="1"/>
  <c r="F1569" i="9"/>
  <c r="G1569" i="9" s="1"/>
  <c r="H1569" i="9" s="1"/>
  <c r="F1568" i="9"/>
  <c r="G1568" i="9" s="1"/>
  <c r="H1568" i="9" s="1"/>
  <c r="F1567" i="9"/>
  <c r="G1567" i="9" s="1"/>
  <c r="H1567" i="9" s="1"/>
  <c r="F1566" i="9"/>
  <c r="G1566" i="9" s="1"/>
  <c r="H1566" i="9" s="1"/>
  <c r="F1565" i="9"/>
  <c r="G1565" i="9" s="1"/>
  <c r="H1565" i="9" s="1"/>
  <c r="F1564" i="9"/>
  <c r="G1564" i="9" s="1"/>
  <c r="H1564" i="9" s="1"/>
  <c r="F1563" i="9"/>
  <c r="G1563" i="9" s="1"/>
  <c r="H1563" i="9" s="1"/>
  <c r="F1562" i="9"/>
  <c r="G1562" i="9" s="1"/>
  <c r="H1562" i="9" s="1"/>
  <c r="F1561" i="9"/>
  <c r="G1561" i="9" s="1"/>
  <c r="H1561" i="9" s="1"/>
  <c r="F1560" i="9"/>
  <c r="G1560" i="9" s="1"/>
  <c r="H1560" i="9" s="1"/>
  <c r="F1559" i="9"/>
  <c r="G1559" i="9" s="1"/>
  <c r="H1559" i="9" s="1"/>
  <c r="F1558" i="9"/>
  <c r="G1558" i="9" s="1"/>
  <c r="H1558" i="9" s="1"/>
  <c r="F1557" i="9"/>
  <c r="G1557" i="9" s="1"/>
  <c r="H1557" i="9" s="1"/>
  <c r="F1556" i="9"/>
  <c r="G1556" i="9" s="1"/>
  <c r="H1556" i="9" s="1"/>
  <c r="F1555" i="9"/>
  <c r="G1555" i="9" s="1"/>
  <c r="H1555" i="9" s="1"/>
  <c r="F1554" i="9"/>
  <c r="G1554" i="9" s="1"/>
  <c r="H1554" i="9" s="1"/>
  <c r="F1553" i="9"/>
  <c r="G1553" i="9" s="1"/>
  <c r="H1553" i="9" s="1"/>
  <c r="F1552" i="9"/>
  <c r="G1552" i="9" s="1"/>
  <c r="H1552" i="9" s="1"/>
  <c r="F1551" i="9"/>
  <c r="G1551" i="9" s="1"/>
  <c r="H1551" i="9" s="1"/>
  <c r="F1550" i="9"/>
  <c r="G1550" i="9" s="1"/>
  <c r="H1550" i="9" s="1"/>
  <c r="F1549" i="9"/>
  <c r="G1549" i="9" s="1"/>
  <c r="H1549" i="9" s="1"/>
  <c r="F1548" i="9"/>
  <c r="G1548" i="9" s="1"/>
  <c r="H1548" i="9" s="1"/>
  <c r="F1547" i="9"/>
  <c r="G1547" i="9" s="1"/>
  <c r="H1547" i="9" s="1"/>
  <c r="F1546" i="9"/>
  <c r="G1546" i="9" s="1"/>
  <c r="H1546" i="9" s="1"/>
  <c r="F1545" i="9"/>
  <c r="G1545" i="9" s="1"/>
  <c r="H1545" i="9" s="1"/>
  <c r="F1544" i="9"/>
  <c r="G1544" i="9" s="1"/>
  <c r="H1544" i="9" s="1"/>
  <c r="F1543" i="9"/>
  <c r="G1543" i="9" s="1"/>
  <c r="H1543" i="9" s="1"/>
  <c r="F1542" i="9"/>
  <c r="G1542" i="9" s="1"/>
  <c r="H1542" i="9" s="1"/>
  <c r="F1541" i="9"/>
  <c r="G1541" i="9" s="1"/>
  <c r="H1541" i="9" s="1"/>
  <c r="F1540" i="9"/>
  <c r="G1540" i="9" s="1"/>
  <c r="H1540" i="9" s="1"/>
  <c r="F1539" i="9"/>
  <c r="G1539" i="9" s="1"/>
  <c r="H1539" i="9" s="1"/>
  <c r="F1538" i="9"/>
  <c r="G1538" i="9" s="1"/>
  <c r="H1538" i="9" s="1"/>
  <c r="F1537" i="9"/>
  <c r="G1537" i="9" s="1"/>
  <c r="H1537" i="9" s="1"/>
  <c r="F1536" i="9"/>
  <c r="G1536" i="9" s="1"/>
  <c r="H1536" i="9" s="1"/>
  <c r="F1535" i="9"/>
  <c r="G1535" i="9" s="1"/>
  <c r="H1535" i="9" s="1"/>
  <c r="F1534" i="9"/>
  <c r="G1534" i="9" s="1"/>
  <c r="H1534" i="9" s="1"/>
  <c r="F1533" i="9"/>
  <c r="G1533" i="9" s="1"/>
  <c r="H1533" i="9" s="1"/>
  <c r="F1532" i="9"/>
  <c r="G1532" i="9" s="1"/>
  <c r="H1532" i="9" s="1"/>
  <c r="F1531" i="9"/>
  <c r="G1531" i="9" s="1"/>
  <c r="H1531" i="9" s="1"/>
  <c r="F1530" i="9"/>
  <c r="G1530" i="9" s="1"/>
  <c r="H1530" i="9" s="1"/>
  <c r="F1529" i="9"/>
  <c r="G1529" i="9" s="1"/>
  <c r="H1529" i="9" s="1"/>
  <c r="F1528" i="9"/>
  <c r="G1528" i="9" s="1"/>
  <c r="H1528" i="9" s="1"/>
  <c r="F1527" i="9"/>
  <c r="G1527" i="9" s="1"/>
  <c r="H1527" i="9" s="1"/>
  <c r="F1526" i="9"/>
  <c r="G1526" i="9" s="1"/>
  <c r="H1526" i="9" s="1"/>
  <c r="F1525" i="9"/>
  <c r="G1525" i="9" s="1"/>
  <c r="H1525" i="9" s="1"/>
  <c r="F1524" i="9"/>
  <c r="G1524" i="9" s="1"/>
  <c r="H1524" i="9" s="1"/>
  <c r="F1523" i="9"/>
  <c r="G1523" i="9" s="1"/>
  <c r="H1523" i="9" s="1"/>
  <c r="F1522" i="9"/>
  <c r="G1522" i="9" s="1"/>
  <c r="H1522" i="9" s="1"/>
  <c r="F1521" i="9"/>
  <c r="G1521" i="9" s="1"/>
  <c r="H1521" i="9" s="1"/>
  <c r="F1520" i="9"/>
  <c r="G1520" i="9" s="1"/>
  <c r="H1520" i="9" s="1"/>
  <c r="F1519" i="9"/>
  <c r="G1519" i="9" s="1"/>
  <c r="H1519" i="9" s="1"/>
  <c r="F1518" i="9"/>
  <c r="G1518" i="9" s="1"/>
  <c r="H1518" i="9" s="1"/>
  <c r="F1517" i="9"/>
  <c r="G1517" i="9" s="1"/>
  <c r="H1517" i="9" s="1"/>
  <c r="F1516" i="9"/>
  <c r="G1516" i="9" s="1"/>
  <c r="H1516" i="9" s="1"/>
  <c r="F1515" i="9"/>
  <c r="G1515" i="9" s="1"/>
  <c r="H1515" i="9" s="1"/>
  <c r="F1514" i="9"/>
  <c r="G1514" i="9" s="1"/>
  <c r="H1514" i="9" s="1"/>
  <c r="F1513" i="9"/>
  <c r="G1513" i="9" s="1"/>
  <c r="H1513" i="9" s="1"/>
  <c r="F1512" i="9"/>
  <c r="G1512" i="9" s="1"/>
  <c r="H1512" i="9" s="1"/>
  <c r="F1511" i="9"/>
  <c r="G1511" i="9" s="1"/>
  <c r="H1511" i="9" s="1"/>
  <c r="F1510" i="9"/>
  <c r="G1510" i="9" s="1"/>
  <c r="H1510" i="9" s="1"/>
  <c r="F1509" i="9"/>
  <c r="G1509" i="9" s="1"/>
  <c r="H1509" i="9" s="1"/>
  <c r="F1508" i="9"/>
  <c r="G1508" i="9" s="1"/>
  <c r="H1508" i="9" s="1"/>
  <c r="F1507" i="9"/>
  <c r="G1507" i="9" s="1"/>
  <c r="H1507" i="9" s="1"/>
  <c r="F1506" i="9"/>
  <c r="G1506" i="9" s="1"/>
  <c r="H1506" i="9" s="1"/>
  <c r="F1505" i="9"/>
  <c r="G1505" i="9" s="1"/>
  <c r="H1505" i="9" s="1"/>
  <c r="F1504" i="9"/>
  <c r="G1504" i="9" s="1"/>
  <c r="H1504" i="9" s="1"/>
  <c r="F1503" i="9"/>
  <c r="G1503" i="9" s="1"/>
  <c r="H1503" i="9" s="1"/>
  <c r="F1502" i="9"/>
  <c r="G1502" i="9" s="1"/>
  <c r="H1502" i="9" s="1"/>
  <c r="F1501" i="9"/>
  <c r="G1501" i="9" s="1"/>
  <c r="H1501" i="9" s="1"/>
  <c r="F1500" i="9"/>
  <c r="G1500" i="9" s="1"/>
  <c r="H1500" i="9" s="1"/>
  <c r="F1499" i="9"/>
  <c r="G1499" i="9" s="1"/>
  <c r="H1499" i="9" s="1"/>
  <c r="F1498" i="9"/>
  <c r="G1498" i="9" s="1"/>
  <c r="H1498" i="9" s="1"/>
  <c r="F1497" i="9"/>
  <c r="G1497" i="9" s="1"/>
  <c r="H1497" i="9" s="1"/>
  <c r="F1496" i="9"/>
  <c r="G1496" i="9" s="1"/>
  <c r="H1496" i="9" s="1"/>
  <c r="F1495" i="9"/>
  <c r="G1495" i="9" s="1"/>
  <c r="H1495" i="9" s="1"/>
  <c r="F1494" i="9"/>
  <c r="G1494" i="9" s="1"/>
  <c r="H1494" i="9" s="1"/>
  <c r="F1493" i="9"/>
  <c r="G1493" i="9" s="1"/>
  <c r="H1493" i="9" s="1"/>
  <c r="F1492" i="9"/>
  <c r="G1492" i="9" s="1"/>
  <c r="H1492" i="9" s="1"/>
  <c r="F1491" i="9"/>
  <c r="G1491" i="9" s="1"/>
  <c r="H1491" i="9" s="1"/>
  <c r="F1490" i="9"/>
  <c r="G1490" i="9" s="1"/>
  <c r="H1490" i="9" s="1"/>
  <c r="F1489" i="9"/>
  <c r="G1489" i="9" s="1"/>
  <c r="H1489" i="9" s="1"/>
  <c r="F1488" i="9"/>
  <c r="G1488" i="9" s="1"/>
  <c r="H1488" i="9" s="1"/>
  <c r="F1487" i="9"/>
  <c r="G1487" i="9" s="1"/>
  <c r="H1487" i="9" s="1"/>
  <c r="F1486" i="9"/>
  <c r="G1486" i="9" s="1"/>
  <c r="H1486" i="9" s="1"/>
  <c r="F1485" i="9"/>
  <c r="G1485" i="9" s="1"/>
  <c r="H1485" i="9" s="1"/>
  <c r="F1484" i="9"/>
  <c r="G1484" i="9" s="1"/>
  <c r="H1484" i="9" s="1"/>
  <c r="F1483" i="9"/>
  <c r="G1483" i="9" s="1"/>
  <c r="H1483" i="9" s="1"/>
  <c r="F1482" i="9"/>
  <c r="G1482" i="9" s="1"/>
  <c r="H1482" i="9" s="1"/>
  <c r="F1481" i="9"/>
  <c r="G1481" i="9" s="1"/>
  <c r="H1481" i="9" s="1"/>
  <c r="F1480" i="9"/>
  <c r="G1480" i="9" s="1"/>
  <c r="H1480" i="9" s="1"/>
  <c r="F1479" i="9"/>
  <c r="G1479" i="9" s="1"/>
  <c r="H1479" i="9" s="1"/>
  <c r="F1478" i="9"/>
  <c r="G1478" i="9" s="1"/>
  <c r="H1478" i="9" s="1"/>
  <c r="F1477" i="9"/>
  <c r="G1477" i="9" s="1"/>
  <c r="H1477" i="9" s="1"/>
  <c r="F1476" i="9"/>
  <c r="G1476" i="9" s="1"/>
  <c r="H1476" i="9" s="1"/>
  <c r="F1475" i="9"/>
  <c r="G1475" i="9" s="1"/>
  <c r="H1475" i="9" s="1"/>
  <c r="F1474" i="9"/>
  <c r="G1474" i="9" s="1"/>
  <c r="H1474" i="9" s="1"/>
  <c r="F1473" i="9"/>
  <c r="G1473" i="9" s="1"/>
  <c r="H1473" i="9" s="1"/>
  <c r="F1472" i="9"/>
  <c r="G1472" i="9" s="1"/>
  <c r="H1472" i="9" s="1"/>
  <c r="F1471" i="9"/>
  <c r="G1471" i="9" s="1"/>
  <c r="H1471" i="9" s="1"/>
  <c r="F1470" i="9"/>
  <c r="G1470" i="9" s="1"/>
  <c r="H1470" i="9" s="1"/>
  <c r="F1469" i="9"/>
  <c r="G1469" i="9" s="1"/>
  <c r="H1469" i="9" s="1"/>
  <c r="F1468" i="9"/>
  <c r="G1468" i="9" s="1"/>
  <c r="H1468" i="9" s="1"/>
  <c r="F1467" i="9"/>
  <c r="G1467" i="9" s="1"/>
  <c r="H1467" i="9" s="1"/>
  <c r="F1466" i="9"/>
  <c r="G1466" i="9" s="1"/>
  <c r="H1466" i="9" s="1"/>
  <c r="F1465" i="9"/>
  <c r="G1465" i="9" s="1"/>
  <c r="H1465" i="9" s="1"/>
  <c r="F1464" i="9"/>
  <c r="G1464" i="9" s="1"/>
  <c r="H1464" i="9" s="1"/>
  <c r="F1463" i="9"/>
  <c r="G1463" i="9" s="1"/>
  <c r="H1463" i="9" s="1"/>
  <c r="F1462" i="9"/>
  <c r="G1462" i="9" s="1"/>
  <c r="H1462" i="9" s="1"/>
  <c r="F1461" i="9"/>
  <c r="G1461" i="9" s="1"/>
  <c r="H1461" i="9" s="1"/>
  <c r="F1460" i="9"/>
  <c r="G1460" i="9" s="1"/>
  <c r="H1460" i="9" s="1"/>
  <c r="F1459" i="9"/>
  <c r="G1459" i="9" s="1"/>
  <c r="H1459" i="9" s="1"/>
  <c r="F1458" i="9"/>
  <c r="G1458" i="9" s="1"/>
  <c r="H1458" i="9" s="1"/>
  <c r="F1457" i="9"/>
  <c r="G1457" i="9" s="1"/>
  <c r="H1457" i="9" s="1"/>
  <c r="F1456" i="9"/>
  <c r="G1456" i="9" s="1"/>
  <c r="H1456" i="9" s="1"/>
  <c r="F1455" i="9"/>
  <c r="G1455" i="9" s="1"/>
  <c r="H1455" i="9" s="1"/>
  <c r="F1454" i="9"/>
  <c r="G1454" i="9" s="1"/>
  <c r="H1454" i="9" s="1"/>
  <c r="F1453" i="9"/>
  <c r="G1453" i="9" s="1"/>
  <c r="H1453" i="9" s="1"/>
  <c r="F1452" i="9"/>
  <c r="G1452" i="9" s="1"/>
  <c r="H1452" i="9" s="1"/>
  <c r="F1451" i="9"/>
  <c r="G1451" i="9" s="1"/>
  <c r="H1451" i="9" s="1"/>
  <c r="F1450" i="9"/>
  <c r="G1450" i="9" s="1"/>
  <c r="H1450" i="9" s="1"/>
  <c r="F1449" i="9"/>
  <c r="G1449" i="9" s="1"/>
  <c r="H1449" i="9" s="1"/>
  <c r="F1448" i="9"/>
  <c r="G1448" i="9" s="1"/>
  <c r="H1448" i="9" s="1"/>
  <c r="F1447" i="9"/>
  <c r="G1447" i="9" s="1"/>
  <c r="H1447" i="9" s="1"/>
  <c r="F1446" i="9"/>
  <c r="G1446" i="9" s="1"/>
  <c r="H1446" i="9" s="1"/>
  <c r="F1445" i="9"/>
  <c r="G1445" i="9" s="1"/>
  <c r="H1445" i="9" s="1"/>
  <c r="F1444" i="9"/>
  <c r="G1444" i="9" s="1"/>
  <c r="H1444" i="9" s="1"/>
  <c r="F1443" i="9"/>
  <c r="G1443" i="9" s="1"/>
  <c r="H1443" i="9" s="1"/>
  <c r="F1442" i="9"/>
  <c r="G1442" i="9" s="1"/>
  <c r="H1442" i="9" s="1"/>
  <c r="F1441" i="9"/>
  <c r="G1441" i="9" s="1"/>
  <c r="H1441" i="9" s="1"/>
  <c r="F1440" i="9"/>
  <c r="G1440" i="9" s="1"/>
  <c r="H1440" i="9" s="1"/>
  <c r="F1439" i="9"/>
  <c r="G1439" i="9" s="1"/>
  <c r="H1439" i="9" s="1"/>
  <c r="F1438" i="9"/>
  <c r="G1438" i="9" s="1"/>
  <c r="H1438" i="9" s="1"/>
  <c r="F1437" i="9"/>
  <c r="G1437" i="9" s="1"/>
  <c r="H1437" i="9" s="1"/>
  <c r="F1436" i="9"/>
  <c r="G1436" i="9" s="1"/>
  <c r="H1436" i="9" s="1"/>
  <c r="F1435" i="9"/>
  <c r="G1435" i="9" s="1"/>
  <c r="H1435" i="9" s="1"/>
  <c r="F1434" i="9"/>
  <c r="G1434" i="9" s="1"/>
  <c r="H1434" i="9" s="1"/>
  <c r="F1433" i="9"/>
  <c r="G1433" i="9" s="1"/>
  <c r="H1433" i="9" s="1"/>
  <c r="F1432" i="9"/>
  <c r="G1432" i="9" s="1"/>
  <c r="H1432" i="9" s="1"/>
  <c r="F1431" i="9"/>
  <c r="G1431" i="9" s="1"/>
  <c r="H1431" i="9" s="1"/>
  <c r="F1430" i="9"/>
  <c r="G1430" i="9" s="1"/>
  <c r="H1430" i="9" s="1"/>
  <c r="F1429" i="9"/>
  <c r="G1429" i="9" s="1"/>
  <c r="H1429" i="9" s="1"/>
  <c r="F1428" i="9"/>
  <c r="G1428" i="9" s="1"/>
  <c r="H1428" i="9" s="1"/>
  <c r="F1427" i="9"/>
  <c r="G1427" i="9" s="1"/>
  <c r="H1427" i="9" s="1"/>
  <c r="F1426" i="9"/>
  <c r="G1426" i="9" s="1"/>
  <c r="H1426" i="9" s="1"/>
  <c r="F1425" i="9"/>
  <c r="G1425" i="9" s="1"/>
  <c r="H1425" i="9" s="1"/>
  <c r="F1424" i="9"/>
  <c r="G1424" i="9" s="1"/>
  <c r="H1424" i="9" s="1"/>
  <c r="F1423" i="9"/>
  <c r="G1423" i="9" s="1"/>
  <c r="H1423" i="9" s="1"/>
  <c r="F1422" i="9"/>
  <c r="G1422" i="9" s="1"/>
  <c r="H1422" i="9" s="1"/>
  <c r="F1421" i="9"/>
  <c r="G1421" i="9" s="1"/>
  <c r="H1421" i="9" s="1"/>
  <c r="F1420" i="9"/>
  <c r="G1420" i="9" s="1"/>
  <c r="H1420" i="9" s="1"/>
  <c r="F1419" i="9"/>
  <c r="G1419" i="9" s="1"/>
  <c r="H1419" i="9" s="1"/>
  <c r="F1418" i="9"/>
  <c r="G1418" i="9" s="1"/>
  <c r="H1418" i="9" s="1"/>
  <c r="F1417" i="9"/>
  <c r="G1417" i="9" s="1"/>
  <c r="H1417" i="9" s="1"/>
  <c r="F1416" i="9"/>
  <c r="G1416" i="9" s="1"/>
  <c r="H1416" i="9" s="1"/>
  <c r="F1415" i="9"/>
  <c r="G1415" i="9" s="1"/>
  <c r="H1415" i="9" s="1"/>
  <c r="F1414" i="9"/>
  <c r="G1414" i="9" s="1"/>
  <c r="H1414" i="9" s="1"/>
  <c r="F1413" i="9"/>
  <c r="G1413" i="9" s="1"/>
  <c r="H1413" i="9" s="1"/>
  <c r="F1412" i="9"/>
  <c r="G1412" i="9" s="1"/>
  <c r="H1412" i="9" s="1"/>
  <c r="F1411" i="9"/>
  <c r="G1411" i="9" s="1"/>
  <c r="H1411" i="9" s="1"/>
  <c r="F1410" i="9"/>
  <c r="G1410" i="9" s="1"/>
  <c r="H1410" i="9" s="1"/>
  <c r="F1409" i="9"/>
  <c r="G1409" i="9" s="1"/>
  <c r="H1409" i="9" s="1"/>
  <c r="F1408" i="9"/>
  <c r="G1408" i="9" s="1"/>
  <c r="H1408" i="9" s="1"/>
  <c r="F1407" i="9"/>
  <c r="G1407" i="9" s="1"/>
  <c r="H1407" i="9" s="1"/>
  <c r="F1406" i="9"/>
  <c r="G1406" i="9" s="1"/>
  <c r="H1406" i="9" s="1"/>
  <c r="F1405" i="9"/>
  <c r="G1405" i="9" s="1"/>
  <c r="H1405" i="9" s="1"/>
  <c r="F1404" i="9"/>
  <c r="G1404" i="9" s="1"/>
  <c r="H1404" i="9" s="1"/>
  <c r="F1403" i="9"/>
  <c r="G1403" i="9" s="1"/>
  <c r="H1403" i="9" s="1"/>
  <c r="F1402" i="9"/>
  <c r="G1402" i="9" s="1"/>
  <c r="H1402" i="9" s="1"/>
  <c r="F1401" i="9"/>
  <c r="G1401" i="9" s="1"/>
  <c r="H1401" i="9" s="1"/>
  <c r="F1400" i="9"/>
  <c r="G1400" i="9" s="1"/>
  <c r="H1400" i="9" s="1"/>
  <c r="F1399" i="9"/>
  <c r="G1399" i="9" s="1"/>
  <c r="H1399" i="9" s="1"/>
  <c r="F1398" i="9"/>
  <c r="G1398" i="9" s="1"/>
  <c r="H1398" i="9" s="1"/>
  <c r="F1397" i="9"/>
  <c r="G1397" i="9" s="1"/>
  <c r="H1397" i="9" s="1"/>
  <c r="F1396" i="9"/>
  <c r="G1396" i="9" s="1"/>
  <c r="H1396" i="9" s="1"/>
  <c r="F1395" i="9"/>
  <c r="G1395" i="9" s="1"/>
  <c r="H1395" i="9" s="1"/>
  <c r="F1394" i="9"/>
  <c r="G1394" i="9" s="1"/>
  <c r="H1394" i="9" s="1"/>
  <c r="F1393" i="9"/>
  <c r="G1393" i="9" s="1"/>
  <c r="H1393" i="9" s="1"/>
  <c r="F1392" i="9"/>
  <c r="G1392" i="9" s="1"/>
  <c r="H1392" i="9" s="1"/>
  <c r="F1391" i="9"/>
  <c r="G1391" i="9" s="1"/>
  <c r="H1391" i="9" s="1"/>
  <c r="F1390" i="9"/>
  <c r="G1390" i="9" s="1"/>
  <c r="H1390" i="9" s="1"/>
  <c r="F1389" i="9"/>
  <c r="G1389" i="9" s="1"/>
  <c r="H1389" i="9" s="1"/>
  <c r="F1388" i="9"/>
  <c r="G1388" i="9" s="1"/>
  <c r="H1388" i="9" s="1"/>
  <c r="F1387" i="9"/>
  <c r="G1387" i="9" s="1"/>
  <c r="H1387" i="9" s="1"/>
  <c r="F1386" i="9"/>
  <c r="G1386" i="9" s="1"/>
  <c r="H1386" i="9" s="1"/>
  <c r="F1385" i="9"/>
  <c r="G1385" i="9" s="1"/>
  <c r="H1385" i="9" s="1"/>
  <c r="F1384" i="9"/>
  <c r="G1384" i="9" s="1"/>
  <c r="H1384" i="9" s="1"/>
  <c r="F1383" i="9"/>
  <c r="G1383" i="9" s="1"/>
  <c r="H1383" i="9" s="1"/>
  <c r="F1382" i="9"/>
  <c r="G1382" i="9" s="1"/>
  <c r="H1382" i="9" s="1"/>
  <c r="F1381" i="9"/>
  <c r="G1381" i="9" s="1"/>
  <c r="H1381" i="9" s="1"/>
  <c r="F1380" i="9"/>
  <c r="G1380" i="9" s="1"/>
  <c r="H1380" i="9" s="1"/>
  <c r="F1379" i="9"/>
  <c r="G1379" i="9" s="1"/>
  <c r="H1379" i="9" s="1"/>
  <c r="F1378" i="9"/>
  <c r="G1378" i="9" s="1"/>
  <c r="H1378" i="9" s="1"/>
  <c r="F1377" i="9"/>
  <c r="G1377" i="9" s="1"/>
  <c r="H1377" i="9" s="1"/>
  <c r="F1376" i="9"/>
  <c r="G1376" i="9" s="1"/>
  <c r="H1376" i="9" s="1"/>
  <c r="F1375" i="9"/>
  <c r="G1375" i="9" s="1"/>
  <c r="H1375" i="9" s="1"/>
  <c r="F1374" i="9"/>
  <c r="G1374" i="9" s="1"/>
  <c r="H1374" i="9" s="1"/>
  <c r="F1373" i="9"/>
  <c r="G1373" i="9" s="1"/>
  <c r="H1373" i="9" s="1"/>
  <c r="F1372" i="9"/>
  <c r="G1372" i="9" s="1"/>
  <c r="H1372" i="9" s="1"/>
  <c r="F1371" i="9"/>
  <c r="G1371" i="9" s="1"/>
  <c r="H1371" i="9" s="1"/>
  <c r="F1370" i="9"/>
  <c r="G1370" i="9" s="1"/>
  <c r="H1370" i="9" s="1"/>
  <c r="F1369" i="9"/>
  <c r="G1369" i="9" s="1"/>
  <c r="H1369" i="9" s="1"/>
  <c r="F1368" i="9"/>
  <c r="G1368" i="9" s="1"/>
  <c r="H1368" i="9" s="1"/>
  <c r="F1367" i="9"/>
  <c r="G1367" i="9" s="1"/>
  <c r="H1367" i="9" s="1"/>
  <c r="F1366" i="9"/>
  <c r="G1366" i="9" s="1"/>
  <c r="H1366" i="9" s="1"/>
  <c r="F1365" i="9"/>
  <c r="G1365" i="9" s="1"/>
  <c r="H1365" i="9" s="1"/>
  <c r="F1364" i="9"/>
  <c r="G1364" i="9" s="1"/>
  <c r="H1364" i="9" s="1"/>
  <c r="F1363" i="9"/>
  <c r="G1363" i="9" s="1"/>
  <c r="H1363" i="9" s="1"/>
  <c r="F1362" i="9"/>
  <c r="G1362" i="9" s="1"/>
  <c r="H1362" i="9" s="1"/>
  <c r="F1361" i="9"/>
  <c r="G1361" i="9" s="1"/>
  <c r="H1361" i="9" s="1"/>
  <c r="F1360" i="9"/>
  <c r="G1360" i="9" s="1"/>
  <c r="H1360" i="9" s="1"/>
  <c r="F1359" i="9"/>
  <c r="G1359" i="9" s="1"/>
  <c r="H1359" i="9" s="1"/>
  <c r="F1358" i="9"/>
  <c r="G1358" i="9" s="1"/>
  <c r="H1358" i="9" s="1"/>
  <c r="F1357" i="9"/>
  <c r="G1357" i="9" s="1"/>
  <c r="H1357" i="9" s="1"/>
  <c r="F1356" i="9"/>
  <c r="G1356" i="9" s="1"/>
  <c r="H1356" i="9" s="1"/>
  <c r="F1355" i="9"/>
  <c r="G1355" i="9" s="1"/>
  <c r="H1355" i="9" s="1"/>
  <c r="F1354" i="9"/>
  <c r="G1354" i="9" s="1"/>
  <c r="H1354" i="9" s="1"/>
  <c r="F1353" i="9"/>
  <c r="G1353" i="9" s="1"/>
  <c r="H1353" i="9" s="1"/>
  <c r="F1352" i="9"/>
  <c r="G1352" i="9" s="1"/>
  <c r="H1352" i="9" s="1"/>
  <c r="F1351" i="9"/>
  <c r="G1351" i="9" s="1"/>
  <c r="H1351" i="9" s="1"/>
  <c r="F1350" i="9"/>
  <c r="G1350" i="9" s="1"/>
  <c r="H1350" i="9" s="1"/>
  <c r="F1349" i="9"/>
  <c r="G1349" i="9" s="1"/>
  <c r="H1349" i="9" s="1"/>
  <c r="F1348" i="9"/>
  <c r="G1348" i="9" s="1"/>
  <c r="H1348" i="9" s="1"/>
  <c r="F1347" i="9"/>
  <c r="G1347" i="9" s="1"/>
  <c r="H1347" i="9" s="1"/>
  <c r="F1346" i="9"/>
  <c r="G1346" i="9" s="1"/>
  <c r="H1346" i="9" s="1"/>
  <c r="F1345" i="9"/>
  <c r="G1345" i="9" s="1"/>
  <c r="H1345" i="9" s="1"/>
  <c r="F1344" i="9"/>
  <c r="G1344" i="9" s="1"/>
  <c r="H1344" i="9" s="1"/>
  <c r="F1343" i="9"/>
  <c r="G1343" i="9" s="1"/>
  <c r="H1343" i="9" s="1"/>
  <c r="F1342" i="9"/>
  <c r="G1342" i="9" s="1"/>
  <c r="H1342" i="9" s="1"/>
  <c r="F1341" i="9"/>
  <c r="G1341" i="9" s="1"/>
  <c r="H1341" i="9" s="1"/>
  <c r="F1340" i="9"/>
  <c r="G1340" i="9" s="1"/>
  <c r="H1340" i="9" s="1"/>
  <c r="F1339" i="9"/>
  <c r="G1339" i="9" s="1"/>
  <c r="H1339" i="9" s="1"/>
  <c r="F1338" i="9"/>
  <c r="G1338" i="9" s="1"/>
  <c r="H1338" i="9" s="1"/>
  <c r="F1337" i="9"/>
  <c r="G1337" i="9" s="1"/>
  <c r="H1337" i="9" s="1"/>
  <c r="F1336" i="9"/>
  <c r="G1336" i="9" s="1"/>
  <c r="H1336" i="9" s="1"/>
  <c r="F1335" i="9"/>
  <c r="G1335" i="9" s="1"/>
  <c r="H1335" i="9" s="1"/>
  <c r="F1334" i="9"/>
  <c r="G1334" i="9" s="1"/>
  <c r="H1334" i="9" s="1"/>
  <c r="F1333" i="9"/>
  <c r="G1333" i="9" s="1"/>
  <c r="H1333" i="9" s="1"/>
  <c r="F1332" i="9"/>
  <c r="G1332" i="9" s="1"/>
  <c r="H1332" i="9" s="1"/>
  <c r="F1331" i="9"/>
  <c r="G1331" i="9" s="1"/>
  <c r="H1331" i="9" s="1"/>
  <c r="F1330" i="9"/>
  <c r="G1330" i="9" s="1"/>
  <c r="H1330" i="9" s="1"/>
  <c r="F1329" i="9"/>
  <c r="G1329" i="9" s="1"/>
  <c r="H1329" i="9" s="1"/>
  <c r="F1328" i="9"/>
  <c r="G1328" i="9" s="1"/>
  <c r="H1328" i="9" s="1"/>
  <c r="F1327" i="9"/>
  <c r="G1327" i="9" s="1"/>
  <c r="H1327" i="9" s="1"/>
  <c r="F1326" i="9"/>
  <c r="G1326" i="9" s="1"/>
  <c r="H1326" i="9" s="1"/>
  <c r="F1325" i="9"/>
  <c r="G1325" i="9" s="1"/>
  <c r="H1325" i="9" s="1"/>
  <c r="F1324" i="9"/>
  <c r="G1324" i="9" s="1"/>
  <c r="H1324" i="9" s="1"/>
  <c r="F1323" i="9"/>
  <c r="G1323" i="9" s="1"/>
  <c r="H1323" i="9" s="1"/>
  <c r="F1322" i="9"/>
  <c r="G1322" i="9" s="1"/>
  <c r="H1322" i="9" s="1"/>
  <c r="F1321" i="9"/>
  <c r="G1321" i="9" s="1"/>
  <c r="H1321" i="9" s="1"/>
  <c r="F1320" i="9"/>
  <c r="G1320" i="9" s="1"/>
  <c r="H1320" i="9" s="1"/>
  <c r="F1319" i="9"/>
  <c r="G1319" i="9" s="1"/>
  <c r="H1319" i="9" s="1"/>
  <c r="F1318" i="9"/>
  <c r="G1318" i="9" s="1"/>
  <c r="H1318" i="9" s="1"/>
  <c r="F1317" i="9"/>
  <c r="G1317" i="9" s="1"/>
  <c r="H1317" i="9" s="1"/>
  <c r="F1316" i="9"/>
  <c r="G1316" i="9" s="1"/>
  <c r="H1316" i="9" s="1"/>
  <c r="F1315" i="9"/>
  <c r="G1315" i="9" s="1"/>
  <c r="H1315" i="9" s="1"/>
  <c r="F1314" i="9"/>
  <c r="G1314" i="9" s="1"/>
  <c r="H1314" i="9" s="1"/>
  <c r="F1313" i="9"/>
  <c r="G1313" i="9" s="1"/>
  <c r="H1313" i="9" s="1"/>
  <c r="F1312" i="9"/>
  <c r="G1312" i="9" s="1"/>
  <c r="H1312" i="9" s="1"/>
  <c r="F1311" i="9"/>
  <c r="G1311" i="9" s="1"/>
  <c r="H1311" i="9" s="1"/>
  <c r="F1310" i="9"/>
  <c r="G1310" i="9" s="1"/>
  <c r="H1310" i="9" s="1"/>
  <c r="F1309" i="9"/>
  <c r="G1309" i="9" s="1"/>
  <c r="H1309" i="9" s="1"/>
  <c r="F1308" i="9"/>
  <c r="G1308" i="9" s="1"/>
  <c r="H1308" i="9" s="1"/>
  <c r="F1307" i="9"/>
  <c r="G1307" i="9" s="1"/>
  <c r="H1307" i="9" s="1"/>
  <c r="F1306" i="9"/>
  <c r="G1306" i="9" s="1"/>
  <c r="H1306" i="9" s="1"/>
  <c r="F1305" i="9"/>
  <c r="G1305" i="9" s="1"/>
  <c r="H1305" i="9" s="1"/>
  <c r="F1304" i="9"/>
  <c r="G1304" i="9" s="1"/>
  <c r="H1304" i="9" s="1"/>
  <c r="F1303" i="9"/>
  <c r="G1303" i="9" s="1"/>
  <c r="H1303" i="9" s="1"/>
  <c r="F1302" i="9"/>
  <c r="G1302" i="9" s="1"/>
  <c r="H1302" i="9" s="1"/>
  <c r="F1301" i="9"/>
  <c r="G1301" i="9" s="1"/>
  <c r="H1301" i="9" s="1"/>
  <c r="F1300" i="9"/>
  <c r="G1300" i="9" s="1"/>
  <c r="H1300" i="9" s="1"/>
  <c r="F1299" i="9"/>
  <c r="G1299" i="9" s="1"/>
  <c r="H1299" i="9" s="1"/>
  <c r="F1298" i="9"/>
  <c r="G1298" i="9" s="1"/>
  <c r="H1298" i="9" s="1"/>
  <c r="F1297" i="9"/>
  <c r="G1297" i="9" s="1"/>
  <c r="H1297" i="9" s="1"/>
  <c r="F1296" i="9"/>
  <c r="G1296" i="9" s="1"/>
  <c r="H1296" i="9" s="1"/>
  <c r="F1295" i="9"/>
  <c r="G1295" i="9" s="1"/>
  <c r="H1295" i="9" s="1"/>
  <c r="F1294" i="9"/>
  <c r="G1294" i="9" s="1"/>
  <c r="H1294" i="9" s="1"/>
  <c r="F1293" i="9"/>
  <c r="G1293" i="9" s="1"/>
  <c r="H1293" i="9" s="1"/>
  <c r="F1292" i="9"/>
  <c r="G1292" i="9" s="1"/>
  <c r="H1292" i="9" s="1"/>
  <c r="F1291" i="9"/>
  <c r="G1291" i="9" s="1"/>
  <c r="H1291" i="9" s="1"/>
  <c r="F1290" i="9"/>
  <c r="G1290" i="9" s="1"/>
  <c r="H1290" i="9" s="1"/>
  <c r="F1289" i="9"/>
  <c r="G1289" i="9" s="1"/>
  <c r="H1289" i="9" s="1"/>
  <c r="F1288" i="9"/>
  <c r="G1288" i="9" s="1"/>
  <c r="H1288" i="9" s="1"/>
  <c r="F1287" i="9"/>
  <c r="G1287" i="9" s="1"/>
  <c r="H1287" i="9" s="1"/>
  <c r="F1286" i="9"/>
  <c r="G1286" i="9" s="1"/>
  <c r="H1286" i="9" s="1"/>
  <c r="F1285" i="9"/>
  <c r="G1285" i="9" s="1"/>
  <c r="H1285" i="9" s="1"/>
  <c r="F1284" i="9"/>
  <c r="G1284" i="9" s="1"/>
  <c r="H1284" i="9" s="1"/>
  <c r="F1283" i="9"/>
  <c r="G1283" i="9" s="1"/>
  <c r="H1283" i="9" s="1"/>
  <c r="F1282" i="9"/>
  <c r="G1282" i="9" s="1"/>
  <c r="H1282" i="9" s="1"/>
  <c r="F1281" i="9"/>
  <c r="G1281" i="9" s="1"/>
  <c r="H1281" i="9" s="1"/>
  <c r="F1280" i="9"/>
  <c r="G1280" i="9" s="1"/>
  <c r="H1280" i="9" s="1"/>
  <c r="F1279" i="9"/>
  <c r="G1279" i="9" s="1"/>
  <c r="H1279" i="9" s="1"/>
  <c r="F1278" i="9"/>
  <c r="G1278" i="9" s="1"/>
  <c r="H1278" i="9" s="1"/>
  <c r="F1277" i="9"/>
  <c r="G1277" i="9" s="1"/>
  <c r="H1277" i="9" s="1"/>
  <c r="F1276" i="9"/>
  <c r="G1276" i="9" s="1"/>
  <c r="H1276" i="9" s="1"/>
  <c r="F1275" i="9"/>
  <c r="G1275" i="9" s="1"/>
  <c r="H1275" i="9" s="1"/>
  <c r="F1274" i="9"/>
  <c r="G1274" i="9" s="1"/>
  <c r="H1274" i="9" s="1"/>
  <c r="F1273" i="9"/>
  <c r="G1273" i="9" s="1"/>
  <c r="H1273" i="9" s="1"/>
  <c r="F1272" i="9"/>
  <c r="G1272" i="9" s="1"/>
  <c r="H1272" i="9" s="1"/>
  <c r="F1271" i="9"/>
  <c r="G1271" i="9" s="1"/>
  <c r="H1271" i="9" s="1"/>
  <c r="F1270" i="9"/>
  <c r="G1270" i="9" s="1"/>
  <c r="H1270" i="9" s="1"/>
  <c r="F1269" i="9"/>
  <c r="G1269" i="9" s="1"/>
  <c r="H1269" i="9" s="1"/>
  <c r="F1268" i="9"/>
  <c r="G1268" i="9" s="1"/>
  <c r="H1268" i="9" s="1"/>
  <c r="F1267" i="9"/>
  <c r="G1267" i="9" s="1"/>
  <c r="H1267" i="9" s="1"/>
  <c r="F1266" i="9"/>
  <c r="G1266" i="9" s="1"/>
  <c r="H1266" i="9" s="1"/>
  <c r="F1265" i="9"/>
  <c r="G1265" i="9" s="1"/>
  <c r="H1265" i="9" s="1"/>
  <c r="F1264" i="9"/>
  <c r="G1264" i="9" s="1"/>
  <c r="H1264" i="9" s="1"/>
  <c r="F1263" i="9"/>
  <c r="G1263" i="9" s="1"/>
  <c r="H1263" i="9" s="1"/>
  <c r="F1262" i="9"/>
  <c r="G1262" i="9" s="1"/>
  <c r="H1262" i="9" s="1"/>
  <c r="F1261" i="9"/>
  <c r="G1261" i="9" s="1"/>
  <c r="H1261" i="9" s="1"/>
  <c r="F1260" i="9"/>
  <c r="G1260" i="9" s="1"/>
  <c r="H1260" i="9" s="1"/>
  <c r="F1259" i="9"/>
  <c r="G1259" i="9" s="1"/>
  <c r="H1259" i="9" s="1"/>
  <c r="F1258" i="9"/>
  <c r="G1258" i="9" s="1"/>
  <c r="H1258" i="9" s="1"/>
  <c r="F1257" i="9"/>
  <c r="G1257" i="9" s="1"/>
  <c r="H1257" i="9" s="1"/>
  <c r="F1256" i="9"/>
  <c r="G1256" i="9" s="1"/>
  <c r="H1256" i="9" s="1"/>
  <c r="F1255" i="9"/>
  <c r="G1255" i="9" s="1"/>
  <c r="H1255" i="9" s="1"/>
  <c r="F1254" i="9"/>
  <c r="G1254" i="9" s="1"/>
  <c r="H1254" i="9" s="1"/>
  <c r="F1253" i="9"/>
  <c r="G1253" i="9" s="1"/>
  <c r="H1253" i="9" s="1"/>
  <c r="F1252" i="9"/>
  <c r="G1252" i="9" s="1"/>
  <c r="H1252" i="9" s="1"/>
  <c r="F1251" i="9"/>
  <c r="G1251" i="9" s="1"/>
  <c r="H1251" i="9" s="1"/>
  <c r="F1250" i="9"/>
  <c r="G1250" i="9" s="1"/>
  <c r="H1250" i="9" s="1"/>
  <c r="F1249" i="9"/>
  <c r="G1249" i="9" s="1"/>
  <c r="H1249" i="9" s="1"/>
  <c r="F1248" i="9"/>
  <c r="G1248" i="9" s="1"/>
  <c r="H1248" i="9" s="1"/>
  <c r="F1247" i="9"/>
  <c r="G1247" i="9" s="1"/>
  <c r="H1247" i="9" s="1"/>
  <c r="F1246" i="9"/>
  <c r="G1246" i="9" s="1"/>
  <c r="H1246" i="9" s="1"/>
  <c r="F1245" i="9"/>
  <c r="G1245" i="9" s="1"/>
  <c r="H1245" i="9" s="1"/>
  <c r="F1244" i="9"/>
  <c r="G1244" i="9" s="1"/>
  <c r="H1244" i="9" s="1"/>
  <c r="F1243" i="9"/>
  <c r="G1243" i="9" s="1"/>
  <c r="H1243" i="9" s="1"/>
  <c r="F1242" i="9"/>
  <c r="G1242" i="9" s="1"/>
  <c r="H1242" i="9" s="1"/>
  <c r="F1241" i="9"/>
  <c r="G1241" i="9" s="1"/>
  <c r="H1241" i="9" s="1"/>
  <c r="F1240" i="9"/>
  <c r="G1240" i="9" s="1"/>
  <c r="H1240" i="9" s="1"/>
  <c r="F1239" i="9"/>
  <c r="G1239" i="9" s="1"/>
  <c r="H1239" i="9" s="1"/>
  <c r="F1238" i="9"/>
  <c r="G1238" i="9" s="1"/>
  <c r="H1238" i="9" s="1"/>
  <c r="F1237" i="9"/>
  <c r="G1237" i="9" s="1"/>
  <c r="H1237" i="9" s="1"/>
  <c r="F1236" i="9"/>
  <c r="G1236" i="9" s="1"/>
  <c r="H1236" i="9" s="1"/>
  <c r="F1235" i="9"/>
  <c r="G1235" i="9" s="1"/>
  <c r="H1235" i="9" s="1"/>
  <c r="F1234" i="9"/>
  <c r="G1234" i="9" s="1"/>
  <c r="H1234" i="9" s="1"/>
  <c r="F1233" i="9"/>
  <c r="G1233" i="9" s="1"/>
  <c r="H1233" i="9" s="1"/>
  <c r="F1232" i="9"/>
  <c r="G1232" i="9" s="1"/>
  <c r="H1232" i="9" s="1"/>
  <c r="F1231" i="9"/>
  <c r="G1231" i="9" s="1"/>
  <c r="H1231" i="9" s="1"/>
  <c r="F1230" i="9"/>
  <c r="G1230" i="9" s="1"/>
  <c r="H1230" i="9" s="1"/>
  <c r="F1229" i="9"/>
  <c r="G1229" i="9" s="1"/>
  <c r="H1229" i="9" s="1"/>
  <c r="F1228" i="9"/>
  <c r="G1228" i="9" s="1"/>
  <c r="H1228" i="9" s="1"/>
  <c r="F1227" i="9"/>
  <c r="G1227" i="9" s="1"/>
  <c r="H1227" i="9" s="1"/>
  <c r="F1226" i="9"/>
  <c r="G1226" i="9" s="1"/>
  <c r="H1226" i="9" s="1"/>
  <c r="F1225" i="9"/>
  <c r="G1225" i="9" s="1"/>
  <c r="H1225" i="9" s="1"/>
  <c r="F1224" i="9"/>
  <c r="G1224" i="9" s="1"/>
  <c r="H1224" i="9" s="1"/>
  <c r="F1223" i="9"/>
  <c r="G1223" i="9" s="1"/>
  <c r="H1223" i="9" s="1"/>
  <c r="F1222" i="9"/>
  <c r="G1222" i="9" s="1"/>
  <c r="H1222" i="9" s="1"/>
  <c r="F1221" i="9"/>
  <c r="G1221" i="9" s="1"/>
  <c r="H1221" i="9" s="1"/>
  <c r="F1220" i="9"/>
  <c r="G1220" i="9" s="1"/>
  <c r="H1220" i="9" s="1"/>
  <c r="F1219" i="9"/>
  <c r="G1219" i="9" s="1"/>
  <c r="H1219" i="9" s="1"/>
  <c r="F1218" i="9"/>
  <c r="G1218" i="9" s="1"/>
  <c r="H1218" i="9" s="1"/>
  <c r="F1217" i="9"/>
  <c r="G1217" i="9" s="1"/>
  <c r="H1217" i="9" s="1"/>
  <c r="F1216" i="9"/>
  <c r="G1216" i="9" s="1"/>
  <c r="H1216" i="9" s="1"/>
  <c r="F1215" i="9"/>
  <c r="G1215" i="9" s="1"/>
  <c r="H1215" i="9" s="1"/>
  <c r="F1214" i="9"/>
  <c r="G1214" i="9" s="1"/>
  <c r="H1214" i="9" s="1"/>
  <c r="F1213" i="9"/>
  <c r="G1213" i="9" s="1"/>
  <c r="H1213" i="9" s="1"/>
  <c r="F1212" i="9"/>
  <c r="G1212" i="9" s="1"/>
  <c r="H1212" i="9" s="1"/>
  <c r="F1211" i="9"/>
  <c r="G1211" i="9" s="1"/>
  <c r="H1211" i="9" s="1"/>
  <c r="F1210" i="9"/>
  <c r="G1210" i="9" s="1"/>
  <c r="H1210" i="9" s="1"/>
  <c r="F1209" i="9"/>
  <c r="G1209" i="9" s="1"/>
  <c r="H1209" i="9" s="1"/>
  <c r="F1208" i="9"/>
  <c r="G1208" i="9" s="1"/>
  <c r="H1208" i="9" s="1"/>
  <c r="F1207" i="9"/>
  <c r="G1207" i="9" s="1"/>
  <c r="H1207" i="9" s="1"/>
  <c r="F1206" i="9"/>
  <c r="G1206" i="9" s="1"/>
  <c r="H1206" i="9" s="1"/>
  <c r="F1205" i="9"/>
  <c r="G1205" i="9" s="1"/>
  <c r="H1205" i="9" s="1"/>
  <c r="F1204" i="9"/>
  <c r="G1204" i="9" s="1"/>
  <c r="H1204" i="9" s="1"/>
  <c r="F1203" i="9"/>
  <c r="G1203" i="9" s="1"/>
  <c r="H1203" i="9" s="1"/>
  <c r="F1202" i="9"/>
  <c r="G1202" i="9" s="1"/>
  <c r="H1202" i="9" s="1"/>
  <c r="F1201" i="9"/>
  <c r="G1201" i="9" s="1"/>
  <c r="H1201" i="9" s="1"/>
  <c r="F1200" i="9"/>
  <c r="G1200" i="9" s="1"/>
  <c r="H1200" i="9" s="1"/>
  <c r="F1199" i="9"/>
  <c r="G1199" i="9" s="1"/>
  <c r="H1199" i="9" s="1"/>
  <c r="F1198" i="9"/>
  <c r="G1198" i="9" s="1"/>
  <c r="H1198" i="9" s="1"/>
  <c r="F1197" i="9"/>
  <c r="G1197" i="9" s="1"/>
  <c r="H1197" i="9" s="1"/>
  <c r="F1196" i="9"/>
  <c r="G1196" i="9" s="1"/>
  <c r="H1196" i="9" s="1"/>
  <c r="F1195" i="9"/>
  <c r="G1195" i="9" s="1"/>
  <c r="H1195" i="9" s="1"/>
  <c r="F1194" i="9"/>
  <c r="G1194" i="9" s="1"/>
  <c r="H1194" i="9" s="1"/>
  <c r="F1193" i="9"/>
  <c r="G1193" i="9" s="1"/>
  <c r="H1193" i="9" s="1"/>
  <c r="F1192" i="9"/>
  <c r="G1192" i="9" s="1"/>
  <c r="H1192" i="9" s="1"/>
  <c r="F1191" i="9"/>
  <c r="G1191" i="9" s="1"/>
  <c r="H1191" i="9" s="1"/>
  <c r="F1190" i="9"/>
  <c r="G1190" i="9" s="1"/>
  <c r="H1190" i="9" s="1"/>
  <c r="F1189" i="9"/>
  <c r="G1189" i="9" s="1"/>
  <c r="H1189" i="9" s="1"/>
  <c r="F1188" i="9"/>
  <c r="G1188" i="9" s="1"/>
  <c r="H1188" i="9" s="1"/>
  <c r="F1187" i="9"/>
  <c r="G1187" i="9" s="1"/>
  <c r="H1187" i="9" s="1"/>
  <c r="F1186" i="9"/>
  <c r="G1186" i="9" s="1"/>
  <c r="H1186" i="9" s="1"/>
  <c r="F1185" i="9"/>
  <c r="G1185" i="9" s="1"/>
  <c r="H1185" i="9" s="1"/>
  <c r="F1184" i="9"/>
  <c r="G1184" i="9" s="1"/>
  <c r="H1184" i="9" s="1"/>
  <c r="F1183" i="9"/>
  <c r="G1183" i="9" s="1"/>
  <c r="H1183" i="9" s="1"/>
  <c r="F1182" i="9"/>
  <c r="G1182" i="9" s="1"/>
  <c r="H1182" i="9" s="1"/>
  <c r="F1181" i="9"/>
  <c r="G1181" i="9" s="1"/>
  <c r="H1181" i="9" s="1"/>
  <c r="F1180" i="9"/>
  <c r="G1180" i="9" s="1"/>
  <c r="H1180" i="9" s="1"/>
  <c r="F1179" i="9"/>
  <c r="G1179" i="9" s="1"/>
  <c r="H1179" i="9" s="1"/>
  <c r="F1178" i="9"/>
  <c r="G1178" i="9" s="1"/>
  <c r="H1178" i="9" s="1"/>
  <c r="F1177" i="9"/>
  <c r="G1177" i="9" s="1"/>
  <c r="H1177" i="9" s="1"/>
  <c r="F1176" i="9"/>
  <c r="G1176" i="9" s="1"/>
  <c r="H1176" i="9" s="1"/>
  <c r="F1175" i="9"/>
  <c r="G1175" i="9" s="1"/>
  <c r="H1175" i="9" s="1"/>
  <c r="F1174" i="9"/>
  <c r="G1174" i="9" s="1"/>
  <c r="H1174" i="9" s="1"/>
  <c r="F1173" i="9"/>
  <c r="G1173" i="9" s="1"/>
  <c r="H1173" i="9" s="1"/>
  <c r="F1172" i="9"/>
  <c r="G1172" i="9" s="1"/>
  <c r="H1172" i="9" s="1"/>
  <c r="F1171" i="9"/>
  <c r="G1171" i="9" s="1"/>
  <c r="H1171" i="9" s="1"/>
  <c r="F1170" i="9"/>
  <c r="G1170" i="9" s="1"/>
  <c r="H1170" i="9" s="1"/>
  <c r="F1169" i="9"/>
  <c r="G1169" i="9" s="1"/>
  <c r="H1169" i="9" s="1"/>
  <c r="F1168" i="9"/>
  <c r="G1168" i="9" s="1"/>
  <c r="H1168" i="9" s="1"/>
  <c r="F1167" i="9"/>
  <c r="G1167" i="9" s="1"/>
  <c r="H1167" i="9" s="1"/>
  <c r="F1166" i="9"/>
  <c r="G1166" i="9" s="1"/>
  <c r="H1166" i="9" s="1"/>
  <c r="F1165" i="9"/>
  <c r="G1165" i="9" s="1"/>
  <c r="H1165" i="9" s="1"/>
  <c r="F1164" i="9"/>
  <c r="G1164" i="9" s="1"/>
  <c r="H1164" i="9" s="1"/>
  <c r="F1163" i="9"/>
  <c r="G1163" i="9" s="1"/>
  <c r="H1163" i="9" s="1"/>
  <c r="F1162" i="9"/>
  <c r="G1162" i="9" s="1"/>
  <c r="H1162" i="9" s="1"/>
  <c r="F1161" i="9"/>
  <c r="G1161" i="9" s="1"/>
  <c r="H1161" i="9" s="1"/>
  <c r="F1160" i="9"/>
  <c r="G1160" i="9" s="1"/>
  <c r="H1160" i="9" s="1"/>
  <c r="F1159" i="9"/>
  <c r="G1159" i="9" s="1"/>
  <c r="H1159" i="9" s="1"/>
  <c r="F1158" i="9"/>
  <c r="G1158" i="9" s="1"/>
  <c r="H1158" i="9" s="1"/>
  <c r="F1157" i="9"/>
  <c r="G1157" i="9" s="1"/>
  <c r="H1157" i="9" s="1"/>
  <c r="F1156" i="9"/>
  <c r="G1156" i="9" s="1"/>
  <c r="H1156" i="9" s="1"/>
  <c r="F1155" i="9"/>
  <c r="G1155" i="9" s="1"/>
  <c r="H1155" i="9" s="1"/>
  <c r="F1154" i="9"/>
  <c r="G1154" i="9" s="1"/>
  <c r="H1154" i="9" s="1"/>
  <c r="F1153" i="9"/>
  <c r="G1153" i="9" s="1"/>
  <c r="H1153" i="9" s="1"/>
  <c r="F1152" i="9"/>
  <c r="G1152" i="9" s="1"/>
  <c r="H1152" i="9" s="1"/>
  <c r="F1151" i="9"/>
  <c r="G1151" i="9" s="1"/>
  <c r="H1151" i="9" s="1"/>
  <c r="F1150" i="9"/>
  <c r="G1150" i="9" s="1"/>
  <c r="H1150" i="9" s="1"/>
  <c r="F1149" i="9"/>
  <c r="G1149" i="9" s="1"/>
  <c r="H1149" i="9" s="1"/>
  <c r="F1148" i="9"/>
  <c r="G1148" i="9" s="1"/>
  <c r="H1148" i="9" s="1"/>
  <c r="F1147" i="9"/>
  <c r="G1147" i="9" s="1"/>
  <c r="H1147" i="9" s="1"/>
  <c r="F1146" i="9"/>
  <c r="G1146" i="9" s="1"/>
  <c r="H1146" i="9" s="1"/>
  <c r="F1145" i="9"/>
  <c r="G1145" i="9" s="1"/>
  <c r="H1145" i="9" s="1"/>
  <c r="F1144" i="9"/>
  <c r="G1144" i="9" s="1"/>
  <c r="H1144" i="9" s="1"/>
  <c r="F1143" i="9"/>
  <c r="G1143" i="9" s="1"/>
  <c r="H1143" i="9" s="1"/>
  <c r="F1142" i="9"/>
  <c r="G1142" i="9" s="1"/>
  <c r="H1142" i="9" s="1"/>
  <c r="F1141" i="9"/>
  <c r="G1141" i="9" s="1"/>
  <c r="H1141" i="9" s="1"/>
  <c r="F1140" i="9"/>
  <c r="G1140" i="9" s="1"/>
  <c r="H1140" i="9" s="1"/>
  <c r="F1139" i="9"/>
  <c r="G1139" i="9" s="1"/>
  <c r="H1139" i="9" s="1"/>
  <c r="F1138" i="9"/>
  <c r="G1138" i="9" s="1"/>
  <c r="H1138" i="9" s="1"/>
  <c r="F1137" i="9"/>
  <c r="G1137" i="9" s="1"/>
  <c r="H1137" i="9" s="1"/>
  <c r="F1136" i="9"/>
  <c r="G1136" i="9" s="1"/>
  <c r="H1136" i="9" s="1"/>
  <c r="F1135" i="9"/>
  <c r="G1135" i="9" s="1"/>
  <c r="H1135" i="9" s="1"/>
  <c r="F1134" i="9"/>
  <c r="G1134" i="9" s="1"/>
  <c r="H1134" i="9" s="1"/>
  <c r="F1133" i="9"/>
  <c r="G1133" i="9" s="1"/>
  <c r="H1133" i="9" s="1"/>
  <c r="F1132" i="9"/>
  <c r="G1132" i="9" s="1"/>
  <c r="H1132" i="9" s="1"/>
  <c r="F1131" i="9"/>
  <c r="G1131" i="9" s="1"/>
  <c r="H1131" i="9" s="1"/>
  <c r="F1130" i="9"/>
  <c r="G1130" i="9" s="1"/>
  <c r="H1130" i="9" s="1"/>
  <c r="F1129" i="9"/>
  <c r="G1129" i="9" s="1"/>
  <c r="H1129" i="9" s="1"/>
  <c r="F1128" i="9"/>
  <c r="G1128" i="9" s="1"/>
  <c r="H1128" i="9" s="1"/>
  <c r="F1127" i="9"/>
  <c r="G1127" i="9" s="1"/>
  <c r="H1127" i="9" s="1"/>
  <c r="F1126" i="9"/>
  <c r="G1126" i="9" s="1"/>
  <c r="H1126" i="9" s="1"/>
  <c r="F1125" i="9"/>
  <c r="G1125" i="9" s="1"/>
  <c r="H1125" i="9" s="1"/>
  <c r="F1124" i="9"/>
  <c r="G1124" i="9" s="1"/>
  <c r="H1124" i="9" s="1"/>
  <c r="F1123" i="9"/>
  <c r="G1123" i="9" s="1"/>
  <c r="H1123" i="9" s="1"/>
  <c r="F1122" i="9"/>
  <c r="G1122" i="9" s="1"/>
  <c r="H1122" i="9" s="1"/>
  <c r="F1121" i="9"/>
  <c r="G1121" i="9" s="1"/>
  <c r="H1121" i="9" s="1"/>
  <c r="F1120" i="9"/>
  <c r="G1120" i="9" s="1"/>
  <c r="H1120" i="9" s="1"/>
  <c r="F1119" i="9"/>
  <c r="G1119" i="9" s="1"/>
  <c r="H1119" i="9" s="1"/>
  <c r="F1118" i="9"/>
  <c r="G1118" i="9" s="1"/>
  <c r="H1118" i="9" s="1"/>
  <c r="F1117" i="9"/>
  <c r="G1117" i="9" s="1"/>
  <c r="H1117" i="9" s="1"/>
  <c r="F1116" i="9"/>
  <c r="G1116" i="9" s="1"/>
  <c r="H1116" i="9" s="1"/>
  <c r="F1115" i="9"/>
  <c r="G1115" i="9" s="1"/>
  <c r="H1115" i="9" s="1"/>
  <c r="F1114" i="9"/>
  <c r="G1114" i="9" s="1"/>
  <c r="H1114" i="9" s="1"/>
  <c r="F1113" i="9"/>
  <c r="G1113" i="9" s="1"/>
  <c r="H1113" i="9" s="1"/>
  <c r="F1112" i="9"/>
  <c r="G1112" i="9" s="1"/>
  <c r="H1112" i="9" s="1"/>
  <c r="F1111" i="9"/>
  <c r="G1111" i="9" s="1"/>
  <c r="H1111" i="9" s="1"/>
  <c r="F1110" i="9"/>
  <c r="G1110" i="9" s="1"/>
  <c r="H1110" i="9" s="1"/>
  <c r="F1109" i="9"/>
  <c r="G1109" i="9" s="1"/>
  <c r="H1109" i="9" s="1"/>
  <c r="F1108" i="9"/>
  <c r="G1108" i="9" s="1"/>
  <c r="H1108" i="9" s="1"/>
  <c r="F1107" i="9"/>
  <c r="G1107" i="9" s="1"/>
  <c r="H1107" i="9" s="1"/>
  <c r="F1106" i="9"/>
  <c r="G1106" i="9" s="1"/>
  <c r="H1106" i="9" s="1"/>
  <c r="F1105" i="9"/>
  <c r="G1105" i="9" s="1"/>
  <c r="H1105" i="9" s="1"/>
  <c r="F1104" i="9"/>
  <c r="G1104" i="9" s="1"/>
  <c r="H1104" i="9" s="1"/>
  <c r="F1103" i="9"/>
  <c r="G1103" i="9" s="1"/>
  <c r="H1103" i="9" s="1"/>
  <c r="F1102" i="9"/>
  <c r="G1102" i="9" s="1"/>
  <c r="H1102" i="9" s="1"/>
  <c r="F1101" i="9"/>
  <c r="G1101" i="9" s="1"/>
  <c r="H1101" i="9" s="1"/>
  <c r="F1100" i="9"/>
  <c r="G1100" i="9" s="1"/>
  <c r="H1100" i="9" s="1"/>
  <c r="F1099" i="9"/>
  <c r="G1099" i="9" s="1"/>
  <c r="H1099" i="9" s="1"/>
  <c r="F1098" i="9"/>
  <c r="G1098" i="9" s="1"/>
  <c r="H1098" i="9" s="1"/>
  <c r="F1097" i="9"/>
  <c r="G1097" i="9" s="1"/>
  <c r="H1097" i="9" s="1"/>
  <c r="F1096" i="9"/>
  <c r="G1096" i="9" s="1"/>
  <c r="H1096" i="9" s="1"/>
  <c r="F1095" i="9"/>
  <c r="G1095" i="9" s="1"/>
  <c r="H1095" i="9" s="1"/>
  <c r="F1094" i="9"/>
  <c r="G1094" i="9" s="1"/>
  <c r="H1094" i="9" s="1"/>
  <c r="F1093" i="9"/>
  <c r="G1093" i="9" s="1"/>
  <c r="H1093" i="9" s="1"/>
  <c r="F1092" i="9"/>
  <c r="G1092" i="9" s="1"/>
  <c r="H1092" i="9" s="1"/>
  <c r="F1091" i="9"/>
  <c r="G1091" i="9" s="1"/>
  <c r="H1091" i="9" s="1"/>
  <c r="F1090" i="9"/>
  <c r="G1090" i="9" s="1"/>
  <c r="H1090" i="9" s="1"/>
  <c r="F1089" i="9"/>
  <c r="G1089" i="9" s="1"/>
  <c r="H1089" i="9" s="1"/>
  <c r="F1088" i="9"/>
  <c r="G1088" i="9" s="1"/>
  <c r="H1088" i="9" s="1"/>
  <c r="F1087" i="9"/>
  <c r="G1087" i="9" s="1"/>
  <c r="H1087" i="9" s="1"/>
  <c r="F1086" i="9"/>
  <c r="G1086" i="9" s="1"/>
  <c r="H1086" i="9" s="1"/>
  <c r="F1085" i="9"/>
  <c r="G1085" i="9" s="1"/>
  <c r="H1085" i="9" s="1"/>
  <c r="F1084" i="9"/>
  <c r="G1084" i="9" s="1"/>
  <c r="H1084" i="9" s="1"/>
  <c r="F1083" i="9"/>
  <c r="G1083" i="9" s="1"/>
  <c r="H1083" i="9" s="1"/>
  <c r="F1082" i="9"/>
  <c r="G1082" i="9" s="1"/>
  <c r="H1082" i="9" s="1"/>
  <c r="F1081" i="9"/>
  <c r="G1081" i="9" s="1"/>
  <c r="H1081" i="9" s="1"/>
  <c r="F1080" i="9"/>
  <c r="G1080" i="9" s="1"/>
  <c r="H1080" i="9" s="1"/>
  <c r="F1079" i="9"/>
  <c r="G1079" i="9" s="1"/>
  <c r="H1079" i="9" s="1"/>
  <c r="F1078" i="9"/>
  <c r="G1078" i="9" s="1"/>
  <c r="H1078" i="9" s="1"/>
  <c r="F1077" i="9"/>
  <c r="G1077" i="9" s="1"/>
  <c r="H1077" i="9" s="1"/>
  <c r="F1076" i="9"/>
  <c r="G1076" i="9" s="1"/>
  <c r="H1076" i="9" s="1"/>
  <c r="F1075" i="9"/>
  <c r="G1075" i="9" s="1"/>
  <c r="H1075" i="9" s="1"/>
  <c r="F1074" i="9"/>
  <c r="G1074" i="9" s="1"/>
  <c r="H1074" i="9" s="1"/>
  <c r="F1073" i="9"/>
  <c r="G1073" i="9" s="1"/>
  <c r="H1073" i="9" s="1"/>
  <c r="F1072" i="9"/>
  <c r="G1072" i="9" s="1"/>
  <c r="H1072" i="9" s="1"/>
  <c r="F1071" i="9"/>
  <c r="G1071" i="9" s="1"/>
  <c r="H1071" i="9" s="1"/>
  <c r="F1070" i="9"/>
  <c r="G1070" i="9" s="1"/>
  <c r="H1070" i="9" s="1"/>
  <c r="F1069" i="9"/>
  <c r="G1069" i="9" s="1"/>
  <c r="H1069" i="9" s="1"/>
  <c r="F1068" i="9"/>
  <c r="G1068" i="9" s="1"/>
  <c r="H1068" i="9" s="1"/>
  <c r="F1067" i="9"/>
  <c r="G1067" i="9" s="1"/>
  <c r="H1067" i="9" s="1"/>
  <c r="F1066" i="9"/>
  <c r="G1066" i="9" s="1"/>
  <c r="H1066" i="9" s="1"/>
  <c r="F1065" i="9"/>
  <c r="G1065" i="9" s="1"/>
  <c r="H1065" i="9" s="1"/>
  <c r="F1064" i="9"/>
  <c r="G1064" i="9" s="1"/>
  <c r="H1064" i="9" s="1"/>
  <c r="F1063" i="9"/>
  <c r="G1063" i="9" s="1"/>
  <c r="H1063" i="9" s="1"/>
  <c r="F1062" i="9"/>
  <c r="G1062" i="9" s="1"/>
  <c r="H1062" i="9" s="1"/>
  <c r="F1061" i="9"/>
  <c r="G1061" i="9" s="1"/>
  <c r="H1061" i="9" s="1"/>
  <c r="F1060" i="9"/>
  <c r="G1060" i="9" s="1"/>
  <c r="H1060" i="9" s="1"/>
  <c r="F1059" i="9"/>
  <c r="G1059" i="9" s="1"/>
  <c r="H1059" i="9" s="1"/>
  <c r="F1058" i="9"/>
  <c r="G1058" i="9" s="1"/>
  <c r="H1058" i="9" s="1"/>
  <c r="F1057" i="9"/>
  <c r="G1057" i="9" s="1"/>
  <c r="H1057" i="9" s="1"/>
  <c r="F1056" i="9"/>
  <c r="G1056" i="9" s="1"/>
  <c r="H1056" i="9" s="1"/>
  <c r="F1055" i="9"/>
  <c r="G1055" i="9" s="1"/>
  <c r="H1055" i="9" s="1"/>
  <c r="F1054" i="9"/>
  <c r="G1054" i="9" s="1"/>
  <c r="H1054" i="9" s="1"/>
  <c r="F1053" i="9"/>
  <c r="G1053" i="9" s="1"/>
  <c r="H1053" i="9" s="1"/>
  <c r="F1052" i="9"/>
  <c r="G1052" i="9" s="1"/>
  <c r="H1052" i="9" s="1"/>
  <c r="F1051" i="9"/>
  <c r="G1051" i="9" s="1"/>
  <c r="H1051" i="9" s="1"/>
  <c r="F1050" i="9"/>
  <c r="G1050" i="9" s="1"/>
  <c r="H1050" i="9" s="1"/>
  <c r="F1049" i="9"/>
  <c r="G1049" i="9" s="1"/>
  <c r="H1049" i="9" s="1"/>
  <c r="F1048" i="9"/>
  <c r="G1048" i="9" s="1"/>
  <c r="H1048" i="9" s="1"/>
  <c r="F1047" i="9"/>
  <c r="G1047" i="9" s="1"/>
  <c r="H1047" i="9" s="1"/>
  <c r="F1046" i="9"/>
  <c r="G1046" i="9" s="1"/>
  <c r="H1046" i="9" s="1"/>
  <c r="F1045" i="9"/>
  <c r="G1045" i="9" s="1"/>
  <c r="H1045" i="9" s="1"/>
  <c r="F1044" i="9"/>
  <c r="G1044" i="9" s="1"/>
  <c r="H1044" i="9" s="1"/>
  <c r="F1043" i="9"/>
  <c r="G1043" i="9" s="1"/>
  <c r="H1043" i="9" s="1"/>
  <c r="F1042" i="9"/>
  <c r="G1042" i="9" s="1"/>
  <c r="H1042" i="9" s="1"/>
  <c r="F1041" i="9"/>
  <c r="G1041" i="9" s="1"/>
  <c r="H1041" i="9" s="1"/>
  <c r="F1040" i="9"/>
  <c r="G1040" i="9" s="1"/>
  <c r="H1040" i="9" s="1"/>
  <c r="F1039" i="9"/>
  <c r="G1039" i="9" s="1"/>
  <c r="H1039" i="9" s="1"/>
  <c r="F1038" i="9"/>
  <c r="G1038" i="9" s="1"/>
  <c r="H1038" i="9" s="1"/>
  <c r="F1037" i="9"/>
  <c r="G1037" i="9" s="1"/>
  <c r="H1037" i="9" s="1"/>
  <c r="F1036" i="9"/>
  <c r="G1036" i="9" s="1"/>
  <c r="H1036" i="9" s="1"/>
  <c r="F1035" i="9"/>
  <c r="G1035" i="9" s="1"/>
  <c r="H1035" i="9" s="1"/>
  <c r="F1034" i="9"/>
  <c r="G1034" i="9" s="1"/>
  <c r="H1034" i="9" s="1"/>
  <c r="F1033" i="9"/>
  <c r="G1033" i="9" s="1"/>
  <c r="H1033" i="9" s="1"/>
  <c r="F1032" i="9"/>
  <c r="G1032" i="9" s="1"/>
  <c r="H1032" i="9" s="1"/>
  <c r="F1031" i="9"/>
  <c r="G1031" i="9" s="1"/>
  <c r="H1031" i="9" s="1"/>
  <c r="F1030" i="9"/>
  <c r="G1030" i="9" s="1"/>
  <c r="H1030" i="9" s="1"/>
  <c r="F1029" i="9"/>
  <c r="G1029" i="9" s="1"/>
  <c r="H1029" i="9" s="1"/>
  <c r="F1028" i="9"/>
  <c r="G1028" i="9" s="1"/>
  <c r="H1028" i="9" s="1"/>
  <c r="F1027" i="9"/>
  <c r="G1027" i="9" s="1"/>
  <c r="H1027" i="9" s="1"/>
  <c r="F1026" i="9"/>
  <c r="G1026" i="9" s="1"/>
  <c r="H1026" i="9" s="1"/>
  <c r="F1025" i="9"/>
  <c r="G1025" i="9" s="1"/>
  <c r="H1025" i="9" s="1"/>
  <c r="F1024" i="9"/>
  <c r="G1024" i="9" s="1"/>
  <c r="H1024" i="9" s="1"/>
  <c r="F1023" i="9"/>
  <c r="G1023" i="9" s="1"/>
  <c r="H1023" i="9" s="1"/>
  <c r="F1022" i="9"/>
  <c r="G1022" i="9" s="1"/>
  <c r="H1022" i="9" s="1"/>
  <c r="F1021" i="9"/>
  <c r="G1021" i="9" s="1"/>
  <c r="H1021" i="9" s="1"/>
  <c r="F1020" i="9"/>
  <c r="G1020" i="9" s="1"/>
  <c r="H1020" i="9" s="1"/>
  <c r="F1019" i="9"/>
  <c r="G1019" i="9" s="1"/>
  <c r="H1019" i="9" s="1"/>
  <c r="F1018" i="9"/>
  <c r="G1018" i="9" s="1"/>
  <c r="H1018" i="9" s="1"/>
  <c r="F1017" i="9"/>
  <c r="G1017" i="9" s="1"/>
  <c r="H1017" i="9" s="1"/>
  <c r="F1016" i="9"/>
  <c r="G1016" i="9" s="1"/>
  <c r="H1016" i="9" s="1"/>
  <c r="F1015" i="9"/>
  <c r="G1015" i="9" s="1"/>
  <c r="H1015" i="9" s="1"/>
  <c r="F1014" i="9"/>
  <c r="G1014" i="9" s="1"/>
  <c r="H1014" i="9" s="1"/>
  <c r="F1013" i="9"/>
  <c r="G1013" i="9" s="1"/>
  <c r="H1013" i="9" s="1"/>
  <c r="F1012" i="9"/>
  <c r="G1012" i="9" s="1"/>
  <c r="H1012" i="9" s="1"/>
  <c r="F1011" i="9"/>
  <c r="G1011" i="9" s="1"/>
  <c r="H1011" i="9" s="1"/>
  <c r="F1010" i="9"/>
  <c r="G1010" i="9" s="1"/>
  <c r="H1010" i="9" s="1"/>
  <c r="F1009" i="9"/>
  <c r="G1009" i="9" s="1"/>
  <c r="H1009" i="9" s="1"/>
  <c r="F1008" i="9"/>
  <c r="G1008" i="9" s="1"/>
  <c r="H1008" i="9" s="1"/>
  <c r="F1007" i="9"/>
  <c r="G1007" i="9" s="1"/>
  <c r="H1007" i="9" s="1"/>
  <c r="F1006" i="9"/>
  <c r="G1006" i="9" s="1"/>
  <c r="H1006" i="9" s="1"/>
  <c r="F1005" i="9"/>
  <c r="G1005" i="9" s="1"/>
  <c r="H1005" i="9" s="1"/>
  <c r="F1004" i="9"/>
  <c r="G1004" i="9" s="1"/>
  <c r="H1004" i="9" s="1"/>
  <c r="F1003" i="9"/>
  <c r="G1003" i="9" s="1"/>
  <c r="H1003" i="9" s="1"/>
  <c r="F1002" i="9"/>
  <c r="G1002" i="9" s="1"/>
  <c r="H1002" i="9" s="1"/>
  <c r="F1001" i="9"/>
  <c r="G1001" i="9" s="1"/>
  <c r="H1001" i="9" s="1"/>
  <c r="F1000" i="9"/>
  <c r="G1000" i="9" s="1"/>
  <c r="H1000" i="9" s="1"/>
  <c r="F999" i="9"/>
  <c r="G999" i="9" s="1"/>
  <c r="H999" i="9" s="1"/>
  <c r="F998" i="9"/>
  <c r="G998" i="9" s="1"/>
  <c r="H998" i="9" s="1"/>
  <c r="F997" i="9"/>
  <c r="G997" i="9" s="1"/>
  <c r="H997" i="9" s="1"/>
  <c r="F996" i="9"/>
  <c r="G996" i="9" s="1"/>
  <c r="H996" i="9" s="1"/>
  <c r="F995" i="9"/>
  <c r="G995" i="9" s="1"/>
  <c r="H995" i="9" s="1"/>
  <c r="F994" i="9"/>
  <c r="G994" i="9" s="1"/>
  <c r="H994" i="9" s="1"/>
  <c r="F993" i="9"/>
  <c r="G993" i="9" s="1"/>
  <c r="H993" i="9" s="1"/>
  <c r="F992" i="9"/>
  <c r="G992" i="9" s="1"/>
  <c r="H992" i="9" s="1"/>
  <c r="F991" i="9"/>
  <c r="G991" i="9" s="1"/>
  <c r="H991" i="9" s="1"/>
  <c r="F990" i="9"/>
  <c r="G990" i="9" s="1"/>
  <c r="H990" i="9" s="1"/>
  <c r="F989" i="9"/>
  <c r="G989" i="9" s="1"/>
  <c r="H989" i="9" s="1"/>
  <c r="F988" i="9"/>
  <c r="G988" i="9" s="1"/>
  <c r="H988" i="9" s="1"/>
  <c r="F987" i="9"/>
  <c r="G987" i="9" s="1"/>
  <c r="H987" i="9" s="1"/>
  <c r="F986" i="9"/>
  <c r="G986" i="9" s="1"/>
  <c r="H986" i="9" s="1"/>
  <c r="F985" i="9"/>
  <c r="G985" i="9" s="1"/>
  <c r="H985" i="9" s="1"/>
  <c r="F984" i="9"/>
  <c r="G984" i="9" s="1"/>
  <c r="H984" i="9" s="1"/>
  <c r="F983" i="9"/>
  <c r="G983" i="9" s="1"/>
  <c r="H983" i="9" s="1"/>
  <c r="F982" i="9"/>
  <c r="G982" i="9" s="1"/>
  <c r="H982" i="9" s="1"/>
  <c r="F981" i="9"/>
  <c r="G981" i="9" s="1"/>
  <c r="H981" i="9" s="1"/>
  <c r="F980" i="9"/>
  <c r="G980" i="9" s="1"/>
  <c r="H980" i="9" s="1"/>
  <c r="F979" i="9"/>
  <c r="G979" i="9" s="1"/>
  <c r="H979" i="9" s="1"/>
  <c r="F978" i="9"/>
  <c r="G978" i="9" s="1"/>
  <c r="H978" i="9" s="1"/>
  <c r="F977" i="9"/>
  <c r="G977" i="9" s="1"/>
  <c r="H977" i="9" s="1"/>
  <c r="F976" i="9"/>
  <c r="G976" i="9" s="1"/>
  <c r="H976" i="9" s="1"/>
  <c r="F975" i="9"/>
  <c r="G975" i="9" s="1"/>
  <c r="H975" i="9" s="1"/>
  <c r="F974" i="9"/>
  <c r="G974" i="9" s="1"/>
  <c r="H974" i="9" s="1"/>
  <c r="F973" i="9"/>
  <c r="G973" i="9" s="1"/>
  <c r="H973" i="9" s="1"/>
  <c r="F972" i="9"/>
  <c r="G972" i="9" s="1"/>
  <c r="H972" i="9" s="1"/>
  <c r="F971" i="9"/>
  <c r="G971" i="9" s="1"/>
  <c r="H971" i="9" s="1"/>
  <c r="F970" i="9"/>
  <c r="G970" i="9" s="1"/>
  <c r="H970" i="9" s="1"/>
  <c r="F969" i="9"/>
  <c r="G969" i="9" s="1"/>
  <c r="H969" i="9" s="1"/>
  <c r="F968" i="9"/>
  <c r="G968" i="9" s="1"/>
  <c r="H968" i="9" s="1"/>
  <c r="F967" i="9"/>
  <c r="G967" i="9" s="1"/>
  <c r="H967" i="9" s="1"/>
  <c r="F966" i="9"/>
  <c r="G966" i="9" s="1"/>
  <c r="H966" i="9" s="1"/>
  <c r="F965" i="9"/>
  <c r="G965" i="9" s="1"/>
  <c r="H965" i="9" s="1"/>
  <c r="F964" i="9"/>
  <c r="G964" i="9" s="1"/>
  <c r="H964" i="9" s="1"/>
  <c r="F963" i="9"/>
  <c r="G963" i="9" s="1"/>
  <c r="H963" i="9" s="1"/>
  <c r="F962" i="9"/>
  <c r="G962" i="9" s="1"/>
  <c r="H962" i="9" s="1"/>
  <c r="F961" i="9"/>
  <c r="G961" i="9" s="1"/>
  <c r="H961" i="9" s="1"/>
  <c r="F960" i="9"/>
  <c r="G960" i="9" s="1"/>
  <c r="H960" i="9" s="1"/>
  <c r="F959" i="9"/>
  <c r="G959" i="9" s="1"/>
  <c r="H959" i="9" s="1"/>
  <c r="F958" i="9"/>
  <c r="G958" i="9" s="1"/>
  <c r="H958" i="9" s="1"/>
  <c r="F957" i="9"/>
  <c r="G957" i="9" s="1"/>
  <c r="H957" i="9" s="1"/>
  <c r="F956" i="9"/>
  <c r="G956" i="9" s="1"/>
  <c r="H956" i="9" s="1"/>
  <c r="F955" i="9"/>
  <c r="G955" i="9" s="1"/>
  <c r="H955" i="9" s="1"/>
  <c r="F954" i="9"/>
  <c r="G954" i="9" s="1"/>
  <c r="H954" i="9" s="1"/>
  <c r="F953" i="9"/>
  <c r="G953" i="9" s="1"/>
  <c r="H953" i="9" s="1"/>
  <c r="F952" i="9"/>
  <c r="G952" i="9" s="1"/>
  <c r="H952" i="9" s="1"/>
  <c r="F951" i="9"/>
  <c r="G951" i="9" s="1"/>
  <c r="H951" i="9" s="1"/>
  <c r="F950" i="9"/>
  <c r="G950" i="9" s="1"/>
  <c r="H950" i="9" s="1"/>
  <c r="F949" i="9"/>
  <c r="G949" i="9" s="1"/>
  <c r="H949" i="9" s="1"/>
  <c r="F948" i="9"/>
  <c r="G948" i="9" s="1"/>
  <c r="H948" i="9" s="1"/>
  <c r="F947" i="9"/>
  <c r="G947" i="9" s="1"/>
  <c r="H947" i="9" s="1"/>
  <c r="F946" i="9"/>
  <c r="G946" i="9" s="1"/>
  <c r="H946" i="9" s="1"/>
  <c r="F945" i="9"/>
  <c r="G945" i="9" s="1"/>
  <c r="H945" i="9" s="1"/>
  <c r="F944" i="9"/>
  <c r="G944" i="9" s="1"/>
  <c r="H944" i="9" s="1"/>
  <c r="F943" i="9"/>
  <c r="G943" i="9" s="1"/>
  <c r="H943" i="9" s="1"/>
  <c r="F942" i="9"/>
  <c r="G942" i="9" s="1"/>
  <c r="H942" i="9" s="1"/>
  <c r="F941" i="9"/>
  <c r="G941" i="9" s="1"/>
  <c r="H941" i="9" s="1"/>
  <c r="F940" i="9"/>
  <c r="G940" i="9" s="1"/>
  <c r="H940" i="9" s="1"/>
  <c r="F939" i="9"/>
  <c r="G939" i="9" s="1"/>
  <c r="H939" i="9" s="1"/>
  <c r="F938" i="9"/>
  <c r="G938" i="9" s="1"/>
  <c r="H938" i="9" s="1"/>
  <c r="F937" i="9"/>
  <c r="G937" i="9" s="1"/>
  <c r="H937" i="9" s="1"/>
  <c r="F936" i="9"/>
  <c r="G936" i="9" s="1"/>
  <c r="H936" i="9" s="1"/>
  <c r="F935" i="9"/>
  <c r="G935" i="9" s="1"/>
  <c r="H935" i="9" s="1"/>
  <c r="F934" i="9"/>
  <c r="G934" i="9" s="1"/>
  <c r="H934" i="9" s="1"/>
  <c r="F933" i="9"/>
  <c r="G933" i="9" s="1"/>
  <c r="H933" i="9" s="1"/>
  <c r="F932" i="9"/>
  <c r="G932" i="9" s="1"/>
  <c r="H932" i="9" s="1"/>
  <c r="F931" i="9"/>
  <c r="G931" i="9" s="1"/>
  <c r="H931" i="9" s="1"/>
  <c r="F930" i="9"/>
  <c r="G930" i="9" s="1"/>
  <c r="H930" i="9" s="1"/>
  <c r="F929" i="9"/>
  <c r="G929" i="9" s="1"/>
  <c r="H929" i="9" s="1"/>
  <c r="F928" i="9"/>
  <c r="G928" i="9" s="1"/>
  <c r="H928" i="9" s="1"/>
  <c r="F927" i="9"/>
  <c r="G927" i="9" s="1"/>
  <c r="H927" i="9" s="1"/>
  <c r="F926" i="9"/>
  <c r="G926" i="9" s="1"/>
  <c r="H926" i="9" s="1"/>
  <c r="F925" i="9"/>
  <c r="G925" i="9" s="1"/>
  <c r="H925" i="9" s="1"/>
  <c r="F924" i="9"/>
  <c r="G924" i="9" s="1"/>
  <c r="H924" i="9" s="1"/>
  <c r="F923" i="9"/>
  <c r="G923" i="9" s="1"/>
  <c r="H923" i="9" s="1"/>
  <c r="F922" i="9"/>
  <c r="G922" i="9" s="1"/>
  <c r="H922" i="9" s="1"/>
  <c r="F921" i="9"/>
  <c r="G921" i="9" s="1"/>
  <c r="H921" i="9" s="1"/>
  <c r="F920" i="9"/>
  <c r="G920" i="9" s="1"/>
  <c r="H920" i="9" s="1"/>
  <c r="F919" i="9"/>
  <c r="G919" i="9" s="1"/>
  <c r="H919" i="9" s="1"/>
  <c r="F918" i="9"/>
  <c r="G918" i="9" s="1"/>
  <c r="H918" i="9" s="1"/>
  <c r="F917" i="9"/>
  <c r="G917" i="9" s="1"/>
  <c r="H917" i="9" s="1"/>
  <c r="F916" i="9"/>
  <c r="G916" i="9" s="1"/>
  <c r="H916" i="9" s="1"/>
  <c r="F915" i="9"/>
  <c r="G915" i="9" s="1"/>
  <c r="H915" i="9" s="1"/>
  <c r="F914" i="9"/>
  <c r="G914" i="9" s="1"/>
  <c r="H914" i="9" s="1"/>
  <c r="F913" i="9"/>
  <c r="G913" i="9" s="1"/>
  <c r="H913" i="9" s="1"/>
  <c r="F912" i="9"/>
  <c r="G912" i="9" s="1"/>
  <c r="H912" i="9" s="1"/>
  <c r="F911" i="9"/>
  <c r="G911" i="9" s="1"/>
  <c r="H911" i="9" s="1"/>
  <c r="F910" i="9"/>
  <c r="G910" i="9" s="1"/>
  <c r="H910" i="9" s="1"/>
  <c r="F909" i="9"/>
  <c r="G909" i="9" s="1"/>
  <c r="H909" i="9" s="1"/>
  <c r="F908" i="9"/>
  <c r="G908" i="9" s="1"/>
  <c r="H908" i="9" s="1"/>
  <c r="F907" i="9"/>
  <c r="G907" i="9" s="1"/>
  <c r="H907" i="9" s="1"/>
  <c r="F906" i="9"/>
  <c r="G906" i="9" s="1"/>
  <c r="H906" i="9" s="1"/>
  <c r="F905" i="9"/>
  <c r="G905" i="9" s="1"/>
  <c r="H905" i="9" s="1"/>
  <c r="F904" i="9"/>
  <c r="G904" i="9" s="1"/>
  <c r="H904" i="9" s="1"/>
  <c r="F903" i="9"/>
  <c r="G903" i="9" s="1"/>
  <c r="H903" i="9" s="1"/>
  <c r="F902" i="9"/>
  <c r="G902" i="9" s="1"/>
  <c r="H902" i="9" s="1"/>
  <c r="F901" i="9"/>
  <c r="G901" i="9" s="1"/>
  <c r="H901" i="9" s="1"/>
  <c r="F900" i="9"/>
  <c r="G900" i="9" s="1"/>
  <c r="H900" i="9" s="1"/>
  <c r="F899" i="9"/>
  <c r="G899" i="9" s="1"/>
  <c r="H899" i="9" s="1"/>
  <c r="F898" i="9"/>
  <c r="G898" i="9" s="1"/>
  <c r="H898" i="9" s="1"/>
  <c r="F897" i="9"/>
  <c r="G897" i="9" s="1"/>
  <c r="H897" i="9" s="1"/>
  <c r="F896" i="9"/>
  <c r="G896" i="9" s="1"/>
  <c r="H896" i="9" s="1"/>
  <c r="F895" i="9"/>
  <c r="G895" i="9" s="1"/>
  <c r="H895" i="9" s="1"/>
  <c r="F894" i="9"/>
  <c r="G894" i="9" s="1"/>
  <c r="H894" i="9" s="1"/>
  <c r="F893" i="9"/>
  <c r="G893" i="9" s="1"/>
  <c r="H893" i="9" s="1"/>
  <c r="F892" i="9"/>
  <c r="G892" i="9" s="1"/>
  <c r="H892" i="9" s="1"/>
  <c r="F891" i="9"/>
  <c r="G891" i="9" s="1"/>
  <c r="H891" i="9" s="1"/>
  <c r="F890" i="9"/>
  <c r="G890" i="9" s="1"/>
  <c r="H890" i="9" s="1"/>
  <c r="F889" i="9"/>
  <c r="G889" i="9" s="1"/>
  <c r="H889" i="9" s="1"/>
  <c r="F888" i="9"/>
  <c r="G888" i="9" s="1"/>
  <c r="H888" i="9" s="1"/>
  <c r="F887" i="9"/>
  <c r="G887" i="9" s="1"/>
  <c r="H887" i="9" s="1"/>
  <c r="F886" i="9"/>
  <c r="G886" i="9" s="1"/>
  <c r="H886" i="9" s="1"/>
  <c r="F885" i="9"/>
  <c r="G885" i="9" s="1"/>
  <c r="H885" i="9" s="1"/>
  <c r="F884" i="9"/>
  <c r="G884" i="9" s="1"/>
  <c r="H884" i="9" s="1"/>
  <c r="F883" i="9"/>
  <c r="G883" i="9" s="1"/>
  <c r="H883" i="9" s="1"/>
  <c r="F882" i="9"/>
  <c r="G882" i="9" s="1"/>
  <c r="H882" i="9" s="1"/>
  <c r="F881" i="9"/>
  <c r="G881" i="9" s="1"/>
  <c r="H881" i="9" s="1"/>
  <c r="F880" i="9"/>
  <c r="G880" i="9" s="1"/>
  <c r="H880" i="9" s="1"/>
  <c r="F879" i="9"/>
  <c r="G879" i="9" s="1"/>
  <c r="H879" i="9" s="1"/>
  <c r="F878" i="9"/>
  <c r="G878" i="9" s="1"/>
  <c r="H878" i="9" s="1"/>
  <c r="F877" i="9"/>
  <c r="G877" i="9" s="1"/>
  <c r="H877" i="9" s="1"/>
  <c r="F876" i="9"/>
  <c r="G876" i="9" s="1"/>
  <c r="H876" i="9" s="1"/>
  <c r="F875" i="9"/>
  <c r="G875" i="9" s="1"/>
  <c r="H875" i="9" s="1"/>
  <c r="F874" i="9"/>
  <c r="G874" i="9" s="1"/>
  <c r="H874" i="9" s="1"/>
  <c r="F873" i="9"/>
  <c r="G873" i="9" s="1"/>
  <c r="H873" i="9" s="1"/>
  <c r="F872" i="9"/>
  <c r="G872" i="9" s="1"/>
  <c r="H872" i="9" s="1"/>
  <c r="F871" i="9"/>
  <c r="G871" i="9" s="1"/>
  <c r="H871" i="9" s="1"/>
  <c r="F870" i="9"/>
  <c r="G870" i="9" s="1"/>
  <c r="H870" i="9" s="1"/>
  <c r="F869" i="9"/>
  <c r="G869" i="9" s="1"/>
  <c r="H869" i="9" s="1"/>
  <c r="F868" i="9"/>
  <c r="G868" i="9" s="1"/>
  <c r="H868" i="9" s="1"/>
  <c r="F867" i="9"/>
  <c r="G867" i="9" s="1"/>
  <c r="H867" i="9" s="1"/>
  <c r="F866" i="9"/>
  <c r="G866" i="9" s="1"/>
  <c r="H866" i="9" s="1"/>
  <c r="F865" i="9"/>
  <c r="G865" i="9" s="1"/>
  <c r="H865" i="9" s="1"/>
  <c r="F864" i="9"/>
  <c r="G864" i="9" s="1"/>
  <c r="H864" i="9" s="1"/>
  <c r="F863" i="9"/>
  <c r="G863" i="9" s="1"/>
  <c r="H863" i="9" s="1"/>
  <c r="F862" i="9"/>
  <c r="G862" i="9" s="1"/>
  <c r="H862" i="9" s="1"/>
  <c r="F861" i="9"/>
  <c r="G861" i="9" s="1"/>
  <c r="H861" i="9" s="1"/>
  <c r="F860" i="9"/>
  <c r="G860" i="9" s="1"/>
  <c r="H860" i="9" s="1"/>
  <c r="F859" i="9"/>
  <c r="G859" i="9" s="1"/>
  <c r="H859" i="9" s="1"/>
  <c r="F858" i="9"/>
  <c r="G858" i="9" s="1"/>
  <c r="H858" i="9" s="1"/>
  <c r="F857" i="9"/>
  <c r="G857" i="9" s="1"/>
  <c r="H857" i="9" s="1"/>
  <c r="F856" i="9"/>
  <c r="G856" i="9" s="1"/>
  <c r="H856" i="9" s="1"/>
  <c r="F855" i="9"/>
  <c r="G855" i="9" s="1"/>
  <c r="H855" i="9" s="1"/>
  <c r="F854" i="9"/>
  <c r="G854" i="9" s="1"/>
  <c r="H854" i="9" s="1"/>
  <c r="F853" i="9"/>
  <c r="G853" i="9" s="1"/>
  <c r="H853" i="9" s="1"/>
  <c r="F852" i="9"/>
  <c r="G852" i="9" s="1"/>
  <c r="H852" i="9" s="1"/>
  <c r="F851" i="9"/>
  <c r="G851" i="9" s="1"/>
  <c r="H851" i="9" s="1"/>
  <c r="F850" i="9"/>
  <c r="G850" i="9" s="1"/>
  <c r="H850" i="9" s="1"/>
  <c r="F849" i="9"/>
  <c r="G849" i="9" s="1"/>
  <c r="H849" i="9" s="1"/>
  <c r="F848" i="9"/>
  <c r="G848" i="9" s="1"/>
  <c r="H848" i="9" s="1"/>
  <c r="F847" i="9"/>
  <c r="G847" i="9" s="1"/>
  <c r="H847" i="9" s="1"/>
  <c r="F846" i="9"/>
  <c r="G846" i="9" s="1"/>
  <c r="H846" i="9" s="1"/>
  <c r="F845" i="9"/>
  <c r="G845" i="9" s="1"/>
  <c r="H845" i="9" s="1"/>
  <c r="F844" i="9"/>
  <c r="G844" i="9" s="1"/>
  <c r="H844" i="9" s="1"/>
  <c r="F843" i="9"/>
  <c r="G843" i="9" s="1"/>
  <c r="H843" i="9" s="1"/>
  <c r="F842" i="9"/>
  <c r="G842" i="9" s="1"/>
  <c r="H842" i="9" s="1"/>
  <c r="F841" i="9"/>
  <c r="G841" i="9" s="1"/>
  <c r="H841" i="9" s="1"/>
  <c r="F840" i="9"/>
  <c r="G840" i="9" s="1"/>
  <c r="H840" i="9" s="1"/>
  <c r="F839" i="9"/>
  <c r="G839" i="9" s="1"/>
  <c r="H839" i="9" s="1"/>
  <c r="F838" i="9"/>
  <c r="G838" i="9" s="1"/>
  <c r="H838" i="9" s="1"/>
  <c r="F837" i="9"/>
  <c r="G837" i="9" s="1"/>
  <c r="H837" i="9" s="1"/>
  <c r="F836" i="9"/>
  <c r="G836" i="9" s="1"/>
  <c r="H836" i="9" s="1"/>
  <c r="F835" i="9"/>
  <c r="G835" i="9" s="1"/>
  <c r="H835" i="9" s="1"/>
  <c r="F834" i="9"/>
  <c r="G834" i="9" s="1"/>
  <c r="H834" i="9" s="1"/>
  <c r="F833" i="9"/>
  <c r="G833" i="9" s="1"/>
  <c r="H833" i="9" s="1"/>
  <c r="F832" i="9"/>
  <c r="G832" i="9" s="1"/>
  <c r="H832" i="9" s="1"/>
  <c r="F831" i="9"/>
  <c r="G831" i="9" s="1"/>
  <c r="H831" i="9" s="1"/>
  <c r="F830" i="9"/>
  <c r="G830" i="9" s="1"/>
  <c r="H830" i="9" s="1"/>
  <c r="F829" i="9"/>
  <c r="G829" i="9" s="1"/>
  <c r="H829" i="9" s="1"/>
  <c r="F828" i="9"/>
  <c r="G828" i="9" s="1"/>
  <c r="H828" i="9" s="1"/>
  <c r="F827" i="9"/>
  <c r="G827" i="9" s="1"/>
  <c r="H827" i="9" s="1"/>
  <c r="F826" i="9"/>
  <c r="G826" i="9" s="1"/>
  <c r="H826" i="9" s="1"/>
  <c r="F825" i="9"/>
  <c r="G825" i="9" s="1"/>
  <c r="H825" i="9" s="1"/>
  <c r="F824" i="9"/>
  <c r="G824" i="9" s="1"/>
  <c r="H824" i="9" s="1"/>
  <c r="F823" i="9"/>
  <c r="G823" i="9" s="1"/>
  <c r="H823" i="9" s="1"/>
  <c r="F822" i="9"/>
  <c r="G822" i="9" s="1"/>
  <c r="H822" i="9" s="1"/>
  <c r="F821" i="9"/>
  <c r="G821" i="9" s="1"/>
  <c r="H821" i="9" s="1"/>
  <c r="F820" i="9"/>
  <c r="G820" i="9" s="1"/>
  <c r="H820" i="9" s="1"/>
  <c r="F819" i="9"/>
  <c r="G819" i="9" s="1"/>
  <c r="H819" i="9" s="1"/>
  <c r="F818" i="9"/>
  <c r="G818" i="9" s="1"/>
  <c r="H818" i="9" s="1"/>
  <c r="F817" i="9"/>
  <c r="G817" i="9" s="1"/>
  <c r="H817" i="9" s="1"/>
  <c r="F816" i="9"/>
  <c r="G816" i="9" s="1"/>
  <c r="H816" i="9" s="1"/>
  <c r="F815" i="9"/>
  <c r="G815" i="9" s="1"/>
  <c r="H815" i="9" s="1"/>
  <c r="F814" i="9"/>
  <c r="G814" i="9" s="1"/>
  <c r="H814" i="9" s="1"/>
  <c r="F813" i="9"/>
  <c r="G813" i="9" s="1"/>
  <c r="H813" i="9" s="1"/>
  <c r="F812" i="9"/>
  <c r="G812" i="9" s="1"/>
  <c r="H812" i="9" s="1"/>
  <c r="F811" i="9"/>
  <c r="G811" i="9" s="1"/>
  <c r="H811" i="9" s="1"/>
  <c r="F810" i="9"/>
  <c r="G810" i="9" s="1"/>
  <c r="H810" i="9" s="1"/>
  <c r="F809" i="9"/>
  <c r="G809" i="9" s="1"/>
  <c r="H809" i="9" s="1"/>
  <c r="F808" i="9"/>
  <c r="G808" i="9" s="1"/>
  <c r="H808" i="9" s="1"/>
  <c r="F807" i="9"/>
  <c r="G807" i="9" s="1"/>
  <c r="H807" i="9" s="1"/>
  <c r="F806" i="9"/>
  <c r="G806" i="9" s="1"/>
  <c r="H806" i="9" s="1"/>
  <c r="F805" i="9"/>
  <c r="G805" i="9" s="1"/>
  <c r="H805" i="9" s="1"/>
  <c r="F804" i="9"/>
  <c r="G804" i="9" s="1"/>
  <c r="H804" i="9" s="1"/>
  <c r="F803" i="9"/>
  <c r="G803" i="9" s="1"/>
  <c r="H803" i="9" s="1"/>
  <c r="F802" i="9"/>
  <c r="G802" i="9" s="1"/>
  <c r="H802" i="9" s="1"/>
  <c r="F801" i="9"/>
  <c r="G801" i="9" s="1"/>
  <c r="H801" i="9" s="1"/>
  <c r="F800" i="9"/>
  <c r="G800" i="9" s="1"/>
  <c r="H800" i="9" s="1"/>
  <c r="F799" i="9"/>
  <c r="G799" i="9" s="1"/>
  <c r="H799" i="9" s="1"/>
  <c r="F798" i="9"/>
  <c r="G798" i="9" s="1"/>
  <c r="H798" i="9" s="1"/>
  <c r="F797" i="9"/>
  <c r="G797" i="9" s="1"/>
  <c r="H797" i="9" s="1"/>
  <c r="F796" i="9"/>
  <c r="G796" i="9" s="1"/>
  <c r="H796" i="9" s="1"/>
  <c r="F795" i="9"/>
  <c r="G795" i="9" s="1"/>
  <c r="H795" i="9" s="1"/>
  <c r="F794" i="9"/>
  <c r="G794" i="9" s="1"/>
  <c r="H794" i="9" s="1"/>
  <c r="F793" i="9"/>
  <c r="G793" i="9" s="1"/>
  <c r="H793" i="9" s="1"/>
  <c r="F792" i="9"/>
  <c r="G792" i="9" s="1"/>
  <c r="H792" i="9" s="1"/>
  <c r="F791" i="9"/>
  <c r="G791" i="9" s="1"/>
  <c r="H791" i="9" s="1"/>
  <c r="F790" i="9"/>
  <c r="G790" i="9" s="1"/>
  <c r="H790" i="9" s="1"/>
  <c r="F789" i="9"/>
  <c r="G789" i="9" s="1"/>
  <c r="H789" i="9" s="1"/>
  <c r="F788" i="9"/>
  <c r="G788" i="9" s="1"/>
  <c r="H788" i="9" s="1"/>
  <c r="F787" i="9"/>
  <c r="G787" i="9" s="1"/>
  <c r="H787" i="9" s="1"/>
  <c r="F786" i="9"/>
  <c r="G786" i="9" s="1"/>
  <c r="H786" i="9" s="1"/>
  <c r="F785" i="9"/>
  <c r="G785" i="9" s="1"/>
  <c r="H785" i="9" s="1"/>
  <c r="F784" i="9"/>
  <c r="G784" i="9" s="1"/>
  <c r="H784" i="9" s="1"/>
  <c r="F783" i="9"/>
  <c r="G783" i="9" s="1"/>
  <c r="H783" i="9" s="1"/>
  <c r="F782" i="9"/>
  <c r="G782" i="9" s="1"/>
  <c r="H782" i="9" s="1"/>
  <c r="F781" i="9"/>
  <c r="G781" i="9" s="1"/>
  <c r="H781" i="9" s="1"/>
  <c r="F780" i="9"/>
  <c r="G780" i="9" s="1"/>
  <c r="H780" i="9" s="1"/>
  <c r="F779" i="9"/>
  <c r="G779" i="9" s="1"/>
  <c r="H779" i="9" s="1"/>
  <c r="F778" i="9"/>
  <c r="G778" i="9" s="1"/>
  <c r="H778" i="9" s="1"/>
  <c r="F777" i="9"/>
  <c r="G777" i="9" s="1"/>
  <c r="H777" i="9" s="1"/>
  <c r="F776" i="9"/>
  <c r="G776" i="9" s="1"/>
  <c r="H776" i="9" s="1"/>
  <c r="F775" i="9"/>
  <c r="G775" i="9" s="1"/>
  <c r="H775" i="9" s="1"/>
  <c r="F774" i="9"/>
  <c r="G774" i="9" s="1"/>
  <c r="H774" i="9" s="1"/>
  <c r="F773" i="9"/>
  <c r="G773" i="9" s="1"/>
  <c r="H773" i="9" s="1"/>
  <c r="F772" i="9"/>
  <c r="G772" i="9" s="1"/>
  <c r="H772" i="9" s="1"/>
  <c r="F771" i="9"/>
  <c r="G771" i="9" s="1"/>
  <c r="H771" i="9" s="1"/>
  <c r="F770" i="9"/>
  <c r="G770" i="9" s="1"/>
  <c r="H770" i="9" s="1"/>
  <c r="F769" i="9"/>
  <c r="G769" i="9" s="1"/>
  <c r="H769" i="9" s="1"/>
  <c r="F768" i="9"/>
  <c r="G768" i="9" s="1"/>
  <c r="H768" i="9" s="1"/>
  <c r="F767" i="9"/>
  <c r="G767" i="9" s="1"/>
  <c r="H767" i="9" s="1"/>
  <c r="F766" i="9"/>
  <c r="G766" i="9" s="1"/>
  <c r="H766" i="9" s="1"/>
  <c r="F765" i="9"/>
  <c r="G765" i="9" s="1"/>
  <c r="H765" i="9" s="1"/>
  <c r="F764" i="9"/>
  <c r="G764" i="9" s="1"/>
  <c r="H764" i="9" s="1"/>
  <c r="F763" i="9"/>
  <c r="G763" i="9" s="1"/>
  <c r="H763" i="9" s="1"/>
  <c r="F762" i="9"/>
  <c r="G762" i="9" s="1"/>
  <c r="H762" i="9" s="1"/>
  <c r="F761" i="9"/>
  <c r="G761" i="9" s="1"/>
  <c r="H761" i="9" s="1"/>
  <c r="F760" i="9"/>
  <c r="G760" i="9" s="1"/>
  <c r="H760" i="9" s="1"/>
  <c r="F759" i="9"/>
  <c r="G759" i="9" s="1"/>
  <c r="H759" i="9" s="1"/>
  <c r="F758" i="9"/>
  <c r="G758" i="9" s="1"/>
  <c r="H758" i="9" s="1"/>
  <c r="F757" i="9"/>
  <c r="G757" i="9" s="1"/>
  <c r="H757" i="9" s="1"/>
  <c r="F756" i="9"/>
  <c r="G756" i="9" s="1"/>
  <c r="H756" i="9" s="1"/>
  <c r="F755" i="9"/>
  <c r="G755" i="9" s="1"/>
  <c r="H755" i="9" s="1"/>
  <c r="F754" i="9"/>
  <c r="G754" i="9" s="1"/>
  <c r="H754" i="9" s="1"/>
  <c r="F753" i="9"/>
  <c r="G753" i="9" s="1"/>
  <c r="H753" i="9" s="1"/>
  <c r="F752" i="9"/>
  <c r="G752" i="9" s="1"/>
  <c r="H752" i="9" s="1"/>
  <c r="F751" i="9"/>
  <c r="G751" i="9" s="1"/>
  <c r="H751" i="9" s="1"/>
  <c r="F750" i="9"/>
  <c r="G750" i="9" s="1"/>
  <c r="H750" i="9" s="1"/>
  <c r="F749" i="9"/>
  <c r="G749" i="9" s="1"/>
  <c r="H749" i="9" s="1"/>
  <c r="F748" i="9"/>
  <c r="G748" i="9" s="1"/>
  <c r="H748" i="9" s="1"/>
  <c r="F747" i="9"/>
  <c r="G747" i="9" s="1"/>
  <c r="H747" i="9" s="1"/>
  <c r="F746" i="9"/>
  <c r="G746" i="9" s="1"/>
  <c r="H746" i="9" s="1"/>
  <c r="F745" i="9"/>
  <c r="G745" i="9" s="1"/>
  <c r="H745" i="9" s="1"/>
  <c r="F744" i="9"/>
  <c r="G744" i="9" s="1"/>
  <c r="H744" i="9" s="1"/>
  <c r="F743" i="9"/>
  <c r="G743" i="9" s="1"/>
  <c r="H743" i="9" s="1"/>
  <c r="F742" i="9"/>
  <c r="G742" i="9" s="1"/>
  <c r="H742" i="9" s="1"/>
  <c r="F741" i="9"/>
  <c r="G741" i="9" s="1"/>
  <c r="H741" i="9" s="1"/>
  <c r="F740" i="9"/>
  <c r="G740" i="9" s="1"/>
  <c r="H740" i="9" s="1"/>
  <c r="F739" i="9"/>
  <c r="G739" i="9" s="1"/>
  <c r="H739" i="9" s="1"/>
  <c r="F738" i="9"/>
  <c r="G738" i="9" s="1"/>
  <c r="H738" i="9" s="1"/>
  <c r="F737" i="9"/>
  <c r="G737" i="9" s="1"/>
  <c r="H737" i="9" s="1"/>
  <c r="F736" i="9"/>
  <c r="G736" i="9" s="1"/>
  <c r="H736" i="9" s="1"/>
  <c r="F735" i="9"/>
  <c r="G735" i="9" s="1"/>
  <c r="H735" i="9" s="1"/>
  <c r="F734" i="9"/>
  <c r="G734" i="9" s="1"/>
  <c r="H734" i="9" s="1"/>
  <c r="F733" i="9"/>
  <c r="G733" i="9" s="1"/>
  <c r="H733" i="9" s="1"/>
  <c r="F732" i="9"/>
  <c r="G732" i="9" s="1"/>
  <c r="H732" i="9" s="1"/>
  <c r="F731" i="9"/>
  <c r="G731" i="9" s="1"/>
  <c r="H731" i="9" s="1"/>
  <c r="F730" i="9"/>
  <c r="G730" i="9" s="1"/>
  <c r="H730" i="9" s="1"/>
  <c r="F729" i="9"/>
  <c r="G729" i="9" s="1"/>
  <c r="H729" i="9" s="1"/>
  <c r="F728" i="9"/>
  <c r="G728" i="9" s="1"/>
  <c r="H728" i="9" s="1"/>
  <c r="F727" i="9"/>
  <c r="G727" i="9" s="1"/>
  <c r="H727" i="9" s="1"/>
  <c r="F726" i="9"/>
  <c r="G726" i="9" s="1"/>
  <c r="H726" i="9" s="1"/>
  <c r="F725" i="9"/>
  <c r="G725" i="9" s="1"/>
  <c r="H725" i="9" s="1"/>
  <c r="F724" i="9"/>
  <c r="G724" i="9" s="1"/>
  <c r="H724" i="9" s="1"/>
  <c r="F723" i="9"/>
  <c r="G723" i="9" s="1"/>
  <c r="H723" i="9" s="1"/>
  <c r="F722" i="9"/>
  <c r="G722" i="9" s="1"/>
  <c r="H722" i="9" s="1"/>
  <c r="F721" i="9"/>
  <c r="G721" i="9" s="1"/>
  <c r="H721" i="9" s="1"/>
  <c r="F720" i="9"/>
  <c r="G720" i="9" s="1"/>
  <c r="H720" i="9" s="1"/>
  <c r="F719" i="9"/>
  <c r="G719" i="9" s="1"/>
  <c r="H719" i="9" s="1"/>
  <c r="F718" i="9"/>
  <c r="G718" i="9" s="1"/>
  <c r="H718" i="9" s="1"/>
  <c r="F717" i="9"/>
  <c r="G717" i="9" s="1"/>
  <c r="H717" i="9" s="1"/>
  <c r="F716" i="9"/>
  <c r="G716" i="9" s="1"/>
  <c r="H716" i="9" s="1"/>
  <c r="F715" i="9"/>
  <c r="G715" i="9" s="1"/>
  <c r="H715" i="9" s="1"/>
  <c r="F714" i="9"/>
  <c r="G714" i="9" s="1"/>
  <c r="H714" i="9" s="1"/>
  <c r="F713" i="9"/>
  <c r="G713" i="9" s="1"/>
  <c r="H713" i="9" s="1"/>
  <c r="F712" i="9"/>
  <c r="G712" i="9" s="1"/>
  <c r="H712" i="9" s="1"/>
  <c r="F711" i="9"/>
  <c r="G711" i="9" s="1"/>
  <c r="H711" i="9" s="1"/>
  <c r="F710" i="9"/>
  <c r="G710" i="9" s="1"/>
  <c r="H710" i="9" s="1"/>
  <c r="F709" i="9"/>
  <c r="G709" i="9" s="1"/>
  <c r="H709" i="9" s="1"/>
  <c r="F708" i="9"/>
  <c r="G708" i="9" s="1"/>
  <c r="H708" i="9" s="1"/>
  <c r="F707" i="9"/>
  <c r="G707" i="9" s="1"/>
  <c r="H707" i="9" s="1"/>
  <c r="F706" i="9"/>
  <c r="G706" i="9" s="1"/>
  <c r="H706" i="9" s="1"/>
  <c r="F705" i="9"/>
  <c r="G705" i="9" s="1"/>
  <c r="H705" i="9" s="1"/>
  <c r="F704" i="9"/>
  <c r="G704" i="9" s="1"/>
  <c r="H704" i="9" s="1"/>
  <c r="F703" i="9"/>
  <c r="G703" i="9" s="1"/>
  <c r="H703" i="9" s="1"/>
  <c r="F702" i="9"/>
  <c r="G702" i="9" s="1"/>
  <c r="H702" i="9" s="1"/>
  <c r="F701" i="9"/>
  <c r="G701" i="9" s="1"/>
  <c r="H701" i="9" s="1"/>
  <c r="F700" i="9"/>
  <c r="G700" i="9" s="1"/>
  <c r="H700" i="9" s="1"/>
  <c r="F699" i="9"/>
  <c r="G699" i="9" s="1"/>
  <c r="H699" i="9" s="1"/>
  <c r="F698" i="9"/>
  <c r="G698" i="9" s="1"/>
  <c r="H698" i="9" s="1"/>
  <c r="F697" i="9"/>
  <c r="G697" i="9" s="1"/>
  <c r="H697" i="9" s="1"/>
  <c r="F696" i="9"/>
  <c r="G696" i="9" s="1"/>
  <c r="H696" i="9" s="1"/>
  <c r="F695" i="9"/>
  <c r="G695" i="9" s="1"/>
  <c r="H695" i="9" s="1"/>
  <c r="F694" i="9"/>
  <c r="G694" i="9" s="1"/>
  <c r="H694" i="9" s="1"/>
  <c r="F693" i="9"/>
  <c r="G693" i="9" s="1"/>
  <c r="H693" i="9" s="1"/>
  <c r="F692" i="9"/>
  <c r="G692" i="9" s="1"/>
  <c r="H692" i="9" s="1"/>
  <c r="F691" i="9"/>
  <c r="G691" i="9" s="1"/>
  <c r="H691" i="9" s="1"/>
  <c r="F690" i="9"/>
  <c r="G690" i="9" s="1"/>
  <c r="H690" i="9" s="1"/>
  <c r="F689" i="9"/>
  <c r="G689" i="9" s="1"/>
  <c r="H689" i="9" s="1"/>
  <c r="F688" i="9"/>
  <c r="G688" i="9" s="1"/>
  <c r="H688" i="9" s="1"/>
  <c r="F687" i="9"/>
  <c r="G687" i="9" s="1"/>
  <c r="H687" i="9" s="1"/>
  <c r="F686" i="9"/>
  <c r="G686" i="9" s="1"/>
  <c r="H686" i="9" s="1"/>
  <c r="F685" i="9"/>
  <c r="G685" i="9" s="1"/>
  <c r="H685" i="9" s="1"/>
  <c r="F684" i="9"/>
  <c r="G684" i="9" s="1"/>
  <c r="H684" i="9" s="1"/>
  <c r="F683" i="9"/>
  <c r="G683" i="9" s="1"/>
  <c r="H683" i="9" s="1"/>
  <c r="F682" i="9"/>
  <c r="G682" i="9" s="1"/>
  <c r="H682" i="9" s="1"/>
  <c r="F681" i="9"/>
  <c r="G681" i="9" s="1"/>
  <c r="H681" i="9" s="1"/>
  <c r="F680" i="9"/>
  <c r="G680" i="9" s="1"/>
  <c r="H680" i="9" s="1"/>
  <c r="F679" i="9"/>
  <c r="G679" i="9" s="1"/>
  <c r="H679" i="9" s="1"/>
  <c r="F678" i="9"/>
  <c r="G678" i="9" s="1"/>
  <c r="H678" i="9" s="1"/>
  <c r="F677" i="9"/>
  <c r="G677" i="9" s="1"/>
  <c r="H677" i="9" s="1"/>
  <c r="F676" i="9"/>
  <c r="G676" i="9" s="1"/>
  <c r="H676" i="9" s="1"/>
  <c r="F675" i="9"/>
  <c r="G675" i="9" s="1"/>
  <c r="H675" i="9" s="1"/>
  <c r="F674" i="9"/>
  <c r="G674" i="9" s="1"/>
  <c r="H674" i="9" s="1"/>
  <c r="F673" i="9"/>
  <c r="G673" i="9" s="1"/>
  <c r="H673" i="9" s="1"/>
  <c r="F672" i="9"/>
  <c r="G672" i="9" s="1"/>
  <c r="H672" i="9" s="1"/>
  <c r="F671" i="9"/>
  <c r="G671" i="9" s="1"/>
  <c r="H671" i="9" s="1"/>
  <c r="F670" i="9"/>
  <c r="G670" i="9" s="1"/>
  <c r="H670" i="9" s="1"/>
  <c r="F669" i="9"/>
  <c r="G669" i="9" s="1"/>
  <c r="H669" i="9" s="1"/>
  <c r="F668" i="9"/>
  <c r="G668" i="9" s="1"/>
  <c r="H668" i="9" s="1"/>
  <c r="F667" i="9"/>
  <c r="G667" i="9" s="1"/>
  <c r="H667" i="9" s="1"/>
  <c r="F666" i="9"/>
  <c r="G666" i="9" s="1"/>
  <c r="H666" i="9" s="1"/>
  <c r="F665" i="9"/>
  <c r="G665" i="9" s="1"/>
  <c r="H665" i="9" s="1"/>
  <c r="F664" i="9"/>
  <c r="G664" i="9" s="1"/>
  <c r="H664" i="9" s="1"/>
  <c r="F663" i="9"/>
  <c r="G663" i="9" s="1"/>
  <c r="H663" i="9" s="1"/>
  <c r="F662" i="9"/>
  <c r="G662" i="9" s="1"/>
  <c r="H662" i="9" s="1"/>
  <c r="F661" i="9"/>
  <c r="G661" i="9" s="1"/>
  <c r="H661" i="9" s="1"/>
  <c r="F660" i="9"/>
  <c r="G660" i="9" s="1"/>
  <c r="H660" i="9" s="1"/>
  <c r="F659" i="9"/>
  <c r="G659" i="9" s="1"/>
  <c r="H659" i="9" s="1"/>
  <c r="F658" i="9"/>
  <c r="G658" i="9" s="1"/>
  <c r="H658" i="9" s="1"/>
  <c r="F657" i="9"/>
  <c r="G657" i="9" s="1"/>
  <c r="H657" i="9" s="1"/>
  <c r="F656" i="9"/>
  <c r="G656" i="9" s="1"/>
  <c r="H656" i="9" s="1"/>
  <c r="F655" i="9"/>
  <c r="G655" i="9" s="1"/>
  <c r="H655" i="9" s="1"/>
  <c r="F654" i="9"/>
  <c r="G654" i="9" s="1"/>
  <c r="H654" i="9" s="1"/>
  <c r="F653" i="9"/>
  <c r="G653" i="9" s="1"/>
  <c r="H653" i="9" s="1"/>
  <c r="F652" i="9"/>
  <c r="G652" i="9" s="1"/>
  <c r="H652" i="9" s="1"/>
  <c r="F651" i="9"/>
  <c r="G651" i="9" s="1"/>
  <c r="H651" i="9" s="1"/>
  <c r="F650" i="9"/>
  <c r="G650" i="9" s="1"/>
  <c r="H650" i="9" s="1"/>
  <c r="F649" i="9"/>
  <c r="G649" i="9" s="1"/>
  <c r="H649" i="9" s="1"/>
  <c r="F648" i="9"/>
  <c r="G648" i="9" s="1"/>
  <c r="H648" i="9" s="1"/>
  <c r="F647" i="9"/>
  <c r="G647" i="9" s="1"/>
  <c r="H647" i="9" s="1"/>
  <c r="F646" i="9"/>
  <c r="G646" i="9" s="1"/>
  <c r="H646" i="9" s="1"/>
  <c r="F645" i="9"/>
  <c r="G645" i="9" s="1"/>
  <c r="H645" i="9" s="1"/>
  <c r="F644" i="9"/>
  <c r="G644" i="9" s="1"/>
  <c r="H644" i="9" s="1"/>
  <c r="F643" i="9"/>
  <c r="G643" i="9" s="1"/>
  <c r="H643" i="9" s="1"/>
  <c r="F642" i="9"/>
  <c r="G642" i="9" s="1"/>
  <c r="H642" i="9" s="1"/>
  <c r="F641" i="9"/>
  <c r="G641" i="9" s="1"/>
  <c r="H641" i="9" s="1"/>
  <c r="F640" i="9"/>
  <c r="G640" i="9" s="1"/>
  <c r="H640" i="9" s="1"/>
  <c r="F639" i="9"/>
  <c r="G639" i="9" s="1"/>
  <c r="H639" i="9" s="1"/>
  <c r="F638" i="9"/>
  <c r="G638" i="9" s="1"/>
  <c r="H638" i="9" s="1"/>
  <c r="F637" i="9"/>
  <c r="G637" i="9" s="1"/>
  <c r="H637" i="9" s="1"/>
  <c r="F636" i="9"/>
  <c r="G636" i="9" s="1"/>
  <c r="H636" i="9" s="1"/>
  <c r="F635" i="9"/>
  <c r="G635" i="9" s="1"/>
  <c r="H635" i="9" s="1"/>
  <c r="F634" i="9"/>
  <c r="G634" i="9" s="1"/>
  <c r="H634" i="9" s="1"/>
  <c r="F633" i="9"/>
  <c r="G633" i="9" s="1"/>
  <c r="H633" i="9" s="1"/>
  <c r="F632" i="9"/>
  <c r="G632" i="9" s="1"/>
  <c r="H632" i="9" s="1"/>
  <c r="F631" i="9"/>
  <c r="G631" i="9" s="1"/>
  <c r="H631" i="9" s="1"/>
  <c r="F630" i="9"/>
  <c r="G630" i="9" s="1"/>
  <c r="H630" i="9" s="1"/>
  <c r="F629" i="9"/>
  <c r="G629" i="9" s="1"/>
  <c r="H629" i="9" s="1"/>
  <c r="F628" i="9"/>
  <c r="G628" i="9" s="1"/>
  <c r="H628" i="9" s="1"/>
  <c r="F627" i="9"/>
  <c r="G627" i="9" s="1"/>
  <c r="H627" i="9" s="1"/>
  <c r="F626" i="9"/>
  <c r="G626" i="9" s="1"/>
  <c r="H626" i="9" s="1"/>
  <c r="F625" i="9"/>
  <c r="G625" i="9" s="1"/>
  <c r="H625" i="9" s="1"/>
  <c r="F624" i="9"/>
  <c r="G624" i="9" s="1"/>
  <c r="H624" i="9" s="1"/>
  <c r="F623" i="9"/>
  <c r="G623" i="9" s="1"/>
  <c r="H623" i="9" s="1"/>
  <c r="F622" i="9"/>
  <c r="G622" i="9" s="1"/>
  <c r="H622" i="9" s="1"/>
  <c r="F621" i="9"/>
  <c r="G621" i="9" s="1"/>
  <c r="H621" i="9" s="1"/>
  <c r="F620" i="9"/>
  <c r="G620" i="9" s="1"/>
  <c r="H620" i="9" s="1"/>
  <c r="F619" i="9"/>
  <c r="G619" i="9" s="1"/>
  <c r="H619" i="9" s="1"/>
  <c r="F618" i="9"/>
  <c r="G618" i="9" s="1"/>
  <c r="H618" i="9" s="1"/>
  <c r="F617" i="9"/>
  <c r="G617" i="9" s="1"/>
  <c r="H617" i="9" s="1"/>
  <c r="F616" i="9"/>
  <c r="G616" i="9" s="1"/>
  <c r="H616" i="9" s="1"/>
  <c r="F615" i="9"/>
  <c r="G615" i="9" s="1"/>
  <c r="H615" i="9" s="1"/>
  <c r="F614" i="9"/>
  <c r="G614" i="9" s="1"/>
  <c r="H614" i="9" s="1"/>
  <c r="F613" i="9"/>
  <c r="G613" i="9" s="1"/>
  <c r="H613" i="9" s="1"/>
  <c r="F612" i="9"/>
  <c r="G612" i="9" s="1"/>
  <c r="H612" i="9" s="1"/>
  <c r="F611" i="9"/>
  <c r="G611" i="9" s="1"/>
  <c r="H611" i="9" s="1"/>
  <c r="F610" i="9"/>
  <c r="G610" i="9" s="1"/>
  <c r="H610" i="9" s="1"/>
  <c r="F609" i="9"/>
  <c r="G609" i="9" s="1"/>
  <c r="H609" i="9" s="1"/>
  <c r="F608" i="9"/>
  <c r="G608" i="9" s="1"/>
  <c r="H608" i="9" s="1"/>
  <c r="F607" i="9"/>
  <c r="G607" i="9" s="1"/>
  <c r="H607" i="9" s="1"/>
  <c r="F606" i="9"/>
  <c r="G606" i="9" s="1"/>
  <c r="H606" i="9" s="1"/>
  <c r="F605" i="9"/>
  <c r="G605" i="9" s="1"/>
  <c r="H605" i="9" s="1"/>
  <c r="F604" i="9"/>
  <c r="G604" i="9" s="1"/>
  <c r="H604" i="9" s="1"/>
  <c r="F603" i="9"/>
  <c r="G603" i="9" s="1"/>
  <c r="H603" i="9" s="1"/>
  <c r="F602" i="9"/>
  <c r="G602" i="9" s="1"/>
  <c r="H602" i="9" s="1"/>
  <c r="F601" i="9"/>
  <c r="G601" i="9" s="1"/>
  <c r="H601" i="9" s="1"/>
  <c r="F600" i="9"/>
  <c r="G600" i="9" s="1"/>
  <c r="H600" i="9" s="1"/>
  <c r="F599" i="9"/>
  <c r="G599" i="9" s="1"/>
  <c r="H599" i="9" s="1"/>
  <c r="F598" i="9"/>
  <c r="G598" i="9" s="1"/>
  <c r="H598" i="9" s="1"/>
  <c r="F597" i="9"/>
  <c r="G597" i="9" s="1"/>
  <c r="H597" i="9" s="1"/>
  <c r="F596" i="9"/>
  <c r="G596" i="9" s="1"/>
  <c r="H596" i="9" s="1"/>
  <c r="F595" i="9"/>
  <c r="G595" i="9" s="1"/>
  <c r="H595" i="9" s="1"/>
  <c r="F594" i="9"/>
  <c r="G594" i="9" s="1"/>
  <c r="H594" i="9" s="1"/>
  <c r="F593" i="9"/>
  <c r="G593" i="9" s="1"/>
  <c r="H593" i="9" s="1"/>
  <c r="F592" i="9"/>
  <c r="G592" i="9" s="1"/>
  <c r="H592" i="9" s="1"/>
  <c r="F591" i="9"/>
  <c r="G591" i="9" s="1"/>
  <c r="H591" i="9" s="1"/>
  <c r="F590" i="9"/>
  <c r="G590" i="9" s="1"/>
  <c r="H590" i="9" s="1"/>
  <c r="F589" i="9"/>
  <c r="G589" i="9" s="1"/>
  <c r="H589" i="9" s="1"/>
  <c r="F588" i="9"/>
  <c r="G588" i="9" s="1"/>
  <c r="H588" i="9" s="1"/>
  <c r="F587" i="9"/>
  <c r="G587" i="9" s="1"/>
  <c r="H587" i="9" s="1"/>
  <c r="F586" i="9"/>
  <c r="G586" i="9" s="1"/>
  <c r="H586" i="9" s="1"/>
  <c r="F585" i="9"/>
  <c r="G585" i="9" s="1"/>
  <c r="H585" i="9" s="1"/>
  <c r="F584" i="9"/>
  <c r="G584" i="9" s="1"/>
  <c r="H584" i="9" s="1"/>
  <c r="F583" i="9"/>
  <c r="G583" i="9" s="1"/>
  <c r="H583" i="9" s="1"/>
  <c r="F582" i="9"/>
  <c r="G582" i="9" s="1"/>
  <c r="H582" i="9" s="1"/>
  <c r="F581" i="9"/>
  <c r="G581" i="9" s="1"/>
  <c r="H581" i="9" s="1"/>
  <c r="F580" i="9"/>
  <c r="G580" i="9" s="1"/>
  <c r="H580" i="9" s="1"/>
  <c r="F579" i="9"/>
  <c r="G579" i="9" s="1"/>
  <c r="H579" i="9" s="1"/>
  <c r="F578" i="9"/>
  <c r="G578" i="9" s="1"/>
  <c r="H578" i="9" s="1"/>
  <c r="F577" i="9"/>
  <c r="G577" i="9" s="1"/>
  <c r="H577" i="9" s="1"/>
  <c r="F576" i="9"/>
  <c r="G576" i="9" s="1"/>
  <c r="H576" i="9" s="1"/>
  <c r="F575" i="9"/>
  <c r="G575" i="9" s="1"/>
  <c r="H575" i="9" s="1"/>
  <c r="F574" i="9"/>
  <c r="G574" i="9" s="1"/>
  <c r="H574" i="9" s="1"/>
  <c r="F573" i="9"/>
  <c r="G573" i="9" s="1"/>
  <c r="H573" i="9" s="1"/>
  <c r="F572" i="9"/>
  <c r="G572" i="9" s="1"/>
  <c r="H572" i="9" s="1"/>
  <c r="F571" i="9"/>
  <c r="G571" i="9" s="1"/>
  <c r="H571" i="9" s="1"/>
  <c r="F570" i="9"/>
  <c r="G570" i="9" s="1"/>
  <c r="H570" i="9" s="1"/>
  <c r="F569" i="9"/>
  <c r="G569" i="9" s="1"/>
  <c r="H569" i="9" s="1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K18" i="7" a="1"/>
  <c r="K18" i="7" s="1"/>
  <c r="J18" i="7"/>
  <c r="G18" i="7"/>
  <c r="K17" i="7" a="1"/>
  <c r="K17" i="7" s="1"/>
  <c r="J17" i="7"/>
  <c r="G17" i="7"/>
  <c r="K16" i="7" a="1"/>
  <c r="K16" i="7" s="1"/>
  <c r="J16" i="7"/>
  <c r="G16" i="7"/>
  <c r="K15" i="7" a="1"/>
  <c r="K15" i="7" s="1"/>
  <c r="J15" i="7"/>
  <c r="G15" i="7"/>
  <c r="K14" i="7" a="1"/>
  <c r="K14" i="7" s="1"/>
  <c r="J14" i="7"/>
  <c r="G14" i="7"/>
  <c r="K13" i="7" a="1"/>
  <c r="K13" i="7" s="1"/>
  <c r="J13" i="7"/>
  <c r="G13" i="7"/>
  <c r="K12" i="7" a="1"/>
  <c r="K12" i="7" s="1"/>
  <c r="J12" i="7"/>
  <c r="G12" i="7"/>
  <c r="K11" i="7" a="1"/>
  <c r="K11" i="7" s="1"/>
  <c r="J11" i="7"/>
  <c r="G11" i="7"/>
  <c r="K10" i="7" a="1"/>
  <c r="K10" i="7" s="1"/>
  <c r="J10" i="7"/>
  <c r="G10" i="7"/>
  <c r="K9" i="7" a="1"/>
  <c r="K9" i="7" s="1"/>
  <c r="J9" i="7"/>
  <c r="G9" i="7"/>
  <c r="K8" i="7" a="1"/>
  <c r="K8" i="7" s="1"/>
  <c r="J8" i="7"/>
  <c r="G8" i="7"/>
  <c r="K7" i="7" a="1"/>
  <c r="K7" i="7" s="1"/>
  <c r="J7" i="7"/>
  <c r="G7" i="7"/>
  <c r="K6" i="7" a="1"/>
  <c r="K6" i="7" s="1"/>
  <c r="J6" i="7"/>
  <c r="G6" i="7"/>
  <c r="K5" i="7" a="1"/>
  <c r="K5" i="7" s="1"/>
  <c r="J5" i="7"/>
  <c r="G5" i="7"/>
  <c r="K4" i="7" a="1"/>
  <c r="K4" i="7" s="1"/>
  <c r="J4" i="7"/>
  <c r="G4" i="7"/>
  <c r="K3" i="7" a="1"/>
  <c r="K3" i="7" s="1"/>
  <c r="J3" i="7"/>
  <c r="G3" i="7"/>
  <c r="G4" i="9" l="1"/>
  <c r="H4" i="9" s="1"/>
  <c r="G8" i="9"/>
  <c r="H8" i="9" s="1"/>
  <c r="G12" i="9"/>
  <c r="H12" i="9" s="1"/>
  <c r="G16" i="9"/>
  <c r="H16" i="9" s="1"/>
  <c r="G20" i="9"/>
  <c r="H20" i="9" s="1"/>
  <c r="G24" i="9"/>
  <c r="H24" i="9" s="1"/>
  <c r="G28" i="9"/>
  <c r="H28" i="9" s="1"/>
  <c r="G32" i="9"/>
  <c r="H32" i="9" s="1"/>
  <c r="G36" i="9"/>
  <c r="H36" i="9" s="1"/>
  <c r="G40" i="9"/>
  <c r="H40" i="9" s="1"/>
  <c r="G44" i="9"/>
  <c r="H44" i="9" s="1"/>
  <c r="G48" i="9"/>
  <c r="H48" i="9" s="1"/>
  <c r="G2" i="9"/>
  <c r="H2" i="9" s="1"/>
  <c r="G6" i="9"/>
  <c r="H6" i="9" s="1"/>
  <c r="G10" i="9"/>
  <c r="H10" i="9" s="1"/>
  <c r="G14" i="9"/>
  <c r="H14" i="9" s="1"/>
  <c r="G18" i="9"/>
  <c r="H18" i="9" s="1"/>
  <c r="G22" i="9"/>
  <c r="H22" i="9" s="1"/>
  <c r="G26" i="9"/>
  <c r="H26" i="9" s="1"/>
  <c r="G30" i="9"/>
  <c r="H30" i="9" s="1"/>
  <c r="G34" i="9"/>
  <c r="H34" i="9" s="1"/>
  <c r="G38" i="9"/>
  <c r="H38" i="9" s="1"/>
  <c r="G42" i="9"/>
  <c r="H42" i="9" s="1"/>
  <c r="G46" i="9"/>
  <c r="H46" i="9" s="1"/>
  <c r="G50" i="9"/>
  <c r="H50" i="9" s="1"/>
  <c r="G54" i="9"/>
  <c r="H54" i="9" s="1"/>
  <c r="G58" i="9"/>
  <c r="H58" i="9" s="1"/>
  <c r="G62" i="9"/>
  <c r="H62" i="9" s="1"/>
  <c r="G66" i="9"/>
  <c r="H66" i="9" s="1"/>
  <c r="G70" i="9"/>
  <c r="H70" i="9" s="1"/>
  <c r="G74" i="9"/>
  <c r="H74" i="9" s="1"/>
  <c r="G78" i="9"/>
  <c r="H78" i="9" s="1"/>
  <c r="G82" i="9"/>
  <c r="H82" i="9" s="1"/>
  <c r="G86" i="9"/>
  <c r="H86" i="9" s="1"/>
  <c r="G90" i="9"/>
  <c r="H90" i="9" s="1"/>
  <c r="G94" i="9"/>
  <c r="H94" i="9" s="1"/>
  <c r="G98" i="9"/>
  <c r="H98" i="9" s="1"/>
  <c r="G102" i="9"/>
  <c r="H102" i="9" s="1"/>
  <c r="G106" i="9"/>
  <c r="H106" i="9" s="1"/>
  <c r="G110" i="9"/>
  <c r="H110" i="9" s="1"/>
  <c r="G114" i="9"/>
  <c r="H114" i="9" s="1"/>
  <c r="G118" i="9"/>
  <c r="H118" i="9" s="1"/>
  <c r="G122" i="9"/>
  <c r="H122" i="9" s="1"/>
  <c r="G126" i="9"/>
  <c r="H126" i="9" s="1"/>
  <c r="G130" i="9"/>
  <c r="H130" i="9" s="1"/>
  <c r="G134" i="9"/>
  <c r="H134" i="9" s="1"/>
  <c r="G138" i="9"/>
  <c r="H138" i="9" s="1"/>
  <c r="G142" i="9"/>
  <c r="H142" i="9" s="1"/>
  <c r="G146" i="9"/>
  <c r="H146" i="9" s="1"/>
  <c r="G150" i="9"/>
  <c r="H150" i="9" s="1"/>
  <c r="G154" i="9"/>
  <c r="H154" i="9" s="1"/>
  <c r="G158" i="9"/>
  <c r="H158" i="9" s="1"/>
  <c r="G162" i="9"/>
  <c r="H162" i="9" s="1"/>
  <c r="G166" i="9"/>
  <c r="H166" i="9" s="1"/>
  <c r="G170" i="9"/>
  <c r="H170" i="9" s="1"/>
  <c r="G174" i="9"/>
  <c r="H174" i="9" s="1"/>
  <c r="G178" i="9"/>
  <c r="H178" i="9" s="1"/>
  <c r="G182" i="9"/>
  <c r="H182" i="9" s="1"/>
  <c r="G186" i="9"/>
  <c r="H186" i="9" s="1"/>
  <c r="G190" i="9"/>
  <c r="H190" i="9" s="1"/>
  <c r="G194" i="9"/>
  <c r="H194" i="9" s="1"/>
  <c r="G198" i="9"/>
  <c r="H198" i="9" s="1"/>
  <c r="G202" i="9"/>
  <c r="H202" i="9" s="1"/>
  <c r="G206" i="9"/>
  <c r="H206" i="9" s="1"/>
  <c r="G210" i="9"/>
  <c r="H210" i="9" s="1"/>
  <c r="G214" i="9"/>
  <c r="H214" i="9" s="1"/>
  <c r="G218" i="9"/>
  <c r="H218" i="9" s="1"/>
  <c r="G222" i="9"/>
  <c r="H222" i="9" s="1"/>
  <c r="G226" i="9"/>
  <c r="H226" i="9" s="1"/>
  <c r="G3" i="9"/>
  <c r="H3" i="9" s="1"/>
  <c r="G7" i="9"/>
  <c r="H7" i="9" s="1"/>
  <c r="G11" i="9"/>
  <c r="H11" i="9" s="1"/>
  <c r="G15" i="9"/>
  <c r="H15" i="9" s="1"/>
  <c r="G19" i="9"/>
  <c r="H19" i="9" s="1"/>
  <c r="G23" i="9"/>
  <c r="H23" i="9" s="1"/>
  <c r="G27" i="9"/>
  <c r="H27" i="9" s="1"/>
  <c r="G31" i="9"/>
  <c r="H31" i="9" s="1"/>
  <c r="G35" i="9"/>
  <c r="H35" i="9" s="1"/>
  <c r="G39" i="9"/>
  <c r="H39" i="9" s="1"/>
  <c r="G43" i="9"/>
  <c r="H43" i="9" s="1"/>
  <c r="G47" i="9"/>
  <c r="H47" i="9" s="1"/>
  <c r="G51" i="9"/>
  <c r="H51" i="9" s="1"/>
  <c r="G55" i="9"/>
  <c r="H55" i="9" s="1"/>
  <c r="G59" i="9"/>
  <c r="H59" i="9" s="1"/>
  <c r="G63" i="9"/>
  <c r="H63" i="9" s="1"/>
  <c r="G67" i="9"/>
  <c r="H67" i="9" s="1"/>
  <c r="G71" i="9"/>
  <c r="H71" i="9" s="1"/>
  <c r="G75" i="9"/>
  <c r="H75" i="9" s="1"/>
  <c r="G79" i="9"/>
  <c r="H79" i="9" s="1"/>
  <c r="G83" i="9"/>
  <c r="H83" i="9" s="1"/>
  <c r="G87" i="9"/>
  <c r="H87" i="9" s="1"/>
  <c r="G91" i="9"/>
  <c r="H91" i="9" s="1"/>
  <c r="G95" i="9"/>
  <c r="H95" i="9" s="1"/>
  <c r="G99" i="9"/>
  <c r="H99" i="9" s="1"/>
  <c r="G103" i="9"/>
  <c r="H103" i="9" s="1"/>
  <c r="G107" i="9"/>
  <c r="H107" i="9" s="1"/>
  <c r="G111" i="9"/>
  <c r="H111" i="9" s="1"/>
  <c r="G115" i="9"/>
  <c r="H115" i="9" s="1"/>
  <c r="G119" i="9"/>
  <c r="H119" i="9" s="1"/>
  <c r="G123" i="9"/>
  <c r="H123" i="9" s="1"/>
  <c r="G127" i="9"/>
  <c r="H127" i="9" s="1"/>
  <c r="G131" i="9"/>
  <c r="H131" i="9" s="1"/>
  <c r="G135" i="9"/>
  <c r="H135" i="9" s="1"/>
  <c r="G139" i="9"/>
  <c r="H139" i="9" s="1"/>
  <c r="G143" i="9"/>
  <c r="H143" i="9" s="1"/>
  <c r="G147" i="9"/>
  <c r="H147" i="9" s="1"/>
  <c r="G151" i="9"/>
  <c r="H151" i="9" s="1"/>
  <c r="G155" i="9"/>
  <c r="H155" i="9" s="1"/>
  <c r="G159" i="9"/>
  <c r="H159" i="9" s="1"/>
  <c r="G163" i="9"/>
  <c r="H163" i="9" s="1"/>
  <c r="G167" i="9"/>
  <c r="H167" i="9" s="1"/>
  <c r="G171" i="9"/>
  <c r="H171" i="9" s="1"/>
  <c r="G175" i="9"/>
  <c r="H175" i="9" s="1"/>
  <c r="G179" i="9"/>
  <c r="H179" i="9" s="1"/>
  <c r="G183" i="9"/>
  <c r="H183" i="9" s="1"/>
  <c r="G187" i="9"/>
  <c r="H187" i="9" s="1"/>
  <c r="G191" i="9"/>
  <c r="H191" i="9" s="1"/>
  <c r="G195" i="9"/>
  <c r="H195" i="9" s="1"/>
  <c r="G199" i="9"/>
  <c r="H199" i="9" s="1"/>
  <c r="G203" i="9"/>
  <c r="H203" i="9" s="1"/>
  <c r="G207" i="9"/>
  <c r="H207" i="9" s="1"/>
  <c r="G211" i="9"/>
  <c r="H211" i="9" s="1"/>
  <c r="G215" i="9"/>
  <c r="H215" i="9" s="1"/>
  <c r="G219" i="9"/>
  <c r="H219" i="9" s="1"/>
  <c r="G223" i="9"/>
  <c r="H223" i="9" s="1"/>
  <c r="G227" i="9"/>
  <c r="H227" i="9" s="1"/>
  <c r="G52" i="9"/>
  <c r="H52" i="9" s="1"/>
  <c r="G56" i="9"/>
  <c r="H56" i="9" s="1"/>
  <c r="G60" i="9"/>
  <c r="H60" i="9" s="1"/>
  <c r="G64" i="9"/>
  <c r="H64" i="9" s="1"/>
  <c r="G68" i="9"/>
  <c r="H68" i="9" s="1"/>
  <c r="G72" i="9"/>
  <c r="H72" i="9" s="1"/>
  <c r="G76" i="9"/>
  <c r="H76" i="9" s="1"/>
  <c r="G80" i="9"/>
  <c r="H80" i="9" s="1"/>
  <c r="G84" i="9"/>
  <c r="H84" i="9" s="1"/>
  <c r="G88" i="9"/>
  <c r="H88" i="9" s="1"/>
  <c r="G92" i="9"/>
  <c r="H92" i="9" s="1"/>
  <c r="G96" i="9"/>
  <c r="H96" i="9" s="1"/>
  <c r="G100" i="9"/>
  <c r="H100" i="9" s="1"/>
  <c r="G104" i="9"/>
  <c r="H104" i="9" s="1"/>
  <c r="G108" i="9"/>
  <c r="H108" i="9" s="1"/>
  <c r="G112" i="9"/>
  <c r="H112" i="9" s="1"/>
  <c r="G116" i="9"/>
  <c r="H116" i="9" s="1"/>
  <c r="G120" i="9"/>
  <c r="H120" i="9" s="1"/>
  <c r="G124" i="9"/>
  <c r="H124" i="9" s="1"/>
  <c r="G128" i="9"/>
  <c r="H128" i="9" s="1"/>
  <c r="G132" i="9"/>
  <c r="H132" i="9" s="1"/>
  <c r="G136" i="9"/>
  <c r="H136" i="9" s="1"/>
  <c r="G140" i="9"/>
  <c r="H140" i="9" s="1"/>
  <c r="G144" i="9"/>
  <c r="H144" i="9" s="1"/>
  <c r="G148" i="9"/>
  <c r="H148" i="9" s="1"/>
  <c r="G152" i="9"/>
  <c r="H152" i="9" s="1"/>
  <c r="G156" i="9"/>
  <c r="H156" i="9" s="1"/>
  <c r="G160" i="9"/>
  <c r="H160" i="9" s="1"/>
  <c r="G164" i="9"/>
  <c r="H164" i="9" s="1"/>
  <c r="G168" i="9"/>
  <c r="H168" i="9" s="1"/>
  <c r="G172" i="9"/>
  <c r="H172" i="9" s="1"/>
  <c r="G176" i="9"/>
  <c r="H176" i="9" s="1"/>
  <c r="G180" i="9"/>
  <c r="H180" i="9" s="1"/>
  <c r="G184" i="9"/>
  <c r="H184" i="9" s="1"/>
  <c r="G188" i="9"/>
  <c r="H188" i="9" s="1"/>
  <c r="G192" i="9"/>
  <c r="H192" i="9" s="1"/>
  <c r="G196" i="9"/>
  <c r="H196" i="9" s="1"/>
  <c r="G200" i="9"/>
  <c r="H200" i="9" s="1"/>
  <c r="G204" i="9"/>
  <c r="H204" i="9" s="1"/>
  <c r="G208" i="9"/>
  <c r="H208" i="9" s="1"/>
  <c r="G212" i="9"/>
  <c r="H212" i="9" s="1"/>
  <c r="G216" i="9"/>
  <c r="H216" i="9" s="1"/>
  <c r="G220" i="9"/>
  <c r="H220" i="9" s="1"/>
  <c r="G224" i="9"/>
  <c r="H224" i="9" s="1"/>
  <c r="G228" i="9"/>
  <c r="H228" i="9" s="1"/>
  <c r="G232" i="9"/>
  <c r="H232" i="9" s="1"/>
  <c r="G236" i="9"/>
  <c r="H236" i="9" s="1"/>
  <c r="G240" i="9"/>
  <c r="H240" i="9" s="1"/>
  <c r="G244" i="9"/>
  <c r="H244" i="9" s="1"/>
  <c r="G248" i="9"/>
  <c r="H248" i="9" s="1"/>
  <c r="G252" i="9"/>
  <c r="H252" i="9" s="1"/>
  <c r="G256" i="9"/>
  <c r="H256" i="9" s="1"/>
  <c r="G260" i="9"/>
  <c r="H260" i="9" s="1"/>
  <c r="G264" i="9"/>
  <c r="H264" i="9" s="1"/>
  <c r="G268" i="9"/>
  <c r="H268" i="9" s="1"/>
  <c r="G272" i="9"/>
  <c r="H272" i="9" s="1"/>
  <c r="G276" i="9"/>
  <c r="H276" i="9" s="1"/>
  <c r="G280" i="9"/>
  <c r="H280" i="9" s="1"/>
  <c r="G284" i="9"/>
  <c r="H284" i="9" s="1"/>
  <c r="G288" i="9"/>
  <c r="H288" i="9" s="1"/>
  <c r="G292" i="9"/>
  <c r="H292" i="9" s="1"/>
  <c r="G296" i="9"/>
  <c r="H296" i="9" s="1"/>
  <c r="G300" i="9"/>
  <c r="H300" i="9" s="1"/>
  <c r="G304" i="9"/>
  <c r="H304" i="9" s="1"/>
  <c r="G308" i="9"/>
  <c r="H308" i="9" s="1"/>
  <c r="G312" i="9"/>
  <c r="H312" i="9" s="1"/>
  <c r="G316" i="9"/>
  <c r="H316" i="9" s="1"/>
  <c r="G320" i="9"/>
  <c r="H320" i="9" s="1"/>
  <c r="G324" i="9"/>
  <c r="H324" i="9" s="1"/>
  <c r="G328" i="9"/>
  <c r="H328" i="9" s="1"/>
  <c r="G332" i="9"/>
  <c r="H332" i="9" s="1"/>
  <c r="G336" i="9"/>
  <c r="H336" i="9" s="1"/>
  <c r="G340" i="9"/>
  <c r="H340" i="9" s="1"/>
  <c r="G344" i="9"/>
  <c r="H344" i="9" s="1"/>
  <c r="G348" i="9"/>
  <c r="H348" i="9" s="1"/>
  <c r="G352" i="9"/>
  <c r="H352" i="9" s="1"/>
  <c r="G356" i="9"/>
  <c r="H356" i="9" s="1"/>
  <c r="G360" i="9"/>
  <c r="H360" i="9" s="1"/>
  <c r="G364" i="9"/>
  <c r="H364" i="9" s="1"/>
  <c r="G368" i="9"/>
  <c r="H368" i="9" s="1"/>
  <c r="G372" i="9"/>
  <c r="H372" i="9" s="1"/>
  <c r="G376" i="9"/>
  <c r="H376" i="9" s="1"/>
  <c r="G380" i="9"/>
  <c r="H380" i="9" s="1"/>
  <c r="G384" i="9"/>
  <c r="H384" i="9" s="1"/>
  <c r="G388" i="9"/>
  <c r="H388" i="9" s="1"/>
  <c r="G5" i="9"/>
  <c r="H5" i="9" s="1"/>
  <c r="G9" i="9"/>
  <c r="H9" i="9" s="1"/>
  <c r="G13" i="9"/>
  <c r="H13" i="9" s="1"/>
  <c r="G17" i="9"/>
  <c r="H17" i="9" s="1"/>
  <c r="G21" i="9"/>
  <c r="H21" i="9" s="1"/>
  <c r="G25" i="9"/>
  <c r="H25" i="9" s="1"/>
  <c r="G29" i="9"/>
  <c r="H29" i="9" s="1"/>
  <c r="G33" i="9"/>
  <c r="H33" i="9" s="1"/>
  <c r="G37" i="9"/>
  <c r="H37" i="9" s="1"/>
  <c r="G41" i="9"/>
  <c r="H41" i="9" s="1"/>
  <c r="G45" i="9"/>
  <c r="H45" i="9" s="1"/>
  <c r="G49" i="9"/>
  <c r="H49" i="9" s="1"/>
  <c r="G53" i="9"/>
  <c r="H53" i="9" s="1"/>
  <c r="G57" i="9"/>
  <c r="H57" i="9" s="1"/>
  <c r="G61" i="9"/>
  <c r="H61" i="9" s="1"/>
  <c r="G65" i="9"/>
  <c r="H65" i="9" s="1"/>
  <c r="G69" i="9"/>
  <c r="H69" i="9" s="1"/>
  <c r="G73" i="9"/>
  <c r="H73" i="9" s="1"/>
  <c r="G77" i="9"/>
  <c r="H77" i="9" s="1"/>
  <c r="G81" i="9"/>
  <c r="H81" i="9" s="1"/>
  <c r="G85" i="9"/>
  <c r="H85" i="9" s="1"/>
  <c r="G89" i="9"/>
  <c r="H89" i="9" s="1"/>
  <c r="G93" i="9"/>
  <c r="H93" i="9" s="1"/>
  <c r="G97" i="9"/>
  <c r="H97" i="9" s="1"/>
  <c r="G101" i="9"/>
  <c r="H101" i="9" s="1"/>
  <c r="G105" i="9"/>
  <c r="H105" i="9" s="1"/>
  <c r="G109" i="9"/>
  <c r="H109" i="9" s="1"/>
  <c r="G113" i="9"/>
  <c r="H113" i="9" s="1"/>
  <c r="G117" i="9"/>
  <c r="H117" i="9" s="1"/>
  <c r="G121" i="9"/>
  <c r="H121" i="9" s="1"/>
  <c r="G125" i="9"/>
  <c r="H125" i="9" s="1"/>
  <c r="G129" i="9"/>
  <c r="H129" i="9" s="1"/>
  <c r="G133" i="9"/>
  <c r="H133" i="9" s="1"/>
  <c r="G137" i="9"/>
  <c r="H137" i="9" s="1"/>
  <c r="G141" i="9"/>
  <c r="H141" i="9" s="1"/>
  <c r="G145" i="9"/>
  <c r="H145" i="9" s="1"/>
  <c r="G149" i="9"/>
  <c r="H149" i="9" s="1"/>
  <c r="G153" i="9"/>
  <c r="H153" i="9" s="1"/>
  <c r="G157" i="9"/>
  <c r="H157" i="9" s="1"/>
  <c r="G161" i="9"/>
  <c r="H161" i="9" s="1"/>
  <c r="G165" i="9"/>
  <c r="H165" i="9" s="1"/>
  <c r="G169" i="9"/>
  <c r="H169" i="9" s="1"/>
  <c r="G173" i="9"/>
  <c r="H173" i="9" s="1"/>
  <c r="G177" i="9"/>
  <c r="H177" i="9" s="1"/>
  <c r="G181" i="9"/>
  <c r="H181" i="9" s="1"/>
  <c r="G185" i="9"/>
  <c r="H185" i="9" s="1"/>
  <c r="G189" i="9"/>
  <c r="H189" i="9" s="1"/>
  <c r="G193" i="9"/>
  <c r="H193" i="9" s="1"/>
  <c r="G197" i="9"/>
  <c r="H197" i="9" s="1"/>
  <c r="G201" i="9"/>
  <c r="H201" i="9" s="1"/>
  <c r="G205" i="9"/>
  <c r="H205" i="9" s="1"/>
  <c r="G209" i="9"/>
  <c r="H209" i="9" s="1"/>
  <c r="G213" i="9"/>
  <c r="H213" i="9" s="1"/>
  <c r="G217" i="9"/>
  <c r="H217" i="9" s="1"/>
  <c r="G221" i="9"/>
  <c r="H221" i="9" s="1"/>
  <c r="G225" i="9"/>
  <c r="H225" i="9" s="1"/>
  <c r="G230" i="9"/>
  <c r="H230" i="9" s="1"/>
  <c r="G234" i="9"/>
  <c r="H234" i="9" s="1"/>
  <c r="G238" i="9"/>
  <c r="H238" i="9" s="1"/>
  <c r="G242" i="9"/>
  <c r="H242" i="9" s="1"/>
  <c r="G246" i="9"/>
  <c r="H246" i="9" s="1"/>
  <c r="G250" i="9"/>
  <c r="H250" i="9" s="1"/>
  <c r="G254" i="9"/>
  <c r="H254" i="9" s="1"/>
  <c r="G258" i="9"/>
  <c r="H258" i="9" s="1"/>
  <c r="G262" i="9"/>
  <c r="H262" i="9" s="1"/>
  <c r="G266" i="9"/>
  <c r="H266" i="9" s="1"/>
  <c r="G270" i="9"/>
  <c r="H270" i="9" s="1"/>
  <c r="G274" i="9"/>
  <c r="H274" i="9" s="1"/>
  <c r="G278" i="9"/>
  <c r="H278" i="9" s="1"/>
  <c r="G282" i="9"/>
  <c r="H282" i="9" s="1"/>
  <c r="G286" i="9"/>
  <c r="H286" i="9" s="1"/>
  <c r="G290" i="9"/>
  <c r="H290" i="9" s="1"/>
  <c r="G294" i="9"/>
  <c r="H294" i="9" s="1"/>
  <c r="G298" i="9"/>
  <c r="H298" i="9" s="1"/>
  <c r="G302" i="9"/>
  <c r="H302" i="9" s="1"/>
  <c r="G306" i="9"/>
  <c r="H306" i="9" s="1"/>
  <c r="G310" i="9"/>
  <c r="H310" i="9" s="1"/>
  <c r="G314" i="9"/>
  <c r="H314" i="9" s="1"/>
  <c r="G318" i="9"/>
  <c r="H318" i="9" s="1"/>
  <c r="G322" i="9"/>
  <c r="H322" i="9" s="1"/>
  <c r="G326" i="9"/>
  <c r="H326" i="9" s="1"/>
  <c r="G330" i="9"/>
  <c r="H330" i="9" s="1"/>
  <c r="G334" i="9"/>
  <c r="H334" i="9" s="1"/>
  <c r="G338" i="9"/>
  <c r="H338" i="9" s="1"/>
  <c r="G342" i="9"/>
  <c r="H342" i="9" s="1"/>
  <c r="G346" i="9"/>
  <c r="H346" i="9" s="1"/>
  <c r="G350" i="9"/>
  <c r="H350" i="9" s="1"/>
  <c r="G354" i="9"/>
  <c r="H354" i="9" s="1"/>
  <c r="G358" i="9"/>
  <c r="H358" i="9" s="1"/>
  <c r="G362" i="9"/>
  <c r="H362" i="9" s="1"/>
  <c r="G366" i="9"/>
  <c r="H366" i="9" s="1"/>
  <c r="G370" i="9"/>
  <c r="H370" i="9" s="1"/>
  <c r="G374" i="9"/>
  <c r="H374" i="9" s="1"/>
  <c r="G378" i="9"/>
  <c r="H378" i="9" s="1"/>
  <c r="G382" i="9"/>
  <c r="H382" i="9" s="1"/>
  <c r="G386" i="9"/>
  <c r="H386" i="9" s="1"/>
  <c r="G390" i="9"/>
  <c r="H390" i="9" s="1"/>
  <c r="G394" i="9"/>
  <c r="H394" i="9" s="1"/>
  <c r="G398" i="9"/>
  <c r="H398" i="9" s="1"/>
  <c r="G402" i="9"/>
  <c r="H402" i="9" s="1"/>
  <c r="G406" i="9"/>
  <c r="H406" i="9" s="1"/>
  <c r="G410" i="9"/>
  <c r="H410" i="9" s="1"/>
  <c r="G414" i="9"/>
  <c r="H414" i="9" s="1"/>
  <c r="G418" i="9"/>
  <c r="H418" i="9" s="1"/>
  <c r="G422" i="9"/>
  <c r="H422" i="9" s="1"/>
  <c r="G426" i="9"/>
  <c r="H426" i="9" s="1"/>
  <c r="G430" i="9"/>
  <c r="H430" i="9" s="1"/>
  <c r="G434" i="9"/>
  <c r="H434" i="9" s="1"/>
  <c r="G438" i="9"/>
  <c r="H438" i="9" s="1"/>
  <c r="G442" i="9"/>
  <c r="H442" i="9" s="1"/>
  <c r="G446" i="9"/>
  <c r="H446" i="9" s="1"/>
  <c r="G450" i="9"/>
  <c r="H450" i="9" s="1"/>
  <c r="G454" i="9"/>
  <c r="H454" i="9" s="1"/>
  <c r="G458" i="9"/>
  <c r="H458" i="9" s="1"/>
  <c r="G462" i="9"/>
  <c r="H462" i="9" s="1"/>
  <c r="G466" i="9"/>
  <c r="H466" i="9" s="1"/>
  <c r="G470" i="9"/>
  <c r="H470" i="9" s="1"/>
  <c r="G474" i="9"/>
  <c r="H474" i="9" s="1"/>
  <c r="G478" i="9"/>
  <c r="H478" i="9" s="1"/>
  <c r="G482" i="9"/>
  <c r="H482" i="9" s="1"/>
  <c r="G486" i="9"/>
  <c r="H486" i="9" s="1"/>
  <c r="G490" i="9"/>
  <c r="H490" i="9" s="1"/>
  <c r="G494" i="9"/>
  <c r="H494" i="9" s="1"/>
  <c r="G498" i="9"/>
  <c r="H498" i="9" s="1"/>
  <c r="G502" i="9"/>
  <c r="H502" i="9" s="1"/>
  <c r="G506" i="9"/>
  <c r="H506" i="9" s="1"/>
  <c r="G510" i="9"/>
  <c r="H510" i="9" s="1"/>
  <c r="G514" i="9"/>
  <c r="H514" i="9" s="1"/>
  <c r="G518" i="9"/>
  <c r="H518" i="9" s="1"/>
  <c r="G522" i="9"/>
  <c r="H522" i="9" s="1"/>
  <c r="G526" i="9"/>
  <c r="H526" i="9" s="1"/>
  <c r="G530" i="9"/>
  <c r="H530" i="9" s="1"/>
  <c r="G534" i="9"/>
  <c r="H534" i="9" s="1"/>
  <c r="G538" i="9"/>
  <c r="H538" i="9" s="1"/>
  <c r="G542" i="9"/>
  <c r="H542" i="9" s="1"/>
  <c r="G546" i="9"/>
  <c r="H546" i="9" s="1"/>
  <c r="G550" i="9"/>
  <c r="H550" i="9" s="1"/>
  <c r="G554" i="9"/>
  <c r="H554" i="9" s="1"/>
  <c r="G558" i="9"/>
  <c r="H558" i="9" s="1"/>
  <c r="G562" i="9"/>
  <c r="H562" i="9" s="1"/>
  <c r="G566" i="9"/>
  <c r="H566" i="9" s="1"/>
  <c r="G231" i="9"/>
  <c r="H231" i="9" s="1"/>
  <c r="G235" i="9"/>
  <c r="H235" i="9" s="1"/>
  <c r="G239" i="9"/>
  <c r="H239" i="9" s="1"/>
  <c r="G243" i="9"/>
  <c r="H243" i="9" s="1"/>
  <c r="G247" i="9"/>
  <c r="H247" i="9" s="1"/>
  <c r="G251" i="9"/>
  <c r="H251" i="9" s="1"/>
  <c r="G255" i="9"/>
  <c r="H255" i="9" s="1"/>
  <c r="G259" i="9"/>
  <c r="H259" i="9" s="1"/>
  <c r="G263" i="9"/>
  <c r="H263" i="9" s="1"/>
  <c r="G267" i="9"/>
  <c r="H267" i="9" s="1"/>
  <c r="G271" i="9"/>
  <c r="H271" i="9" s="1"/>
  <c r="G275" i="9"/>
  <c r="H275" i="9" s="1"/>
  <c r="G279" i="9"/>
  <c r="H279" i="9" s="1"/>
  <c r="G283" i="9"/>
  <c r="H283" i="9" s="1"/>
  <c r="G287" i="9"/>
  <c r="H287" i="9" s="1"/>
  <c r="G291" i="9"/>
  <c r="H291" i="9" s="1"/>
  <c r="G295" i="9"/>
  <c r="H295" i="9" s="1"/>
  <c r="G299" i="9"/>
  <c r="H299" i="9" s="1"/>
  <c r="G303" i="9"/>
  <c r="H303" i="9" s="1"/>
  <c r="G307" i="9"/>
  <c r="H307" i="9" s="1"/>
  <c r="G311" i="9"/>
  <c r="H311" i="9" s="1"/>
  <c r="G315" i="9"/>
  <c r="H315" i="9" s="1"/>
  <c r="G319" i="9"/>
  <c r="H319" i="9" s="1"/>
  <c r="G323" i="9"/>
  <c r="H323" i="9" s="1"/>
  <c r="G327" i="9"/>
  <c r="H327" i="9" s="1"/>
  <c r="G331" i="9"/>
  <c r="H331" i="9" s="1"/>
  <c r="G335" i="9"/>
  <c r="H335" i="9" s="1"/>
  <c r="G339" i="9"/>
  <c r="H339" i="9" s="1"/>
  <c r="G343" i="9"/>
  <c r="H343" i="9" s="1"/>
  <c r="G347" i="9"/>
  <c r="H347" i="9" s="1"/>
  <c r="G351" i="9"/>
  <c r="H351" i="9" s="1"/>
  <c r="G355" i="9"/>
  <c r="H355" i="9" s="1"/>
  <c r="G359" i="9"/>
  <c r="H359" i="9" s="1"/>
  <c r="G363" i="9"/>
  <c r="H363" i="9" s="1"/>
  <c r="G367" i="9"/>
  <c r="H367" i="9" s="1"/>
  <c r="G371" i="9"/>
  <c r="H371" i="9" s="1"/>
  <c r="G375" i="9"/>
  <c r="H375" i="9" s="1"/>
  <c r="G379" i="9"/>
  <c r="H379" i="9" s="1"/>
  <c r="G383" i="9"/>
  <c r="H383" i="9" s="1"/>
  <c r="G387" i="9"/>
  <c r="H387" i="9" s="1"/>
  <c r="G391" i="9"/>
  <c r="H391" i="9" s="1"/>
  <c r="G395" i="9"/>
  <c r="H395" i="9" s="1"/>
  <c r="G399" i="9"/>
  <c r="H399" i="9" s="1"/>
  <c r="G403" i="9"/>
  <c r="H403" i="9" s="1"/>
  <c r="G407" i="9"/>
  <c r="H407" i="9" s="1"/>
  <c r="G411" i="9"/>
  <c r="H411" i="9" s="1"/>
  <c r="G415" i="9"/>
  <c r="H415" i="9" s="1"/>
  <c r="G419" i="9"/>
  <c r="H419" i="9" s="1"/>
  <c r="G423" i="9"/>
  <c r="H423" i="9" s="1"/>
  <c r="G427" i="9"/>
  <c r="H427" i="9" s="1"/>
  <c r="G431" i="9"/>
  <c r="H431" i="9" s="1"/>
  <c r="G435" i="9"/>
  <c r="H435" i="9" s="1"/>
  <c r="G439" i="9"/>
  <c r="H439" i="9" s="1"/>
  <c r="G443" i="9"/>
  <c r="H443" i="9" s="1"/>
  <c r="G447" i="9"/>
  <c r="H447" i="9" s="1"/>
  <c r="G451" i="9"/>
  <c r="H451" i="9" s="1"/>
  <c r="G455" i="9"/>
  <c r="H455" i="9" s="1"/>
  <c r="G459" i="9"/>
  <c r="H459" i="9" s="1"/>
  <c r="G463" i="9"/>
  <c r="H463" i="9" s="1"/>
  <c r="G467" i="9"/>
  <c r="H467" i="9" s="1"/>
  <c r="G471" i="9"/>
  <c r="H471" i="9" s="1"/>
  <c r="G475" i="9"/>
  <c r="H475" i="9" s="1"/>
  <c r="G479" i="9"/>
  <c r="H479" i="9" s="1"/>
  <c r="G483" i="9"/>
  <c r="H483" i="9" s="1"/>
  <c r="G487" i="9"/>
  <c r="H487" i="9" s="1"/>
  <c r="G491" i="9"/>
  <c r="H491" i="9" s="1"/>
  <c r="G495" i="9"/>
  <c r="H495" i="9" s="1"/>
  <c r="G499" i="9"/>
  <c r="H499" i="9" s="1"/>
  <c r="G503" i="9"/>
  <c r="H503" i="9" s="1"/>
  <c r="G507" i="9"/>
  <c r="H507" i="9" s="1"/>
  <c r="G511" i="9"/>
  <c r="H511" i="9" s="1"/>
  <c r="G515" i="9"/>
  <c r="H515" i="9" s="1"/>
  <c r="G519" i="9"/>
  <c r="H519" i="9" s="1"/>
  <c r="G523" i="9"/>
  <c r="H523" i="9" s="1"/>
  <c r="G527" i="9"/>
  <c r="H527" i="9" s="1"/>
  <c r="G531" i="9"/>
  <c r="H531" i="9" s="1"/>
  <c r="G535" i="9"/>
  <c r="H535" i="9" s="1"/>
  <c r="G539" i="9"/>
  <c r="H539" i="9" s="1"/>
  <c r="G543" i="9"/>
  <c r="H543" i="9" s="1"/>
  <c r="G547" i="9"/>
  <c r="H547" i="9" s="1"/>
  <c r="G551" i="9"/>
  <c r="H551" i="9" s="1"/>
  <c r="G555" i="9"/>
  <c r="H555" i="9" s="1"/>
  <c r="G559" i="9"/>
  <c r="H559" i="9" s="1"/>
  <c r="G563" i="9"/>
  <c r="H563" i="9" s="1"/>
  <c r="G567" i="9"/>
  <c r="H567" i="9" s="1"/>
  <c r="G392" i="9"/>
  <c r="H392" i="9" s="1"/>
  <c r="G396" i="9"/>
  <c r="H396" i="9" s="1"/>
  <c r="G400" i="9"/>
  <c r="H400" i="9" s="1"/>
  <c r="G404" i="9"/>
  <c r="H404" i="9" s="1"/>
  <c r="G408" i="9"/>
  <c r="H408" i="9" s="1"/>
  <c r="G412" i="9"/>
  <c r="H412" i="9" s="1"/>
  <c r="G416" i="9"/>
  <c r="H416" i="9" s="1"/>
  <c r="G420" i="9"/>
  <c r="H420" i="9" s="1"/>
  <c r="G424" i="9"/>
  <c r="H424" i="9" s="1"/>
  <c r="G428" i="9"/>
  <c r="H428" i="9" s="1"/>
  <c r="G432" i="9"/>
  <c r="H432" i="9" s="1"/>
  <c r="G436" i="9"/>
  <c r="H436" i="9" s="1"/>
  <c r="G440" i="9"/>
  <c r="H440" i="9" s="1"/>
  <c r="G444" i="9"/>
  <c r="H444" i="9" s="1"/>
  <c r="G448" i="9"/>
  <c r="H448" i="9" s="1"/>
  <c r="G452" i="9"/>
  <c r="H452" i="9" s="1"/>
  <c r="G456" i="9"/>
  <c r="H456" i="9" s="1"/>
  <c r="G460" i="9"/>
  <c r="H460" i="9" s="1"/>
  <c r="G464" i="9"/>
  <c r="H464" i="9" s="1"/>
  <c r="G468" i="9"/>
  <c r="H468" i="9" s="1"/>
  <c r="G472" i="9"/>
  <c r="H472" i="9" s="1"/>
  <c r="G476" i="9"/>
  <c r="H476" i="9" s="1"/>
  <c r="G480" i="9"/>
  <c r="H480" i="9" s="1"/>
  <c r="G484" i="9"/>
  <c r="H484" i="9" s="1"/>
  <c r="G488" i="9"/>
  <c r="H488" i="9" s="1"/>
  <c r="G492" i="9"/>
  <c r="H492" i="9" s="1"/>
  <c r="G496" i="9"/>
  <c r="H496" i="9" s="1"/>
  <c r="G500" i="9"/>
  <c r="H500" i="9" s="1"/>
  <c r="G504" i="9"/>
  <c r="H504" i="9" s="1"/>
  <c r="G508" i="9"/>
  <c r="H508" i="9" s="1"/>
  <c r="G512" i="9"/>
  <c r="H512" i="9" s="1"/>
  <c r="G516" i="9"/>
  <c r="H516" i="9" s="1"/>
  <c r="G520" i="9"/>
  <c r="H520" i="9" s="1"/>
  <c r="G524" i="9"/>
  <c r="H524" i="9" s="1"/>
  <c r="G528" i="9"/>
  <c r="H528" i="9" s="1"/>
  <c r="G532" i="9"/>
  <c r="H532" i="9" s="1"/>
  <c r="G536" i="9"/>
  <c r="H536" i="9" s="1"/>
  <c r="G540" i="9"/>
  <c r="H540" i="9" s="1"/>
  <c r="G544" i="9"/>
  <c r="H544" i="9" s="1"/>
  <c r="G548" i="9"/>
  <c r="H548" i="9" s="1"/>
  <c r="G552" i="9"/>
  <c r="H552" i="9" s="1"/>
  <c r="G556" i="9"/>
  <c r="H556" i="9" s="1"/>
  <c r="G560" i="9"/>
  <c r="H560" i="9" s="1"/>
  <c r="G564" i="9"/>
  <c r="H564" i="9" s="1"/>
  <c r="G568" i="9"/>
  <c r="H568" i="9" s="1"/>
  <c r="G229" i="9"/>
  <c r="H229" i="9" s="1"/>
  <c r="G233" i="9"/>
  <c r="H233" i="9" s="1"/>
  <c r="G237" i="9"/>
  <c r="H237" i="9" s="1"/>
  <c r="G241" i="9"/>
  <c r="H241" i="9" s="1"/>
  <c r="G245" i="9"/>
  <c r="H245" i="9" s="1"/>
  <c r="G249" i="9"/>
  <c r="H249" i="9" s="1"/>
  <c r="G253" i="9"/>
  <c r="H253" i="9" s="1"/>
  <c r="G257" i="9"/>
  <c r="H257" i="9" s="1"/>
  <c r="G261" i="9"/>
  <c r="H261" i="9" s="1"/>
  <c r="G265" i="9"/>
  <c r="H265" i="9" s="1"/>
  <c r="G269" i="9"/>
  <c r="H269" i="9" s="1"/>
  <c r="G273" i="9"/>
  <c r="H273" i="9" s="1"/>
  <c r="G277" i="9"/>
  <c r="H277" i="9" s="1"/>
  <c r="G281" i="9"/>
  <c r="H281" i="9" s="1"/>
  <c r="G285" i="9"/>
  <c r="H285" i="9" s="1"/>
  <c r="G289" i="9"/>
  <c r="H289" i="9" s="1"/>
  <c r="G293" i="9"/>
  <c r="H293" i="9" s="1"/>
  <c r="G297" i="9"/>
  <c r="H297" i="9" s="1"/>
  <c r="G301" i="9"/>
  <c r="H301" i="9" s="1"/>
  <c r="G305" i="9"/>
  <c r="H305" i="9" s="1"/>
  <c r="G309" i="9"/>
  <c r="H309" i="9" s="1"/>
  <c r="G313" i="9"/>
  <c r="H313" i="9" s="1"/>
  <c r="G317" i="9"/>
  <c r="H317" i="9" s="1"/>
  <c r="G321" i="9"/>
  <c r="H321" i="9" s="1"/>
  <c r="G325" i="9"/>
  <c r="H325" i="9" s="1"/>
  <c r="G329" i="9"/>
  <c r="H329" i="9" s="1"/>
  <c r="G333" i="9"/>
  <c r="H333" i="9" s="1"/>
  <c r="G337" i="9"/>
  <c r="H337" i="9" s="1"/>
  <c r="G341" i="9"/>
  <c r="H341" i="9" s="1"/>
  <c r="G345" i="9"/>
  <c r="H345" i="9" s="1"/>
  <c r="G349" i="9"/>
  <c r="H349" i="9" s="1"/>
  <c r="G353" i="9"/>
  <c r="H353" i="9" s="1"/>
  <c r="G357" i="9"/>
  <c r="H357" i="9" s="1"/>
  <c r="G361" i="9"/>
  <c r="H361" i="9" s="1"/>
  <c r="G365" i="9"/>
  <c r="H365" i="9" s="1"/>
  <c r="G369" i="9"/>
  <c r="H369" i="9" s="1"/>
  <c r="G373" i="9"/>
  <c r="H373" i="9" s="1"/>
  <c r="G377" i="9"/>
  <c r="H377" i="9" s="1"/>
  <c r="G381" i="9"/>
  <c r="H381" i="9" s="1"/>
  <c r="G385" i="9"/>
  <c r="H385" i="9" s="1"/>
  <c r="G389" i="9"/>
  <c r="H389" i="9" s="1"/>
  <c r="G393" i="9"/>
  <c r="H393" i="9" s="1"/>
  <c r="G397" i="9"/>
  <c r="H397" i="9" s="1"/>
  <c r="G401" i="9"/>
  <c r="H401" i="9" s="1"/>
  <c r="G405" i="9"/>
  <c r="H405" i="9" s="1"/>
  <c r="G409" i="9"/>
  <c r="H409" i="9" s="1"/>
  <c r="G413" i="9"/>
  <c r="H413" i="9" s="1"/>
  <c r="G417" i="9"/>
  <c r="H417" i="9" s="1"/>
  <c r="G421" i="9"/>
  <c r="H421" i="9" s="1"/>
  <c r="G425" i="9"/>
  <c r="H425" i="9" s="1"/>
  <c r="G429" i="9"/>
  <c r="H429" i="9" s="1"/>
  <c r="G433" i="9"/>
  <c r="H433" i="9" s="1"/>
  <c r="G437" i="9"/>
  <c r="H437" i="9" s="1"/>
  <c r="G441" i="9"/>
  <c r="H441" i="9" s="1"/>
  <c r="G445" i="9"/>
  <c r="H445" i="9" s="1"/>
  <c r="G449" i="9"/>
  <c r="H449" i="9" s="1"/>
  <c r="G453" i="9"/>
  <c r="H453" i="9" s="1"/>
  <c r="G457" i="9"/>
  <c r="H457" i="9" s="1"/>
  <c r="G461" i="9"/>
  <c r="H461" i="9" s="1"/>
  <c r="G465" i="9"/>
  <c r="H465" i="9" s="1"/>
  <c r="G469" i="9"/>
  <c r="H469" i="9" s="1"/>
  <c r="G473" i="9"/>
  <c r="H473" i="9" s="1"/>
  <c r="G477" i="9"/>
  <c r="H477" i="9" s="1"/>
  <c r="G481" i="9"/>
  <c r="H481" i="9" s="1"/>
  <c r="G485" i="9"/>
  <c r="H485" i="9" s="1"/>
  <c r="G489" i="9"/>
  <c r="H489" i="9" s="1"/>
  <c r="G493" i="9"/>
  <c r="H493" i="9" s="1"/>
  <c r="G497" i="9"/>
  <c r="H497" i="9" s="1"/>
  <c r="G501" i="9"/>
  <c r="H501" i="9" s="1"/>
  <c r="G505" i="9"/>
  <c r="H505" i="9" s="1"/>
  <c r="G509" i="9"/>
  <c r="H509" i="9" s="1"/>
  <c r="G513" i="9"/>
  <c r="H513" i="9" s="1"/>
  <c r="G517" i="9"/>
  <c r="H517" i="9" s="1"/>
  <c r="G521" i="9"/>
  <c r="H521" i="9" s="1"/>
  <c r="G525" i="9"/>
  <c r="H525" i="9" s="1"/>
  <c r="G529" i="9"/>
  <c r="H529" i="9" s="1"/>
  <c r="G533" i="9"/>
  <c r="H533" i="9" s="1"/>
  <c r="G537" i="9"/>
  <c r="H537" i="9" s="1"/>
  <c r="G541" i="9"/>
  <c r="H541" i="9" s="1"/>
  <c r="G545" i="9"/>
  <c r="H545" i="9" s="1"/>
  <c r="G549" i="9"/>
  <c r="H549" i="9" s="1"/>
  <c r="G553" i="9"/>
  <c r="H553" i="9" s="1"/>
  <c r="G557" i="9"/>
  <c r="H557" i="9" s="1"/>
  <c r="G561" i="9"/>
  <c r="H561" i="9" s="1"/>
  <c r="G565" i="9"/>
  <c r="H565" i="9" s="1"/>
  <c r="I178" i="9"/>
  <c r="I442" i="9"/>
  <c r="I570" i="9"/>
  <c r="J570" i="9" s="1"/>
  <c r="I574" i="9"/>
  <c r="J574" i="9" s="1"/>
  <c r="I578" i="9"/>
  <c r="J578" i="9" s="1"/>
  <c r="I582" i="9"/>
  <c r="J582" i="9" s="1"/>
  <c r="I586" i="9"/>
  <c r="J586" i="9" s="1"/>
  <c r="I590" i="9"/>
  <c r="J590" i="9" s="1"/>
  <c r="I594" i="9"/>
  <c r="J594" i="9" s="1"/>
  <c r="I598" i="9"/>
  <c r="J598" i="9" s="1"/>
  <c r="I602" i="9"/>
  <c r="J602" i="9" s="1"/>
  <c r="I606" i="9"/>
  <c r="J606" i="9" s="1"/>
  <c r="I610" i="9"/>
  <c r="J610" i="9" s="1"/>
  <c r="I614" i="9"/>
  <c r="J614" i="9" s="1"/>
  <c r="I618" i="9"/>
  <c r="J618" i="9" s="1"/>
  <c r="I622" i="9"/>
  <c r="J622" i="9" s="1"/>
  <c r="I626" i="9"/>
  <c r="J626" i="9" s="1"/>
  <c r="I630" i="9"/>
  <c r="J630" i="9" s="1"/>
  <c r="I634" i="9"/>
  <c r="J634" i="9" s="1"/>
  <c r="I638" i="9"/>
  <c r="J638" i="9" s="1"/>
  <c r="I642" i="9"/>
  <c r="J642" i="9" s="1"/>
  <c r="I646" i="9"/>
  <c r="J646" i="9" s="1"/>
  <c r="I650" i="9"/>
  <c r="J650" i="9" s="1"/>
  <c r="I654" i="9"/>
  <c r="J654" i="9" s="1"/>
  <c r="I658" i="9"/>
  <c r="J658" i="9" s="1"/>
  <c r="I662" i="9"/>
  <c r="J662" i="9" s="1"/>
  <c r="I666" i="9"/>
  <c r="J666" i="9" s="1"/>
  <c r="I670" i="9"/>
  <c r="J670" i="9" s="1"/>
  <c r="I674" i="9"/>
  <c r="J674" i="9" s="1"/>
  <c r="I678" i="9"/>
  <c r="J678" i="9" s="1"/>
  <c r="I682" i="9"/>
  <c r="J682" i="9" s="1"/>
  <c r="I686" i="9"/>
  <c r="J686" i="9" s="1"/>
  <c r="I690" i="9"/>
  <c r="J690" i="9" s="1"/>
  <c r="I694" i="9"/>
  <c r="J694" i="9" s="1"/>
  <c r="I698" i="9"/>
  <c r="J698" i="9" s="1"/>
  <c r="I702" i="9"/>
  <c r="J702" i="9" s="1"/>
  <c r="I706" i="9"/>
  <c r="J706" i="9" s="1"/>
  <c r="I710" i="9"/>
  <c r="J710" i="9" s="1"/>
  <c r="I718" i="9"/>
  <c r="J718" i="9" s="1"/>
  <c r="I726" i="9"/>
  <c r="J726" i="9" s="1"/>
  <c r="I734" i="9"/>
  <c r="J734" i="9" s="1"/>
  <c r="I742" i="9"/>
  <c r="J742" i="9" s="1"/>
  <c r="I750" i="9"/>
  <c r="J750" i="9" s="1"/>
  <c r="I758" i="9"/>
  <c r="J758" i="9" s="1"/>
  <c r="I766" i="9"/>
  <c r="J766" i="9" s="1"/>
  <c r="I774" i="9"/>
  <c r="J774" i="9" s="1"/>
  <c r="I782" i="9"/>
  <c r="J782" i="9" s="1"/>
  <c r="I790" i="9"/>
  <c r="J790" i="9" s="1"/>
  <c r="I798" i="9"/>
  <c r="J798" i="9" s="1"/>
  <c r="I806" i="9"/>
  <c r="J806" i="9" s="1"/>
  <c r="I814" i="9"/>
  <c r="J814" i="9" s="1"/>
  <c r="I822" i="9"/>
  <c r="J822" i="9" s="1"/>
  <c r="I830" i="9"/>
  <c r="J830" i="9" s="1"/>
  <c r="I838" i="9"/>
  <c r="J838" i="9" s="1"/>
  <c r="I846" i="9"/>
  <c r="J846" i="9" s="1"/>
  <c r="I854" i="9"/>
  <c r="J854" i="9" s="1"/>
  <c r="I862" i="9"/>
  <c r="J862" i="9" s="1"/>
  <c r="I870" i="9"/>
  <c r="J870" i="9" s="1"/>
  <c r="I878" i="9"/>
  <c r="J878" i="9" s="1"/>
  <c r="I886" i="9"/>
  <c r="J886" i="9" s="1"/>
  <c r="I894" i="9"/>
  <c r="J894" i="9" s="1"/>
  <c r="I902" i="9"/>
  <c r="J902" i="9" s="1"/>
  <c r="I910" i="9"/>
  <c r="J910" i="9" s="1"/>
  <c r="I918" i="9"/>
  <c r="J918" i="9" s="1"/>
  <c r="I926" i="9"/>
  <c r="J926" i="9" s="1"/>
  <c r="I934" i="9"/>
  <c r="J934" i="9" s="1"/>
  <c r="I942" i="9"/>
  <c r="J942" i="9" s="1"/>
  <c r="I954" i="9"/>
  <c r="J954" i="9" s="1"/>
  <c r="I970" i="9"/>
  <c r="J970" i="9" s="1"/>
  <c r="I986" i="9"/>
  <c r="J986" i="9" s="1"/>
  <c r="I1002" i="9"/>
  <c r="J1002" i="9" s="1"/>
  <c r="I1018" i="9"/>
  <c r="J1018" i="9" s="1"/>
  <c r="I1034" i="9"/>
  <c r="J1034" i="9" s="1"/>
  <c r="I1050" i="9"/>
  <c r="J1050" i="9" s="1"/>
  <c r="I1066" i="9"/>
  <c r="J1066" i="9" s="1"/>
  <c r="I1082" i="9"/>
  <c r="J1082" i="9" s="1"/>
  <c r="I38" i="9"/>
  <c r="I66" i="9"/>
  <c r="I95" i="9"/>
  <c r="I127" i="9"/>
  <c r="I143" i="9"/>
  <c r="I159" i="9"/>
  <c r="I175" i="9"/>
  <c r="I207" i="9"/>
  <c r="I571" i="9"/>
  <c r="J571" i="9" s="1"/>
  <c r="I575" i="9"/>
  <c r="J575" i="9" s="1"/>
  <c r="I579" i="9"/>
  <c r="J579" i="9" s="1"/>
  <c r="I583" i="9"/>
  <c r="J583" i="9" s="1"/>
  <c r="I587" i="9"/>
  <c r="J587" i="9" s="1"/>
  <c r="I591" i="9"/>
  <c r="J591" i="9" s="1"/>
  <c r="I595" i="9"/>
  <c r="J595" i="9" s="1"/>
  <c r="I599" i="9"/>
  <c r="J599" i="9" s="1"/>
  <c r="I603" i="9"/>
  <c r="J603" i="9" s="1"/>
  <c r="I607" i="9"/>
  <c r="J607" i="9" s="1"/>
  <c r="I611" i="9"/>
  <c r="J611" i="9" s="1"/>
  <c r="I615" i="9"/>
  <c r="J615" i="9" s="1"/>
  <c r="I619" i="9"/>
  <c r="J619" i="9" s="1"/>
  <c r="I623" i="9"/>
  <c r="J623" i="9" s="1"/>
  <c r="I627" i="9"/>
  <c r="J627" i="9" s="1"/>
  <c r="I631" i="9"/>
  <c r="J631" i="9" s="1"/>
  <c r="I635" i="9"/>
  <c r="J635" i="9" s="1"/>
  <c r="I639" i="9"/>
  <c r="J639" i="9" s="1"/>
  <c r="I643" i="9"/>
  <c r="J643" i="9" s="1"/>
  <c r="I647" i="9"/>
  <c r="J647" i="9" s="1"/>
  <c r="I651" i="9"/>
  <c r="J651" i="9" s="1"/>
  <c r="I655" i="9"/>
  <c r="J655" i="9" s="1"/>
  <c r="I659" i="9"/>
  <c r="J659" i="9" s="1"/>
  <c r="I663" i="9"/>
  <c r="J663" i="9" s="1"/>
  <c r="I667" i="9"/>
  <c r="J667" i="9" s="1"/>
  <c r="I671" i="9"/>
  <c r="J671" i="9" s="1"/>
  <c r="I675" i="9"/>
  <c r="J675" i="9" s="1"/>
  <c r="I679" i="9"/>
  <c r="J679" i="9" s="1"/>
  <c r="I683" i="9"/>
  <c r="J683" i="9" s="1"/>
  <c r="I687" i="9"/>
  <c r="J687" i="9" s="1"/>
  <c r="I691" i="9"/>
  <c r="J691" i="9" s="1"/>
  <c r="I695" i="9"/>
  <c r="J695" i="9" s="1"/>
  <c r="I699" i="9"/>
  <c r="J699" i="9" s="1"/>
  <c r="I703" i="9"/>
  <c r="J703" i="9" s="1"/>
  <c r="I707" i="9"/>
  <c r="J707" i="9" s="1"/>
  <c r="I715" i="9"/>
  <c r="J715" i="9" s="1"/>
  <c r="I723" i="9"/>
  <c r="J723" i="9" s="1"/>
  <c r="I731" i="9"/>
  <c r="J731" i="9" s="1"/>
  <c r="I739" i="9"/>
  <c r="J739" i="9" s="1"/>
  <c r="I747" i="9"/>
  <c r="J747" i="9" s="1"/>
  <c r="I755" i="9"/>
  <c r="J755" i="9" s="1"/>
  <c r="I763" i="9"/>
  <c r="J763" i="9" s="1"/>
  <c r="I771" i="9"/>
  <c r="J771" i="9" s="1"/>
  <c r="I779" i="9"/>
  <c r="J779" i="9" s="1"/>
  <c r="I787" i="9"/>
  <c r="J787" i="9" s="1"/>
  <c r="I795" i="9"/>
  <c r="J795" i="9" s="1"/>
  <c r="I803" i="9"/>
  <c r="J803" i="9" s="1"/>
  <c r="I811" i="9"/>
  <c r="J811" i="9" s="1"/>
  <c r="I819" i="9"/>
  <c r="J819" i="9" s="1"/>
  <c r="I827" i="9"/>
  <c r="J827" i="9" s="1"/>
  <c r="I835" i="9"/>
  <c r="J835" i="9" s="1"/>
  <c r="I843" i="9"/>
  <c r="J843" i="9" s="1"/>
  <c r="I851" i="9"/>
  <c r="J851" i="9" s="1"/>
  <c r="I859" i="9"/>
  <c r="J859" i="9" s="1"/>
  <c r="I867" i="9"/>
  <c r="J867" i="9" s="1"/>
  <c r="I875" i="9"/>
  <c r="J875" i="9" s="1"/>
  <c r="I883" i="9"/>
  <c r="J883" i="9" s="1"/>
  <c r="I891" i="9"/>
  <c r="J891" i="9" s="1"/>
  <c r="I899" i="9"/>
  <c r="J899" i="9" s="1"/>
  <c r="I907" i="9"/>
  <c r="J907" i="9" s="1"/>
  <c r="I915" i="9"/>
  <c r="J915" i="9" s="1"/>
  <c r="I923" i="9"/>
  <c r="J923" i="9" s="1"/>
  <c r="I931" i="9"/>
  <c r="J931" i="9" s="1"/>
  <c r="I939" i="9"/>
  <c r="J939" i="9" s="1"/>
  <c r="I947" i="9"/>
  <c r="J947" i="9" s="1"/>
  <c r="I951" i="9"/>
  <c r="J951" i="9" s="1"/>
  <c r="I963" i="9"/>
  <c r="J963" i="9" s="1"/>
  <c r="I967" i="9"/>
  <c r="J967" i="9" s="1"/>
  <c r="I979" i="9"/>
  <c r="J979" i="9" s="1"/>
  <c r="I983" i="9"/>
  <c r="J983" i="9" s="1"/>
  <c r="I995" i="9"/>
  <c r="J995" i="9" s="1"/>
  <c r="I999" i="9"/>
  <c r="J999" i="9" s="1"/>
  <c r="I1011" i="9"/>
  <c r="J1011" i="9" s="1"/>
  <c r="I1015" i="9"/>
  <c r="J1015" i="9" s="1"/>
  <c r="I1027" i="9"/>
  <c r="J1027" i="9" s="1"/>
  <c r="I1031" i="9"/>
  <c r="J1031" i="9" s="1"/>
  <c r="I1043" i="9"/>
  <c r="J1043" i="9" s="1"/>
  <c r="I1047" i="9"/>
  <c r="J1047" i="9" s="1"/>
  <c r="I1059" i="9"/>
  <c r="J1059" i="9" s="1"/>
  <c r="I1063" i="9"/>
  <c r="J1063" i="9" s="1"/>
  <c r="I1075" i="9"/>
  <c r="J1075" i="9" s="1"/>
  <c r="I1079" i="9"/>
  <c r="J1079" i="9" s="1"/>
  <c r="I1091" i="9"/>
  <c r="J1091" i="9" s="1"/>
  <c r="I1095" i="9"/>
  <c r="J1095" i="9" s="1"/>
  <c r="I18" i="9"/>
  <c r="I34" i="9"/>
  <c r="I82" i="9"/>
  <c r="I98" i="9"/>
  <c r="I15" i="9"/>
  <c r="I47" i="9"/>
  <c r="I20" i="9"/>
  <c r="I36" i="9"/>
  <c r="I140" i="9"/>
  <c r="I156" i="9"/>
  <c r="I188" i="9"/>
  <c r="I220" i="9"/>
  <c r="I252" i="9"/>
  <c r="I572" i="9"/>
  <c r="J572" i="9" s="1"/>
  <c r="I576" i="9"/>
  <c r="J576" i="9" s="1"/>
  <c r="I580" i="9"/>
  <c r="J580" i="9" s="1"/>
  <c r="I584" i="9"/>
  <c r="J584" i="9" s="1"/>
  <c r="I588" i="9"/>
  <c r="J588" i="9" s="1"/>
  <c r="I592" i="9"/>
  <c r="J592" i="9" s="1"/>
  <c r="I596" i="9"/>
  <c r="J596" i="9" s="1"/>
  <c r="I600" i="9"/>
  <c r="J600" i="9" s="1"/>
  <c r="I604" i="9"/>
  <c r="J604" i="9" s="1"/>
  <c r="I608" i="9"/>
  <c r="J608" i="9" s="1"/>
  <c r="I612" i="9"/>
  <c r="J612" i="9" s="1"/>
  <c r="I616" i="9"/>
  <c r="J616" i="9" s="1"/>
  <c r="I620" i="9"/>
  <c r="J620" i="9" s="1"/>
  <c r="I624" i="9"/>
  <c r="J624" i="9" s="1"/>
  <c r="I628" i="9"/>
  <c r="J628" i="9" s="1"/>
  <c r="I632" i="9"/>
  <c r="J632" i="9" s="1"/>
  <c r="I636" i="9"/>
  <c r="J636" i="9" s="1"/>
  <c r="I640" i="9"/>
  <c r="J640" i="9" s="1"/>
  <c r="I644" i="9"/>
  <c r="J644" i="9" s="1"/>
  <c r="I648" i="9"/>
  <c r="J648" i="9" s="1"/>
  <c r="I652" i="9"/>
  <c r="J652" i="9" s="1"/>
  <c r="I656" i="9"/>
  <c r="J656" i="9" s="1"/>
  <c r="I660" i="9"/>
  <c r="J660" i="9" s="1"/>
  <c r="I664" i="9"/>
  <c r="J664" i="9" s="1"/>
  <c r="I668" i="9"/>
  <c r="J668" i="9" s="1"/>
  <c r="I672" i="9"/>
  <c r="J672" i="9" s="1"/>
  <c r="I676" i="9"/>
  <c r="J676" i="9" s="1"/>
  <c r="I680" i="9"/>
  <c r="J680" i="9" s="1"/>
  <c r="I684" i="9"/>
  <c r="J684" i="9" s="1"/>
  <c r="I688" i="9"/>
  <c r="J688" i="9" s="1"/>
  <c r="I692" i="9"/>
  <c r="J692" i="9" s="1"/>
  <c r="I696" i="9"/>
  <c r="J696" i="9" s="1"/>
  <c r="I700" i="9"/>
  <c r="J700" i="9" s="1"/>
  <c r="I704" i="9"/>
  <c r="J704" i="9" s="1"/>
  <c r="I708" i="9"/>
  <c r="J708" i="9" s="1"/>
  <c r="I712" i="9"/>
  <c r="J712" i="9" s="1"/>
  <c r="I716" i="9"/>
  <c r="J716" i="9" s="1"/>
  <c r="I720" i="9"/>
  <c r="J720" i="9" s="1"/>
  <c r="I724" i="9"/>
  <c r="J724" i="9" s="1"/>
  <c r="I728" i="9"/>
  <c r="J728" i="9" s="1"/>
  <c r="I732" i="9"/>
  <c r="J732" i="9" s="1"/>
  <c r="I736" i="9"/>
  <c r="J736" i="9" s="1"/>
  <c r="I740" i="9"/>
  <c r="J740" i="9" s="1"/>
  <c r="I744" i="9"/>
  <c r="J744" i="9" s="1"/>
  <c r="I748" i="9"/>
  <c r="J748" i="9" s="1"/>
  <c r="I752" i="9"/>
  <c r="J752" i="9" s="1"/>
  <c r="I760" i="9"/>
  <c r="J760" i="9" s="1"/>
  <c r="I768" i="9"/>
  <c r="J768" i="9" s="1"/>
  <c r="I776" i="9"/>
  <c r="J776" i="9" s="1"/>
  <c r="I784" i="9"/>
  <c r="J784" i="9" s="1"/>
  <c r="I792" i="9"/>
  <c r="J792" i="9" s="1"/>
  <c r="I800" i="9"/>
  <c r="J800" i="9" s="1"/>
  <c r="I808" i="9"/>
  <c r="J808" i="9" s="1"/>
  <c r="I816" i="9"/>
  <c r="J816" i="9" s="1"/>
  <c r="I824" i="9"/>
  <c r="J824" i="9" s="1"/>
  <c r="I832" i="9"/>
  <c r="J832" i="9" s="1"/>
  <c r="I840" i="9"/>
  <c r="J840" i="9" s="1"/>
  <c r="I848" i="9"/>
  <c r="J848" i="9" s="1"/>
  <c r="I856" i="9"/>
  <c r="J856" i="9" s="1"/>
  <c r="I864" i="9"/>
  <c r="J864" i="9" s="1"/>
  <c r="I872" i="9"/>
  <c r="J872" i="9" s="1"/>
  <c r="I880" i="9"/>
  <c r="J880" i="9" s="1"/>
  <c r="I888" i="9"/>
  <c r="J888" i="9" s="1"/>
  <c r="I896" i="9"/>
  <c r="J896" i="9" s="1"/>
  <c r="I904" i="9"/>
  <c r="J904" i="9" s="1"/>
  <c r="I912" i="9"/>
  <c r="J912" i="9" s="1"/>
  <c r="I920" i="9"/>
  <c r="J920" i="9" s="1"/>
  <c r="I928" i="9"/>
  <c r="J928" i="9" s="1"/>
  <c r="I936" i="9"/>
  <c r="J936" i="9" s="1"/>
  <c r="I31" i="9"/>
  <c r="I63" i="9"/>
  <c r="I4" i="9"/>
  <c r="I9" i="9"/>
  <c r="I25" i="9"/>
  <c r="I41" i="9"/>
  <c r="I57" i="9"/>
  <c r="I73" i="9"/>
  <c r="I89" i="9"/>
  <c r="I105" i="9"/>
  <c r="I121" i="9"/>
  <c r="I137" i="9"/>
  <c r="I153" i="9"/>
  <c r="I169" i="9"/>
  <c r="I185" i="9"/>
  <c r="I217" i="9"/>
  <c r="I333" i="9"/>
  <c r="I569" i="9"/>
  <c r="J569" i="9" s="1"/>
  <c r="I573" i="9"/>
  <c r="J573" i="9" s="1"/>
  <c r="I577" i="9"/>
  <c r="J577" i="9" s="1"/>
  <c r="I581" i="9"/>
  <c r="J581" i="9" s="1"/>
  <c r="I585" i="9"/>
  <c r="J585" i="9" s="1"/>
  <c r="I589" i="9"/>
  <c r="J589" i="9" s="1"/>
  <c r="I593" i="9"/>
  <c r="J593" i="9" s="1"/>
  <c r="I597" i="9"/>
  <c r="J597" i="9" s="1"/>
  <c r="I601" i="9"/>
  <c r="J601" i="9" s="1"/>
  <c r="I605" i="9"/>
  <c r="J605" i="9" s="1"/>
  <c r="I609" i="9"/>
  <c r="J609" i="9" s="1"/>
  <c r="I613" i="9"/>
  <c r="J613" i="9" s="1"/>
  <c r="I617" i="9"/>
  <c r="J617" i="9" s="1"/>
  <c r="I621" i="9"/>
  <c r="J621" i="9" s="1"/>
  <c r="I625" i="9"/>
  <c r="J625" i="9" s="1"/>
  <c r="I629" i="9"/>
  <c r="J629" i="9" s="1"/>
  <c r="I633" i="9"/>
  <c r="J633" i="9" s="1"/>
  <c r="I637" i="9"/>
  <c r="J637" i="9" s="1"/>
  <c r="I641" i="9"/>
  <c r="J641" i="9" s="1"/>
  <c r="I645" i="9"/>
  <c r="J645" i="9" s="1"/>
  <c r="I649" i="9"/>
  <c r="J649" i="9" s="1"/>
  <c r="I653" i="9"/>
  <c r="J653" i="9" s="1"/>
  <c r="I657" i="9"/>
  <c r="J657" i="9" s="1"/>
  <c r="I661" i="9"/>
  <c r="J661" i="9" s="1"/>
  <c r="I665" i="9"/>
  <c r="J665" i="9" s="1"/>
  <c r="I669" i="9"/>
  <c r="J669" i="9" s="1"/>
  <c r="I673" i="9"/>
  <c r="J673" i="9" s="1"/>
  <c r="I681" i="9"/>
  <c r="J681" i="9" s="1"/>
  <c r="I689" i="9"/>
  <c r="J689" i="9" s="1"/>
  <c r="I697" i="9"/>
  <c r="J697" i="9" s="1"/>
  <c r="I705" i="9"/>
  <c r="J705" i="9" s="1"/>
  <c r="I713" i="9"/>
  <c r="J713" i="9" s="1"/>
  <c r="I721" i="9"/>
  <c r="J721" i="9" s="1"/>
  <c r="I729" i="9"/>
  <c r="J729" i="9" s="1"/>
  <c r="I737" i="9"/>
  <c r="J737" i="9" s="1"/>
  <c r="I745" i="9"/>
  <c r="J745" i="9" s="1"/>
  <c r="I945" i="9"/>
  <c r="J945" i="9" s="1"/>
  <c r="I957" i="9"/>
  <c r="J957" i="9" s="1"/>
  <c r="I961" i="9"/>
  <c r="J961" i="9" s="1"/>
  <c r="I973" i="9"/>
  <c r="J973" i="9" s="1"/>
  <c r="I977" i="9"/>
  <c r="J977" i="9" s="1"/>
  <c r="I989" i="9"/>
  <c r="J989" i="9" s="1"/>
  <c r="I993" i="9"/>
  <c r="J993" i="9" s="1"/>
  <c r="I1005" i="9"/>
  <c r="J1005" i="9" s="1"/>
  <c r="I1009" i="9"/>
  <c r="J1009" i="9" s="1"/>
  <c r="I1021" i="9"/>
  <c r="J1021" i="9" s="1"/>
  <c r="I1025" i="9"/>
  <c r="J1025" i="9" s="1"/>
  <c r="I1037" i="9"/>
  <c r="J1037" i="9" s="1"/>
  <c r="I1041" i="9"/>
  <c r="J1041" i="9" s="1"/>
  <c r="I1053" i="9"/>
  <c r="J1053" i="9" s="1"/>
  <c r="I1057" i="9"/>
  <c r="J1057" i="9" s="1"/>
  <c r="I1069" i="9"/>
  <c r="J1069" i="9" s="1"/>
  <c r="I1073" i="9"/>
  <c r="J1073" i="9" s="1"/>
  <c r="I1085" i="9"/>
  <c r="J1085" i="9" s="1"/>
  <c r="I1089" i="9"/>
  <c r="J1089" i="9" s="1"/>
  <c r="I756" i="9"/>
  <c r="J756" i="9" s="1"/>
  <c r="I764" i="9"/>
  <c r="J764" i="9" s="1"/>
  <c r="I772" i="9"/>
  <c r="J772" i="9" s="1"/>
  <c r="I780" i="9"/>
  <c r="J780" i="9" s="1"/>
  <c r="I788" i="9"/>
  <c r="J788" i="9" s="1"/>
  <c r="I796" i="9"/>
  <c r="J796" i="9" s="1"/>
  <c r="I804" i="9"/>
  <c r="J804" i="9" s="1"/>
  <c r="I812" i="9"/>
  <c r="J812" i="9" s="1"/>
  <c r="I820" i="9"/>
  <c r="J820" i="9" s="1"/>
  <c r="I828" i="9"/>
  <c r="J828" i="9" s="1"/>
  <c r="I836" i="9"/>
  <c r="J836" i="9" s="1"/>
  <c r="I844" i="9"/>
  <c r="J844" i="9" s="1"/>
  <c r="I852" i="9"/>
  <c r="J852" i="9" s="1"/>
  <c r="I860" i="9"/>
  <c r="J860" i="9" s="1"/>
  <c r="I868" i="9"/>
  <c r="J868" i="9" s="1"/>
  <c r="I876" i="9"/>
  <c r="J876" i="9" s="1"/>
  <c r="I884" i="9"/>
  <c r="J884" i="9" s="1"/>
  <c r="I892" i="9"/>
  <c r="J892" i="9" s="1"/>
  <c r="I900" i="9"/>
  <c r="J900" i="9" s="1"/>
  <c r="I908" i="9"/>
  <c r="J908" i="9" s="1"/>
  <c r="I916" i="9"/>
  <c r="J916" i="9" s="1"/>
  <c r="I924" i="9"/>
  <c r="J924" i="9" s="1"/>
  <c r="I932" i="9"/>
  <c r="J932" i="9" s="1"/>
  <c r="I940" i="9"/>
  <c r="J940" i="9" s="1"/>
  <c r="I944" i="9"/>
  <c r="J944" i="9" s="1"/>
  <c r="I948" i="9"/>
  <c r="J948" i="9" s="1"/>
  <c r="I952" i="9"/>
  <c r="J952" i="9" s="1"/>
  <c r="I956" i="9"/>
  <c r="J956" i="9" s="1"/>
  <c r="I960" i="9"/>
  <c r="J960" i="9" s="1"/>
  <c r="I964" i="9"/>
  <c r="J964" i="9" s="1"/>
  <c r="I968" i="9"/>
  <c r="J968" i="9" s="1"/>
  <c r="I972" i="9"/>
  <c r="J972" i="9" s="1"/>
  <c r="I976" i="9"/>
  <c r="J976" i="9" s="1"/>
  <c r="I980" i="9"/>
  <c r="J980" i="9" s="1"/>
  <c r="I984" i="9"/>
  <c r="J984" i="9" s="1"/>
  <c r="I988" i="9"/>
  <c r="J988" i="9" s="1"/>
  <c r="I992" i="9"/>
  <c r="J992" i="9" s="1"/>
  <c r="I996" i="9"/>
  <c r="J996" i="9" s="1"/>
  <c r="I1000" i="9"/>
  <c r="J1000" i="9" s="1"/>
  <c r="I1004" i="9"/>
  <c r="J1004" i="9" s="1"/>
  <c r="I1008" i="9"/>
  <c r="J1008" i="9" s="1"/>
  <c r="I1012" i="9"/>
  <c r="J1012" i="9" s="1"/>
  <c r="I1016" i="9"/>
  <c r="J1016" i="9" s="1"/>
  <c r="I1020" i="9"/>
  <c r="J1020" i="9" s="1"/>
  <c r="I1024" i="9"/>
  <c r="J1024" i="9" s="1"/>
  <c r="I1028" i="9"/>
  <c r="J1028" i="9" s="1"/>
  <c r="I1032" i="9"/>
  <c r="J1032" i="9" s="1"/>
  <c r="I1036" i="9"/>
  <c r="J1036" i="9" s="1"/>
  <c r="I1040" i="9"/>
  <c r="J1040" i="9" s="1"/>
  <c r="I1044" i="9"/>
  <c r="J1044" i="9" s="1"/>
  <c r="I1048" i="9"/>
  <c r="J1048" i="9" s="1"/>
  <c r="I1052" i="9"/>
  <c r="J1052" i="9" s="1"/>
  <c r="I1056" i="9"/>
  <c r="J1056" i="9" s="1"/>
  <c r="I1060" i="9"/>
  <c r="J1060" i="9" s="1"/>
  <c r="I1064" i="9"/>
  <c r="J1064" i="9" s="1"/>
  <c r="I1068" i="9"/>
  <c r="J1068" i="9" s="1"/>
  <c r="I1072" i="9"/>
  <c r="J1072" i="9" s="1"/>
  <c r="I1076" i="9"/>
  <c r="J1076" i="9" s="1"/>
  <c r="I1080" i="9"/>
  <c r="J1080" i="9" s="1"/>
  <c r="I1084" i="9"/>
  <c r="J1084" i="9" s="1"/>
  <c r="I1088" i="9"/>
  <c r="J1088" i="9" s="1"/>
  <c r="I1092" i="9"/>
  <c r="J1092" i="9" s="1"/>
  <c r="I1096" i="9"/>
  <c r="J1096" i="9" s="1"/>
  <c r="I1100" i="9"/>
  <c r="J1100" i="9" s="1"/>
  <c r="I1104" i="9"/>
  <c r="J1104" i="9" s="1"/>
  <c r="I1108" i="9"/>
  <c r="J1108" i="9" s="1"/>
  <c r="I1112" i="9"/>
  <c r="J1112" i="9" s="1"/>
  <c r="I1116" i="9"/>
  <c r="J1116" i="9" s="1"/>
  <c r="I1120" i="9"/>
  <c r="J1120" i="9" s="1"/>
  <c r="I1124" i="9"/>
  <c r="J1124" i="9" s="1"/>
  <c r="I1128" i="9"/>
  <c r="J1128" i="9" s="1"/>
  <c r="I1132" i="9"/>
  <c r="J1132" i="9" s="1"/>
  <c r="I1136" i="9"/>
  <c r="J1136" i="9" s="1"/>
  <c r="I1140" i="9"/>
  <c r="J1140" i="9" s="1"/>
  <c r="I1144" i="9"/>
  <c r="J1144" i="9" s="1"/>
  <c r="I1148" i="9"/>
  <c r="J1148" i="9" s="1"/>
  <c r="I1152" i="9"/>
  <c r="J1152" i="9" s="1"/>
  <c r="I1156" i="9"/>
  <c r="J1156" i="9" s="1"/>
  <c r="I1160" i="9"/>
  <c r="J1160" i="9" s="1"/>
  <c r="I1164" i="9"/>
  <c r="J1164" i="9" s="1"/>
  <c r="I1168" i="9"/>
  <c r="J1168" i="9" s="1"/>
  <c r="I1172" i="9"/>
  <c r="J1172" i="9" s="1"/>
  <c r="I1176" i="9"/>
  <c r="J1176" i="9" s="1"/>
  <c r="I1180" i="9"/>
  <c r="J1180" i="9" s="1"/>
  <c r="I1184" i="9"/>
  <c r="J1184" i="9" s="1"/>
  <c r="I1188" i="9"/>
  <c r="J1188" i="9" s="1"/>
  <c r="I1192" i="9"/>
  <c r="J1192" i="9" s="1"/>
  <c r="I1196" i="9"/>
  <c r="J1196" i="9" s="1"/>
  <c r="I1200" i="9"/>
  <c r="J1200" i="9" s="1"/>
  <c r="I1204" i="9"/>
  <c r="J1204" i="9" s="1"/>
  <c r="I1208" i="9"/>
  <c r="J1208" i="9" s="1"/>
  <c r="I1212" i="9"/>
  <c r="J1212" i="9" s="1"/>
  <c r="I1216" i="9"/>
  <c r="J1216" i="9" s="1"/>
  <c r="I1220" i="9"/>
  <c r="J1220" i="9" s="1"/>
  <c r="I1224" i="9"/>
  <c r="J1224" i="9" s="1"/>
  <c r="I1228" i="9"/>
  <c r="J1228" i="9" s="1"/>
  <c r="I1232" i="9"/>
  <c r="J1232" i="9" s="1"/>
  <c r="I1236" i="9"/>
  <c r="J1236" i="9" s="1"/>
  <c r="I1240" i="9"/>
  <c r="J1240" i="9" s="1"/>
  <c r="I1244" i="9"/>
  <c r="J1244" i="9" s="1"/>
  <c r="I1248" i="9"/>
  <c r="J1248" i="9" s="1"/>
  <c r="I1252" i="9"/>
  <c r="J1252" i="9" s="1"/>
  <c r="I1256" i="9"/>
  <c r="J1256" i="9" s="1"/>
  <c r="I1260" i="9"/>
  <c r="J1260" i="9" s="1"/>
  <c r="I1264" i="9"/>
  <c r="J1264" i="9" s="1"/>
  <c r="I1268" i="9"/>
  <c r="J1268" i="9" s="1"/>
  <c r="I1272" i="9"/>
  <c r="J1272" i="9" s="1"/>
  <c r="I1276" i="9"/>
  <c r="J1276" i="9" s="1"/>
  <c r="I1280" i="9"/>
  <c r="J1280" i="9" s="1"/>
  <c r="I1284" i="9"/>
  <c r="J1284" i="9" s="1"/>
  <c r="I1288" i="9"/>
  <c r="J1288" i="9" s="1"/>
  <c r="I1292" i="9"/>
  <c r="J1292" i="9" s="1"/>
  <c r="I1296" i="9"/>
  <c r="J1296" i="9" s="1"/>
  <c r="I1300" i="9"/>
  <c r="J1300" i="9" s="1"/>
  <c r="I1304" i="9"/>
  <c r="J1304" i="9" s="1"/>
  <c r="I1308" i="9"/>
  <c r="J1308" i="9" s="1"/>
  <c r="I1312" i="9"/>
  <c r="J1312" i="9" s="1"/>
  <c r="I1316" i="9"/>
  <c r="J1316" i="9" s="1"/>
  <c r="I1320" i="9"/>
  <c r="J1320" i="9" s="1"/>
  <c r="I1324" i="9"/>
  <c r="J1324" i="9" s="1"/>
  <c r="I1328" i="9"/>
  <c r="J1328" i="9" s="1"/>
  <c r="I1332" i="9"/>
  <c r="J1332" i="9" s="1"/>
  <c r="I1336" i="9"/>
  <c r="J1336" i="9" s="1"/>
  <c r="I1340" i="9"/>
  <c r="J1340" i="9" s="1"/>
  <c r="I1344" i="9"/>
  <c r="J1344" i="9" s="1"/>
  <c r="I1348" i="9"/>
  <c r="J1348" i="9" s="1"/>
  <c r="I1352" i="9"/>
  <c r="J1352" i="9" s="1"/>
  <c r="I1356" i="9"/>
  <c r="J1356" i="9" s="1"/>
  <c r="I1360" i="9"/>
  <c r="J1360" i="9" s="1"/>
  <c r="I1364" i="9"/>
  <c r="J1364" i="9" s="1"/>
  <c r="I1368" i="9"/>
  <c r="J1368" i="9" s="1"/>
  <c r="I1372" i="9"/>
  <c r="J1372" i="9" s="1"/>
  <c r="I1376" i="9"/>
  <c r="J1376" i="9" s="1"/>
  <c r="I1380" i="9"/>
  <c r="J1380" i="9" s="1"/>
  <c r="I1384" i="9"/>
  <c r="J1384" i="9" s="1"/>
  <c r="I1388" i="9"/>
  <c r="J1388" i="9" s="1"/>
  <c r="I1392" i="9"/>
  <c r="J1392" i="9" s="1"/>
  <c r="I1396" i="9"/>
  <c r="J1396" i="9" s="1"/>
  <c r="I1400" i="9"/>
  <c r="J1400" i="9" s="1"/>
  <c r="I1404" i="9"/>
  <c r="J1404" i="9" s="1"/>
  <c r="I1408" i="9"/>
  <c r="J1408" i="9" s="1"/>
  <c r="I1412" i="9"/>
  <c r="J1412" i="9" s="1"/>
  <c r="I1416" i="9"/>
  <c r="J1416" i="9" s="1"/>
  <c r="I1420" i="9"/>
  <c r="J1420" i="9" s="1"/>
  <c r="I1424" i="9"/>
  <c r="J1424" i="9" s="1"/>
  <c r="I1428" i="9"/>
  <c r="J1428" i="9" s="1"/>
  <c r="I1432" i="9"/>
  <c r="J1432" i="9" s="1"/>
  <c r="I1436" i="9"/>
  <c r="J1436" i="9" s="1"/>
  <c r="I1440" i="9"/>
  <c r="J1440" i="9" s="1"/>
  <c r="I1444" i="9"/>
  <c r="J1444" i="9" s="1"/>
  <c r="I1448" i="9"/>
  <c r="J1448" i="9" s="1"/>
  <c r="I1452" i="9"/>
  <c r="J1452" i="9" s="1"/>
  <c r="I1456" i="9"/>
  <c r="J1456" i="9" s="1"/>
  <c r="I1460" i="9"/>
  <c r="J1460" i="9" s="1"/>
  <c r="I1464" i="9"/>
  <c r="J1464" i="9" s="1"/>
  <c r="I1468" i="9"/>
  <c r="J1468" i="9" s="1"/>
  <c r="I1472" i="9"/>
  <c r="J1472" i="9" s="1"/>
  <c r="I1476" i="9"/>
  <c r="J1476" i="9" s="1"/>
  <c r="I1480" i="9"/>
  <c r="J1480" i="9" s="1"/>
  <c r="I1484" i="9"/>
  <c r="J1484" i="9" s="1"/>
  <c r="I1488" i="9"/>
  <c r="J1488" i="9" s="1"/>
  <c r="I1492" i="9"/>
  <c r="J1492" i="9" s="1"/>
  <c r="I1496" i="9"/>
  <c r="J1496" i="9" s="1"/>
  <c r="I1500" i="9"/>
  <c r="J1500" i="9" s="1"/>
  <c r="I1504" i="9"/>
  <c r="J1504" i="9" s="1"/>
  <c r="I1508" i="9"/>
  <c r="J1508" i="9" s="1"/>
  <c r="I1512" i="9"/>
  <c r="J1512" i="9" s="1"/>
  <c r="I1516" i="9"/>
  <c r="J1516" i="9" s="1"/>
  <c r="I1520" i="9"/>
  <c r="J1520" i="9" s="1"/>
  <c r="I1524" i="9"/>
  <c r="J1524" i="9" s="1"/>
  <c r="I1528" i="9"/>
  <c r="J1528" i="9" s="1"/>
  <c r="I1532" i="9"/>
  <c r="J1532" i="9" s="1"/>
  <c r="I1536" i="9"/>
  <c r="J1536" i="9" s="1"/>
  <c r="I1540" i="9"/>
  <c r="J1540" i="9" s="1"/>
  <c r="I1544" i="9"/>
  <c r="J1544" i="9" s="1"/>
  <c r="I1548" i="9"/>
  <c r="J1548" i="9" s="1"/>
  <c r="I1552" i="9"/>
  <c r="J1552" i="9" s="1"/>
  <c r="I1556" i="9"/>
  <c r="J1556" i="9" s="1"/>
  <c r="I1560" i="9"/>
  <c r="J1560" i="9" s="1"/>
  <c r="I1564" i="9"/>
  <c r="J1564" i="9" s="1"/>
  <c r="I1568" i="9"/>
  <c r="J1568" i="9" s="1"/>
  <c r="I1572" i="9"/>
  <c r="J1572" i="9" s="1"/>
  <c r="I1576" i="9"/>
  <c r="J1576" i="9" s="1"/>
  <c r="I1580" i="9"/>
  <c r="J1580" i="9" s="1"/>
  <c r="I1584" i="9"/>
  <c r="J1584" i="9" s="1"/>
  <c r="I1588" i="9"/>
  <c r="J1588" i="9" s="1"/>
  <c r="I1592" i="9"/>
  <c r="J1592" i="9" s="1"/>
  <c r="I1596" i="9"/>
  <c r="J1596" i="9" s="1"/>
  <c r="I1600" i="9"/>
  <c r="J1600" i="9" s="1"/>
  <c r="I1604" i="9"/>
  <c r="J1604" i="9" s="1"/>
  <c r="I1608" i="9"/>
  <c r="J1608" i="9" s="1"/>
  <c r="I1612" i="9"/>
  <c r="J1612" i="9" s="1"/>
  <c r="I1616" i="9"/>
  <c r="J1616" i="9" s="1"/>
  <c r="I1620" i="9"/>
  <c r="J1620" i="9" s="1"/>
  <c r="I1624" i="9"/>
  <c r="J1624" i="9" s="1"/>
  <c r="I1628" i="9"/>
  <c r="J1628" i="9" s="1"/>
  <c r="I1632" i="9"/>
  <c r="J1632" i="9" s="1"/>
  <c r="I1636" i="9"/>
  <c r="J1636" i="9" s="1"/>
  <c r="I1640" i="9"/>
  <c r="J1640" i="9" s="1"/>
  <c r="I1644" i="9"/>
  <c r="J1644" i="9" s="1"/>
  <c r="I1648" i="9"/>
  <c r="J1648" i="9" s="1"/>
  <c r="I1652" i="9"/>
  <c r="J1652" i="9" s="1"/>
  <c r="I1656" i="9"/>
  <c r="J1656" i="9" s="1"/>
  <c r="I1660" i="9"/>
  <c r="J1660" i="9" s="1"/>
  <c r="I1664" i="9"/>
  <c r="J1664" i="9" s="1"/>
  <c r="I1668" i="9"/>
  <c r="J1668" i="9" s="1"/>
  <c r="I1672" i="9"/>
  <c r="J1672" i="9" s="1"/>
  <c r="I1676" i="9"/>
  <c r="J1676" i="9" s="1"/>
  <c r="I1680" i="9"/>
  <c r="J1680" i="9" s="1"/>
  <c r="I1684" i="9"/>
  <c r="J1684" i="9" s="1"/>
  <c r="I1688" i="9"/>
  <c r="J1688" i="9" s="1"/>
  <c r="I1692" i="9"/>
  <c r="J1692" i="9" s="1"/>
  <c r="I1696" i="9"/>
  <c r="J1696" i="9" s="1"/>
  <c r="I1700" i="9"/>
  <c r="J1700" i="9" s="1"/>
  <c r="I1704" i="9"/>
  <c r="J1704" i="9" s="1"/>
  <c r="I1708" i="9"/>
  <c r="J1708" i="9" s="1"/>
  <c r="I1712" i="9"/>
  <c r="J1712" i="9" s="1"/>
  <c r="I1716" i="9"/>
  <c r="J1716" i="9" s="1"/>
  <c r="I1720" i="9"/>
  <c r="J1720" i="9" s="1"/>
  <c r="I1724" i="9"/>
  <c r="J1724" i="9" s="1"/>
  <c r="I1728" i="9"/>
  <c r="J1728" i="9" s="1"/>
  <c r="I1732" i="9"/>
  <c r="J1732" i="9" s="1"/>
  <c r="I1736" i="9"/>
  <c r="J1736" i="9" s="1"/>
  <c r="I1740" i="9"/>
  <c r="J1740" i="9" s="1"/>
  <c r="I1744" i="9"/>
  <c r="J1744" i="9" s="1"/>
  <c r="I1748" i="9"/>
  <c r="J1748" i="9" s="1"/>
  <c r="I1752" i="9"/>
  <c r="J1752" i="9" s="1"/>
  <c r="I1756" i="9"/>
  <c r="J1756" i="9" s="1"/>
  <c r="I1760" i="9"/>
  <c r="J1760" i="9" s="1"/>
  <c r="I1764" i="9"/>
  <c r="J1764" i="9" s="1"/>
  <c r="I1768" i="9"/>
  <c r="J1768" i="9" s="1"/>
  <c r="I1772" i="9"/>
  <c r="J1772" i="9" s="1"/>
  <c r="I1776" i="9"/>
  <c r="J1776" i="9" s="1"/>
  <c r="I1780" i="9"/>
  <c r="J1780" i="9" s="1"/>
  <c r="I1784" i="9"/>
  <c r="J1784" i="9" s="1"/>
  <c r="I1788" i="9"/>
  <c r="J1788" i="9" s="1"/>
  <c r="I1792" i="9"/>
  <c r="J1792" i="9" s="1"/>
  <c r="I1796" i="9"/>
  <c r="J1796" i="9" s="1"/>
  <c r="I1800" i="9"/>
  <c r="J1800" i="9" s="1"/>
  <c r="I1804" i="9"/>
  <c r="J1804" i="9" s="1"/>
  <c r="I1808" i="9"/>
  <c r="J1808" i="9" s="1"/>
  <c r="I1812" i="9"/>
  <c r="J1812" i="9" s="1"/>
  <c r="I1816" i="9"/>
  <c r="J1816" i="9" s="1"/>
  <c r="I1820" i="9"/>
  <c r="J1820" i="9" s="1"/>
  <c r="I1824" i="9"/>
  <c r="J1824" i="9" s="1"/>
  <c r="I1828" i="9"/>
  <c r="J1828" i="9" s="1"/>
  <c r="I1832" i="9"/>
  <c r="J1832" i="9" s="1"/>
  <c r="I1836" i="9"/>
  <c r="J1836" i="9" s="1"/>
  <c r="I1840" i="9"/>
  <c r="J1840" i="9" s="1"/>
  <c r="I1844" i="9"/>
  <c r="J1844" i="9" s="1"/>
  <c r="I1848" i="9"/>
  <c r="J1848" i="9" s="1"/>
  <c r="I1852" i="9"/>
  <c r="J1852" i="9" s="1"/>
  <c r="I1856" i="9"/>
  <c r="J1856" i="9" s="1"/>
  <c r="I1860" i="9"/>
  <c r="J1860" i="9" s="1"/>
  <c r="I1864" i="9"/>
  <c r="J1864" i="9" s="1"/>
  <c r="I1868" i="9"/>
  <c r="J1868" i="9" s="1"/>
  <c r="I1872" i="9"/>
  <c r="J1872" i="9" s="1"/>
  <c r="I1876" i="9"/>
  <c r="J1876" i="9" s="1"/>
  <c r="I1880" i="9"/>
  <c r="J1880" i="9" s="1"/>
  <c r="I1884" i="9"/>
  <c r="J1884" i="9" s="1"/>
  <c r="I1888" i="9"/>
  <c r="J1888" i="9" s="1"/>
  <c r="I1892" i="9"/>
  <c r="J1892" i="9" s="1"/>
  <c r="I1896" i="9"/>
  <c r="J1896" i="9" s="1"/>
  <c r="I1900" i="9"/>
  <c r="J1900" i="9" s="1"/>
  <c r="I1904" i="9"/>
  <c r="J1904" i="9" s="1"/>
  <c r="I1908" i="9"/>
  <c r="J1908" i="9" s="1"/>
  <c r="I1912" i="9"/>
  <c r="J1912" i="9" s="1"/>
  <c r="I1916" i="9"/>
  <c r="J1916" i="9" s="1"/>
  <c r="I1920" i="9"/>
  <c r="J1920" i="9" s="1"/>
  <c r="I1924" i="9"/>
  <c r="J1924" i="9" s="1"/>
  <c r="I1928" i="9"/>
  <c r="J1928" i="9" s="1"/>
  <c r="I1932" i="9"/>
  <c r="J1932" i="9" s="1"/>
  <c r="I1936" i="9"/>
  <c r="J1936" i="9" s="1"/>
  <c r="I1940" i="9"/>
  <c r="J1940" i="9" s="1"/>
  <c r="I1944" i="9"/>
  <c r="J1944" i="9" s="1"/>
  <c r="I1948" i="9"/>
  <c r="J1948" i="9" s="1"/>
  <c r="I1952" i="9"/>
  <c r="J1952" i="9" s="1"/>
  <c r="I1956" i="9"/>
  <c r="J1956" i="9" s="1"/>
  <c r="I1960" i="9"/>
  <c r="J1960" i="9" s="1"/>
  <c r="I1964" i="9"/>
  <c r="J1964" i="9" s="1"/>
  <c r="I1968" i="9"/>
  <c r="J1968" i="9" s="1"/>
  <c r="I1972" i="9"/>
  <c r="J1972" i="9" s="1"/>
  <c r="I1976" i="9"/>
  <c r="J1976" i="9" s="1"/>
  <c r="I1980" i="9"/>
  <c r="J1980" i="9" s="1"/>
  <c r="I1984" i="9"/>
  <c r="J1984" i="9" s="1"/>
  <c r="I1988" i="9"/>
  <c r="J1988" i="9" s="1"/>
  <c r="I1992" i="9"/>
  <c r="J1992" i="9" s="1"/>
  <c r="I1996" i="9"/>
  <c r="J1996" i="9" s="1"/>
  <c r="I2000" i="9"/>
  <c r="J2000" i="9" s="1"/>
  <c r="I2004" i="9"/>
  <c r="J2004" i="9" s="1"/>
  <c r="I2008" i="9"/>
  <c r="J2008" i="9" s="1"/>
  <c r="I2012" i="9"/>
  <c r="J2012" i="9" s="1"/>
  <c r="I2016" i="9"/>
  <c r="J2016" i="9" s="1"/>
  <c r="I2020" i="9"/>
  <c r="J2020" i="9" s="1"/>
  <c r="I2024" i="9"/>
  <c r="J2024" i="9" s="1"/>
  <c r="I2028" i="9"/>
  <c r="J2028" i="9" s="1"/>
  <c r="I2032" i="9"/>
  <c r="J2032" i="9" s="1"/>
  <c r="I2036" i="9"/>
  <c r="J2036" i="9" s="1"/>
  <c r="I2040" i="9"/>
  <c r="J2040" i="9" s="1"/>
  <c r="I2044" i="9"/>
  <c r="J2044" i="9" s="1"/>
  <c r="I2048" i="9"/>
  <c r="J2048" i="9" s="1"/>
  <c r="I2052" i="9"/>
  <c r="J2052" i="9" s="1"/>
  <c r="I2056" i="9"/>
  <c r="J2056" i="9" s="1"/>
  <c r="I2060" i="9"/>
  <c r="J2060" i="9" s="1"/>
  <c r="I2064" i="9"/>
  <c r="J2064" i="9" s="1"/>
  <c r="I2068" i="9"/>
  <c r="J2068" i="9" s="1"/>
  <c r="I2072" i="9"/>
  <c r="J2072" i="9" s="1"/>
  <c r="I2076" i="9"/>
  <c r="J2076" i="9" s="1"/>
  <c r="I2080" i="9"/>
  <c r="J2080" i="9" s="1"/>
  <c r="I2084" i="9"/>
  <c r="J2084" i="9" s="1"/>
  <c r="I2088" i="9"/>
  <c r="J2088" i="9" s="1"/>
  <c r="I2092" i="9"/>
  <c r="J2092" i="9" s="1"/>
  <c r="I2096" i="9"/>
  <c r="J2096" i="9" s="1"/>
  <c r="I2100" i="9"/>
  <c r="J2100" i="9" s="1"/>
  <c r="I2104" i="9"/>
  <c r="J2104" i="9" s="1"/>
  <c r="I2108" i="9"/>
  <c r="J2108" i="9" s="1"/>
  <c r="I2112" i="9"/>
  <c r="J2112" i="9" s="1"/>
  <c r="I2116" i="9"/>
  <c r="J2116" i="9" s="1"/>
  <c r="I2120" i="9"/>
  <c r="J2120" i="9" s="1"/>
  <c r="I2124" i="9"/>
  <c r="J2124" i="9" s="1"/>
  <c r="I2128" i="9"/>
  <c r="J2128" i="9" s="1"/>
  <c r="I2132" i="9"/>
  <c r="J2132" i="9" s="1"/>
  <c r="I2136" i="9"/>
  <c r="J2136" i="9" s="1"/>
  <c r="I2140" i="9"/>
  <c r="J2140" i="9" s="1"/>
  <c r="I2144" i="9"/>
  <c r="J2144" i="9" s="1"/>
  <c r="I2148" i="9"/>
  <c r="J2148" i="9" s="1"/>
  <c r="I2152" i="9"/>
  <c r="J2152" i="9" s="1"/>
  <c r="I2156" i="9"/>
  <c r="J2156" i="9" s="1"/>
  <c r="I2160" i="9"/>
  <c r="J2160" i="9" s="1"/>
  <c r="I2164" i="9"/>
  <c r="J2164" i="9" s="1"/>
  <c r="I2168" i="9"/>
  <c r="J2168" i="9" s="1"/>
  <c r="I2172" i="9"/>
  <c r="J2172" i="9" s="1"/>
  <c r="I2176" i="9"/>
  <c r="J2176" i="9" s="1"/>
  <c r="I2180" i="9"/>
  <c r="J2180" i="9" s="1"/>
  <c r="I2184" i="9"/>
  <c r="J2184" i="9" s="1"/>
  <c r="I2188" i="9"/>
  <c r="J2188" i="9" s="1"/>
  <c r="I2192" i="9"/>
  <c r="J2192" i="9" s="1"/>
  <c r="I2196" i="9"/>
  <c r="J2196" i="9" s="1"/>
  <c r="I2200" i="9"/>
  <c r="J2200" i="9" s="1"/>
  <c r="I2204" i="9"/>
  <c r="J2204" i="9" s="1"/>
  <c r="I2208" i="9"/>
  <c r="J2208" i="9" s="1"/>
  <c r="I2212" i="9"/>
  <c r="J2212" i="9" s="1"/>
  <c r="I2216" i="9"/>
  <c r="J2216" i="9" s="1"/>
  <c r="I2220" i="9"/>
  <c r="J2220" i="9" s="1"/>
  <c r="I2224" i="9"/>
  <c r="J2224" i="9" s="1"/>
  <c r="I2228" i="9"/>
  <c r="J2228" i="9" s="1"/>
  <c r="I2232" i="9"/>
  <c r="J2232" i="9" s="1"/>
  <c r="I2236" i="9"/>
  <c r="J2236" i="9" s="1"/>
  <c r="I2240" i="9"/>
  <c r="J2240" i="9" s="1"/>
  <c r="I2244" i="9"/>
  <c r="J2244" i="9" s="1"/>
  <c r="I2248" i="9"/>
  <c r="J2248" i="9" s="1"/>
  <c r="I2252" i="9"/>
  <c r="J2252" i="9" s="1"/>
  <c r="I2256" i="9"/>
  <c r="J2256" i="9" s="1"/>
  <c r="I2260" i="9"/>
  <c r="J2260" i="9" s="1"/>
  <c r="I2264" i="9"/>
  <c r="J2264" i="9" s="1"/>
  <c r="I2268" i="9"/>
  <c r="J2268" i="9" s="1"/>
  <c r="I2272" i="9"/>
  <c r="J2272" i="9" s="1"/>
  <c r="I2276" i="9"/>
  <c r="J2276" i="9" s="1"/>
  <c r="I2280" i="9"/>
  <c r="J2280" i="9" s="1"/>
  <c r="I2284" i="9"/>
  <c r="J2284" i="9" s="1"/>
  <c r="I2288" i="9"/>
  <c r="J2288" i="9" s="1"/>
  <c r="I2292" i="9"/>
  <c r="J2292" i="9" s="1"/>
  <c r="I2296" i="9"/>
  <c r="J2296" i="9" s="1"/>
  <c r="I2300" i="9"/>
  <c r="J2300" i="9" s="1"/>
  <c r="I2304" i="9"/>
  <c r="J2304" i="9" s="1"/>
  <c r="I2308" i="9"/>
  <c r="J2308" i="9" s="1"/>
  <c r="I2312" i="9"/>
  <c r="J2312" i="9" s="1"/>
  <c r="I2316" i="9"/>
  <c r="J2316" i="9" s="1"/>
  <c r="I2320" i="9"/>
  <c r="J2320" i="9" s="1"/>
  <c r="I2324" i="9"/>
  <c r="J2324" i="9" s="1"/>
  <c r="I2328" i="9"/>
  <c r="J2328" i="9" s="1"/>
  <c r="I2332" i="9"/>
  <c r="J2332" i="9" s="1"/>
  <c r="I2336" i="9"/>
  <c r="J2336" i="9" s="1"/>
  <c r="I2340" i="9"/>
  <c r="J2340" i="9" s="1"/>
  <c r="I2344" i="9"/>
  <c r="J2344" i="9" s="1"/>
  <c r="I2348" i="9"/>
  <c r="J2348" i="9" s="1"/>
  <c r="I2352" i="9"/>
  <c r="J2352" i="9" s="1"/>
  <c r="I2356" i="9"/>
  <c r="J2356" i="9" s="1"/>
  <c r="I2360" i="9"/>
  <c r="J2360" i="9" s="1"/>
  <c r="I2364" i="9"/>
  <c r="J2364" i="9" s="1"/>
  <c r="I2368" i="9"/>
  <c r="J2368" i="9" s="1"/>
  <c r="I2372" i="9"/>
  <c r="J2372" i="9" s="1"/>
  <c r="I2376" i="9"/>
  <c r="J2376" i="9" s="1"/>
  <c r="I2380" i="9"/>
  <c r="J2380" i="9" s="1"/>
  <c r="I2384" i="9"/>
  <c r="J2384" i="9" s="1"/>
  <c r="I2388" i="9"/>
  <c r="J2388" i="9" s="1"/>
  <c r="I2392" i="9"/>
  <c r="J2392" i="9" s="1"/>
  <c r="I2396" i="9"/>
  <c r="J2396" i="9" s="1"/>
  <c r="I2400" i="9"/>
  <c r="J2400" i="9" s="1"/>
  <c r="I2404" i="9"/>
  <c r="J2404" i="9" s="1"/>
  <c r="I2408" i="9"/>
  <c r="J2408" i="9" s="1"/>
  <c r="I2412" i="9"/>
  <c r="J2412" i="9" s="1"/>
  <c r="I2416" i="9"/>
  <c r="J2416" i="9" s="1"/>
  <c r="I2420" i="9"/>
  <c r="J2420" i="9" s="1"/>
  <c r="I2424" i="9"/>
  <c r="J2424" i="9" s="1"/>
  <c r="I2428" i="9"/>
  <c r="J2428" i="9" s="1"/>
  <c r="I2432" i="9"/>
  <c r="J2432" i="9" s="1"/>
  <c r="I2436" i="9"/>
  <c r="J2436" i="9" s="1"/>
  <c r="I2440" i="9"/>
  <c r="J2440" i="9" s="1"/>
  <c r="I2444" i="9"/>
  <c r="J2444" i="9" s="1"/>
  <c r="I2448" i="9"/>
  <c r="J2448" i="9" s="1"/>
  <c r="I2452" i="9"/>
  <c r="J2452" i="9" s="1"/>
  <c r="I2456" i="9"/>
  <c r="J2456" i="9" s="1"/>
  <c r="I2460" i="9"/>
  <c r="J2460" i="9" s="1"/>
  <c r="I2464" i="9"/>
  <c r="J2464" i="9" s="1"/>
  <c r="I2468" i="9"/>
  <c r="J2468" i="9" s="1"/>
  <c r="I2472" i="9"/>
  <c r="J2472" i="9" s="1"/>
  <c r="I2476" i="9"/>
  <c r="J2476" i="9" s="1"/>
  <c r="I2480" i="9"/>
  <c r="J2480" i="9" s="1"/>
  <c r="I2484" i="9"/>
  <c r="J2484" i="9" s="1"/>
  <c r="I2488" i="9"/>
  <c r="J2488" i="9" s="1"/>
  <c r="I2492" i="9"/>
  <c r="J2492" i="9" s="1"/>
  <c r="I2496" i="9"/>
  <c r="J2496" i="9" s="1"/>
  <c r="I2500" i="9"/>
  <c r="J2500" i="9" s="1"/>
  <c r="I677" i="9"/>
  <c r="J677" i="9" s="1"/>
  <c r="I685" i="9"/>
  <c r="J685" i="9" s="1"/>
  <c r="I693" i="9"/>
  <c r="J693" i="9" s="1"/>
  <c r="I701" i="9"/>
  <c r="J701" i="9" s="1"/>
  <c r="I709" i="9"/>
  <c r="J709" i="9" s="1"/>
  <c r="I717" i="9"/>
  <c r="J717" i="9" s="1"/>
  <c r="I725" i="9"/>
  <c r="J725" i="9" s="1"/>
  <c r="I733" i="9"/>
  <c r="J733" i="9" s="1"/>
  <c r="I741" i="9"/>
  <c r="J741" i="9" s="1"/>
  <c r="I749" i="9"/>
  <c r="J749" i="9" s="1"/>
  <c r="I753" i="9"/>
  <c r="J753" i="9" s="1"/>
  <c r="I757" i="9"/>
  <c r="J757" i="9" s="1"/>
  <c r="I761" i="9"/>
  <c r="J761" i="9" s="1"/>
  <c r="I765" i="9"/>
  <c r="J765" i="9" s="1"/>
  <c r="I769" i="9"/>
  <c r="J769" i="9" s="1"/>
  <c r="I773" i="9"/>
  <c r="J773" i="9" s="1"/>
  <c r="I777" i="9"/>
  <c r="J777" i="9" s="1"/>
  <c r="I781" i="9"/>
  <c r="J781" i="9" s="1"/>
  <c r="I785" i="9"/>
  <c r="J785" i="9" s="1"/>
  <c r="I789" i="9"/>
  <c r="J789" i="9" s="1"/>
  <c r="I793" i="9"/>
  <c r="J793" i="9" s="1"/>
  <c r="I797" i="9"/>
  <c r="J797" i="9" s="1"/>
  <c r="I801" i="9"/>
  <c r="J801" i="9" s="1"/>
  <c r="I805" i="9"/>
  <c r="J805" i="9" s="1"/>
  <c r="I809" i="9"/>
  <c r="J809" i="9" s="1"/>
  <c r="I813" i="9"/>
  <c r="J813" i="9" s="1"/>
  <c r="I817" i="9"/>
  <c r="J817" i="9" s="1"/>
  <c r="I821" i="9"/>
  <c r="J821" i="9" s="1"/>
  <c r="I825" i="9"/>
  <c r="J825" i="9" s="1"/>
  <c r="I829" i="9"/>
  <c r="J829" i="9" s="1"/>
  <c r="I833" i="9"/>
  <c r="J833" i="9" s="1"/>
  <c r="I837" i="9"/>
  <c r="J837" i="9" s="1"/>
  <c r="I841" i="9"/>
  <c r="J841" i="9" s="1"/>
  <c r="I845" i="9"/>
  <c r="J845" i="9" s="1"/>
  <c r="I849" i="9"/>
  <c r="J849" i="9" s="1"/>
  <c r="I853" i="9"/>
  <c r="J853" i="9" s="1"/>
  <c r="I857" i="9"/>
  <c r="J857" i="9" s="1"/>
  <c r="I861" i="9"/>
  <c r="J861" i="9" s="1"/>
  <c r="I865" i="9"/>
  <c r="J865" i="9" s="1"/>
  <c r="I869" i="9"/>
  <c r="J869" i="9" s="1"/>
  <c r="I873" i="9"/>
  <c r="J873" i="9" s="1"/>
  <c r="I877" i="9"/>
  <c r="J877" i="9" s="1"/>
  <c r="I881" i="9"/>
  <c r="J881" i="9" s="1"/>
  <c r="I885" i="9"/>
  <c r="J885" i="9" s="1"/>
  <c r="I889" i="9"/>
  <c r="J889" i="9" s="1"/>
  <c r="I893" i="9"/>
  <c r="J893" i="9" s="1"/>
  <c r="I897" i="9"/>
  <c r="J897" i="9" s="1"/>
  <c r="I901" i="9"/>
  <c r="J901" i="9" s="1"/>
  <c r="I905" i="9"/>
  <c r="J905" i="9" s="1"/>
  <c r="I909" i="9"/>
  <c r="J909" i="9" s="1"/>
  <c r="I913" i="9"/>
  <c r="J913" i="9" s="1"/>
  <c r="I917" i="9"/>
  <c r="J917" i="9" s="1"/>
  <c r="I921" i="9"/>
  <c r="J921" i="9" s="1"/>
  <c r="I925" i="9"/>
  <c r="J925" i="9" s="1"/>
  <c r="I929" i="9"/>
  <c r="J929" i="9" s="1"/>
  <c r="I933" i="9"/>
  <c r="J933" i="9" s="1"/>
  <c r="I937" i="9"/>
  <c r="J937" i="9" s="1"/>
  <c r="I941" i="9"/>
  <c r="J941" i="9" s="1"/>
  <c r="I949" i="9"/>
  <c r="J949" i="9" s="1"/>
  <c r="I953" i="9"/>
  <c r="J953" i="9" s="1"/>
  <c r="I965" i="9"/>
  <c r="J965" i="9" s="1"/>
  <c r="I969" i="9"/>
  <c r="J969" i="9" s="1"/>
  <c r="I981" i="9"/>
  <c r="J981" i="9" s="1"/>
  <c r="I985" i="9"/>
  <c r="J985" i="9" s="1"/>
  <c r="I997" i="9"/>
  <c r="J997" i="9" s="1"/>
  <c r="I1001" i="9"/>
  <c r="J1001" i="9" s="1"/>
  <c r="I1013" i="9"/>
  <c r="J1013" i="9" s="1"/>
  <c r="I1017" i="9"/>
  <c r="J1017" i="9" s="1"/>
  <c r="I1029" i="9"/>
  <c r="J1029" i="9" s="1"/>
  <c r="I1033" i="9"/>
  <c r="J1033" i="9" s="1"/>
  <c r="I1045" i="9"/>
  <c r="J1045" i="9" s="1"/>
  <c r="I1049" i="9"/>
  <c r="J1049" i="9" s="1"/>
  <c r="I1061" i="9"/>
  <c r="J1061" i="9" s="1"/>
  <c r="I1065" i="9"/>
  <c r="J1065" i="9" s="1"/>
  <c r="I1077" i="9"/>
  <c r="J1077" i="9" s="1"/>
  <c r="I1081" i="9"/>
  <c r="J1081" i="9" s="1"/>
  <c r="I1093" i="9"/>
  <c r="J1093" i="9" s="1"/>
  <c r="I1097" i="9"/>
  <c r="J1097" i="9" s="1"/>
  <c r="I1101" i="9"/>
  <c r="J1101" i="9" s="1"/>
  <c r="I1105" i="9"/>
  <c r="J1105" i="9" s="1"/>
  <c r="I1109" i="9"/>
  <c r="J1109" i="9" s="1"/>
  <c r="I1113" i="9"/>
  <c r="J1113" i="9" s="1"/>
  <c r="I1117" i="9"/>
  <c r="J1117" i="9" s="1"/>
  <c r="I1121" i="9"/>
  <c r="J1121" i="9" s="1"/>
  <c r="I1125" i="9"/>
  <c r="J1125" i="9" s="1"/>
  <c r="I1129" i="9"/>
  <c r="J1129" i="9" s="1"/>
  <c r="I1133" i="9"/>
  <c r="J1133" i="9" s="1"/>
  <c r="I1137" i="9"/>
  <c r="J1137" i="9" s="1"/>
  <c r="I1141" i="9"/>
  <c r="J1141" i="9" s="1"/>
  <c r="I1145" i="9"/>
  <c r="J1145" i="9" s="1"/>
  <c r="I1149" i="9"/>
  <c r="J1149" i="9" s="1"/>
  <c r="I1153" i="9"/>
  <c r="J1153" i="9" s="1"/>
  <c r="I1157" i="9"/>
  <c r="J1157" i="9" s="1"/>
  <c r="I1161" i="9"/>
  <c r="J1161" i="9" s="1"/>
  <c r="I1165" i="9"/>
  <c r="J1165" i="9" s="1"/>
  <c r="I1169" i="9"/>
  <c r="J1169" i="9" s="1"/>
  <c r="I1173" i="9"/>
  <c r="J1173" i="9" s="1"/>
  <c r="I1177" i="9"/>
  <c r="J1177" i="9" s="1"/>
  <c r="I1181" i="9"/>
  <c r="J1181" i="9" s="1"/>
  <c r="I1185" i="9"/>
  <c r="J1185" i="9" s="1"/>
  <c r="I1189" i="9"/>
  <c r="J1189" i="9" s="1"/>
  <c r="I1193" i="9"/>
  <c r="J1193" i="9" s="1"/>
  <c r="I1197" i="9"/>
  <c r="J1197" i="9" s="1"/>
  <c r="I1201" i="9"/>
  <c r="J1201" i="9" s="1"/>
  <c r="I1205" i="9"/>
  <c r="J1205" i="9" s="1"/>
  <c r="I1209" i="9"/>
  <c r="J1209" i="9" s="1"/>
  <c r="I1213" i="9"/>
  <c r="J1213" i="9" s="1"/>
  <c r="I1217" i="9"/>
  <c r="J1217" i="9" s="1"/>
  <c r="I1221" i="9"/>
  <c r="J1221" i="9" s="1"/>
  <c r="I1225" i="9"/>
  <c r="J1225" i="9" s="1"/>
  <c r="I1229" i="9"/>
  <c r="J1229" i="9" s="1"/>
  <c r="I1233" i="9"/>
  <c r="J1233" i="9" s="1"/>
  <c r="I1237" i="9"/>
  <c r="J1237" i="9" s="1"/>
  <c r="I1241" i="9"/>
  <c r="J1241" i="9" s="1"/>
  <c r="I1245" i="9"/>
  <c r="J1245" i="9" s="1"/>
  <c r="I1249" i="9"/>
  <c r="J1249" i="9" s="1"/>
  <c r="I1253" i="9"/>
  <c r="J1253" i="9" s="1"/>
  <c r="I1257" i="9"/>
  <c r="J1257" i="9" s="1"/>
  <c r="I1261" i="9"/>
  <c r="J1261" i="9" s="1"/>
  <c r="I1265" i="9"/>
  <c r="J1265" i="9" s="1"/>
  <c r="I1269" i="9"/>
  <c r="J1269" i="9" s="1"/>
  <c r="I1273" i="9"/>
  <c r="J1273" i="9" s="1"/>
  <c r="I1277" i="9"/>
  <c r="J1277" i="9" s="1"/>
  <c r="I1281" i="9"/>
  <c r="J1281" i="9" s="1"/>
  <c r="I1285" i="9"/>
  <c r="J1285" i="9" s="1"/>
  <c r="I1289" i="9"/>
  <c r="J1289" i="9" s="1"/>
  <c r="I1293" i="9"/>
  <c r="J1293" i="9" s="1"/>
  <c r="I1297" i="9"/>
  <c r="J1297" i="9" s="1"/>
  <c r="I1301" i="9"/>
  <c r="J1301" i="9" s="1"/>
  <c r="I1305" i="9"/>
  <c r="J1305" i="9" s="1"/>
  <c r="I1309" i="9"/>
  <c r="J1309" i="9" s="1"/>
  <c r="I1313" i="9"/>
  <c r="J1313" i="9" s="1"/>
  <c r="I1317" i="9"/>
  <c r="J1317" i="9" s="1"/>
  <c r="I1321" i="9"/>
  <c r="J1321" i="9" s="1"/>
  <c r="I1325" i="9"/>
  <c r="J1325" i="9" s="1"/>
  <c r="I1329" i="9"/>
  <c r="J1329" i="9" s="1"/>
  <c r="I1333" i="9"/>
  <c r="J1333" i="9" s="1"/>
  <c r="I1337" i="9"/>
  <c r="J1337" i="9" s="1"/>
  <c r="I1341" i="9"/>
  <c r="J1341" i="9" s="1"/>
  <c r="I1345" i="9"/>
  <c r="J1345" i="9" s="1"/>
  <c r="I1349" i="9"/>
  <c r="J1349" i="9" s="1"/>
  <c r="I1353" i="9"/>
  <c r="J1353" i="9" s="1"/>
  <c r="I1357" i="9"/>
  <c r="J1357" i="9" s="1"/>
  <c r="I1361" i="9"/>
  <c r="J1361" i="9" s="1"/>
  <c r="I1365" i="9"/>
  <c r="J1365" i="9" s="1"/>
  <c r="I1369" i="9"/>
  <c r="J1369" i="9" s="1"/>
  <c r="I1373" i="9"/>
  <c r="J1373" i="9" s="1"/>
  <c r="I1377" i="9"/>
  <c r="J1377" i="9" s="1"/>
  <c r="I1381" i="9"/>
  <c r="J1381" i="9" s="1"/>
  <c r="I1385" i="9"/>
  <c r="J1385" i="9" s="1"/>
  <c r="I1389" i="9"/>
  <c r="J1389" i="9" s="1"/>
  <c r="I1393" i="9"/>
  <c r="J1393" i="9" s="1"/>
  <c r="I1397" i="9"/>
  <c r="J1397" i="9" s="1"/>
  <c r="I1401" i="9"/>
  <c r="J1401" i="9" s="1"/>
  <c r="I1405" i="9"/>
  <c r="J1405" i="9" s="1"/>
  <c r="I1409" i="9"/>
  <c r="J1409" i="9" s="1"/>
  <c r="I1413" i="9"/>
  <c r="J1413" i="9" s="1"/>
  <c r="I1417" i="9"/>
  <c r="J1417" i="9" s="1"/>
  <c r="I1421" i="9"/>
  <c r="J1421" i="9" s="1"/>
  <c r="I1425" i="9"/>
  <c r="J1425" i="9" s="1"/>
  <c r="I1429" i="9"/>
  <c r="J1429" i="9" s="1"/>
  <c r="I1433" i="9"/>
  <c r="J1433" i="9" s="1"/>
  <c r="I1437" i="9"/>
  <c r="J1437" i="9" s="1"/>
  <c r="I1441" i="9"/>
  <c r="J1441" i="9" s="1"/>
  <c r="I1445" i="9"/>
  <c r="J1445" i="9" s="1"/>
  <c r="I1449" i="9"/>
  <c r="J1449" i="9" s="1"/>
  <c r="I1453" i="9"/>
  <c r="J1453" i="9" s="1"/>
  <c r="I1457" i="9"/>
  <c r="J1457" i="9" s="1"/>
  <c r="I1461" i="9"/>
  <c r="J1461" i="9" s="1"/>
  <c r="I1465" i="9"/>
  <c r="J1465" i="9" s="1"/>
  <c r="I1469" i="9"/>
  <c r="J1469" i="9" s="1"/>
  <c r="I1473" i="9"/>
  <c r="J1473" i="9" s="1"/>
  <c r="I1477" i="9"/>
  <c r="J1477" i="9" s="1"/>
  <c r="I1481" i="9"/>
  <c r="J1481" i="9" s="1"/>
  <c r="I1485" i="9"/>
  <c r="J1485" i="9" s="1"/>
  <c r="I1489" i="9"/>
  <c r="J1489" i="9" s="1"/>
  <c r="I1493" i="9"/>
  <c r="J1493" i="9" s="1"/>
  <c r="I1497" i="9"/>
  <c r="J1497" i="9" s="1"/>
  <c r="I1501" i="9"/>
  <c r="J1501" i="9" s="1"/>
  <c r="I1505" i="9"/>
  <c r="J1505" i="9" s="1"/>
  <c r="I1509" i="9"/>
  <c r="J1509" i="9" s="1"/>
  <c r="I1513" i="9"/>
  <c r="J1513" i="9" s="1"/>
  <c r="I1517" i="9"/>
  <c r="J1517" i="9" s="1"/>
  <c r="I1521" i="9"/>
  <c r="J1521" i="9" s="1"/>
  <c r="I1525" i="9"/>
  <c r="J1525" i="9" s="1"/>
  <c r="I1529" i="9"/>
  <c r="J1529" i="9" s="1"/>
  <c r="I1533" i="9"/>
  <c r="J1533" i="9" s="1"/>
  <c r="I1537" i="9"/>
  <c r="J1537" i="9" s="1"/>
  <c r="I1541" i="9"/>
  <c r="J1541" i="9" s="1"/>
  <c r="I1545" i="9"/>
  <c r="J1545" i="9" s="1"/>
  <c r="I1549" i="9"/>
  <c r="J1549" i="9" s="1"/>
  <c r="I1553" i="9"/>
  <c r="J1553" i="9" s="1"/>
  <c r="I1557" i="9"/>
  <c r="J1557" i="9" s="1"/>
  <c r="I1561" i="9"/>
  <c r="J1561" i="9" s="1"/>
  <c r="I1565" i="9"/>
  <c r="J1565" i="9" s="1"/>
  <c r="I1569" i="9"/>
  <c r="J1569" i="9" s="1"/>
  <c r="I1573" i="9"/>
  <c r="J1573" i="9" s="1"/>
  <c r="I1577" i="9"/>
  <c r="J1577" i="9" s="1"/>
  <c r="I1581" i="9"/>
  <c r="J1581" i="9" s="1"/>
  <c r="I1585" i="9"/>
  <c r="J1585" i="9" s="1"/>
  <c r="I1589" i="9"/>
  <c r="J1589" i="9" s="1"/>
  <c r="I1593" i="9"/>
  <c r="J1593" i="9" s="1"/>
  <c r="I1597" i="9"/>
  <c r="J1597" i="9" s="1"/>
  <c r="I1601" i="9"/>
  <c r="J1601" i="9" s="1"/>
  <c r="I1605" i="9"/>
  <c r="J1605" i="9" s="1"/>
  <c r="I1609" i="9"/>
  <c r="J1609" i="9" s="1"/>
  <c r="I1613" i="9"/>
  <c r="J1613" i="9" s="1"/>
  <c r="I1617" i="9"/>
  <c r="J1617" i="9" s="1"/>
  <c r="I1621" i="9"/>
  <c r="J1621" i="9" s="1"/>
  <c r="I1625" i="9"/>
  <c r="J1625" i="9" s="1"/>
  <c r="I1629" i="9"/>
  <c r="J1629" i="9" s="1"/>
  <c r="I1633" i="9"/>
  <c r="J1633" i="9" s="1"/>
  <c r="I1637" i="9"/>
  <c r="J1637" i="9" s="1"/>
  <c r="I1641" i="9"/>
  <c r="J1641" i="9" s="1"/>
  <c r="I1645" i="9"/>
  <c r="J1645" i="9" s="1"/>
  <c r="I1649" i="9"/>
  <c r="J1649" i="9" s="1"/>
  <c r="I1653" i="9"/>
  <c r="J1653" i="9" s="1"/>
  <c r="I1657" i="9"/>
  <c r="J1657" i="9" s="1"/>
  <c r="I1661" i="9"/>
  <c r="J1661" i="9" s="1"/>
  <c r="I1665" i="9"/>
  <c r="J1665" i="9" s="1"/>
  <c r="I1669" i="9"/>
  <c r="J1669" i="9" s="1"/>
  <c r="I1673" i="9"/>
  <c r="J1673" i="9" s="1"/>
  <c r="I1677" i="9"/>
  <c r="J1677" i="9" s="1"/>
  <c r="I1681" i="9"/>
  <c r="J1681" i="9" s="1"/>
  <c r="I1685" i="9"/>
  <c r="J1685" i="9" s="1"/>
  <c r="I1689" i="9"/>
  <c r="J1689" i="9" s="1"/>
  <c r="I1693" i="9"/>
  <c r="J1693" i="9" s="1"/>
  <c r="I1697" i="9"/>
  <c r="J1697" i="9" s="1"/>
  <c r="I1701" i="9"/>
  <c r="J1701" i="9" s="1"/>
  <c r="I1705" i="9"/>
  <c r="J1705" i="9" s="1"/>
  <c r="I1709" i="9"/>
  <c r="J1709" i="9" s="1"/>
  <c r="I1713" i="9"/>
  <c r="J1713" i="9" s="1"/>
  <c r="I1717" i="9"/>
  <c r="J1717" i="9" s="1"/>
  <c r="I1721" i="9"/>
  <c r="J1721" i="9" s="1"/>
  <c r="I1725" i="9"/>
  <c r="J1725" i="9" s="1"/>
  <c r="I1729" i="9"/>
  <c r="J1729" i="9" s="1"/>
  <c r="I1733" i="9"/>
  <c r="J1733" i="9" s="1"/>
  <c r="I1737" i="9"/>
  <c r="J1737" i="9" s="1"/>
  <c r="I1741" i="9"/>
  <c r="J1741" i="9" s="1"/>
  <c r="I1745" i="9"/>
  <c r="J1745" i="9" s="1"/>
  <c r="I1749" i="9"/>
  <c r="J1749" i="9" s="1"/>
  <c r="I1753" i="9"/>
  <c r="J1753" i="9" s="1"/>
  <c r="I1757" i="9"/>
  <c r="J1757" i="9" s="1"/>
  <c r="I1761" i="9"/>
  <c r="J1761" i="9" s="1"/>
  <c r="I1765" i="9"/>
  <c r="J1765" i="9" s="1"/>
  <c r="I1769" i="9"/>
  <c r="J1769" i="9" s="1"/>
  <c r="I1773" i="9"/>
  <c r="J1773" i="9" s="1"/>
  <c r="I1777" i="9"/>
  <c r="J1777" i="9" s="1"/>
  <c r="I1781" i="9"/>
  <c r="J1781" i="9" s="1"/>
  <c r="I1785" i="9"/>
  <c r="J1785" i="9" s="1"/>
  <c r="I1789" i="9"/>
  <c r="J1789" i="9" s="1"/>
  <c r="I1793" i="9"/>
  <c r="J1793" i="9" s="1"/>
  <c r="I1797" i="9"/>
  <c r="J1797" i="9" s="1"/>
  <c r="I1801" i="9"/>
  <c r="J1801" i="9" s="1"/>
  <c r="I1805" i="9"/>
  <c r="J1805" i="9" s="1"/>
  <c r="I1809" i="9"/>
  <c r="J1809" i="9" s="1"/>
  <c r="I1813" i="9"/>
  <c r="J1813" i="9" s="1"/>
  <c r="I1817" i="9"/>
  <c r="J1817" i="9" s="1"/>
  <c r="I1821" i="9"/>
  <c r="J1821" i="9" s="1"/>
  <c r="I1825" i="9"/>
  <c r="J1825" i="9" s="1"/>
  <c r="I1829" i="9"/>
  <c r="J1829" i="9" s="1"/>
  <c r="I1833" i="9"/>
  <c r="J1833" i="9" s="1"/>
  <c r="I1837" i="9"/>
  <c r="J1837" i="9" s="1"/>
  <c r="I1841" i="9"/>
  <c r="J1841" i="9" s="1"/>
  <c r="I1845" i="9"/>
  <c r="J1845" i="9" s="1"/>
  <c r="I1849" i="9"/>
  <c r="J1849" i="9" s="1"/>
  <c r="I1853" i="9"/>
  <c r="J1853" i="9" s="1"/>
  <c r="I1857" i="9"/>
  <c r="J1857" i="9" s="1"/>
  <c r="I1861" i="9"/>
  <c r="J1861" i="9" s="1"/>
  <c r="I1865" i="9"/>
  <c r="J1865" i="9" s="1"/>
  <c r="I1869" i="9"/>
  <c r="J1869" i="9" s="1"/>
  <c r="I1873" i="9"/>
  <c r="J1873" i="9" s="1"/>
  <c r="I1877" i="9"/>
  <c r="J1877" i="9" s="1"/>
  <c r="I1881" i="9"/>
  <c r="J1881" i="9" s="1"/>
  <c r="I1885" i="9"/>
  <c r="J1885" i="9" s="1"/>
  <c r="I1889" i="9"/>
  <c r="J1889" i="9" s="1"/>
  <c r="I1893" i="9"/>
  <c r="J1893" i="9" s="1"/>
  <c r="I1897" i="9"/>
  <c r="J1897" i="9" s="1"/>
  <c r="I1901" i="9"/>
  <c r="J1901" i="9" s="1"/>
  <c r="I1905" i="9"/>
  <c r="J1905" i="9" s="1"/>
  <c r="I1909" i="9"/>
  <c r="J1909" i="9" s="1"/>
  <c r="I1913" i="9"/>
  <c r="J1913" i="9" s="1"/>
  <c r="I1917" i="9"/>
  <c r="J1917" i="9" s="1"/>
  <c r="I1921" i="9"/>
  <c r="J1921" i="9" s="1"/>
  <c r="I1925" i="9"/>
  <c r="J1925" i="9" s="1"/>
  <c r="I1929" i="9"/>
  <c r="J1929" i="9" s="1"/>
  <c r="I1933" i="9"/>
  <c r="J1933" i="9" s="1"/>
  <c r="I1937" i="9"/>
  <c r="J1937" i="9" s="1"/>
  <c r="I1941" i="9"/>
  <c r="J1941" i="9" s="1"/>
  <c r="I1945" i="9"/>
  <c r="J1945" i="9" s="1"/>
  <c r="I1949" i="9"/>
  <c r="J1949" i="9" s="1"/>
  <c r="I1953" i="9"/>
  <c r="J1953" i="9" s="1"/>
  <c r="I1957" i="9"/>
  <c r="J1957" i="9" s="1"/>
  <c r="I1961" i="9"/>
  <c r="J1961" i="9" s="1"/>
  <c r="I1965" i="9"/>
  <c r="J1965" i="9" s="1"/>
  <c r="I1969" i="9"/>
  <c r="J1969" i="9" s="1"/>
  <c r="I1973" i="9"/>
  <c r="J1973" i="9" s="1"/>
  <c r="I1977" i="9"/>
  <c r="J1977" i="9" s="1"/>
  <c r="I1981" i="9"/>
  <c r="J1981" i="9" s="1"/>
  <c r="I1985" i="9"/>
  <c r="J1985" i="9" s="1"/>
  <c r="I1989" i="9"/>
  <c r="J1989" i="9" s="1"/>
  <c r="I1993" i="9"/>
  <c r="J1993" i="9" s="1"/>
  <c r="I1997" i="9"/>
  <c r="J1997" i="9" s="1"/>
  <c r="I2001" i="9"/>
  <c r="J2001" i="9" s="1"/>
  <c r="I2005" i="9"/>
  <c r="J2005" i="9" s="1"/>
  <c r="I2009" i="9"/>
  <c r="J2009" i="9" s="1"/>
  <c r="I2013" i="9"/>
  <c r="J2013" i="9" s="1"/>
  <c r="I2017" i="9"/>
  <c r="J2017" i="9" s="1"/>
  <c r="I2021" i="9"/>
  <c r="J2021" i="9" s="1"/>
  <c r="I2025" i="9"/>
  <c r="J2025" i="9" s="1"/>
  <c r="I2029" i="9"/>
  <c r="J2029" i="9" s="1"/>
  <c r="I2033" i="9"/>
  <c r="J2033" i="9" s="1"/>
  <c r="I2037" i="9"/>
  <c r="J2037" i="9" s="1"/>
  <c r="I2041" i="9"/>
  <c r="J2041" i="9" s="1"/>
  <c r="I2045" i="9"/>
  <c r="J2045" i="9" s="1"/>
  <c r="I2049" i="9"/>
  <c r="J2049" i="9" s="1"/>
  <c r="I2053" i="9"/>
  <c r="J2053" i="9" s="1"/>
  <c r="I2057" i="9"/>
  <c r="J2057" i="9" s="1"/>
  <c r="I2061" i="9"/>
  <c r="J2061" i="9" s="1"/>
  <c r="I2065" i="9"/>
  <c r="J2065" i="9" s="1"/>
  <c r="I2069" i="9"/>
  <c r="J2069" i="9" s="1"/>
  <c r="I2073" i="9"/>
  <c r="J2073" i="9" s="1"/>
  <c r="I2077" i="9"/>
  <c r="J2077" i="9" s="1"/>
  <c r="I2081" i="9"/>
  <c r="J2081" i="9" s="1"/>
  <c r="I2085" i="9"/>
  <c r="J2085" i="9" s="1"/>
  <c r="I2089" i="9"/>
  <c r="J2089" i="9" s="1"/>
  <c r="I2093" i="9"/>
  <c r="J2093" i="9" s="1"/>
  <c r="I2097" i="9"/>
  <c r="J2097" i="9" s="1"/>
  <c r="I2101" i="9"/>
  <c r="J2101" i="9" s="1"/>
  <c r="I2105" i="9"/>
  <c r="J2105" i="9" s="1"/>
  <c r="I2109" i="9"/>
  <c r="J2109" i="9" s="1"/>
  <c r="I2113" i="9"/>
  <c r="J2113" i="9" s="1"/>
  <c r="I2117" i="9"/>
  <c r="J2117" i="9" s="1"/>
  <c r="I2121" i="9"/>
  <c r="J2121" i="9" s="1"/>
  <c r="I2125" i="9"/>
  <c r="J2125" i="9" s="1"/>
  <c r="I2129" i="9"/>
  <c r="J2129" i="9" s="1"/>
  <c r="I2133" i="9"/>
  <c r="J2133" i="9" s="1"/>
  <c r="I2137" i="9"/>
  <c r="J2137" i="9" s="1"/>
  <c r="I2141" i="9"/>
  <c r="J2141" i="9" s="1"/>
  <c r="I2145" i="9"/>
  <c r="J2145" i="9" s="1"/>
  <c r="I2149" i="9"/>
  <c r="J2149" i="9" s="1"/>
  <c r="I2153" i="9"/>
  <c r="J2153" i="9" s="1"/>
  <c r="I2157" i="9"/>
  <c r="J2157" i="9" s="1"/>
  <c r="I2161" i="9"/>
  <c r="J2161" i="9" s="1"/>
  <c r="I2165" i="9"/>
  <c r="J2165" i="9" s="1"/>
  <c r="I2169" i="9"/>
  <c r="J2169" i="9" s="1"/>
  <c r="I2173" i="9"/>
  <c r="J2173" i="9" s="1"/>
  <c r="I2177" i="9"/>
  <c r="J2177" i="9" s="1"/>
  <c r="I2181" i="9"/>
  <c r="J2181" i="9" s="1"/>
  <c r="I2185" i="9"/>
  <c r="J2185" i="9" s="1"/>
  <c r="I2189" i="9"/>
  <c r="J2189" i="9" s="1"/>
  <c r="I2193" i="9"/>
  <c r="J2193" i="9" s="1"/>
  <c r="I2197" i="9"/>
  <c r="J2197" i="9" s="1"/>
  <c r="I2201" i="9"/>
  <c r="J2201" i="9" s="1"/>
  <c r="I2205" i="9"/>
  <c r="J2205" i="9" s="1"/>
  <c r="I2209" i="9"/>
  <c r="J2209" i="9" s="1"/>
  <c r="I2213" i="9"/>
  <c r="J2213" i="9" s="1"/>
  <c r="I2217" i="9"/>
  <c r="J2217" i="9" s="1"/>
  <c r="I2221" i="9"/>
  <c r="J2221" i="9" s="1"/>
  <c r="I2225" i="9"/>
  <c r="J2225" i="9" s="1"/>
  <c r="I2229" i="9"/>
  <c r="J2229" i="9" s="1"/>
  <c r="I2233" i="9"/>
  <c r="J2233" i="9" s="1"/>
  <c r="I2237" i="9"/>
  <c r="J2237" i="9" s="1"/>
  <c r="I2241" i="9"/>
  <c r="J2241" i="9" s="1"/>
  <c r="I2245" i="9"/>
  <c r="J2245" i="9" s="1"/>
  <c r="I2249" i="9"/>
  <c r="J2249" i="9" s="1"/>
  <c r="I2253" i="9"/>
  <c r="J2253" i="9" s="1"/>
  <c r="I2257" i="9"/>
  <c r="J2257" i="9" s="1"/>
  <c r="I2261" i="9"/>
  <c r="J2261" i="9" s="1"/>
  <c r="I2265" i="9"/>
  <c r="J2265" i="9" s="1"/>
  <c r="I2269" i="9"/>
  <c r="J2269" i="9" s="1"/>
  <c r="I2273" i="9"/>
  <c r="J2273" i="9" s="1"/>
  <c r="I2277" i="9"/>
  <c r="J2277" i="9" s="1"/>
  <c r="I2281" i="9"/>
  <c r="J2281" i="9" s="1"/>
  <c r="I2285" i="9"/>
  <c r="J2285" i="9" s="1"/>
  <c r="I2289" i="9"/>
  <c r="J2289" i="9" s="1"/>
  <c r="I2293" i="9"/>
  <c r="J2293" i="9" s="1"/>
  <c r="I2297" i="9"/>
  <c r="J2297" i="9" s="1"/>
  <c r="I2301" i="9"/>
  <c r="J2301" i="9" s="1"/>
  <c r="I2305" i="9"/>
  <c r="J2305" i="9" s="1"/>
  <c r="I2309" i="9"/>
  <c r="J2309" i="9" s="1"/>
  <c r="I2313" i="9"/>
  <c r="J2313" i="9" s="1"/>
  <c r="I2317" i="9"/>
  <c r="J2317" i="9" s="1"/>
  <c r="I2321" i="9"/>
  <c r="J2321" i="9" s="1"/>
  <c r="I2325" i="9"/>
  <c r="J2325" i="9" s="1"/>
  <c r="I2329" i="9"/>
  <c r="J2329" i="9" s="1"/>
  <c r="I2333" i="9"/>
  <c r="J2333" i="9" s="1"/>
  <c r="I2337" i="9"/>
  <c r="J2337" i="9" s="1"/>
  <c r="I2341" i="9"/>
  <c r="J2341" i="9" s="1"/>
  <c r="I2345" i="9"/>
  <c r="J2345" i="9" s="1"/>
  <c r="I2349" i="9"/>
  <c r="J2349" i="9" s="1"/>
  <c r="I2353" i="9"/>
  <c r="J2353" i="9" s="1"/>
  <c r="I2357" i="9"/>
  <c r="J2357" i="9" s="1"/>
  <c r="I2361" i="9"/>
  <c r="J2361" i="9" s="1"/>
  <c r="I2365" i="9"/>
  <c r="J2365" i="9" s="1"/>
  <c r="I2369" i="9"/>
  <c r="J2369" i="9" s="1"/>
  <c r="I2373" i="9"/>
  <c r="J2373" i="9" s="1"/>
  <c r="I2377" i="9"/>
  <c r="J2377" i="9" s="1"/>
  <c r="I2381" i="9"/>
  <c r="J2381" i="9" s="1"/>
  <c r="I2385" i="9"/>
  <c r="J2385" i="9" s="1"/>
  <c r="I2389" i="9"/>
  <c r="J2389" i="9" s="1"/>
  <c r="I2393" i="9"/>
  <c r="J2393" i="9" s="1"/>
  <c r="I2397" i="9"/>
  <c r="J2397" i="9" s="1"/>
  <c r="I2401" i="9"/>
  <c r="J2401" i="9" s="1"/>
  <c r="I2405" i="9"/>
  <c r="J2405" i="9" s="1"/>
  <c r="I2409" i="9"/>
  <c r="J2409" i="9" s="1"/>
  <c r="I2413" i="9"/>
  <c r="J2413" i="9" s="1"/>
  <c r="I2417" i="9"/>
  <c r="J2417" i="9" s="1"/>
  <c r="I2421" i="9"/>
  <c r="J2421" i="9" s="1"/>
  <c r="I2425" i="9"/>
  <c r="J2425" i="9" s="1"/>
  <c r="I2429" i="9"/>
  <c r="J2429" i="9" s="1"/>
  <c r="I2433" i="9"/>
  <c r="J2433" i="9" s="1"/>
  <c r="I2437" i="9"/>
  <c r="J2437" i="9" s="1"/>
  <c r="I2441" i="9"/>
  <c r="J2441" i="9" s="1"/>
  <c r="I2445" i="9"/>
  <c r="J2445" i="9" s="1"/>
  <c r="I2449" i="9"/>
  <c r="J2449" i="9" s="1"/>
  <c r="I2453" i="9"/>
  <c r="J2453" i="9" s="1"/>
  <c r="I2457" i="9"/>
  <c r="J2457" i="9" s="1"/>
  <c r="I2461" i="9"/>
  <c r="J2461" i="9" s="1"/>
  <c r="I2465" i="9"/>
  <c r="J2465" i="9" s="1"/>
  <c r="I2469" i="9"/>
  <c r="J2469" i="9" s="1"/>
  <c r="I2473" i="9"/>
  <c r="J2473" i="9" s="1"/>
  <c r="I2477" i="9"/>
  <c r="J2477" i="9" s="1"/>
  <c r="I2481" i="9"/>
  <c r="J2481" i="9" s="1"/>
  <c r="I2485" i="9"/>
  <c r="J2485" i="9" s="1"/>
  <c r="I2489" i="9"/>
  <c r="J2489" i="9" s="1"/>
  <c r="I2493" i="9"/>
  <c r="J2493" i="9" s="1"/>
  <c r="I2497" i="9"/>
  <c r="J2497" i="9" s="1"/>
  <c r="I2501" i="9"/>
  <c r="J2501" i="9" s="1"/>
  <c r="I714" i="9"/>
  <c r="J714" i="9" s="1"/>
  <c r="I722" i="9"/>
  <c r="J722" i="9" s="1"/>
  <c r="I730" i="9"/>
  <c r="J730" i="9" s="1"/>
  <c r="I738" i="9"/>
  <c r="J738" i="9" s="1"/>
  <c r="I746" i="9"/>
  <c r="J746" i="9" s="1"/>
  <c r="I754" i="9"/>
  <c r="J754" i="9" s="1"/>
  <c r="I762" i="9"/>
  <c r="J762" i="9" s="1"/>
  <c r="I770" i="9"/>
  <c r="J770" i="9" s="1"/>
  <c r="I778" i="9"/>
  <c r="J778" i="9" s="1"/>
  <c r="I786" i="9"/>
  <c r="J786" i="9" s="1"/>
  <c r="I794" i="9"/>
  <c r="J794" i="9" s="1"/>
  <c r="I802" i="9"/>
  <c r="J802" i="9" s="1"/>
  <c r="I810" i="9"/>
  <c r="J810" i="9" s="1"/>
  <c r="I818" i="9"/>
  <c r="J818" i="9" s="1"/>
  <c r="I826" i="9"/>
  <c r="J826" i="9" s="1"/>
  <c r="I834" i="9"/>
  <c r="J834" i="9" s="1"/>
  <c r="I842" i="9"/>
  <c r="J842" i="9" s="1"/>
  <c r="I850" i="9"/>
  <c r="J850" i="9" s="1"/>
  <c r="I858" i="9"/>
  <c r="J858" i="9" s="1"/>
  <c r="I866" i="9"/>
  <c r="J866" i="9" s="1"/>
  <c r="I874" i="9"/>
  <c r="J874" i="9" s="1"/>
  <c r="I882" i="9"/>
  <c r="J882" i="9" s="1"/>
  <c r="I890" i="9"/>
  <c r="J890" i="9" s="1"/>
  <c r="I898" i="9"/>
  <c r="J898" i="9" s="1"/>
  <c r="I906" i="9"/>
  <c r="J906" i="9" s="1"/>
  <c r="I914" i="9"/>
  <c r="J914" i="9" s="1"/>
  <c r="I922" i="9"/>
  <c r="J922" i="9" s="1"/>
  <c r="I930" i="9"/>
  <c r="J930" i="9" s="1"/>
  <c r="I938" i="9"/>
  <c r="J938" i="9" s="1"/>
  <c r="I946" i="9"/>
  <c r="J946" i="9" s="1"/>
  <c r="I950" i="9"/>
  <c r="J950" i="9" s="1"/>
  <c r="I958" i="9"/>
  <c r="J958" i="9" s="1"/>
  <c r="I962" i="9"/>
  <c r="J962" i="9" s="1"/>
  <c r="I966" i="9"/>
  <c r="J966" i="9" s="1"/>
  <c r="I974" i="9"/>
  <c r="J974" i="9" s="1"/>
  <c r="I978" i="9"/>
  <c r="J978" i="9" s="1"/>
  <c r="I982" i="9"/>
  <c r="J982" i="9" s="1"/>
  <c r="I990" i="9"/>
  <c r="J990" i="9" s="1"/>
  <c r="I994" i="9"/>
  <c r="J994" i="9" s="1"/>
  <c r="I998" i="9"/>
  <c r="J998" i="9" s="1"/>
  <c r="I1006" i="9"/>
  <c r="J1006" i="9" s="1"/>
  <c r="I1010" i="9"/>
  <c r="J1010" i="9" s="1"/>
  <c r="I1014" i="9"/>
  <c r="J1014" i="9" s="1"/>
  <c r="I1022" i="9"/>
  <c r="J1022" i="9" s="1"/>
  <c r="I1026" i="9"/>
  <c r="J1026" i="9" s="1"/>
  <c r="I1030" i="9"/>
  <c r="J1030" i="9" s="1"/>
  <c r="I1038" i="9"/>
  <c r="J1038" i="9" s="1"/>
  <c r="I1042" i="9"/>
  <c r="J1042" i="9" s="1"/>
  <c r="I1046" i="9"/>
  <c r="J1046" i="9" s="1"/>
  <c r="I1054" i="9"/>
  <c r="J1054" i="9" s="1"/>
  <c r="I1058" i="9"/>
  <c r="J1058" i="9" s="1"/>
  <c r="I1062" i="9"/>
  <c r="J1062" i="9" s="1"/>
  <c r="I1070" i="9"/>
  <c r="J1070" i="9" s="1"/>
  <c r="I1074" i="9"/>
  <c r="J1074" i="9" s="1"/>
  <c r="I1078" i="9"/>
  <c r="J1078" i="9" s="1"/>
  <c r="I1086" i="9"/>
  <c r="J1086" i="9" s="1"/>
  <c r="I1090" i="9"/>
  <c r="J1090" i="9" s="1"/>
  <c r="I1094" i="9"/>
  <c r="J1094" i="9" s="1"/>
  <c r="I1098" i="9"/>
  <c r="J1098" i="9" s="1"/>
  <c r="I1102" i="9"/>
  <c r="J1102" i="9" s="1"/>
  <c r="I1106" i="9"/>
  <c r="J1106" i="9" s="1"/>
  <c r="I1110" i="9"/>
  <c r="J1110" i="9" s="1"/>
  <c r="I1114" i="9"/>
  <c r="J1114" i="9" s="1"/>
  <c r="I1118" i="9"/>
  <c r="J1118" i="9" s="1"/>
  <c r="I1122" i="9"/>
  <c r="J1122" i="9" s="1"/>
  <c r="I1126" i="9"/>
  <c r="J1126" i="9" s="1"/>
  <c r="I1130" i="9"/>
  <c r="J1130" i="9" s="1"/>
  <c r="I1134" i="9"/>
  <c r="J1134" i="9" s="1"/>
  <c r="I1138" i="9"/>
  <c r="J1138" i="9" s="1"/>
  <c r="I1142" i="9"/>
  <c r="J1142" i="9" s="1"/>
  <c r="I1146" i="9"/>
  <c r="J1146" i="9" s="1"/>
  <c r="I1150" i="9"/>
  <c r="J1150" i="9" s="1"/>
  <c r="I1154" i="9"/>
  <c r="J1154" i="9" s="1"/>
  <c r="I1158" i="9"/>
  <c r="J1158" i="9" s="1"/>
  <c r="I1162" i="9"/>
  <c r="J1162" i="9" s="1"/>
  <c r="I1166" i="9"/>
  <c r="J1166" i="9" s="1"/>
  <c r="I1170" i="9"/>
  <c r="J1170" i="9" s="1"/>
  <c r="I1174" i="9"/>
  <c r="J1174" i="9" s="1"/>
  <c r="I1178" i="9"/>
  <c r="J1178" i="9" s="1"/>
  <c r="I1182" i="9"/>
  <c r="J1182" i="9" s="1"/>
  <c r="I1186" i="9"/>
  <c r="J1186" i="9" s="1"/>
  <c r="I1190" i="9"/>
  <c r="J1190" i="9" s="1"/>
  <c r="I1194" i="9"/>
  <c r="J1194" i="9" s="1"/>
  <c r="I1198" i="9"/>
  <c r="J1198" i="9" s="1"/>
  <c r="I1202" i="9"/>
  <c r="J1202" i="9" s="1"/>
  <c r="I1206" i="9"/>
  <c r="J1206" i="9" s="1"/>
  <c r="I1210" i="9"/>
  <c r="J1210" i="9" s="1"/>
  <c r="I1214" i="9"/>
  <c r="J1214" i="9" s="1"/>
  <c r="I1218" i="9"/>
  <c r="J1218" i="9" s="1"/>
  <c r="I1222" i="9"/>
  <c r="J1222" i="9" s="1"/>
  <c r="I1226" i="9"/>
  <c r="J1226" i="9" s="1"/>
  <c r="I1230" i="9"/>
  <c r="J1230" i="9" s="1"/>
  <c r="I1234" i="9"/>
  <c r="J1234" i="9" s="1"/>
  <c r="I1238" i="9"/>
  <c r="J1238" i="9" s="1"/>
  <c r="I1242" i="9"/>
  <c r="J1242" i="9" s="1"/>
  <c r="I1246" i="9"/>
  <c r="J1246" i="9" s="1"/>
  <c r="I1250" i="9"/>
  <c r="J1250" i="9" s="1"/>
  <c r="I1254" i="9"/>
  <c r="J1254" i="9" s="1"/>
  <c r="I1258" i="9"/>
  <c r="J1258" i="9" s="1"/>
  <c r="I1262" i="9"/>
  <c r="J1262" i="9" s="1"/>
  <c r="I1266" i="9"/>
  <c r="J1266" i="9" s="1"/>
  <c r="I1270" i="9"/>
  <c r="J1270" i="9" s="1"/>
  <c r="I1274" i="9"/>
  <c r="J1274" i="9" s="1"/>
  <c r="I1278" i="9"/>
  <c r="J1278" i="9" s="1"/>
  <c r="I1282" i="9"/>
  <c r="J1282" i="9" s="1"/>
  <c r="I1286" i="9"/>
  <c r="J1286" i="9" s="1"/>
  <c r="I1290" i="9"/>
  <c r="J1290" i="9" s="1"/>
  <c r="I1294" i="9"/>
  <c r="J1294" i="9" s="1"/>
  <c r="I1298" i="9"/>
  <c r="J1298" i="9" s="1"/>
  <c r="I1302" i="9"/>
  <c r="J1302" i="9" s="1"/>
  <c r="I1306" i="9"/>
  <c r="J1306" i="9" s="1"/>
  <c r="I1310" i="9"/>
  <c r="J1310" i="9" s="1"/>
  <c r="I1314" i="9"/>
  <c r="J1314" i="9" s="1"/>
  <c r="I1318" i="9"/>
  <c r="J1318" i="9" s="1"/>
  <c r="I1322" i="9"/>
  <c r="J1322" i="9" s="1"/>
  <c r="I1326" i="9"/>
  <c r="J1326" i="9" s="1"/>
  <c r="I1330" i="9"/>
  <c r="J1330" i="9" s="1"/>
  <c r="I1334" i="9"/>
  <c r="J1334" i="9" s="1"/>
  <c r="I1338" i="9"/>
  <c r="J1338" i="9" s="1"/>
  <c r="I1342" i="9"/>
  <c r="J1342" i="9" s="1"/>
  <c r="I1346" i="9"/>
  <c r="J1346" i="9" s="1"/>
  <c r="I1350" i="9"/>
  <c r="J1350" i="9" s="1"/>
  <c r="I1354" i="9"/>
  <c r="J1354" i="9" s="1"/>
  <c r="I1358" i="9"/>
  <c r="J1358" i="9" s="1"/>
  <c r="I1362" i="9"/>
  <c r="J1362" i="9" s="1"/>
  <c r="I1366" i="9"/>
  <c r="J1366" i="9" s="1"/>
  <c r="I1370" i="9"/>
  <c r="J1370" i="9" s="1"/>
  <c r="I1374" i="9"/>
  <c r="J1374" i="9" s="1"/>
  <c r="I1378" i="9"/>
  <c r="J1378" i="9" s="1"/>
  <c r="I1382" i="9"/>
  <c r="J1382" i="9" s="1"/>
  <c r="I1386" i="9"/>
  <c r="J1386" i="9" s="1"/>
  <c r="I1390" i="9"/>
  <c r="J1390" i="9" s="1"/>
  <c r="I1394" i="9"/>
  <c r="J1394" i="9" s="1"/>
  <c r="I1398" i="9"/>
  <c r="J1398" i="9" s="1"/>
  <c r="I1402" i="9"/>
  <c r="J1402" i="9" s="1"/>
  <c r="I1406" i="9"/>
  <c r="J1406" i="9" s="1"/>
  <c r="I1410" i="9"/>
  <c r="J1410" i="9" s="1"/>
  <c r="I1414" i="9"/>
  <c r="J1414" i="9" s="1"/>
  <c r="I1418" i="9"/>
  <c r="J1418" i="9" s="1"/>
  <c r="I1422" i="9"/>
  <c r="J1422" i="9" s="1"/>
  <c r="I1426" i="9"/>
  <c r="J1426" i="9" s="1"/>
  <c r="I1430" i="9"/>
  <c r="J1430" i="9" s="1"/>
  <c r="I1434" i="9"/>
  <c r="J1434" i="9" s="1"/>
  <c r="I1438" i="9"/>
  <c r="J1438" i="9" s="1"/>
  <c r="I1442" i="9"/>
  <c r="J1442" i="9" s="1"/>
  <c r="I1446" i="9"/>
  <c r="J1446" i="9" s="1"/>
  <c r="I1450" i="9"/>
  <c r="J1450" i="9" s="1"/>
  <c r="I1454" i="9"/>
  <c r="J1454" i="9" s="1"/>
  <c r="I1458" i="9"/>
  <c r="J1458" i="9" s="1"/>
  <c r="I1462" i="9"/>
  <c r="J1462" i="9" s="1"/>
  <c r="I1466" i="9"/>
  <c r="J1466" i="9" s="1"/>
  <c r="I1470" i="9"/>
  <c r="J1470" i="9" s="1"/>
  <c r="I1474" i="9"/>
  <c r="J1474" i="9" s="1"/>
  <c r="I1478" i="9"/>
  <c r="J1478" i="9" s="1"/>
  <c r="I1482" i="9"/>
  <c r="J1482" i="9" s="1"/>
  <c r="I1486" i="9"/>
  <c r="J1486" i="9" s="1"/>
  <c r="I1490" i="9"/>
  <c r="J1490" i="9" s="1"/>
  <c r="I1494" i="9"/>
  <c r="J1494" i="9" s="1"/>
  <c r="I1498" i="9"/>
  <c r="J1498" i="9" s="1"/>
  <c r="I1502" i="9"/>
  <c r="J1502" i="9" s="1"/>
  <c r="I1506" i="9"/>
  <c r="J1506" i="9" s="1"/>
  <c r="I1510" i="9"/>
  <c r="J1510" i="9" s="1"/>
  <c r="I1514" i="9"/>
  <c r="J1514" i="9" s="1"/>
  <c r="I1518" i="9"/>
  <c r="J1518" i="9" s="1"/>
  <c r="I1522" i="9"/>
  <c r="J1522" i="9" s="1"/>
  <c r="I1526" i="9"/>
  <c r="J1526" i="9" s="1"/>
  <c r="I1530" i="9"/>
  <c r="J1530" i="9" s="1"/>
  <c r="I1534" i="9"/>
  <c r="J1534" i="9" s="1"/>
  <c r="I1538" i="9"/>
  <c r="J1538" i="9" s="1"/>
  <c r="I1542" i="9"/>
  <c r="J1542" i="9" s="1"/>
  <c r="I1546" i="9"/>
  <c r="J1546" i="9" s="1"/>
  <c r="I1550" i="9"/>
  <c r="J1550" i="9" s="1"/>
  <c r="I1554" i="9"/>
  <c r="J1554" i="9" s="1"/>
  <c r="I1558" i="9"/>
  <c r="J1558" i="9" s="1"/>
  <c r="I1562" i="9"/>
  <c r="J1562" i="9" s="1"/>
  <c r="I1566" i="9"/>
  <c r="J1566" i="9" s="1"/>
  <c r="I1570" i="9"/>
  <c r="J1570" i="9" s="1"/>
  <c r="I1574" i="9"/>
  <c r="J1574" i="9" s="1"/>
  <c r="I1578" i="9"/>
  <c r="J1578" i="9" s="1"/>
  <c r="I1582" i="9"/>
  <c r="J1582" i="9" s="1"/>
  <c r="I1586" i="9"/>
  <c r="J1586" i="9" s="1"/>
  <c r="I1590" i="9"/>
  <c r="J1590" i="9" s="1"/>
  <c r="I1594" i="9"/>
  <c r="J1594" i="9" s="1"/>
  <c r="I1598" i="9"/>
  <c r="J1598" i="9" s="1"/>
  <c r="I1602" i="9"/>
  <c r="J1602" i="9" s="1"/>
  <c r="I1606" i="9"/>
  <c r="J1606" i="9" s="1"/>
  <c r="I1610" i="9"/>
  <c r="J1610" i="9" s="1"/>
  <c r="I1614" i="9"/>
  <c r="J1614" i="9" s="1"/>
  <c r="I1618" i="9"/>
  <c r="J1618" i="9" s="1"/>
  <c r="I1622" i="9"/>
  <c r="J1622" i="9" s="1"/>
  <c r="I1626" i="9"/>
  <c r="J1626" i="9" s="1"/>
  <c r="I1630" i="9"/>
  <c r="J1630" i="9" s="1"/>
  <c r="I1634" i="9"/>
  <c r="J1634" i="9" s="1"/>
  <c r="I1638" i="9"/>
  <c r="J1638" i="9" s="1"/>
  <c r="I1642" i="9"/>
  <c r="J1642" i="9" s="1"/>
  <c r="I1646" i="9"/>
  <c r="J1646" i="9" s="1"/>
  <c r="I1650" i="9"/>
  <c r="J1650" i="9" s="1"/>
  <c r="I1654" i="9"/>
  <c r="J1654" i="9" s="1"/>
  <c r="I1658" i="9"/>
  <c r="J1658" i="9" s="1"/>
  <c r="I1662" i="9"/>
  <c r="J1662" i="9" s="1"/>
  <c r="I1666" i="9"/>
  <c r="J1666" i="9" s="1"/>
  <c r="I1670" i="9"/>
  <c r="J1670" i="9" s="1"/>
  <c r="I1674" i="9"/>
  <c r="J1674" i="9" s="1"/>
  <c r="I1678" i="9"/>
  <c r="J1678" i="9" s="1"/>
  <c r="I1682" i="9"/>
  <c r="J1682" i="9" s="1"/>
  <c r="I1686" i="9"/>
  <c r="J1686" i="9" s="1"/>
  <c r="I1690" i="9"/>
  <c r="J1690" i="9" s="1"/>
  <c r="I1694" i="9"/>
  <c r="J1694" i="9" s="1"/>
  <c r="I1698" i="9"/>
  <c r="J1698" i="9" s="1"/>
  <c r="I1702" i="9"/>
  <c r="J1702" i="9" s="1"/>
  <c r="I1706" i="9"/>
  <c r="J1706" i="9" s="1"/>
  <c r="I1710" i="9"/>
  <c r="J1710" i="9" s="1"/>
  <c r="I1714" i="9"/>
  <c r="J1714" i="9" s="1"/>
  <c r="I1718" i="9"/>
  <c r="J1718" i="9" s="1"/>
  <c r="I1722" i="9"/>
  <c r="J1722" i="9" s="1"/>
  <c r="I1726" i="9"/>
  <c r="J1726" i="9" s="1"/>
  <c r="I1730" i="9"/>
  <c r="J1730" i="9" s="1"/>
  <c r="I1734" i="9"/>
  <c r="J1734" i="9" s="1"/>
  <c r="I1738" i="9"/>
  <c r="J1738" i="9" s="1"/>
  <c r="I1742" i="9"/>
  <c r="J1742" i="9" s="1"/>
  <c r="I1746" i="9"/>
  <c r="J1746" i="9" s="1"/>
  <c r="I1750" i="9"/>
  <c r="J1750" i="9" s="1"/>
  <c r="I1754" i="9"/>
  <c r="J1754" i="9" s="1"/>
  <c r="I1758" i="9"/>
  <c r="J1758" i="9" s="1"/>
  <c r="I1762" i="9"/>
  <c r="J1762" i="9" s="1"/>
  <c r="I1766" i="9"/>
  <c r="J1766" i="9" s="1"/>
  <c r="I1770" i="9"/>
  <c r="J1770" i="9" s="1"/>
  <c r="I1774" i="9"/>
  <c r="J1774" i="9" s="1"/>
  <c r="I1778" i="9"/>
  <c r="J1778" i="9" s="1"/>
  <c r="I1782" i="9"/>
  <c r="J1782" i="9" s="1"/>
  <c r="I1786" i="9"/>
  <c r="J1786" i="9" s="1"/>
  <c r="I1790" i="9"/>
  <c r="J1790" i="9" s="1"/>
  <c r="I1794" i="9"/>
  <c r="J1794" i="9" s="1"/>
  <c r="I1798" i="9"/>
  <c r="J1798" i="9" s="1"/>
  <c r="I1802" i="9"/>
  <c r="J1802" i="9" s="1"/>
  <c r="I1806" i="9"/>
  <c r="J1806" i="9" s="1"/>
  <c r="I1810" i="9"/>
  <c r="J1810" i="9" s="1"/>
  <c r="I1814" i="9"/>
  <c r="J1814" i="9" s="1"/>
  <c r="I1818" i="9"/>
  <c r="J1818" i="9" s="1"/>
  <c r="I1822" i="9"/>
  <c r="J1822" i="9" s="1"/>
  <c r="I1826" i="9"/>
  <c r="J1826" i="9" s="1"/>
  <c r="I1830" i="9"/>
  <c r="J1830" i="9" s="1"/>
  <c r="I1834" i="9"/>
  <c r="J1834" i="9" s="1"/>
  <c r="I1838" i="9"/>
  <c r="J1838" i="9" s="1"/>
  <c r="I1842" i="9"/>
  <c r="J1842" i="9" s="1"/>
  <c r="I1846" i="9"/>
  <c r="J1846" i="9" s="1"/>
  <c r="I1850" i="9"/>
  <c r="J1850" i="9" s="1"/>
  <c r="I1854" i="9"/>
  <c r="J1854" i="9" s="1"/>
  <c r="I1858" i="9"/>
  <c r="J1858" i="9" s="1"/>
  <c r="I1862" i="9"/>
  <c r="J1862" i="9" s="1"/>
  <c r="I1866" i="9"/>
  <c r="J1866" i="9" s="1"/>
  <c r="I1870" i="9"/>
  <c r="J1870" i="9" s="1"/>
  <c r="I1874" i="9"/>
  <c r="J1874" i="9" s="1"/>
  <c r="I1878" i="9"/>
  <c r="J1878" i="9" s="1"/>
  <c r="I1882" i="9"/>
  <c r="J1882" i="9" s="1"/>
  <c r="I1886" i="9"/>
  <c r="J1886" i="9" s="1"/>
  <c r="I1890" i="9"/>
  <c r="J1890" i="9" s="1"/>
  <c r="I1894" i="9"/>
  <c r="J1894" i="9" s="1"/>
  <c r="I1898" i="9"/>
  <c r="J1898" i="9" s="1"/>
  <c r="I1902" i="9"/>
  <c r="J1902" i="9" s="1"/>
  <c r="I1906" i="9"/>
  <c r="J1906" i="9" s="1"/>
  <c r="I1910" i="9"/>
  <c r="J1910" i="9" s="1"/>
  <c r="I1914" i="9"/>
  <c r="J1914" i="9" s="1"/>
  <c r="I1918" i="9"/>
  <c r="J1918" i="9" s="1"/>
  <c r="I1922" i="9"/>
  <c r="J1922" i="9" s="1"/>
  <c r="I1926" i="9"/>
  <c r="J1926" i="9" s="1"/>
  <c r="I1930" i="9"/>
  <c r="J1930" i="9" s="1"/>
  <c r="I1934" i="9"/>
  <c r="J1934" i="9" s="1"/>
  <c r="I1938" i="9"/>
  <c r="J1938" i="9" s="1"/>
  <c r="I1942" i="9"/>
  <c r="J1942" i="9" s="1"/>
  <c r="I1946" i="9"/>
  <c r="J1946" i="9" s="1"/>
  <c r="I1950" i="9"/>
  <c r="J1950" i="9" s="1"/>
  <c r="I1954" i="9"/>
  <c r="J1954" i="9" s="1"/>
  <c r="I1958" i="9"/>
  <c r="J1958" i="9" s="1"/>
  <c r="I1962" i="9"/>
  <c r="J1962" i="9" s="1"/>
  <c r="I1966" i="9"/>
  <c r="J1966" i="9" s="1"/>
  <c r="I1970" i="9"/>
  <c r="J1970" i="9" s="1"/>
  <c r="I1974" i="9"/>
  <c r="J1974" i="9" s="1"/>
  <c r="I1978" i="9"/>
  <c r="J1978" i="9" s="1"/>
  <c r="I1982" i="9"/>
  <c r="J1982" i="9" s="1"/>
  <c r="I1986" i="9"/>
  <c r="J1986" i="9" s="1"/>
  <c r="I1990" i="9"/>
  <c r="J1990" i="9" s="1"/>
  <c r="I1994" i="9"/>
  <c r="J1994" i="9" s="1"/>
  <c r="I1998" i="9"/>
  <c r="J1998" i="9" s="1"/>
  <c r="I2002" i="9"/>
  <c r="J2002" i="9" s="1"/>
  <c r="I2006" i="9"/>
  <c r="J2006" i="9" s="1"/>
  <c r="I2010" i="9"/>
  <c r="J2010" i="9" s="1"/>
  <c r="I2014" i="9"/>
  <c r="J2014" i="9" s="1"/>
  <c r="I2018" i="9"/>
  <c r="J2018" i="9" s="1"/>
  <c r="I2022" i="9"/>
  <c r="J2022" i="9" s="1"/>
  <c r="I2026" i="9"/>
  <c r="J2026" i="9" s="1"/>
  <c r="I2030" i="9"/>
  <c r="J2030" i="9" s="1"/>
  <c r="I2034" i="9"/>
  <c r="J2034" i="9" s="1"/>
  <c r="I2038" i="9"/>
  <c r="J2038" i="9" s="1"/>
  <c r="I2042" i="9"/>
  <c r="J2042" i="9" s="1"/>
  <c r="I2046" i="9"/>
  <c r="J2046" i="9" s="1"/>
  <c r="I2050" i="9"/>
  <c r="J2050" i="9" s="1"/>
  <c r="I2054" i="9"/>
  <c r="J2054" i="9" s="1"/>
  <c r="I2058" i="9"/>
  <c r="J2058" i="9" s="1"/>
  <c r="I2062" i="9"/>
  <c r="J2062" i="9" s="1"/>
  <c r="I2066" i="9"/>
  <c r="J2066" i="9" s="1"/>
  <c r="I2070" i="9"/>
  <c r="J2070" i="9" s="1"/>
  <c r="I2074" i="9"/>
  <c r="J2074" i="9" s="1"/>
  <c r="I2078" i="9"/>
  <c r="J2078" i="9" s="1"/>
  <c r="I2082" i="9"/>
  <c r="J2082" i="9" s="1"/>
  <c r="I2086" i="9"/>
  <c r="J2086" i="9" s="1"/>
  <c r="I2090" i="9"/>
  <c r="J2090" i="9" s="1"/>
  <c r="I2094" i="9"/>
  <c r="J2094" i="9" s="1"/>
  <c r="I2098" i="9"/>
  <c r="J2098" i="9" s="1"/>
  <c r="I2102" i="9"/>
  <c r="J2102" i="9" s="1"/>
  <c r="I2106" i="9"/>
  <c r="J2106" i="9" s="1"/>
  <c r="I2110" i="9"/>
  <c r="J2110" i="9" s="1"/>
  <c r="I2114" i="9"/>
  <c r="J2114" i="9" s="1"/>
  <c r="I2118" i="9"/>
  <c r="J2118" i="9" s="1"/>
  <c r="I2122" i="9"/>
  <c r="J2122" i="9" s="1"/>
  <c r="I2126" i="9"/>
  <c r="J2126" i="9" s="1"/>
  <c r="I2130" i="9"/>
  <c r="J2130" i="9" s="1"/>
  <c r="I2134" i="9"/>
  <c r="J2134" i="9" s="1"/>
  <c r="I2138" i="9"/>
  <c r="J2138" i="9" s="1"/>
  <c r="I2142" i="9"/>
  <c r="J2142" i="9" s="1"/>
  <c r="I2146" i="9"/>
  <c r="J2146" i="9" s="1"/>
  <c r="I2150" i="9"/>
  <c r="J2150" i="9" s="1"/>
  <c r="I2154" i="9"/>
  <c r="J2154" i="9" s="1"/>
  <c r="I2158" i="9"/>
  <c r="J2158" i="9" s="1"/>
  <c r="I2162" i="9"/>
  <c r="J2162" i="9" s="1"/>
  <c r="I2166" i="9"/>
  <c r="J2166" i="9" s="1"/>
  <c r="I2170" i="9"/>
  <c r="J2170" i="9" s="1"/>
  <c r="I2174" i="9"/>
  <c r="J2174" i="9" s="1"/>
  <c r="I2178" i="9"/>
  <c r="J2178" i="9" s="1"/>
  <c r="I2182" i="9"/>
  <c r="J2182" i="9" s="1"/>
  <c r="I2186" i="9"/>
  <c r="J2186" i="9" s="1"/>
  <c r="I2190" i="9"/>
  <c r="J2190" i="9" s="1"/>
  <c r="I2194" i="9"/>
  <c r="J2194" i="9" s="1"/>
  <c r="I2198" i="9"/>
  <c r="J2198" i="9" s="1"/>
  <c r="I2202" i="9"/>
  <c r="J2202" i="9" s="1"/>
  <c r="I2206" i="9"/>
  <c r="J2206" i="9" s="1"/>
  <c r="I2210" i="9"/>
  <c r="J2210" i="9" s="1"/>
  <c r="I2214" i="9"/>
  <c r="J2214" i="9" s="1"/>
  <c r="I2218" i="9"/>
  <c r="J2218" i="9" s="1"/>
  <c r="I2222" i="9"/>
  <c r="J2222" i="9" s="1"/>
  <c r="I2226" i="9"/>
  <c r="J2226" i="9" s="1"/>
  <c r="I2230" i="9"/>
  <c r="J2230" i="9" s="1"/>
  <c r="I2234" i="9"/>
  <c r="J2234" i="9" s="1"/>
  <c r="I2238" i="9"/>
  <c r="J2238" i="9" s="1"/>
  <c r="I2242" i="9"/>
  <c r="J2242" i="9" s="1"/>
  <c r="I2246" i="9"/>
  <c r="J2246" i="9" s="1"/>
  <c r="I2250" i="9"/>
  <c r="J2250" i="9" s="1"/>
  <c r="I2254" i="9"/>
  <c r="J2254" i="9" s="1"/>
  <c r="I2258" i="9"/>
  <c r="J2258" i="9" s="1"/>
  <c r="I2262" i="9"/>
  <c r="J2262" i="9" s="1"/>
  <c r="I2266" i="9"/>
  <c r="J2266" i="9" s="1"/>
  <c r="I2270" i="9"/>
  <c r="J2270" i="9" s="1"/>
  <c r="I2274" i="9"/>
  <c r="J2274" i="9" s="1"/>
  <c r="I2278" i="9"/>
  <c r="J2278" i="9" s="1"/>
  <c r="I2282" i="9"/>
  <c r="J2282" i="9" s="1"/>
  <c r="I2286" i="9"/>
  <c r="J2286" i="9" s="1"/>
  <c r="I2290" i="9"/>
  <c r="J2290" i="9" s="1"/>
  <c r="I2294" i="9"/>
  <c r="J2294" i="9" s="1"/>
  <c r="I2298" i="9"/>
  <c r="J2298" i="9" s="1"/>
  <c r="I2302" i="9"/>
  <c r="J2302" i="9" s="1"/>
  <c r="I2306" i="9"/>
  <c r="J2306" i="9" s="1"/>
  <c r="I2310" i="9"/>
  <c r="J2310" i="9" s="1"/>
  <c r="I2314" i="9"/>
  <c r="J2314" i="9" s="1"/>
  <c r="I2318" i="9"/>
  <c r="J2318" i="9" s="1"/>
  <c r="I2322" i="9"/>
  <c r="J2322" i="9" s="1"/>
  <c r="I2326" i="9"/>
  <c r="J2326" i="9" s="1"/>
  <c r="I2330" i="9"/>
  <c r="J2330" i="9" s="1"/>
  <c r="I2334" i="9"/>
  <c r="J2334" i="9" s="1"/>
  <c r="I2338" i="9"/>
  <c r="J2338" i="9" s="1"/>
  <c r="I2342" i="9"/>
  <c r="J2342" i="9" s="1"/>
  <c r="I2346" i="9"/>
  <c r="J2346" i="9" s="1"/>
  <c r="I2350" i="9"/>
  <c r="J2350" i="9" s="1"/>
  <c r="I2354" i="9"/>
  <c r="J2354" i="9" s="1"/>
  <c r="I2358" i="9"/>
  <c r="J2358" i="9" s="1"/>
  <c r="I2362" i="9"/>
  <c r="J2362" i="9" s="1"/>
  <c r="I2366" i="9"/>
  <c r="J2366" i="9" s="1"/>
  <c r="I2370" i="9"/>
  <c r="J2370" i="9" s="1"/>
  <c r="I2374" i="9"/>
  <c r="J2374" i="9" s="1"/>
  <c r="I2378" i="9"/>
  <c r="J2378" i="9" s="1"/>
  <c r="I2382" i="9"/>
  <c r="J2382" i="9" s="1"/>
  <c r="I2386" i="9"/>
  <c r="J2386" i="9" s="1"/>
  <c r="I2390" i="9"/>
  <c r="J2390" i="9" s="1"/>
  <c r="I2394" i="9"/>
  <c r="J2394" i="9" s="1"/>
  <c r="I2398" i="9"/>
  <c r="J2398" i="9" s="1"/>
  <c r="I2402" i="9"/>
  <c r="J2402" i="9" s="1"/>
  <c r="I2406" i="9"/>
  <c r="J2406" i="9" s="1"/>
  <c r="I2410" i="9"/>
  <c r="J2410" i="9" s="1"/>
  <c r="I2414" i="9"/>
  <c r="J2414" i="9" s="1"/>
  <c r="I2418" i="9"/>
  <c r="J2418" i="9" s="1"/>
  <c r="I2422" i="9"/>
  <c r="J2422" i="9" s="1"/>
  <c r="I2426" i="9"/>
  <c r="J2426" i="9" s="1"/>
  <c r="I2430" i="9"/>
  <c r="J2430" i="9" s="1"/>
  <c r="I2434" i="9"/>
  <c r="J2434" i="9" s="1"/>
  <c r="I2438" i="9"/>
  <c r="J2438" i="9" s="1"/>
  <c r="I2442" i="9"/>
  <c r="J2442" i="9" s="1"/>
  <c r="I2446" i="9"/>
  <c r="J2446" i="9" s="1"/>
  <c r="I2450" i="9"/>
  <c r="J2450" i="9" s="1"/>
  <c r="I2454" i="9"/>
  <c r="J2454" i="9" s="1"/>
  <c r="I2458" i="9"/>
  <c r="J2458" i="9" s="1"/>
  <c r="I2462" i="9"/>
  <c r="J2462" i="9" s="1"/>
  <c r="I2466" i="9"/>
  <c r="J2466" i="9" s="1"/>
  <c r="I2470" i="9"/>
  <c r="J2470" i="9" s="1"/>
  <c r="I2474" i="9"/>
  <c r="J2474" i="9" s="1"/>
  <c r="I2478" i="9"/>
  <c r="J2478" i="9" s="1"/>
  <c r="I2482" i="9"/>
  <c r="J2482" i="9" s="1"/>
  <c r="I2486" i="9"/>
  <c r="J2486" i="9" s="1"/>
  <c r="I2490" i="9"/>
  <c r="J2490" i="9" s="1"/>
  <c r="I2494" i="9"/>
  <c r="J2494" i="9" s="1"/>
  <c r="I2498" i="9"/>
  <c r="J2498" i="9" s="1"/>
  <c r="I711" i="9"/>
  <c r="J711" i="9" s="1"/>
  <c r="I719" i="9"/>
  <c r="J719" i="9" s="1"/>
  <c r="I727" i="9"/>
  <c r="J727" i="9" s="1"/>
  <c r="I735" i="9"/>
  <c r="J735" i="9" s="1"/>
  <c r="I743" i="9"/>
  <c r="J743" i="9" s="1"/>
  <c r="I751" i="9"/>
  <c r="J751" i="9" s="1"/>
  <c r="I759" i="9"/>
  <c r="J759" i="9" s="1"/>
  <c r="I767" i="9"/>
  <c r="J767" i="9" s="1"/>
  <c r="I775" i="9"/>
  <c r="J775" i="9" s="1"/>
  <c r="I783" i="9"/>
  <c r="J783" i="9" s="1"/>
  <c r="I791" i="9"/>
  <c r="J791" i="9" s="1"/>
  <c r="I799" i="9"/>
  <c r="J799" i="9" s="1"/>
  <c r="I807" i="9"/>
  <c r="J807" i="9" s="1"/>
  <c r="I815" i="9"/>
  <c r="J815" i="9" s="1"/>
  <c r="I823" i="9"/>
  <c r="J823" i="9" s="1"/>
  <c r="I831" i="9"/>
  <c r="J831" i="9" s="1"/>
  <c r="I839" i="9"/>
  <c r="J839" i="9" s="1"/>
  <c r="I847" i="9"/>
  <c r="J847" i="9" s="1"/>
  <c r="I855" i="9"/>
  <c r="J855" i="9" s="1"/>
  <c r="I863" i="9"/>
  <c r="J863" i="9" s="1"/>
  <c r="I871" i="9"/>
  <c r="J871" i="9" s="1"/>
  <c r="I879" i="9"/>
  <c r="J879" i="9" s="1"/>
  <c r="I887" i="9"/>
  <c r="J887" i="9" s="1"/>
  <c r="I895" i="9"/>
  <c r="J895" i="9" s="1"/>
  <c r="I903" i="9"/>
  <c r="J903" i="9" s="1"/>
  <c r="I911" i="9"/>
  <c r="J911" i="9" s="1"/>
  <c r="I919" i="9"/>
  <c r="J919" i="9" s="1"/>
  <c r="I927" i="9"/>
  <c r="J927" i="9" s="1"/>
  <c r="I935" i="9"/>
  <c r="J935" i="9" s="1"/>
  <c r="I943" i="9"/>
  <c r="J943" i="9" s="1"/>
  <c r="I955" i="9"/>
  <c r="J955" i="9" s="1"/>
  <c r="I959" i="9"/>
  <c r="J959" i="9" s="1"/>
  <c r="I971" i="9"/>
  <c r="J971" i="9" s="1"/>
  <c r="I975" i="9"/>
  <c r="J975" i="9" s="1"/>
  <c r="I987" i="9"/>
  <c r="J987" i="9" s="1"/>
  <c r="I991" i="9"/>
  <c r="J991" i="9" s="1"/>
  <c r="I1003" i="9"/>
  <c r="J1003" i="9" s="1"/>
  <c r="I1007" i="9"/>
  <c r="J1007" i="9" s="1"/>
  <c r="I1019" i="9"/>
  <c r="J1019" i="9" s="1"/>
  <c r="I1023" i="9"/>
  <c r="J1023" i="9" s="1"/>
  <c r="I1035" i="9"/>
  <c r="J1035" i="9" s="1"/>
  <c r="I1039" i="9"/>
  <c r="J1039" i="9" s="1"/>
  <c r="I1051" i="9"/>
  <c r="J1051" i="9" s="1"/>
  <c r="I1055" i="9"/>
  <c r="J1055" i="9" s="1"/>
  <c r="I1067" i="9"/>
  <c r="J1067" i="9" s="1"/>
  <c r="I1071" i="9"/>
  <c r="J1071" i="9" s="1"/>
  <c r="I1083" i="9"/>
  <c r="J1083" i="9" s="1"/>
  <c r="I1087" i="9"/>
  <c r="J1087" i="9" s="1"/>
  <c r="I1099" i="9"/>
  <c r="J1099" i="9" s="1"/>
  <c r="I1103" i="9"/>
  <c r="J1103" i="9" s="1"/>
  <c r="I1107" i="9"/>
  <c r="J1107" i="9" s="1"/>
  <c r="I1111" i="9"/>
  <c r="J1111" i="9" s="1"/>
  <c r="I1115" i="9"/>
  <c r="J1115" i="9" s="1"/>
  <c r="I1119" i="9"/>
  <c r="J1119" i="9" s="1"/>
  <c r="I1123" i="9"/>
  <c r="J1123" i="9" s="1"/>
  <c r="I1127" i="9"/>
  <c r="J1127" i="9" s="1"/>
  <c r="I1131" i="9"/>
  <c r="J1131" i="9" s="1"/>
  <c r="I1135" i="9"/>
  <c r="J1135" i="9" s="1"/>
  <c r="I1139" i="9"/>
  <c r="J1139" i="9" s="1"/>
  <c r="I1143" i="9"/>
  <c r="J1143" i="9" s="1"/>
  <c r="I1147" i="9"/>
  <c r="J1147" i="9" s="1"/>
  <c r="I1151" i="9"/>
  <c r="J1151" i="9" s="1"/>
  <c r="I1155" i="9"/>
  <c r="J1155" i="9" s="1"/>
  <c r="I1159" i="9"/>
  <c r="J1159" i="9" s="1"/>
  <c r="I1163" i="9"/>
  <c r="J1163" i="9" s="1"/>
  <c r="I1167" i="9"/>
  <c r="J1167" i="9" s="1"/>
  <c r="I1171" i="9"/>
  <c r="J1171" i="9" s="1"/>
  <c r="I1175" i="9"/>
  <c r="J1175" i="9" s="1"/>
  <c r="I1179" i="9"/>
  <c r="J1179" i="9" s="1"/>
  <c r="I1183" i="9"/>
  <c r="J1183" i="9" s="1"/>
  <c r="I1187" i="9"/>
  <c r="J1187" i="9" s="1"/>
  <c r="I1191" i="9"/>
  <c r="J1191" i="9" s="1"/>
  <c r="I1195" i="9"/>
  <c r="J1195" i="9" s="1"/>
  <c r="I1199" i="9"/>
  <c r="J1199" i="9" s="1"/>
  <c r="I1203" i="9"/>
  <c r="J1203" i="9" s="1"/>
  <c r="I1207" i="9"/>
  <c r="J1207" i="9" s="1"/>
  <c r="I1211" i="9"/>
  <c r="J1211" i="9" s="1"/>
  <c r="I1215" i="9"/>
  <c r="J1215" i="9" s="1"/>
  <c r="I1219" i="9"/>
  <c r="J1219" i="9" s="1"/>
  <c r="I1223" i="9"/>
  <c r="J1223" i="9" s="1"/>
  <c r="I1227" i="9"/>
  <c r="J1227" i="9" s="1"/>
  <c r="I1231" i="9"/>
  <c r="J1231" i="9" s="1"/>
  <c r="I1235" i="9"/>
  <c r="J1235" i="9" s="1"/>
  <c r="I1239" i="9"/>
  <c r="J1239" i="9" s="1"/>
  <c r="I1243" i="9"/>
  <c r="J1243" i="9" s="1"/>
  <c r="I1247" i="9"/>
  <c r="J1247" i="9" s="1"/>
  <c r="I1251" i="9"/>
  <c r="J1251" i="9" s="1"/>
  <c r="I1255" i="9"/>
  <c r="J1255" i="9" s="1"/>
  <c r="I1259" i="9"/>
  <c r="J1259" i="9" s="1"/>
  <c r="I1263" i="9"/>
  <c r="J1263" i="9" s="1"/>
  <c r="I1267" i="9"/>
  <c r="J1267" i="9" s="1"/>
  <c r="I1271" i="9"/>
  <c r="J1271" i="9" s="1"/>
  <c r="I1275" i="9"/>
  <c r="J1275" i="9" s="1"/>
  <c r="I1279" i="9"/>
  <c r="J1279" i="9" s="1"/>
  <c r="I1283" i="9"/>
  <c r="J1283" i="9" s="1"/>
  <c r="I1287" i="9"/>
  <c r="J1287" i="9" s="1"/>
  <c r="I1291" i="9"/>
  <c r="J1291" i="9" s="1"/>
  <c r="I1295" i="9"/>
  <c r="J1295" i="9" s="1"/>
  <c r="I1299" i="9"/>
  <c r="J1299" i="9" s="1"/>
  <c r="I1303" i="9"/>
  <c r="J1303" i="9" s="1"/>
  <c r="I1307" i="9"/>
  <c r="J1307" i="9" s="1"/>
  <c r="I1311" i="9"/>
  <c r="J1311" i="9" s="1"/>
  <c r="I1315" i="9"/>
  <c r="J1315" i="9" s="1"/>
  <c r="I1319" i="9"/>
  <c r="J1319" i="9" s="1"/>
  <c r="I1323" i="9"/>
  <c r="J1323" i="9" s="1"/>
  <c r="I1327" i="9"/>
  <c r="J1327" i="9" s="1"/>
  <c r="I1331" i="9"/>
  <c r="J1331" i="9" s="1"/>
  <c r="I1335" i="9"/>
  <c r="J1335" i="9" s="1"/>
  <c r="I1339" i="9"/>
  <c r="J1339" i="9" s="1"/>
  <c r="I1343" i="9"/>
  <c r="J1343" i="9" s="1"/>
  <c r="I1347" i="9"/>
  <c r="J1347" i="9" s="1"/>
  <c r="I1351" i="9"/>
  <c r="J1351" i="9" s="1"/>
  <c r="I1355" i="9"/>
  <c r="J1355" i="9" s="1"/>
  <c r="I1359" i="9"/>
  <c r="J1359" i="9" s="1"/>
  <c r="I1363" i="9"/>
  <c r="J1363" i="9" s="1"/>
  <c r="I1367" i="9"/>
  <c r="J1367" i="9" s="1"/>
  <c r="I1371" i="9"/>
  <c r="J1371" i="9" s="1"/>
  <c r="I1375" i="9"/>
  <c r="J1375" i="9" s="1"/>
  <c r="I1379" i="9"/>
  <c r="J1379" i="9" s="1"/>
  <c r="I1383" i="9"/>
  <c r="J1383" i="9" s="1"/>
  <c r="I1387" i="9"/>
  <c r="J1387" i="9" s="1"/>
  <c r="I1391" i="9"/>
  <c r="J1391" i="9" s="1"/>
  <c r="I1395" i="9"/>
  <c r="J1395" i="9" s="1"/>
  <c r="I1399" i="9"/>
  <c r="J1399" i="9" s="1"/>
  <c r="I1403" i="9"/>
  <c r="J1403" i="9" s="1"/>
  <c r="I1407" i="9"/>
  <c r="J1407" i="9" s="1"/>
  <c r="I1411" i="9"/>
  <c r="J1411" i="9" s="1"/>
  <c r="I1415" i="9"/>
  <c r="J1415" i="9" s="1"/>
  <c r="I1419" i="9"/>
  <c r="J1419" i="9" s="1"/>
  <c r="I1423" i="9"/>
  <c r="J1423" i="9" s="1"/>
  <c r="I1427" i="9"/>
  <c r="J1427" i="9" s="1"/>
  <c r="I1431" i="9"/>
  <c r="J1431" i="9" s="1"/>
  <c r="I1435" i="9"/>
  <c r="J1435" i="9" s="1"/>
  <c r="I1439" i="9"/>
  <c r="J1439" i="9" s="1"/>
  <c r="I1443" i="9"/>
  <c r="J1443" i="9" s="1"/>
  <c r="I1447" i="9"/>
  <c r="J1447" i="9" s="1"/>
  <c r="I1451" i="9"/>
  <c r="J1451" i="9" s="1"/>
  <c r="I1455" i="9"/>
  <c r="J1455" i="9" s="1"/>
  <c r="I1459" i="9"/>
  <c r="J1459" i="9" s="1"/>
  <c r="I1463" i="9"/>
  <c r="J1463" i="9" s="1"/>
  <c r="I1467" i="9"/>
  <c r="J1467" i="9" s="1"/>
  <c r="I1471" i="9"/>
  <c r="J1471" i="9" s="1"/>
  <c r="I1475" i="9"/>
  <c r="J1475" i="9" s="1"/>
  <c r="I1479" i="9"/>
  <c r="J1479" i="9" s="1"/>
  <c r="I1483" i="9"/>
  <c r="J1483" i="9" s="1"/>
  <c r="I1487" i="9"/>
  <c r="J1487" i="9" s="1"/>
  <c r="I1491" i="9"/>
  <c r="J1491" i="9" s="1"/>
  <c r="I1495" i="9"/>
  <c r="J1495" i="9" s="1"/>
  <c r="I1499" i="9"/>
  <c r="J1499" i="9" s="1"/>
  <c r="I1503" i="9"/>
  <c r="J1503" i="9" s="1"/>
  <c r="I1507" i="9"/>
  <c r="J1507" i="9" s="1"/>
  <c r="I1511" i="9"/>
  <c r="J1511" i="9" s="1"/>
  <c r="I1515" i="9"/>
  <c r="J1515" i="9" s="1"/>
  <c r="I1519" i="9"/>
  <c r="J1519" i="9" s="1"/>
  <c r="I1523" i="9"/>
  <c r="J1523" i="9" s="1"/>
  <c r="I1527" i="9"/>
  <c r="J1527" i="9" s="1"/>
  <c r="I1531" i="9"/>
  <c r="J1531" i="9" s="1"/>
  <c r="I1535" i="9"/>
  <c r="J1535" i="9" s="1"/>
  <c r="I1539" i="9"/>
  <c r="J1539" i="9" s="1"/>
  <c r="I1543" i="9"/>
  <c r="J1543" i="9" s="1"/>
  <c r="I1547" i="9"/>
  <c r="J1547" i="9" s="1"/>
  <c r="I1551" i="9"/>
  <c r="J1551" i="9" s="1"/>
  <c r="I1555" i="9"/>
  <c r="J1555" i="9" s="1"/>
  <c r="I1559" i="9"/>
  <c r="J1559" i="9" s="1"/>
  <c r="I1563" i="9"/>
  <c r="J1563" i="9" s="1"/>
  <c r="I1567" i="9"/>
  <c r="J1567" i="9" s="1"/>
  <c r="I1571" i="9"/>
  <c r="J1571" i="9" s="1"/>
  <c r="I1575" i="9"/>
  <c r="J1575" i="9" s="1"/>
  <c r="I1579" i="9"/>
  <c r="J1579" i="9" s="1"/>
  <c r="I1583" i="9"/>
  <c r="J1583" i="9" s="1"/>
  <c r="I1587" i="9"/>
  <c r="J1587" i="9" s="1"/>
  <c r="I1591" i="9"/>
  <c r="J1591" i="9" s="1"/>
  <c r="I1595" i="9"/>
  <c r="J1595" i="9" s="1"/>
  <c r="I1599" i="9"/>
  <c r="J1599" i="9" s="1"/>
  <c r="I1603" i="9"/>
  <c r="J1603" i="9" s="1"/>
  <c r="I1607" i="9"/>
  <c r="J1607" i="9" s="1"/>
  <c r="I1611" i="9"/>
  <c r="J1611" i="9" s="1"/>
  <c r="I1615" i="9"/>
  <c r="J1615" i="9" s="1"/>
  <c r="I1619" i="9"/>
  <c r="J1619" i="9" s="1"/>
  <c r="I1623" i="9"/>
  <c r="J1623" i="9" s="1"/>
  <c r="I1627" i="9"/>
  <c r="J1627" i="9" s="1"/>
  <c r="I1631" i="9"/>
  <c r="J1631" i="9" s="1"/>
  <c r="I1635" i="9"/>
  <c r="J1635" i="9" s="1"/>
  <c r="I1639" i="9"/>
  <c r="J1639" i="9" s="1"/>
  <c r="I1643" i="9"/>
  <c r="J1643" i="9" s="1"/>
  <c r="I1647" i="9"/>
  <c r="J1647" i="9" s="1"/>
  <c r="I1651" i="9"/>
  <c r="J1651" i="9" s="1"/>
  <c r="I1655" i="9"/>
  <c r="J1655" i="9" s="1"/>
  <c r="I1659" i="9"/>
  <c r="J1659" i="9" s="1"/>
  <c r="I1663" i="9"/>
  <c r="J1663" i="9" s="1"/>
  <c r="I1667" i="9"/>
  <c r="J1667" i="9" s="1"/>
  <c r="I1671" i="9"/>
  <c r="J1671" i="9" s="1"/>
  <c r="I1675" i="9"/>
  <c r="J1675" i="9" s="1"/>
  <c r="I1679" i="9"/>
  <c r="J1679" i="9" s="1"/>
  <c r="I1683" i="9"/>
  <c r="J1683" i="9" s="1"/>
  <c r="I1687" i="9"/>
  <c r="J1687" i="9" s="1"/>
  <c r="I1691" i="9"/>
  <c r="J1691" i="9" s="1"/>
  <c r="I1695" i="9"/>
  <c r="J1695" i="9" s="1"/>
  <c r="I1699" i="9"/>
  <c r="J1699" i="9" s="1"/>
  <c r="I1703" i="9"/>
  <c r="J1703" i="9" s="1"/>
  <c r="I1707" i="9"/>
  <c r="J1707" i="9" s="1"/>
  <c r="I1711" i="9"/>
  <c r="J1711" i="9" s="1"/>
  <c r="I1715" i="9"/>
  <c r="J1715" i="9" s="1"/>
  <c r="I1719" i="9"/>
  <c r="J1719" i="9" s="1"/>
  <c r="I1723" i="9"/>
  <c r="J1723" i="9" s="1"/>
  <c r="I1727" i="9"/>
  <c r="J1727" i="9" s="1"/>
  <c r="I1731" i="9"/>
  <c r="J1731" i="9" s="1"/>
  <c r="I1735" i="9"/>
  <c r="J1735" i="9" s="1"/>
  <c r="I1739" i="9"/>
  <c r="J1739" i="9" s="1"/>
  <c r="I1743" i="9"/>
  <c r="J1743" i="9" s="1"/>
  <c r="I1747" i="9"/>
  <c r="J1747" i="9" s="1"/>
  <c r="I1751" i="9"/>
  <c r="J1751" i="9" s="1"/>
  <c r="I1755" i="9"/>
  <c r="J1755" i="9" s="1"/>
  <c r="I1759" i="9"/>
  <c r="J1759" i="9" s="1"/>
  <c r="I1763" i="9"/>
  <c r="J1763" i="9" s="1"/>
  <c r="I1767" i="9"/>
  <c r="J1767" i="9" s="1"/>
  <c r="I1771" i="9"/>
  <c r="J1771" i="9" s="1"/>
  <c r="I1775" i="9"/>
  <c r="J1775" i="9" s="1"/>
  <c r="I1779" i="9"/>
  <c r="J1779" i="9" s="1"/>
  <c r="I1783" i="9"/>
  <c r="J1783" i="9" s="1"/>
  <c r="I1787" i="9"/>
  <c r="J1787" i="9" s="1"/>
  <c r="I1791" i="9"/>
  <c r="J1791" i="9" s="1"/>
  <c r="I1795" i="9"/>
  <c r="J1795" i="9" s="1"/>
  <c r="I1799" i="9"/>
  <c r="J1799" i="9" s="1"/>
  <c r="I1803" i="9"/>
  <c r="J1803" i="9" s="1"/>
  <c r="I1807" i="9"/>
  <c r="J1807" i="9" s="1"/>
  <c r="I1811" i="9"/>
  <c r="J1811" i="9" s="1"/>
  <c r="I1815" i="9"/>
  <c r="J1815" i="9" s="1"/>
  <c r="I1819" i="9"/>
  <c r="J1819" i="9" s="1"/>
  <c r="I1823" i="9"/>
  <c r="J1823" i="9" s="1"/>
  <c r="I1827" i="9"/>
  <c r="J1827" i="9" s="1"/>
  <c r="I1831" i="9"/>
  <c r="J1831" i="9" s="1"/>
  <c r="I1835" i="9"/>
  <c r="J1835" i="9" s="1"/>
  <c r="I1839" i="9"/>
  <c r="J1839" i="9" s="1"/>
  <c r="I1843" i="9"/>
  <c r="J1843" i="9" s="1"/>
  <c r="I1847" i="9"/>
  <c r="J1847" i="9" s="1"/>
  <c r="I1851" i="9"/>
  <c r="J1851" i="9" s="1"/>
  <c r="I1855" i="9"/>
  <c r="J1855" i="9" s="1"/>
  <c r="I1859" i="9"/>
  <c r="J1859" i="9" s="1"/>
  <c r="I1863" i="9"/>
  <c r="J1863" i="9" s="1"/>
  <c r="I1867" i="9"/>
  <c r="J1867" i="9" s="1"/>
  <c r="I1871" i="9"/>
  <c r="J1871" i="9" s="1"/>
  <c r="I1875" i="9"/>
  <c r="J1875" i="9" s="1"/>
  <c r="I1879" i="9"/>
  <c r="J1879" i="9" s="1"/>
  <c r="I1883" i="9"/>
  <c r="J1883" i="9" s="1"/>
  <c r="I1887" i="9"/>
  <c r="J1887" i="9" s="1"/>
  <c r="I1891" i="9"/>
  <c r="J1891" i="9" s="1"/>
  <c r="I1895" i="9"/>
  <c r="J1895" i="9" s="1"/>
  <c r="I1899" i="9"/>
  <c r="J1899" i="9" s="1"/>
  <c r="I1903" i="9"/>
  <c r="J1903" i="9" s="1"/>
  <c r="I1907" i="9"/>
  <c r="J1907" i="9" s="1"/>
  <c r="I1911" i="9"/>
  <c r="J1911" i="9" s="1"/>
  <c r="I1915" i="9"/>
  <c r="J1915" i="9" s="1"/>
  <c r="I1919" i="9"/>
  <c r="J1919" i="9" s="1"/>
  <c r="I1923" i="9"/>
  <c r="J1923" i="9" s="1"/>
  <c r="I1927" i="9"/>
  <c r="J1927" i="9" s="1"/>
  <c r="I1931" i="9"/>
  <c r="J1931" i="9" s="1"/>
  <c r="I1935" i="9"/>
  <c r="J1935" i="9" s="1"/>
  <c r="I1939" i="9"/>
  <c r="J1939" i="9" s="1"/>
  <c r="I1943" i="9"/>
  <c r="J1943" i="9" s="1"/>
  <c r="I1947" i="9"/>
  <c r="J1947" i="9" s="1"/>
  <c r="I1951" i="9"/>
  <c r="J1951" i="9" s="1"/>
  <c r="I1955" i="9"/>
  <c r="J1955" i="9" s="1"/>
  <c r="I1959" i="9"/>
  <c r="J1959" i="9" s="1"/>
  <c r="I1963" i="9"/>
  <c r="J1963" i="9" s="1"/>
  <c r="I1967" i="9"/>
  <c r="J1967" i="9" s="1"/>
  <c r="I1971" i="9"/>
  <c r="J1971" i="9" s="1"/>
  <c r="I1975" i="9"/>
  <c r="J1975" i="9" s="1"/>
  <c r="I1979" i="9"/>
  <c r="J1979" i="9" s="1"/>
  <c r="I1983" i="9"/>
  <c r="J1983" i="9" s="1"/>
  <c r="I1987" i="9"/>
  <c r="J1987" i="9" s="1"/>
  <c r="I1991" i="9"/>
  <c r="J1991" i="9" s="1"/>
  <c r="I1995" i="9"/>
  <c r="J1995" i="9" s="1"/>
  <c r="I1999" i="9"/>
  <c r="J1999" i="9" s="1"/>
  <c r="I2003" i="9"/>
  <c r="J2003" i="9" s="1"/>
  <c r="I2007" i="9"/>
  <c r="J2007" i="9" s="1"/>
  <c r="I2011" i="9"/>
  <c r="J2011" i="9" s="1"/>
  <c r="I2015" i="9"/>
  <c r="J2015" i="9" s="1"/>
  <c r="I2019" i="9"/>
  <c r="J2019" i="9" s="1"/>
  <c r="I2023" i="9"/>
  <c r="J2023" i="9" s="1"/>
  <c r="I2027" i="9"/>
  <c r="J2027" i="9" s="1"/>
  <c r="I2031" i="9"/>
  <c r="J2031" i="9" s="1"/>
  <c r="I2035" i="9"/>
  <c r="J2035" i="9" s="1"/>
  <c r="I2039" i="9"/>
  <c r="J2039" i="9" s="1"/>
  <c r="I2043" i="9"/>
  <c r="J2043" i="9" s="1"/>
  <c r="I2047" i="9"/>
  <c r="J2047" i="9" s="1"/>
  <c r="I2051" i="9"/>
  <c r="J2051" i="9" s="1"/>
  <c r="I2055" i="9"/>
  <c r="J2055" i="9" s="1"/>
  <c r="I2059" i="9"/>
  <c r="J2059" i="9" s="1"/>
  <c r="I2063" i="9"/>
  <c r="J2063" i="9" s="1"/>
  <c r="I2067" i="9"/>
  <c r="J2067" i="9" s="1"/>
  <c r="I2071" i="9"/>
  <c r="J2071" i="9" s="1"/>
  <c r="I2075" i="9"/>
  <c r="J2075" i="9" s="1"/>
  <c r="I2079" i="9"/>
  <c r="J2079" i="9" s="1"/>
  <c r="I2083" i="9"/>
  <c r="J2083" i="9" s="1"/>
  <c r="I2087" i="9"/>
  <c r="J2087" i="9" s="1"/>
  <c r="I2091" i="9"/>
  <c r="J2091" i="9" s="1"/>
  <c r="I2095" i="9"/>
  <c r="J2095" i="9" s="1"/>
  <c r="I2099" i="9"/>
  <c r="J2099" i="9" s="1"/>
  <c r="I2103" i="9"/>
  <c r="J2103" i="9" s="1"/>
  <c r="I2107" i="9"/>
  <c r="J2107" i="9" s="1"/>
  <c r="I2111" i="9"/>
  <c r="J2111" i="9" s="1"/>
  <c r="I2115" i="9"/>
  <c r="J2115" i="9" s="1"/>
  <c r="I2119" i="9"/>
  <c r="J2119" i="9" s="1"/>
  <c r="I2123" i="9"/>
  <c r="J2123" i="9" s="1"/>
  <c r="I2127" i="9"/>
  <c r="J2127" i="9" s="1"/>
  <c r="I2131" i="9"/>
  <c r="J2131" i="9" s="1"/>
  <c r="I2135" i="9"/>
  <c r="J2135" i="9" s="1"/>
  <c r="I2139" i="9"/>
  <c r="J2139" i="9" s="1"/>
  <c r="I2143" i="9"/>
  <c r="J2143" i="9" s="1"/>
  <c r="I2147" i="9"/>
  <c r="J2147" i="9" s="1"/>
  <c r="I2151" i="9"/>
  <c r="J2151" i="9" s="1"/>
  <c r="I2155" i="9"/>
  <c r="J2155" i="9" s="1"/>
  <c r="I2159" i="9"/>
  <c r="J2159" i="9" s="1"/>
  <c r="I2163" i="9"/>
  <c r="J2163" i="9" s="1"/>
  <c r="I2167" i="9"/>
  <c r="J2167" i="9" s="1"/>
  <c r="I2171" i="9"/>
  <c r="J2171" i="9" s="1"/>
  <c r="I2175" i="9"/>
  <c r="J2175" i="9" s="1"/>
  <c r="I2179" i="9"/>
  <c r="J2179" i="9" s="1"/>
  <c r="I2183" i="9"/>
  <c r="J2183" i="9" s="1"/>
  <c r="I2187" i="9"/>
  <c r="J2187" i="9" s="1"/>
  <c r="I2191" i="9"/>
  <c r="J2191" i="9" s="1"/>
  <c r="I2195" i="9"/>
  <c r="J2195" i="9" s="1"/>
  <c r="I2199" i="9"/>
  <c r="J2199" i="9" s="1"/>
  <c r="I2203" i="9"/>
  <c r="J2203" i="9" s="1"/>
  <c r="I2207" i="9"/>
  <c r="J2207" i="9" s="1"/>
  <c r="I2211" i="9"/>
  <c r="J2211" i="9" s="1"/>
  <c r="I2215" i="9"/>
  <c r="J2215" i="9" s="1"/>
  <c r="I2219" i="9"/>
  <c r="J2219" i="9" s="1"/>
  <c r="I2223" i="9"/>
  <c r="J2223" i="9" s="1"/>
  <c r="I2227" i="9"/>
  <c r="J2227" i="9" s="1"/>
  <c r="I2231" i="9"/>
  <c r="J2231" i="9" s="1"/>
  <c r="I2235" i="9"/>
  <c r="J2235" i="9" s="1"/>
  <c r="I2239" i="9"/>
  <c r="J2239" i="9" s="1"/>
  <c r="I2243" i="9"/>
  <c r="J2243" i="9" s="1"/>
  <c r="I2247" i="9"/>
  <c r="J2247" i="9" s="1"/>
  <c r="I2251" i="9"/>
  <c r="J2251" i="9" s="1"/>
  <c r="I2255" i="9"/>
  <c r="J2255" i="9" s="1"/>
  <c r="I2259" i="9"/>
  <c r="J2259" i="9" s="1"/>
  <c r="I2263" i="9"/>
  <c r="J2263" i="9" s="1"/>
  <c r="I2267" i="9"/>
  <c r="J2267" i="9" s="1"/>
  <c r="I2271" i="9"/>
  <c r="J2271" i="9" s="1"/>
  <c r="I2275" i="9"/>
  <c r="J2275" i="9" s="1"/>
  <c r="I2279" i="9"/>
  <c r="J2279" i="9" s="1"/>
  <c r="I2283" i="9"/>
  <c r="J2283" i="9" s="1"/>
  <c r="I2287" i="9"/>
  <c r="J2287" i="9" s="1"/>
  <c r="I2291" i="9"/>
  <c r="J2291" i="9" s="1"/>
  <c r="I2295" i="9"/>
  <c r="J2295" i="9" s="1"/>
  <c r="I2299" i="9"/>
  <c r="J2299" i="9" s="1"/>
  <c r="I2303" i="9"/>
  <c r="J2303" i="9" s="1"/>
  <c r="I2307" i="9"/>
  <c r="J2307" i="9" s="1"/>
  <c r="I2311" i="9"/>
  <c r="J2311" i="9" s="1"/>
  <c r="I2315" i="9"/>
  <c r="J2315" i="9" s="1"/>
  <c r="I2319" i="9"/>
  <c r="J2319" i="9" s="1"/>
  <c r="I2323" i="9"/>
  <c r="J2323" i="9" s="1"/>
  <c r="I2327" i="9"/>
  <c r="J2327" i="9" s="1"/>
  <c r="I2331" i="9"/>
  <c r="J2331" i="9" s="1"/>
  <c r="I2335" i="9"/>
  <c r="J2335" i="9" s="1"/>
  <c r="I2339" i="9"/>
  <c r="J2339" i="9" s="1"/>
  <c r="I2343" i="9"/>
  <c r="J2343" i="9" s="1"/>
  <c r="I2347" i="9"/>
  <c r="J2347" i="9" s="1"/>
  <c r="I2351" i="9"/>
  <c r="J2351" i="9" s="1"/>
  <c r="I2355" i="9"/>
  <c r="J2355" i="9" s="1"/>
  <c r="I2359" i="9"/>
  <c r="J2359" i="9" s="1"/>
  <c r="I2363" i="9"/>
  <c r="J2363" i="9" s="1"/>
  <c r="I2367" i="9"/>
  <c r="J2367" i="9" s="1"/>
  <c r="I2371" i="9"/>
  <c r="J2371" i="9" s="1"/>
  <c r="I2375" i="9"/>
  <c r="J2375" i="9" s="1"/>
  <c r="I2379" i="9"/>
  <c r="J2379" i="9" s="1"/>
  <c r="I2383" i="9"/>
  <c r="J2383" i="9" s="1"/>
  <c r="I2387" i="9"/>
  <c r="J2387" i="9" s="1"/>
  <c r="I2391" i="9"/>
  <c r="J2391" i="9" s="1"/>
  <c r="I2395" i="9"/>
  <c r="J2395" i="9" s="1"/>
  <c r="I2399" i="9"/>
  <c r="J2399" i="9" s="1"/>
  <c r="I2403" i="9"/>
  <c r="J2403" i="9" s="1"/>
  <c r="I2407" i="9"/>
  <c r="J2407" i="9" s="1"/>
  <c r="I2411" i="9"/>
  <c r="J2411" i="9" s="1"/>
  <c r="I2415" i="9"/>
  <c r="J2415" i="9" s="1"/>
  <c r="I2419" i="9"/>
  <c r="J2419" i="9" s="1"/>
  <c r="I2423" i="9"/>
  <c r="J2423" i="9" s="1"/>
  <c r="I2427" i="9"/>
  <c r="J2427" i="9" s="1"/>
  <c r="I2431" i="9"/>
  <c r="J2431" i="9" s="1"/>
  <c r="I2435" i="9"/>
  <c r="J2435" i="9" s="1"/>
  <c r="I2439" i="9"/>
  <c r="J2439" i="9" s="1"/>
  <c r="I2443" i="9"/>
  <c r="J2443" i="9" s="1"/>
  <c r="I2447" i="9"/>
  <c r="J2447" i="9" s="1"/>
  <c r="I2451" i="9"/>
  <c r="J2451" i="9" s="1"/>
  <c r="I2455" i="9"/>
  <c r="J2455" i="9" s="1"/>
  <c r="I2459" i="9"/>
  <c r="J2459" i="9" s="1"/>
  <c r="I2463" i="9"/>
  <c r="J2463" i="9" s="1"/>
  <c r="I2467" i="9"/>
  <c r="J2467" i="9" s="1"/>
  <c r="I2471" i="9"/>
  <c r="J2471" i="9" s="1"/>
  <c r="I2475" i="9"/>
  <c r="J2475" i="9" s="1"/>
  <c r="I2479" i="9"/>
  <c r="J2479" i="9" s="1"/>
  <c r="I2483" i="9"/>
  <c r="J2483" i="9" s="1"/>
  <c r="I2487" i="9"/>
  <c r="J2487" i="9" s="1"/>
  <c r="I2491" i="9"/>
  <c r="J2491" i="9" s="1"/>
  <c r="I2495" i="9"/>
  <c r="J2495" i="9" s="1"/>
  <c r="I2499" i="9"/>
  <c r="J2499" i="9" s="1"/>
  <c r="M19" i="7"/>
  <c r="H26" i="7"/>
  <c r="H11" i="7"/>
  <c r="H15" i="7"/>
  <c r="H19" i="7"/>
  <c r="H23" i="7"/>
  <c r="H12" i="7"/>
  <c r="H16" i="7"/>
  <c r="H20" i="7"/>
  <c r="H24" i="7"/>
  <c r="H13" i="7"/>
  <c r="H17" i="7"/>
  <c r="H21" i="7"/>
  <c r="H25" i="7"/>
  <c r="H14" i="7"/>
  <c r="H18" i="7"/>
  <c r="H22" i="7"/>
  <c r="M21" i="7"/>
  <c r="M23" i="7"/>
  <c r="M25" i="7"/>
  <c r="M26" i="7"/>
  <c r="M24" i="7"/>
  <c r="M22" i="7"/>
  <c r="M20" i="7"/>
  <c r="M9" i="7"/>
  <c r="M16" i="7"/>
  <c r="M14" i="7"/>
  <c r="M7" i="7"/>
  <c r="M12" i="7"/>
  <c r="M15" i="7"/>
  <c r="M5" i="7"/>
  <c r="M10" i="7"/>
  <c r="M13" i="7"/>
  <c r="M18" i="7"/>
  <c r="M6" i="7"/>
  <c r="M4" i="7"/>
  <c r="M8" i="7"/>
  <c r="M11" i="7"/>
  <c r="M3" i="7"/>
  <c r="M17" i="7"/>
  <c r="O3" i="7"/>
  <c r="K2491" i="9" l="1"/>
  <c r="L2491" i="9" s="1"/>
  <c r="K2475" i="9"/>
  <c r="L2475" i="9" s="1"/>
  <c r="K2459" i="9"/>
  <c r="L2459" i="9" s="1"/>
  <c r="K2443" i="9"/>
  <c r="L2443" i="9" s="1"/>
  <c r="K2427" i="9"/>
  <c r="L2427" i="9" s="1"/>
  <c r="K2411" i="9"/>
  <c r="L2411" i="9" s="1"/>
  <c r="K2395" i="9"/>
  <c r="L2395" i="9" s="1"/>
  <c r="K2379" i="9"/>
  <c r="L2379" i="9" s="1"/>
  <c r="K2363" i="9"/>
  <c r="L2363" i="9" s="1"/>
  <c r="K2347" i="9"/>
  <c r="L2347" i="9" s="1"/>
  <c r="K2331" i="9"/>
  <c r="L2331" i="9" s="1"/>
  <c r="K2315" i="9"/>
  <c r="L2315" i="9" s="1"/>
  <c r="K2299" i="9"/>
  <c r="L2299" i="9" s="1"/>
  <c r="K2283" i="9"/>
  <c r="L2283" i="9" s="1"/>
  <c r="K2267" i="9"/>
  <c r="L2267" i="9" s="1"/>
  <c r="K2251" i="9"/>
  <c r="L2251" i="9" s="1"/>
  <c r="K2235" i="9"/>
  <c r="L2235" i="9" s="1"/>
  <c r="K2219" i="9"/>
  <c r="L2219" i="9" s="1"/>
  <c r="K2203" i="9"/>
  <c r="L2203" i="9" s="1"/>
  <c r="K2187" i="9"/>
  <c r="L2187" i="9" s="1"/>
  <c r="K2171" i="9"/>
  <c r="L2171" i="9" s="1"/>
  <c r="K2155" i="9"/>
  <c r="L2155" i="9" s="1"/>
  <c r="K2139" i="9"/>
  <c r="L2139" i="9" s="1"/>
  <c r="K2123" i="9"/>
  <c r="L2123" i="9" s="1"/>
  <c r="K2107" i="9"/>
  <c r="L2107" i="9" s="1"/>
  <c r="K2091" i="9"/>
  <c r="L2091" i="9" s="1"/>
  <c r="K2075" i="9"/>
  <c r="L2075" i="9" s="1"/>
  <c r="K2059" i="9"/>
  <c r="L2059" i="9" s="1"/>
  <c r="K2043" i="9"/>
  <c r="L2043" i="9" s="1"/>
  <c r="K2027" i="9"/>
  <c r="L2027" i="9" s="1"/>
  <c r="K2011" i="9"/>
  <c r="L2011" i="9" s="1"/>
  <c r="K1995" i="9"/>
  <c r="L1995" i="9"/>
  <c r="K1979" i="9"/>
  <c r="L1979" i="9" s="1"/>
  <c r="K1963" i="9"/>
  <c r="L1963" i="9" s="1"/>
  <c r="K1947" i="9"/>
  <c r="L1947" i="9" s="1"/>
  <c r="K1931" i="9"/>
  <c r="L1931" i="9"/>
  <c r="K1915" i="9"/>
  <c r="L1915" i="9" s="1"/>
  <c r="K1899" i="9"/>
  <c r="L1899" i="9"/>
  <c r="K1883" i="9"/>
  <c r="L1883" i="9" s="1"/>
  <c r="K1867" i="9"/>
  <c r="L1867" i="9" s="1"/>
  <c r="K1851" i="9"/>
  <c r="L1851" i="9" s="1"/>
  <c r="K1835" i="9"/>
  <c r="L1835" i="9" s="1"/>
  <c r="K1819" i="9"/>
  <c r="L1819" i="9" s="1"/>
  <c r="K1803" i="9"/>
  <c r="L1803" i="9" s="1"/>
  <c r="K1787" i="9"/>
  <c r="L1787" i="9" s="1"/>
  <c r="K1771" i="9"/>
  <c r="L1771" i="9" s="1"/>
  <c r="K1755" i="9"/>
  <c r="L1755" i="9" s="1"/>
  <c r="K1739" i="9"/>
  <c r="L1739" i="9" s="1"/>
  <c r="K1723" i="9"/>
  <c r="L1723" i="9" s="1"/>
  <c r="K1707" i="9"/>
  <c r="L1707" i="9" s="1"/>
  <c r="K1691" i="9"/>
  <c r="L1691" i="9" s="1"/>
  <c r="K1675" i="9"/>
  <c r="L1675" i="9" s="1"/>
  <c r="K1659" i="9"/>
  <c r="L1659" i="9" s="1"/>
  <c r="K1643" i="9"/>
  <c r="L1643" i="9" s="1"/>
  <c r="K1627" i="9"/>
  <c r="L1627" i="9" s="1"/>
  <c r="K1611" i="9"/>
  <c r="L1611" i="9" s="1"/>
  <c r="K1595" i="9"/>
  <c r="L1595" i="9" s="1"/>
  <c r="K1579" i="9"/>
  <c r="L1579" i="9" s="1"/>
  <c r="K1563" i="9"/>
  <c r="L1563" i="9" s="1"/>
  <c r="K1547" i="9"/>
  <c r="L1547" i="9" s="1"/>
  <c r="K1531" i="9"/>
  <c r="L1531" i="9" s="1"/>
  <c r="K1515" i="9"/>
  <c r="L1515" i="9" s="1"/>
  <c r="K1499" i="9"/>
  <c r="L1499" i="9" s="1"/>
  <c r="K1483" i="9"/>
  <c r="L1483" i="9" s="1"/>
  <c r="K1467" i="9"/>
  <c r="L1467" i="9" s="1"/>
  <c r="K1451" i="9"/>
  <c r="L1451" i="9" s="1"/>
  <c r="K1435" i="9"/>
  <c r="L1435" i="9" s="1"/>
  <c r="K1419" i="9"/>
  <c r="L1419" i="9" s="1"/>
  <c r="K1403" i="9"/>
  <c r="L1403" i="9" s="1"/>
  <c r="K1387" i="9"/>
  <c r="L1387" i="9" s="1"/>
  <c r="K1371" i="9"/>
  <c r="L1371" i="9" s="1"/>
  <c r="K1355" i="9"/>
  <c r="L1355" i="9" s="1"/>
  <c r="K1339" i="9"/>
  <c r="L1339" i="9" s="1"/>
  <c r="K1323" i="9"/>
  <c r="L1323" i="9" s="1"/>
  <c r="K1307" i="9"/>
  <c r="L1307" i="9" s="1"/>
  <c r="K1291" i="9"/>
  <c r="L1291" i="9" s="1"/>
  <c r="K1275" i="9"/>
  <c r="L1275" i="9" s="1"/>
  <c r="K1259" i="9"/>
  <c r="L1259" i="9" s="1"/>
  <c r="K1243" i="9"/>
  <c r="L1243" i="9" s="1"/>
  <c r="K1227" i="9"/>
  <c r="L1227" i="9" s="1"/>
  <c r="K1211" i="9"/>
  <c r="L1211" i="9" s="1"/>
  <c r="K1195" i="9"/>
  <c r="L1195" i="9" s="1"/>
  <c r="K1179" i="9"/>
  <c r="L1179" i="9" s="1"/>
  <c r="K1163" i="9"/>
  <c r="L1163" i="9" s="1"/>
  <c r="K1147" i="9"/>
  <c r="L1147" i="9" s="1"/>
  <c r="K1131" i="9"/>
  <c r="L1131" i="9" s="1"/>
  <c r="K1115" i="9"/>
  <c r="L1115" i="9" s="1"/>
  <c r="K1099" i="9"/>
  <c r="L1099" i="9" s="1"/>
  <c r="K1067" i="9"/>
  <c r="L1067" i="9" s="1"/>
  <c r="K1035" i="9"/>
  <c r="L1035" i="9" s="1"/>
  <c r="K1003" i="9"/>
  <c r="L1003" i="9" s="1"/>
  <c r="K971" i="9"/>
  <c r="L971" i="9" s="1"/>
  <c r="K935" i="9"/>
  <c r="L935" i="9" s="1"/>
  <c r="K903" i="9"/>
  <c r="L903" i="9" s="1"/>
  <c r="K871" i="9"/>
  <c r="L871" i="9" s="1"/>
  <c r="K839" i="9"/>
  <c r="L839" i="9" s="1"/>
  <c r="K807" i="9"/>
  <c r="L807" i="9" s="1"/>
  <c r="K775" i="9"/>
  <c r="L775" i="9" s="1"/>
  <c r="K743" i="9"/>
  <c r="L743" i="9" s="1"/>
  <c r="K711" i="9"/>
  <c r="L711" i="9" s="1"/>
  <c r="K2486" i="9"/>
  <c r="L2486" i="9" s="1"/>
  <c r="K2470" i="9"/>
  <c r="L2470" i="9" s="1"/>
  <c r="K2454" i="9"/>
  <c r="L2454" i="9" s="1"/>
  <c r="K2438" i="9"/>
  <c r="L2438" i="9" s="1"/>
  <c r="K2422" i="9"/>
  <c r="L2422" i="9" s="1"/>
  <c r="K2406" i="9"/>
  <c r="L2406" i="9" s="1"/>
  <c r="K2390" i="9"/>
  <c r="L2390" i="9" s="1"/>
  <c r="K2374" i="9"/>
  <c r="L2374" i="9" s="1"/>
  <c r="K2358" i="9"/>
  <c r="L2358" i="9" s="1"/>
  <c r="K2342" i="9"/>
  <c r="L2342" i="9" s="1"/>
  <c r="K2326" i="9"/>
  <c r="L2326" i="9" s="1"/>
  <c r="K2310" i="9"/>
  <c r="L2310" i="9" s="1"/>
  <c r="K2294" i="9"/>
  <c r="L2294" i="9" s="1"/>
  <c r="K2278" i="9"/>
  <c r="L2278" i="9" s="1"/>
  <c r="K2262" i="9"/>
  <c r="L2262" i="9" s="1"/>
  <c r="K2246" i="9"/>
  <c r="L2246" i="9" s="1"/>
  <c r="K2230" i="9"/>
  <c r="L2230" i="9" s="1"/>
  <c r="K2214" i="9"/>
  <c r="L2214" i="9" s="1"/>
  <c r="K2198" i="9"/>
  <c r="L2198" i="9" s="1"/>
  <c r="K2182" i="9"/>
  <c r="L2182" i="9" s="1"/>
  <c r="K2166" i="9"/>
  <c r="L2166" i="9" s="1"/>
  <c r="K2150" i="9"/>
  <c r="L2150" i="9" s="1"/>
  <c r="K2134" i="9"/>
  <c r="L2134" i="9" s="1"/>
  <c r="K2118" i="9"/>
  <c r="L2118" i="9" s="1"/>
  <c r="K2102" i="9"/>
  <c r="L2102" i="9" s="1"/>
  <c r="K2086" i="9"/>
  <c r="L2086" i="9" s="1"/>
  <c r="K2070" i="9"/>
  <c r="L2070" i="9" s="1"/>
  <c r="K2054" i="9"/>
  <c r="L2054" i="9" s="1"/>
  <c r="K2038" i="9"/>
  <c r="L2038" i="9" s="1"/>
  <c r="K2022" i="9"/>
  <c r="L2022" i="9" s="1"/>
  <c r="K2006" i="9"/>
  <c r="L2006" i="9" s="1"/>
  <c r="K1990" i="9"/>
  <c r="L1990" i="9" s="1"/>
  <c r="K1974" i="9"/>
  <c r="L1974" i="9" s="1"/>
  <c r="K1958" i="9"/>
  <c r="L1958" i="9" s="1"/>
  <c r="K1942" i="9"/>
  <c r="L1942" i="9" s="1"/>
  <c r="K1926" i="9"/>
  <c r="L1926" i="9" s="1"/>
  <c r="K1910" i="9"/>
  <c r="L1910" i="9" s="1"/>
  <c r="K1894" i="9"/>
  <c r="L1894" i="9" s="1"/>
  <c r="K1878" i="9"/>
  <c r="L1878" i="9" s="1"/>
  <c r="K1862" i="9"/>
  <c r="L1862" i="9" s="1"/>
  <c r="K1846" i="9"/>
  <c r="L1846" i="9" s="1"/>
  <c r="K1830" i="9"/>
  <c r="L1830" i="9" s="1"/>
  <c r="K1814" i="9"/>
  <c r="L1814" i="9" s="1"/>
  <c r="K1798" i="9"/>
  <c r="L1798" i="9" s="1"/>
  <c r="K1782" i="9"/>
  <c r="L1782" i="9" s="1"/>
  <c r="K1766" i="9"/>
  <c r="L1766" i="9" s="1"/>
  <c r="K1750" i="9"/>
  <c r="L1750" i="9" s="1"/>
  <c r="K1734" i="9"/>
  <c r="L1734" i="9" s="1"/>
  <c r="K1718" i="9"/>
  <c r="L1718" i="9" s="1"/>
  <c r="K1702" i="9"/>
  <c r="L1702" i="9" s="1"/>
  <c r="K1686" i="9"/>
  <c r="L1686" i="9" s="1"/>
  <c r="K1670" i="9"/>
  <c r="L1670" i="9" s="1"/>
  <c r="K1654" i="9"/>
  <c r="L1654" i="9" s="1"/>
  <c r="K1638" i="9"/>
  <c r="L1638" i="9" s="1"/>
  <c r="K1622" i="9"/>
  <c r="L1622" i="9" s="1"/>
  <c r="K1606" i="9"/>
  <c r="L1606" i="9" s="1"/>
  <c r="K1590" i="9"/>
  <c r="L1590" i="9" s="1"/>
  <c r="K1574" i="9"/>
  <c r="L1574" i="9" s="1"/>
  <c r="K1558" i="9"/>
  <c r="L1558" i="9" s="1"/>
  <c r="K1542" i="9"/>
  <c r="L1542" i="9" s="1"/>
  <c r="K1526" i="9"/>
  <c r="L1526" i="9" s="1"/>
  <c r="K1510" i="9"/>
  <c r="L1510" i="9" s="1"/>
  <c r="K1494" i="9"/>
  <c r="L1494" i="9" s="1"/>
  <c r="K1478" i="9"/>
  <c r="L1478" i="9" s="1"/>
  <c r="K1462" i="9"/>
  <c r="L1462" i="9" s="1"/>
  <c r="K1446" i="9"/>
  <c r="L1446" i="9" s="1"/>
  <c r="K1430" i="9"/>
  <c r="L1430" i="9" s="1"/>
  <c r="K1414" i="9"/>
  <c r="L1414" i="9" s="1"/>
  <c r="K1398" i="9"/>
  <c r="L1398" i="9" s="1"/>
  <c r="K1382" i="9"/>
  <c r="L1382" i="9" s="1"/>
  <c r="K1366" i="9"/>
  <c r="L1366" i="9" s="1"/>
  <c r="K1350" i="9"/>
  <c r="L1350" i="9" s="1"/>
  <c r="K1334" i="9"/>
  <c r="L1334" i="9" s="1"/>
  <c r="K1318" i="9"/>
  <c r="L1318" i="9" s="1"/>
  <c r="K1302" i="9"/>
  <c r="L1302" i="9" s="1"/>
  <c r="K1286" i="9"/>
  <c r="L1286" i="9" s="1"/>
  <c r="K1270" i="9"/>
  <c r="L1270" i="9" s="1"/>
  <c r="K1254" i="9"/>
  <c r="L1254" i="9" s="1"/>
  <c r="K1238" i="9"/>
  <c r="L1238" i="9" s="1"/>
  <c r="K1222" i="9"/>
  <c r="L1222" i="9" s="1"/>
  <c r="K1206" i="9"/>
  <c r="L1206" i="9" s="1"/>
  <c r="K1190" i="9"/>
  <c r="L1190" i="9" s="1"/>
  <c r="K1174" i="9"/>
  <c r="L1174" i="9" s="1"/>
  <c r="K1158" i="9"/>
  <c r="L1158" i="9" s="1"/>
  <c r="K1142" i="9"/>
  <c r="L1142" i="9" s="1"/>
  <c r="K1126" i="9"/>
  <c r="L1126" i="9" s="1"/>
  <c r="K1110" i="9"/>
  <c r="L1110" i="9" s="1"/>
  <c r="K1094" i="9"/>
  <c r="L1094" i="9" s="1"/>
  <c r="K1074" i="9"/>
  <c r="L1074" i="9" s="1"/>
  <c r="K1054" i="9"/>
  <c r="L1054" i="9" s="1"/>
  <c r="K1030" i="9"/>
  <c r="L1030" i="9" s="1"/>
  <c r="K1010" i="9"/>
  <c r="L1010" i="9" s="1"/>
  <c r="K990" i="9"/>
  <c r="L990" i="9" s="1"/>
  <c r="K966" i="9"/>
  <c r="L966" i="9" s="1"/>
  <c r="K946" i="9"/>
  <c r="L946" i="9" s="1"/>
  <c r="K914" i="9"/>
  <c r="L914" i="9" s="1"/>
  <c r="K882" i="9"/>
  <c r="L882" i="9" s="1"/>
  <c r="K850" i="9"/>
  <c r="L850" i="9" s="1"/>
  <c r="K818" i="9"/>
  <c r="L818" i="9" s="1"/>
  <c r="K786" i="9"/>
  <c r="L786" i="9" s="1"/>
  <c r="K754" i="9"/>
  <c r="L754" i="9" s="1"/>
  <c r="K722" i="9"/>
  <c r="L722" i="9" s="1"/>
  <c r="K2493" i="9"/>
  <c r="L2493" i="9" s="1"/>
  <c r="K2477" i="9"/>
  <c r="L2477" i="9" s="1"/>
  <c r="K2461" i="9"/>
  <c r="L2461" i="9" s="1"/>
  <c r="K2445" i="9"/>
  <c r="L2445" i="9" s="1"/>
  <c r="K2429" i="9"/>
  <c r="L2429" i="9" s="1"/>
  <c r="K2413" i="9"/>
  <c r="L2413" i="9" s="1"/>
  <c r="K2397" i="9"/>
  <c r="L2397" i="9" s="1"/>
  <c r="K2381" i="9"/>
  <c r="L2381" i="9" s="1"/>
  <c r="K2365" i="9"/>
  <c r="L2365" i="9" s="1"/>
  <c r="K2349" i="9"/>
  <c r="L2349" i="9" s="1"/>
  <c r="K2333" i="9"/>
  <c r="L2333" i="9" s="1"/>
  <c r="K2317" i="9"/>
  <c r="L2317" i="9" s="1"/>
  <c r="K2301" i="9"/>
  <c r="L2301" i="9" s="1"/>
  <c r="K2285" i="9"/>
  <c r="L2285" i="9" s="1"/>
  <c r="K2269" i="9"/>
  <c r="L2269" i="9" s="1"/>
  <c r="K2253" i="9"/>
  <c r="L2253" i="9" s="1"/>
  <c r="K2237" i="9"/>
  <c r="L2237" i="9" s="1"/>
  <c r="K2221" i="9"/>
  <c r="L2221" i="9" s="1"/>
  <c r="K2205" i="9"/>
  <c r="L2205" i="9" s="1"/>
  <c r="K2189" i="9"/>
  <c r="L2189" i="9" s="1"/>
  <c r="K2173" i="9"/>
  <c r="L2173" i="9" s="1"/>
  <c r="K2157" i="9"/>
  <c r="L2157" i="9" s="1"/>
  <c r="K2141" i="9"/>
  <c r="L2141" i="9" s="1"/>
  <c r="K2125" i="9"/>
  <c r="L2125" i="9" s="1"/>
  <c r="K2109" i="9"/>
  <c r="L2109" i="9" s="1"/>
  <c r="K2093" i="9"/>
  <c r="L2093" i="9" s="1"/>
  <c r="K2077" i="9"/>
  <c r="L2077" i="9" s="1"/>
  <c r="K2061" i="9"/>
  <c r="L2061" i="9" s="1"/>
  <c r="K2045" i="9"/>
  <c r="L2045" i="9" s="1"/>
  <c r="K2029" i="9"/>
  <c r="L2029" i="9" s="1"/>
  <c r="K2013" i="9"/>
  <c r="L2013" i="9" s="1"/>
  <c r="K1997" i="9"/>
  <c r="L1997" i="9" s="1"/>
  <c r="K1981" i="9"/>
  <c r="L1981" i="9" s="1"/>
  <c r="K1965" i="9"/>
  <c r="L1965" i="9" s="1"/>
  <c r="K1949" i="9"/>
  <c r="L1949" i="9" s="1"/>
  <c r="K1933" i="9"/>
  <c r="L1933" i="9" s="1"/>
  <c r="K1917" i="9"/>
  <c r="L1917" i="9" s="1"/>
  <c r="K1901" i="9"/>
  <c r="L1901" i="9" s="1"/>
  <c r="K1885" i="9"/>
  <c r="L1885" i="9" s="1"/>
  <c r="K1869" i="9"/>
  <c r="L1869" i="9" s="1"/>
  <c r="K1853" i="9"/>
  <c r="L1853" i="9" s="1"/>
  <c r="K1837" i="9"/>
  <c r="L1837" i="9" s="1"/>
  <c r="K1821" i="9"/>
  <c r="L1821" i="9" s="1"/>
  <c r="K1805" i="9"/>
  <c r="L1805" i="9" s="1"/>
  <c r="K1789" i="9"/>
  <c r="L1789" i="9" s="1"/>
  <c r="K1773" i="9"/>
  <c r="L1773" i="9" s="1"/>
  <c r="K1757" i="9"/>
  <c r="L1757" i="9" s="1"/>
  <c r="K1741" i="9"/>
  <c r="L1741" i="9" s="1"/>
  <c r="K1725" i="9"/>
  <c r="L1725" i="9" s="1"/>
  <c r="K1709" i="9"/>
  <c r="L1709" i="9" s="1"/>
  <c r="K1693" i="9"/>
  <c r="L1693" i="9" s="1"/>
  <c r="K1677" i="9"/>
  <c r="L1677" i="9" s="1"/>
  <c r="K1661" i="9"/>
  <c r="L1661" i="9" s="1"/>
  <c r="K1645" i="9"/>
  <c r="L1645" i="9" s="1"/>
  <c r="K1629" i="9"/>
  <c r="L1629" i="9" s="1"/>
  <c r="K1613" i="9"/>
  <c r="L1613" i="9" s="1"/>
  <c r="K1597" i="9"/>
  <c r="L1597" i="9" s="1"/>
  <c r="K1581" i="9"/>
  <c r="L1581" i="9" s="1"/>
  <c r="K1565" i="9"/>
  <c r="L1565" i="9" s="1"/>
  <c r="K1549" i="9"/>
  <c r="L1549" i="9" s="1"/>
  <c r="K1533" i="9"/>
  <c r="L1533" i="9" s="1"/>
  <c r="K1517" i="9"/>
  <c r="L1517" i="9" s="1"/>
  <c r="K1501" i="9"/>
  <c r="L1501" i="9" s="1"/>
  <c r="K1485" i="9"/>
  <c r="L1485" i="9" s="1"/>
  <c r="K1469" i="9"/>
  <c r="L1469" i="9" s="1"/>
  <c r="K1453" i="9"/>
  <c r="L1453" i="9" s="1"/>
  <c r="K1437" i="9"/>
  <c r="L1437" i="9" s="1"/>
  <c r="K1421" i="9"/>
  <c r="L1421" i="9" s="1"/>
  <c r="K1405" i="9"/>
  <c r="L1405" i="9" s="1"/>
  <c r="K1389" i="9"/>
  <c r="L1389" i="9" s="1"/>
  <c r="K1373" i="9"/>
  <c r="L1373" i="9" s="1"/>
  <c r="K1357" i="9"/>
  <c r="L1357" i="9" s="1"/>
  <c r="K1341" i="9"/>
  <c r="L1341" i="9" s="1"/>
  <c r="K1325" i="9"/>
  <c r="L1325" i="9" s="1"/>
  <c r="K1309" i="9"/>
  <c r="L1309" i="9" s="1"/>
  <c r="K1293" i="9"/>
  <c r="L1293" i="9" s="1"/>
  <c r="K1277" i="9"/>
  <c r="L1277" i="9" s="1"/>
  <c r="K1261" i="9"/>
  <c r="L1261" i="9" s="1"/>
  <c r="K1245" i="9"/>
  <c r="L1245" i="9" s="1"/>
  <c r="K1229" i="9"/>
  <c r="L1229" i="9" s="1"/>
  <c r="K1213" i="9"/>
  <c r="L1213" i="9" s="1"/>
  <c r="K1197" i="9"/>
  <c r="L1197" i="9" s="1"/>
  <c r="K1181" i="9"/>
  <c r="L1181" i="9" s="1"/>
  <c r="K1165" i="9"/>
  <c r="L1165" i="9" s="1"/>
  <c r="K1149" i="9"/>
  <c r="L1149" i="9" s="1"/>
  <c r="K1133" i="9"/>
  <c r="L1133" i="9" s="1"/>
  <c r="K1117" i="9"/>
  <c r="L1117" i="9" s="1"/>
  <c r="K1101" i="9"/>
  <c r="L1101" i="9" s="1"/>
  <c r="K1077" i="9"/>
  <c r="L1077" i="9" s="1"/>
  <c r="K1045" i="9"/>
  <c r="L1045" i="9" s="1"/>
  <c r="K1013" i="9"/>
  <c r="L1013" i="9" s="1"/>
  <c r="K981" i="9"/>
  <c r="L981" i="9" s="1"/>
  <c r="K949" i="9"/>
  <c r="L949" i="9" s="1"/>
  <c r="K929" i="9"/>
  <c r="L929" i="9" s="1"/>
  <c r="K913" i="9"/>
  <c r="L913" i="9" s="1"/>
  <c r="K897" i="9"/>
  <c r="L897" i="9" s="1"/>
  <c r="K881" i="9"/>
  <c r="L881" i="9" s="1"/>
  <c r="K865" i="9"/>
  <c r="L865" i="9" s="1"/>
  <c r="K849" i="9"/>
  <c r="L849" i="9" s="1"/>
  <c r="K833" i="9"/>
  <c r="L833" i="9" s="1"/>
  <c r="K817" i="9"/>
  <c r="L817" i="9" s="1"/>
  <c r="K801" i="9"/>
  <c r="L801" i="9" s="1"/>
  <c r="K785" i="9"/>
  <c r="L785" i="9" s="1"/>
  <c r="K769" i="9"/>
  <c r="L769" i="9" s="1"/>
  <c r="K753" i="9"/>
  <c r="L753" i="9" s="1"/>
  <c r="K725" i="9"/>
  <c r="L725" i="9" s="1"/>
  <c r="K693" i="9"/>
  <c r="L693" i="9" s="1"/>
  <c r="K2496" i="9"/>
  <c r="L2496" i="9" s="1"/>
  <c r="K2480" i="9"/>
  <c r="L2480" i="9" s="1"/>
  <c r="K2464" i="9"/>
  <c r="L2464" i="9" s="1"/>
  <c r="K2448" i="9"/>
  <c r="L2448" i="9" s="1"/>
  <c r="K2432" i="9"/>
  <c r="L2432" i="9" s="1"/>
  <c r="K2416" i="9"/>
  <c r="L2416" i="9" s="1"/>
  <c r="K2400" i="9"/>
  <c r="L2400" i="9" s="1"/>
  <c r="K2384" i="9"/>
  <c r="L2384" i="9" s="1"/>
  <c r="K2368" i="9"/>
  <c r="L2368" i="9" s="1"/>
  <c r="K2352" i="9"/>
  <c r="L2352" i="9" s="1"/>
  <c r="K2336" i="9"/>
  <c r="L2336" i="9" s="1"/>
  <c r="K2320" i="9"/>
  <c r="L2320" i="9" s="1"/>
  <c r="K2304" i="9"/>
  <c r="L2304" i="9" s="1"/>
  <c r="K2288" i="9"/>
  <c r="L2288" i="9" s="1"/>
  <c r="K2272" i="9"/>
  <c r="L2272" i="9" s="1"/>
  <c r="K2256" i="9"/>
  <c r="L2256" i="9" s="1"/>
  <c r="K2240" i="9"/>
  <c r="L2240" i="9" s="1"/>
  <c r="K2224" i="9"/>
  <c r="L2224" i="9" s="1"/>
  <c r="K2208" i="9"/>
  <c r="L2208" i="9" s="1"/>
  <c r="K2192" i="9"/>
  <c r="L2192" i="9" s="1"/>
  <c r="K2176" i="9"/>
  <c r="L2176" i="9" s="1"/>
  <c r="K2160" i="9"/>
  <c r="L2160" i="9" s="1"/>
  <c r="K2144" i="9"/>
  <c r="L2144" i="9" s="1"/>
  <c r="K2128" i="9"/>
  <c r="L2128" i="9" s="1"/>
  <c r="K2112" i="9"/>
  <c r="L2112" i="9" s="1"/>
  <c r="K2096" i="9"/>
  <c r="L2096" i="9" s="1"/>
  <c r="K2080" i="9"/>
  <c r="L2080" i="9" s="1"/>
  <c r="K2064" i="9"/>
  <c r="L2064" i="9" s="1"/>
  <c r="K2048" i="9"/>
  <c r="L2048" i="9" s="1"/>
  <c r="K2032" i="9"/>
  <c r="L2032" i="9" s="1"/>
  <c r="K2016" i="9"/>
  <c r="L2016" i="9" s="1"/>
  <c r="K2000" i="9"/>
  <c r="L2000" i="9" s="1"/>
  <c r="K1984" i="9"/>
  <c r="L1984" i="9" s="1"/>
  <c r="K1968" i="9"/>
  <c r="L1968" i="9" s="1"/>
  <c r="K1952" i="9"/>
  <c r="L1952" i="9" s="1"/>
  <c r="K1936" i="9"/>
  <c r="L1936" i="9" s="1"/>
  <c r="K1920" i="9"/>
  <c r="L1920" i="9" s="1"/>
  <c r="K1904" i="9"/>
  <c r="L1904" i="9" s="1"/>
  <c r="K1888" i="9"/>
  <c r="L1888" i="9" s="1"/>
  <c r="K1872" i="9"/>
  <c r="L1872" i="9" s="1"/>
  <c r="K1856" i="9"/>
  <c r="L1856" i="9" s="1"/>
  <c r="K1840" i="9"/>
  <c r="L1840" i="9" s="1"/>
  <c r="K1824" i="9"/>
  <c r="L1824" i="9" s="1"/>
  <c r="K1808" i="9"/>
  <c r="L1808" i="9" s="1"/>
  <c r="K1792" i="9"/>
  <c r="L1792" i="9" s="1"/>
  <c r="K1776" i="9"/>
  <c r="L1776" i="9" s="1"/>
  <c r="K1760" i="9"/>
  <c r="L1760" i="9" s="1"/>
  <c r="K1744" i="9"/>
  <c r="L1744" i="9" s="1"/>
  <c r="K1728" i="9"/>
  <c r="L1728" i="9" s="1"/>
  <c r="K1712" i="9"/>
  <c r="L1712" i="9" s="1"/>
  <c r="K1696" i="9"/>
  <c r="L1696" i="9" s="1"/>
  <c r="K1680" i="9"/>
  <c r="L1680" i="9" s="1"/>
  <c r="K1664" i="9"/>
  <c r="L1664" i="9" s="1"/>
  <c r="K1648" i="9"/>
  <c r="L1648" i="9" s="1"/>
  <c r="K1632" i="9"/>
  <c r="L1632" i="9" s="1"/>
  <c r="K1616" i="9"/>
  <c r="L1616" i="9" s="1"/>
  <c r="K1600" i="9"/>
  <c r="L1600" i="9" s="1"/>
  <c r="K1584" i="9"/>
  <c r="L1584" i="9" s="1"/>
  <c r="K1568" i="9"/>
  <c r="L1568" i="9" s="1"/>
  <c r="K1552" i="9"/>
  <c r="L1552" i="9" s="1"/>
  <c r="K1536" i="9"/>
  <c r="L1536" i="9" s="1"/>
  <c r="K1520" i="9"/>
  <c r="L1520" i="9" s="1"/>
  <c r="K1504" i="9"/>
  <c r="L1504" i="9" s="1"/>
  <c r="K1488" i="9"/>
  <c r="L1488" i="9" s="1"/>
  <c r="K1472" i="9"/>
  <c r="L1472" i="9" s="1"/>
  <c r="K1456" i="9"/>
  <c r="L1456" i="9" s="1"/>
  <c r="K1440" i="9"/>
  <c r="L1440" i="9" s="1"/>
  <c r="K1424" i="9"/>
  <c r="L1424" i="9" s="1"/>
  <c r="K1408" i="9"/>
  <c r="L1408" i="9" s="1"/>
  <c r="K1392" i="9"/>
  <c r="L1392" i="9" s="1"/>
  <c r="K1376" i="9"/>
  <c r="L1376" i="9" s="1"/>
  <c r="K1360" i="9"/>
  <c r="L1360" i="9" s="1"/>
  <c r="K1344" i="9"/>
  <c r="L1344" i="9" s="1"/>
  <c r="K1328" i="9"/>
  <c r="L1328" i="9" s="1"/>
  <c r="K1312" i="9"/>
  <c r="L1312" i="9" s="1"/>
  <c r="K1296" i="9"/>
  <c r="L1296" i="9" s="1"/>
  <c r="K1280" i="9"/>
  <c r="L1280" i="9" s="1"/>
  <c r="K1264" i="9"/>
  <c r="L1264" i="9" s="1"/>
  <c r="K1248" i="9"/>
  <c r="L1248" i="9" s="1"/>
  <c r="K1232" i="9"/>
  <c r="L1232" i="9" s="1"/>
  <c r="K1216" i="9"/>
  <c r="L1216" i="9" s="1"/>
  <c r="K1200" i="9"/>
  <c r="L1200" i="9" s="1"/>
  <c r="K1184" i="9"/>
  <c r="L1184" i="9" s="1"/>
  <c r="K1168" i="9"/>
  <c r="L1168" i="9" s="1"/>
  <c r="K1152" i="9"/>
  <c r="L1152" i="9" s="1"/>
  <c r="K1136" i="9"/>
  <c r="L1136" i="9" s="1"/>
  <c r="K1120" i="9"/>
  <c r="L1120" i="9" s="1"/>
  <c r="K1104" i="9"/>
  <c r="L1104" i="9" s="1"/>
  <c r="K1088" i="9"/>
  <c r="L1088" i="9" s="1"/>
  <c r="K1072" i="9"/>
  <c r="L1072" i="9" s="1"/>
  <c r="K1056" i="9"/>
  <c r="L1056" i="9" s="1"/>
  <c r="K1040" i="9"/>
  <c r="L1040" i="9" s="1"/>
  <c r="K1024" i="9"/>
  <c r="L1024" i="9" s="1"/>
  <c r="K1008" i="9"/>
  <c r="L1008" i="9" s="1"/>
  <c r="K992" i="9"/>
  <c r="L992" i="9" s="1"/>
  <c r="K976" i="9"/>
  <c r="L976" i="9" s="1"/>
  <c r="K960" i="9"/>
  <c r="L960" i="9" s="1"/>
  <c r="K944" i="9"/>
  <c r="L944" i="9" s="1"/>
  <c r="K916" i="9"/>
  <c r="L916" i="9" s="1"/>
  <c r="K884" i="9"/>
  <c r="L884" i="9" s="1"/>
  <c r="K852" i="9"/>
  <c r="L852" i="9" s="1"/>
  <c r="K820" i="9"/>
  <c r="L820" i="9" s="1"/>
  <c r="K788" i="9"/>
  <c r="L788" i="9" s="1"/>
  <c r="K756" i="9"/>
  <c r="L756" i="9" s="1"/>
  <c r="K1069" i="9"/>
  <c r="L1069" i="9" s="1"/>
  <c r="K1037" i="9"/>
  <c r="L1037" i="9" s="1"/>
  <c r="K1005" i="9"/>
  <c r="L1005" i="9" s="1"/>
  <c r="K973" i="9"/>
  <c r="L973" i="9" s="1"/>
  <c r="K745" i="9"/>
  <c r="L745" i="9" s="1"/>
  <c r="K713" i="9"/>
  <c r="L713" i="9" s="1"/>
  <c r="K681" i="9"/>
  <c r="L681" i="9" s="1"/>
  <c r="K661" i="9"/>
  <c r="L661" i="9" s="1"/>
  <c r="K645" i="9"/>
  <c r="L645" i="9" s="1"/>
  <c r="K629" i="9"/>
  <c r="L629" i="9" s="1"/>
  <c r="K613" i="9"/>
  <c r="L613" i="9" s="1"/>
  <c r="K597" i="9"/>
  <c r="L597" i="9" s="1"/>
  <c r="K581" i="9"/>
  <c r="L581" i="9" s="1"/>
  <c r="K912" i="9"/>
  <c r="L912" i="9" s="1"/>
  <c r="K880" i="9"/>
  <c r="L880" i="9" s="1"/>
  <c r="K848" i="9"/>
  <c r="L848" i="9" s="1"/>
  <c r="K816" i="9"/>
  <c r="L816" i="9" s="1"/>
  <c r="K784" i="9"/>
  <c r="L784" i="9" s="1"/>
  <c r="K752" i="9"/>
  <c r="L752" i="9" s="1"/>
  <c r="K736" i="9"/>
  <c r="L736" i="9" s="1"/>
  <c r="K720" i="9"/>
  <c r="L720" i="9" s="1"/>
  <c r="K704" i="9"/>
  <c r="L704" i="9" s="1"/>
  <c r="K688" i="9"/>
  <c r="L688" i="9" s="1"/>
  <c r="K672" i="9"/>
  <c r="L672" i="9" s="1"/>
  <c r="K656" i="9"/>
  <c r="L656" i="9" s="1"/>
  <c r="K640" i="9"/>
  <c r="L640" i="9" s="1"/>
  <c r="K624" i="9"/>
  <c r="L624" i="9" s="1"/>
  <c r="K608" i="9"/>
  <c r="L608" i="9" s="1"/>
  <c r="K592" i="9"/>
  <c r="L592" i="9" s="1"/>
  <c r="K576" i="9"/>
  <c r="L576" i="9" s="1"/>
  <c r="K1091" i="9"/>
  <c r="L1091" i="9" s="1"/>
  <c r="K1059" i="9"/>
  <c r="L1059" i="9" s="1"/>
  <c r="K1027" i="9"/>
  <c r="L1027" i="9" s="1"/>
  <c r="K995" i="9"/>
  <c r="L995" i="9" s="1"/>
  <c r="K963" i="9"/>
  <c r="L963" i="9" s="1"/>
  <c r="K931" i="9"/>
  <c r="L931" i="9" s="1"/>
  <c r="K899" i="9"/>
  <c r="L899" i="9" s="1"/>
  <c r="K867" i="9"/>
  <c r="L867" i="9" s="1"/>
  <c r="K835" i="9"/>
  <c r="L835" i="9" s="1"/>
  <c r="K803" i="9"/>
  <c r="L803" i="9" s="1"/>
  <c r="K771" i="9"/>
  <c r="L771" i="9" s="1"/>
  <c r="K739" i="9"/>
  <c r="L739" i="9" s="1"/>
  <c r="K707" i="9"/>
  <c r="L707" i="9" s="1"/>
  <c r="K691" i="9"/>
  <c r="L691" i="9" s="1"/>
  <c r="K675" i="9"/>
  <c r="L675" i="9" s="1"/>
  <c r="K659" i="9"/>
  <c r="L659" i="9" s="1"/>
  <c r="K643" i="9"/>
  <c r="L643" i="9" s="1"/>
  <c r="K627" i="9"/>
  <c r="L627" i="9" s="1"/>
  <c r="K611" i="9"/>
  <c r="L611" i="9" s="1"/>
  <c r="K595" i="9"/>
  <c r="L595" i="9" s="1"/>
  <c r="K579" i="9"/>
  <c r="L579" i="9" s="1"/>
  <c r="K1066" i="9"/>
  <c r="L1066" i="9" s="1"/>
  <c r="K1002" i="9"/>
  <c r="L1002" i="9" s="1"/>
  <c r="K942" i="9"/>
  <c r="L942" i="9" s="1"/>
  <c r="K910" i="9"/>
  <c r="L910" i="9" s="1"/>
  <c r="K878" i="9"/>
  <c r="L878" i="9" s="1"/>
  <c r="K846" i="9"/>
  <c r="L846" i="9" s="1"/>
  <c r="K814" i="9"/>
  <c r="L814" i="9" s="1"/>
  <c r="K782" i="9"/>
  <c r="L782" i="9" s="1"/>
  <c r="K750" i="9"/>
  <c r="L750" i="9" s="1"/>
  <c r="K718" i="9"/>
  <c r="L718" i="9" s="1"/>
  <c r="K698" i="9"/>
  <c r="L698" i="9" s="1"/>
  <c r="K682" i="9"/>
  <c r="L682" i="9" s="1"/>
  <c r="K666" i="9"/>
  <c r="L666" i="9" s="1"/>
  <c r="K650" i="9"/>
  <c r="L650" i="9" s="1"/>
  <c r="K634" i="9"/>
  <c r="L634" i="9" s="1"/>
  <c r="K618" i="9"/>
  <c r="L618" i="9" s="1"/>
  <c r="K602" i="9"/>
  <c r="L602" i="9" s="1"/>
  <c r="K586" i="9"/>
  <c r="L586" i="9" s="1"/>
  <c r="K570" i="9"/>
  <c r="L570" i="9" s="1"/>
  <c r="K2487" i="9"/>
  <c r="L2487" i="9" s="1"/>
  <c r="K2471" i="9"/>
  <c r="L2471" i="9" s="1"/>
  <c r="K2455" i="9"/>
  <c r="L2455" i="9" s="1"/>
  <c r="K2439" i="9"/>
  <c r="L2439" i="9" s="1"/>
  <c r="K2423" i="9"/>
  <c r="L2423" i="9" s="1"/>
  <c r="K2407" i="9"/>
  <c r="L2407" i="9" s="1"/>
  <c r="K2391" i="9"/>
  <c r="L2391" i="9" s="1"/>
  <c r="K2375" i="9"/>
  <c r="L2375" i="9" s="1"/>
  <c r="K2359" i="9"/>
  <c r="L2359" i="9" s="1"/>
  <c r="K2343" i="9"/>
  <c r="L2343" i="9" s="1"/>
  <c r="K2327" i="9"/>
  <c r="L2327" i="9" s="1"/>
  <c r="K2311" i="9"/>
  <c r="L2311" i="9" s="1"/>
  <c r="K2295" i="9"/>
  <c r="L2295" i="9" s="1"/>
  <c r="K2279" i="9"/>
  <c r="L2279" i="9" s="1"/>
  <c r="K2263" i="9"/>
  <c r="L2263" i="9" s="1"/>
  <c r="K2247" i="9"/>
  <c r="L2247" i="9" s="1"/>
  <c r="K2231" i="9"/>
  <c r="L2231" i="9" s="1"/>
  <c r="K2215" i="9"/>
  <c r="L2215" i="9" s="1"/>
  <c r="K2199" i="9"/>
  <c r="L2199" i="9" s="1"/>
  <c r="K2183" i="9"/>
  <c r="L2183" i="9" s="1"/>
  <c r="K2167" i="9"/>
  <c r="L2167" i="9" s="1"/>
  <c r="K2151" i="9"/>
  <c r="L2151" i="9" s="1"/>
  <c r="K2135" i="9"/>
  <c r="L2135" i="9" s="1"/>
  <c r="K2119" i="9"/>
  <c r="L2119" i="9" s="1"/>
  <c r="K2103" i="9"/>
  <c r="L2103" i="9" s="1"/>
  <c r="K2087" i="9"/>
  <c r="L2087" i="9" s="1"/>
  <c r="K2071" i="9"/>
  <c r="L2071" i="9" s="1"/>
  <c r="K2055" i="9"/>
  <c r="L2055" i="9" s="1"/>
  <c r="K2039" i="9"/>
  <c r="L2039" i="9" s="1"/>
  <c r="K2023" i="9"/>
  <c r="L2023" i="9" s="1"/>
  <c r="K2007" i="9"/>
  <c r="L2007" i="9" s="1"/>
  <c r="K1991" i="9"/>
  <c r="L1991" i="9" s="1"/>
  <c r="K1975" i="9"/>
  <c r="L1975" i="9" s="1"/>
  <c r="K1959" i="9"/>
  <c r="L1959" i="9" s="1"/>
  <c r="K1943" i="9"/>
  <c r="L1943" i="9" s="1"/>
  <c r="K1927" i="9"/>
  <c r="L1927" i="9" s="1"/>
  <c r="K1911" i="9"/>
  <c r="L1911" i="9" s="1"/>
  <c r="K1895" i="9"/>
  <c r="L1895" i="9" s="1"/>
  <c r="K1879" i="9"/>
  <c r="L1879" i="9" s="1"/>
  <c r="K1863" i="9"/>
  <c r="L1863" i="9" s="1"/>
  <c r="K1847" i="9"/>
  <c r="L1847" i="9" s="1"/>
  <c r="K1831" i="9"/>
  <c r="L1831" i="9" s="1"/>
  <c r="K1815" i="9"/>
  <c r="L1815" i="9" s="1"/>
  <c r="K1799" i="9"/>
  <c r="L1799" i="9" s="1"/>
  <c r="K1783" i="9"/>
  <c r="L1783" i="9" s="1"/>
  <c r="K1767" i="9"/>
  <c r="L1767" i="9" s="1"/>
  <c r="K1751" i="9"/>
  <c r="L1751" i="9" s="1"/>
  <c r="K1735" i="9"/>
  <c r="L1735" i="9" s="1"/>
  <c r="K1719" i="9"/>
  <c r="L1719" i="9" s="1"/>
  <c r="K1703" i="9"/>
  <c r="L1703" i="9" s="1"/>
  <c r="K1687" i="9"/>
  <c r="L1687" i="9" s="1"/>
  <c r="K1671" i="9"/>
  <c r="L1671" i="9" s="1"/>
  <c r="K1655" i="9"/>
  <c r="L1655" i="9" s="1"/>
  <c r="K1639" i="9"/>
  <c r="L1639" i="9" s="1"/>
  <c r="K1623" i="9"/>
  <c r="L1623" i="9" s="1"/>
  <c r="K1607" i="9"/>
  <c r="L1607" i="9" s="1"/>
  <c r="K1591" i="9"/>
  <c r="L1591" i="9" s="1"/>
  <c r="K1575" i="9"/>
  <c r="L1575" i="9" s="1"/>
  <c r="K1559" i="9"/>
  <c r="L1559" i="9" s="1"/>
  <c r="K1543" i="9"/>
  <c r="L1543" i="9" s="1"/>
  <c r="K1527" i="9"/>
  <c r="L1527" i="9" s="1"/>
  <c r="K1511" i="9"/>
  <c r="L1511" i="9" s="1"/>
  <c r="K1495" i="9"/>
  <c r="L1495" i="9" s="1"/>
  <c r="K1479" i="9"/>
  <c r="L1479" i="9" s="1"/>
  <c r="K1463" i="9"/>
  <c r="L1463" i="9" s="1"/>
  <c r="K1447" i="9"/>
  <c r="L1447" i="9" s="1"/>
  <c r="K1431" i="9"/>
  <c r="L1431" i="9" s="1"/>
  <c r="K1415" i="9"/>
  <c r="L1415" i="9" s="1"/>
  <c r="K1399" i="9"/>
  <c r="L1399" i="9" s="1"/>
  <c r="K1383" i="9"/>
  <c r="L1383" i="9" s="1"/>
  <c r="K1367" i="9"/>
  <c r="L1367" i="9" s="1"/>
  <c r="K1351" i="9"/>
  <c r="L1351" i="9" s="1"/>
  <c r="K1335" i="9"/>
  <c r="L1335" i="9" s="1"/>
  <c r="K1319" i="9"/>
  <c r="L1319" i="9" s="1"/>
  <c r="K1303" i="9"/>
  <c r="L1303" i="9" s="1"/>
  <c r="K1287" i="9"/>
  <c r="L1287" i="9" s="1"/>
  <c r="K1271" i="9"/>
  <c r="L1271" i="9" s="1"/>
  <c r="K1255" i="9"/>
  <c r="L1255" i="9" s="1"/>
  <c r="K1239" i="9"/>
  <c r="L1239" i="9" s="1"/>
  <c r="K1223" i="9"/>
  <c r="L1223" i="9" s="1"/>
  <c r="K1207" i="9"/>
  <c r="L1207" i="9" s="1"/>
  <c r="K1191" i="9"/>
  <c r="L1191" i="9" s="1"/>
  <c r="K1175" i="9"/>
  <c r="L1175" i="9" s="1"/>
  <c r="K1159" i="9"/>
  <c r="L1159" i="9" s="1"/>
  <c r="K1143" i="9"/>
  <c r="L1143" i="9" s="1"/>
  <c r="K1127" i="9"/>
  <c r="L1127" i="9" s="1"/>
  <c r="K1111" i="9"/>
  <c r="L1111" i="9" s="1"/>
  <c r="K1087" i="9"/>
  <c r="L1087" i="9" s="1"/>
  <c r="K1055" i="9"/>
  <c r="L1055" i="9" s="1"/>
  <c r="K1023" i="9"/>
  <c r="L1023" i="9" s="1"/>
  <c r="K991" i="9"/>
  <c r="L991" i="9" s="1"/>
  <c r="K959" i="9"/>
  <c r="L959" i="9" s="1"/>
  <c r="K927" i="9"/>
  <c r="L927" i="9"/>
  <c r="K895" i="9"/>
  <c r="L895" i="9" s="1"/>
  <c r="K863" i="9"/>
  <c r="L863" i="9" s="1"/>
  <c r="K831" i="9"/>
  <c r="L831" i="9" s="1"/>
  <c r="K799" i="9"/>
  <c r="L799" i="9" s="1"/>
  <c r="K767" i="9"/>
  <c r="L767" i="9" s="1"/>
  <c r="K735" i="9"/>
  <c r="L735" i="9" s="1"/>
  <c r="K2498" i="9"/>
  <c r="L2498" i="9" s="1"/>
  <c r="K2482" i="9"/>
  <c r="L2482" i="9" s="1"/>
  <c r="K2466" i="9"/>
  <c r="L2466" i="9" s="1"/>
  <c r="K2450" i="9"/>
  <c r="L2450" i="9" s="1"/>
  <c r="K2434" i="9"/>
  <c r="L2434" i="9" s="1"/>
  <c r="K2418" i="9"/>
  <c r="L2418" i="9" s="1"/>
  <c r="K2402" i="9"/>
  <c r="L2402" i="9" s="1"/>
  <c r="K2386" i="9"/>
  <c r="L2386" i="9" s="1"/>
  <c r="K2370" i="9"/>
  <c r="L2370" i="9" s="1"/>
  <c r="K2354" i="9"/>
  <c r="L2354" i="9" s="1"/>
  <c r="K2338" i="9"/>
  <c r="L2338" i="9" s="1"/>
  <c r="K2322" i="9"/>
  <c r="L2322" i="9" s="1"/>
  <c r="K2306" i="9"/>
  <c r="L2306" i="9" s="1"/>
  <c r="K2290" i="9"/>
  <c r="L2290" i="9" s="1"/>
  <c r="K2274" i="9"/>
  <c r="L2274" i="9" s="1"/>
  <c r="K2258" i="9"/>
  <c r="L2258" i="9" s="1"/>
  <c r="K2242" i="9"/>
  <c r="L2242" i="9" s="1"/>
  <c r="K2226" i="9"/>
  <c r="L2226" i="9" s="1"/>
  <c r="K2210" i="9"/>
  <c r="L2210" i="9" s="1"/>
  <c r="K2194" i="9"/>
  <c r="L2194" i="9" s="1"/>
  <c r="K2178" i="9"/>
  <c r="L2178" i="9" s="1"/>
  <c r="K2162" i="9"/>
  <c r="L2162" i="9" s="1"/>
  <c r="K2146" i="9"/>
  <c r="L2146" i="9" s="1"/>
  <c r="K2130" i="9"/>
  <c r="L2130" i="9" s="1"/>
  <c r="K2114" i="9"/>
  <c r="L2114" i="9" s="1"/>
  <c r="K2098" i="9"/>
  <c r="L2098" i="9" s="1"/>
  <c r="K2082" i="9"/>
  <c r="L2082" i="9" s="1"/>
  <c r="K2066" i="9"/>
  <c r="L2066" i="9" s="1"/>
  <c r="K2050" i="9"/>
  <c r="L2050" i="9" s="1"/>
  <c r="K2034" i="9"/>
  <c r="L2034" i="9" s="1"/>
  <c r="K2018" i="9"/>
  <c r="L2018" i="9" s="1"/>
  <c r="K2002" i="9"/>
  <c r="L2002" i="9" s="1"/>
  <c r="K1986" i="9"/>
  <c r="L1986" i="9" s="1"/>
  <c r="K1970" i="9"/>
  <c r="L1970" i="9" s="1"/>
  <c r="K1954" i="9"/>
  <c r="L1954" i="9" s="1"/>
  <c r="K1938" i="9"/>
  <c r="L1938" i="9" s="1"/>
  <c r="K1922" i="9"/>
  <c r="L1922" i="9" s="1"/>
  <c r="K1906" i="9"/>
  <c r="L1906" i="9" s="1"/>
  <c r="K1890" i="9"/>
  <c r="L1890" i="9" s="1"/>
  <c r="K1874" i="9"/>
  <c r="L1874" i="9" s="1"/>
  <c r="K1858" i="9"/>
  <c r="L1858" i="9" s="1"/>
  <c r="K1842" i="9"/>
  <c r="L1842" i="9" s="1"/>
  <c r="K1826" i="9"/>
  <c r="L1826" i="9" s="1"/>
  <c r="K1810" i="9"/>
  <c r="L1810" i="9" s="1"/>
  <c r="K1794" i="9"/>
  <c r="L1794" i="9" s="1"/>
  <c r="K1778" i="9"/>
  <c r="L1778" i="9" s="1"/>
  <c r="K1762" i="9"/>
  <c r="L1762" i="9" s="1"/>
  <c r="K1746" i="9"/>
  <c r="L1746" i="9" s="1"/>
  <c r="K1730" i="9"/>
  <c r="L1730" i="9" s="1"/>
  <c r="K1714" i="9"/>
  <c r="L1714" i="9" s="1"/>
  <c r="K1698" i="9"/>
  <c r="L1698" i="9" s="1"/>
  <c r="K1682" i="9"/>
  <c r="L1682" i="9" s="1"/>
  <c r="K1666" i="9"/>
  <c r="L1666" i="9" s="1"/>
  <c r="K1650" i="9"/>
  <c r="L1650" i="9" s="1"/>
  <c r="K1634" i="9"/>
  <c r="L1634" i="9" s="1"/>
  <c r="K1618" i="9"/>
  <c r="L1618" i="9" s="1"/>
  <c r="K1602" i="9"/>
  <c r="L1602" i="9" s="1"/>
  <c r="K1586" i="9"/>
  <c r="L1586" i="9" s="1"/>
  <c r="K1570" i="9"/>
  <c r="L1570" i="9" s="1"/>
  <c r="K1554" i="9"/>
  <c r="L1554" i="9" s="1"/>
  <c r="K1538" i="9"/>
  <c r="L1538" i="9" s="1"/>
  <c r="K1522" i="9"/>
  <c r="L1522" i="9" s="1"/>
  <c r="K1506" i="9"/>
  <c r="L1506" i="9" s="1"/>
  <c r="K1490" i="9"/>
  <c r="L1490" i="9" s="1"/>
  <c r="K1474" i="9"/>
  <c r="L1474" i="9" s="1"/>
  <c r="K1458" i="9"/>
  <c r="L1458" i="9" s="1"/>
  <c r="K1442" i="9"/>
  <c r="L1442" i="9" s="1"/>
  <c r="K1426" i="9"/>
  <c r="L1426" i="9" s="1"/>
  <c r="K1410" i="9"/>
  <c r="L1410" i="9" s="1"/>
  <c r="K1394" i="9"/>
  <c r="L1394" i="9" s="1"/>
  <c r="K1378" i="9"/>
  <c r="L1378" i="9" s="1"/>
  <c r="K1362" i="9"/>
  <c r="L1362" i="9" s="1"/>
  <c r="K1346" i="9"/>
  <c r="L1346" i="9" s="1"/>
  <c r="K1330" i="9"/>
  <c r="L1330" i="9" s="1"/>
  <c r="K1314" i="9"/>
  <c r="L1314" i="9" s="1"/>
  <c r="K1298" i="9"/>
  <c r="L1298" i="9" s="1"/>
  <c r="K1282" i="9"/>
  <c r="L1282" i="9" s="1"/>
  <c r="K1266" i="9"/>
  <c r="L1266" i="9" s="1"/>
  <c r="K1250" i="9"/>
  <c r="L1250" i="9" s="1"/>
  <c r="K1234" i="9"/>
  <c r="L1234" i="9" s="1"/>
  <c r="K1218" i="9"/>
  <c r="L1218" i="9" s="1"/>
  <c r="K1202" i="9"/>
  <c r="L1202" i="9" s="1"/>
  <c r="K1186" i="9"/>
  <c r="L1186" i="9" s="1"/>
  <c r="K1170" i="9"/>
  <c r="L1170" i="9" s="1"/>
  <c r="K1154" i="9"/>
  <c r="L1154" i="9" s="1"/>
  <c r="K1138" i="9"/>
  <c r="L1138" i="9" s="1"/>
  <c r="K1122" i="9"/>
  <c r="L1122" i="9" s="1"/>
  <c r="K1106" i="9"/>
  <c r="L1106" i="9" s="1"/>
  <c r="K1090" i="9"/>
  <c r="L1090" i="9" s="1"/>
  <c r="K1070" i="9"/>
  <c r="L1070" i="9" s="1"/>
  <c r="K1046" i="9"/>
  <c r="L1046" i="9" s="1"/>
  <c r="K1026" i="9"/>
  <c r="L1026" i="9" s="1"/>
  <c r="K1006" i="9"/>
  <c r="L1006" i="9" s="1"/>
  <c r="K982" i="9"/>
  <c r="L982" i="9" s="1"/>
  <c r="K962" i="9"/>
  <c r="L962" i="9" s="1"/>
  <c r="K938" i="9"/>
  <c r="L938" i="9" s="1"/>
  <c r="K906" i="9"/>
  <c r="L906" i="9" s="1"/>
  <c r="K874" i="9"/>
  <c r="L874" i="9" s="1"/>
  <c r="K842" i="9"/>
  <c r="L842" i="9" s="1"/>
  <c r="K810" i="9"/>
  <c r="L810" i="9" s="1"/>
  <c r="K778" i="9"/>
  <c r="L778" i="9" s="1"/>
  <c r="K746" i="9"/>
  <c r="L746" i="9" s="1"/>
  <c r="K714" i="9"/>
  <c r="L714" i="9" s="1"/>
  <c r="K2489" i="9"/>
  <c r="L2489" i="9" s="1"/>
  <c r="K2473" i="9"/>
  <c r="L2473" i="9" s="1"/>
  <c r="K2457" i="9"/>
  <c r="L2457" i="9" s="1"/>
  <c r="K2441" i="9"/>
  <c r="L2441" i="9" s="1"/>
  <c r="K2425" i="9"/>
  <c r="L2425" i="9" s="1"/>
  <c r="K2409" i="9"/>
  <c r="L2409" i="9" s="1"/>
  <c r="K2393" i="9"/>
  <c r="L2393" i="9" s="1"/>
  <c r="K2377" i="9"/>
  <c r="L2377" i="9" s="1"/>
  <c r="K2361" i="9"/>
  <c r="L2361" i="9" s="1"/>
  <c r="K2345" i="9"/>
  <c r="L2345" i="9" s="1"/>
  <c r="K2329" i="9"/>
  <c r="L2329" i="9" s="1"/>
  <c r="K2313" i="9"/>
  <c r="L2313" i="9" s="1"/>
  <c r="K2297" i="9"/>
  <c r="L2297" i="9" s="1"/>
  <c r="K2281" i="9"/>
  <c r="L2281" i="9" s="1"/>
  <c r="K2265" i="9"/>
  <c r="L2265" i="9" s="1"/>
  <c r="K2249" i="9"/>
  <c r="L2249" i="9" s="1"/>
  <c r="K2233" i="9"/>
  <c r="L2233" i="9" s="1"/>
  <c r="K2217" i="9"/>
  <c r="L2217" i="9" s="1"/>
  <c r="K2201" i="9"/>
  <c r="L2201" i="9" s="1"/>
  <c r="K2185" i="9"/>
  <c r="L2185" i="9" s="1"/>
  <c r="K2169" i="9"/>
  <c r="L2169" i="9" s="1"/>
  <c r="K2153" i="9"/>
  <c r="L2153" i="9" s="1"/>
  <c r="K2137" i="9"/>
  <c r="L2137" i="9" s="1"/>
  <c r="K2121" i="9"/>
  <c r="L2121" i="9" s="1"/>
  <c r="K2105" i="9"/>
  <c r="L2105" i="9" s="1"/>
  <c r="K2089" i="9"/>
  <c r="L2089" i="9" s="1"/>
  <c r="K2073" i="9"/>
  <c r="L2073" i="9" s="1"/>
  <c r="K2057" i="9"/>
  <c r="L2057" i="9" s="1"/>
  <c r="K2041" i="9"/>
  <c r="L2041" i="9" s="1"/>
  <c r="K2025" i="9"/>
  <c r="L2025" i="9" s="1"/>
  <c r="K2009" i="9"/>
  <c r="L2009" i="9" s="1"/>
  <c r="K1993" i="9"/>
  <c r="L1993" i="9" s="1"/>
  <c r="K1977" i="9"/>
  <c r="L1977" i="9" s="1"/>
  <c r="K1961" i="9"/>
  <c r="L1961" i="9" s="1"/>
  <c r="K1945" i="9"/>
  <c r="L1945" i="9" s="1"/>
  <c r="K1929" i="9"/>
  <c r="L1929" i="9" s="1"/>
  <c r="K1913" i="9"/>
  <c r="L1913" i="9" s="1"/>
  <c r="K1897" i="9"/>
  <c r="L1897" i="9" s="1"/>
  <c r="K1881" i="9"/>
  <c r="L1881" i="9" s="1"/>
  <c r="K1865" i="9"/>
  <c r="L1865" i="9" s="1"/>
  <c r="K1849" i="9"/>
  <c r="L1849" i="9" s="1"/>
  <c r="K1833" i="9"/>
  <c r="L1833" i="9" s="1"/>
  <c r="K1817" i="9"/>
  <c r="L1817" i="9" s="1"/>
  <c r="K1801" i="9"/>
  <c r="L1801" i="9" s="1"/>
  <c r="K1785" i="9"/>
  <c r="L1785" i="9" s="1"/>
  <c r="K1769" i="9"/>
  <c r="L1769" i="9" s="1"/>
  <c r="K1753" i="9"/>
  <c r="L1753" i="9" s="1"/>
  <c r="K1737" i="9"/>
  <c r="L1737" i="9" s="1"/>
  <c r="K1721" i="9"/>
  <c r="L1721" i="9" s="1"/>
  <c r="K1705" i="9"/>
  <c r="L1705" i="9" s="1"/>
  <c r="K1689" i="9"/>
  <c r="L1689" i="9" s="1"/>
  <c r="K1673" i="9"/>
  <c r="L1673" i="9" s="1"/>
  <c r="K1657" i="9"/>
  <c r="L1657" i="9" s="1"/>
  <c r="K1641" i="9"/>
  <c r="L1641" i="9" s="1"/>
  <c r="K1625" i="9"/>
  <c r="L1625" i="9" s="1"/>
  <c r="K1609" i="9"/>
  <c r="L1609" i="9" s="1"/>
  <c r="K1593" i="9"/>
  <c r="L1593" i="9" s="1"/>
  <c r="K1577" i="9"/>
  <c r="L1577" i="9" s="1"/>
  <c r="K1561" i="9"/>
  <c r="L1561" i="9" s="1"/>
  <c r="K1545" i="9"/>
  <c r="L1545" i="9" s="1"/>
  <c r="K1529" i="9"/>
  <c r="L1529" i="9" s="1"/>
  <c r="K1513" i="9"/>
  <c r="L1513" i="9" s="1"/>
  <c r="K1497" i="9"/>
  <c r="L1497" i="9" s="1"/>
  <c r="K1481" i="9"/>
  <c r="L1481" i="9" s="1"/>
  <c r="K1465" i="9"/>
  <c r="L1465" i="9" s="1"/>
  <c r="K1449" i="9"/>
  <c r="L1449" i="9" s="1"/>
  <c r="K1433" i="9"/>
  <c r="L1433" i="9" s="1"/>
  <c r="K1417" i="9"/>
  <c r="L1417" i="9" s="1"/>
  <c r="K1401" i="9"/>
  <c r="L1401" i="9" s="1"/>
  <c r="K1385" i="9"/>
  <c r="L1385" i="9" s="1"/>
  <c r="K1369" i="9"/>
  <c r="L1369" i="9" s="1"/>
  <c r="K1353" i="9"/>
  <c r="L1353" i="9" s="1"/>
  <c r="K1337" i="9"/>
  <c r="L1337" i="9" s="1"/>
  <c r="K1321" i="9"/>
  <c r="L1321" i="9" s="1"/>
  <c r="K1305" i="9"/>
  <c r="L1305" i="9" s="1"/>
  <c r="K1289" i="9"/>
  <c r="L1289" i="9" s="1"/>
  <c r="K1273" i="9"/>
  <c r="L1273" i="9" s="1"/>
  <c r="K1257" i="9"/>
  <c r="L1257" i="9" s="1"/>
  <c r="K1241" i="9"/>
  <c r="L1241" i="9" s="1"/>
  <c r="K1225" i="9"/>
  <c r="L1225" i="9" s="1"/>
  <c r="K1209" i="9"/>
  <c r="L1209" i="9" s="1"/>
  <c r="K1193" i="9"/>
  <c r="L1193" i="9" s="1"/>
  <c r="K1177" i="9"/>
  <c r="L1177" i="9" s="1"/>
  <c r="K1161" i="9"/>
  <c r="L1161" i="9" s="1"/>
  <c r="K1145" i="9"/>
  <c r="L1145" i="9" s="1"/>
  <c r="K1129" i="9"/>
  <c r="L1129" i="9" s="1"/>
  <c r="K1113" i="9"/>
  <c r="L1113" i="9" s="1"/>
  <c r="K1097" i="9"/>
  <c r="L1097" i="9" s="1"/>
  <c r="K1065" i="9"/>
  <c r="L1065" i="9" s="1"/>
  <c r="K1033" i="9"/>
  <c r="L1033" i="9" s="1"/>
  <c r="K1001" i="9"/>
  <c r="L1001" i="9" s="1"/>
  <c r="K969" i="9"/>
  <c r="L969" i="9" s="1"/>
  <c r="K941" i="9"/>
  <c r="L941" i="9" s="1"/>
  <c r="K925" i="9"/>
  <c r="L925" i="9" s="1"/>
  <c r="K909" i="9"/>
  <c r="L909" i="9" s="1"/>
  <c r="K893" i="9"/>
  <c r="L893" i="9" s="1"/>
  <c r="K877" i="9"/>
  <c r="L877" i="9" s="1"/>
  <c r="K861" i="9"/>
  <c r="L861" i="9" s="1"/>
  <c r="K845" i="9"/>
  <c r="L845" i="9" s="1"/>
  <c r="K829" i="9"/>
  <c r="L829" i="9" s="1"/>
  <c r="K813" i="9"/>
  <c r="L813" i="9" s="1"/>
  <c r="K797" i="9"/>
  <c r="L797" i="9" s="1"/>
  <c r="K781" i="9"/>
  <c r="L781" i="9" s="1"/>
  <c r="K765" i="9"/>
  <c r="L765" i="9" s="1"/>
  <c r="K749" i="9"/>
  <c r="L749" i="9" s="1"/>
  <c r="K717" i="9"/>
  <c r="L717" i="9" s="1"/>
  <c r="K685" i="9"/>
  <c r="L685" i="9" s="1"/>
  <c r="K2492" i="9"/>
  <c r="L2492" i="9" s="1"/>
  <c r="K2476" i="9"/>
  <c r="L2476" i="9" s="1"/>
  <c r="K2460" i="9"/>
  <c r="L2460" i="9" s="1"/>
  <c r="K2444" i="9"/>
  <c r="L2444" i="9" s="1"/>
  <c r="K2428" i="9"/>
  <c r="L2428" i="9" s="1"/>
  <c r="K2412" i="9"/>
  <c r="L2412" i="9" s="1"/>
  <c r="K2396" i="9"/>
  <c r="L2396" i="9" s="1"/>
  <c r="K2380" i="9"/>
  <c r="L2380" i="9" s="1"/>
  <c r="K2364" i="9"/>
  <c r="L2364" i="9" s="1"/>
  <c r="K2348" i="9"/>
  <c r="L2348" i="9" s="1"/>
  <c r="K2332" i="9"/>
  <c r="L2332" i="9" s="1"/>
  <c r="K2316" i="9"/>
  <c r="L2316" i="9" s="1"/>
  <c r="K2300" i="9"/>
  <c r="L2300" i="9" s="1"/>
  <c r="K2284" i="9"/>
  <c r="L2284" i="9" s="1"/>
  <c r="K2268" i="9"/>
  <c r="L2268" i="9" s="1"/>
  <c r="K2252" i="9"/>
  <c r="L2252" i="9" s="1"/>
  <c r="K2236" i="9"/>
  <c r="L2236" i="9" s="1"/>
  <c r="K2220" i="9"/>
  <c r="L2220" i="9" s="1"/>
  <c r="K2204" i="9"/>
  <c r="L2204" i="9" s="1"/>
  <c r="K2188" i="9"/>
  <c r="L2188" i="9" s="1"/>
  <c r="K2172" i="9"/>
  <c r="L2172" i="9" s="1"/>
  <c r="K2156" i="9"/>
  <c r="L2156" i="9" s="1"/>
  <c r="K2140" i="9"/>
  <c r="L2140" i="9" s="1"/>
  <c r="K2124" i="9"/>
  <c r="L2124" i="9" s="1"/>
  <c r="K2108" i="9"/>
  <c r="L2108" i="9" s="1"/>
  <c r="K2092" i="9"/>
  <c r="L2092" i="9" s="1"/>
  <c r="K2076" i="9"/>
  <c r="L2076" i="9" s="1"/>
  <c r="K2060" i="9"/>
  <c r="L2060" i="9" s="1"/>
  <c r="K2044" i="9"/>
  <c r="L2044" i="9" s="1"/>
  <c r="K2028" i="9"/>
  <c r="L2028" i="9" s="1"/>
  <c r="K2012" i="9"/>
  <c r="L2012" i="9" s="1"/>
  <c r="K1996" i="9"/>
  <c r="L1996" i="9" s="1"/>
  <c r="K1980" i="9"/>
  <c r="L1980" i="9" s="1"/>
  <c r="K1964" i="9"/>
  <c r="L1964" i="9" s="1"/>
  <c r="K1948" i="9"/>
  <c r="L1948" i="9" s="1"/>
  <c r="K1932" i="9"/>
  <c r="L1932" i="9" s="1"/>
  <c r="K1916" i="9"/>
  <c r="L1916" i="9" s="1"/>
  <c r="K1900" i="9"/>
  <c r="L1900" i="9" s="1"/>
  <c r="K1884" i="9"/>
  <c r="L1884" i="9" s="1"/>
  <c r="K1868" i="9"/>
  <c r="L1868" i="9" s="1"/>
  <c r="K1852" i="9"/>
  <c r="L1852" i="9" s="1"/>
  <c r="K1836" i="9"/>
  <c r="L1836" i="9" s="1"/>
  <c r="K1820" i="9"/>
  <c r="L1820" i="9" s="1"/>
  <c r="K1804" i="9"/>
  <c r="L1804" i="9" s="1"/>
  <c r="K1788" i="9"/>
  <c r="L1788" i="9" s="1"/>
  <c r="K1772" i="9"/>
  <c r="L1772" i="9" s="1"/>
  <c r="K1756" i="9"/>
  <c r="L1756" i="9" s="1"/>
  <c r="K1740" i="9"/>
  <c r="L1740" i="9" s="1"/>
  <c r="K1724" i="9"/>
  <c r="L1724" i="9" s="1"/>
  <c r="K1708" i="9"/>
  <c r="L1708" i="9" s="1"/>
  <c r="K1692" i="9"/>
  <c r="L1692" i="9" s="1"/>
  <c r="K1676" i="9"/>
  <c r="L1676" i="9" s="1"/>
  <c r="K1660" i="9"/>
  <c r="L1660" i="9" s="1"/>
  <c r="K1644" i="9"/>
  <c r="L1644" i="9" s="1"/>
  <c r="K1628" i="9"/>
  <c r="L1628" i="9" s="1"/>
  <c r="K1612" i="9"/>
  <c r="L1612" i="9" s="1"/>
  <c r="K1596" i="9"/>
  <c r="L1596" i="9" s="1"/>
  <c r="K1580" i="9"/>
  <c r="L1580" i="9" s="1"/>
  <c r="K1564" i="9"/>
  <c r="L1564" i="9" s="1"/>
  <c r="K1548" i="9"/>
  <c r="L1548" i="9" s="1"/>
  <c r="K1532" i="9"/>
  <c r="L1532" i="9" s="1"/>
  <c r="K1516" i="9"/>
  <c r="L1516" i="9" s="1"/>
  <c r="K1500" i="9"/>
  <c r="L1500" i="9" s="1"/>
  <c r="K1484" i="9"/>
  <c r="L1484" i="9" s="1"/>
  <c r="K1468" i="9"/>
  <c r="L1468" i="9" s="1"/>
  <c r="K1452" i="9"/>
  <c r="L1452" i="9" s="1"/>
  <c r="K1436" i="9"/>
  <c r="L1436" i="9" s="1"/>
  <c r="K1420" i="9"/>
  <c r="L1420" i="9" s="1"/>
  <c r="K1404" i="9"/>
  <c r="L1404" i="9" s="1"/>
  <c r="K1388" i="9"/>
  <c r="L1388" i="9" s="1"/>
  <c r="K1372" i="9"/>
  <c r="L1372" i="9" s="1"/>
  <c r="K1356" i="9"/>
  <c r="L1356" i="9" s="1"/>
  <c r="K1340" i="9"/>
  <c r="L1340" i="9" s="1"/>
  <c r="K1324" i="9"/>
  <c r="L1324" i="9" s="1"/>
  <c r="K1308" i="9"/>
  <c r="L1308" i="9" s="1"/>
  <c r="K1292" i="9"/>
  <c r="L1292" i="9" s="1"/>
  <c r="K1276" i="9"/>
  <c r="L1276" i="9" s="1"/>
  <c r="K1260" i="9"/>
  <c r="L1260" i="9" s="1"/>
  <c r="K1244" i="9"/>
  <c r="L1244" i="9" s="1"/>
  <c r="K1228" i="9"/>
  <c r="L1228" i="9" s="1"/>
  <c r="K1212" i="9"/>
  <c r="L1212" i="9" s="1"/>
  <c r="K1196" i="9"/>
  <c r="L1196" i="9" s="1"/>
  <c r="K1180" i="9"/>
  <c r="L1180" i="9" s="1"/>
  <c r="K1164" i="9"/>
  <c r="L1164" i="9" s="1"/>
  <c r="K1148" i="9"/>
  <c r="L1148" i="9" s="1"/>
  <c r="K1132" i="9"/>
  <c r="L1132" i="9" s="1"/>
  <c r="K1116" i="9"/>
  <c r="L1116" i="9" s="1"/>
  <c r="K1100" i="9"/>
  <c r="L1100" i="9" s="1"/>
  <c r="K1084" i="9"/>
  <c r="L1084" i="9" s="1"/>
  <c r="K1068" i="9"/>
  <c r="L1068" i="9" s="1"/>
  <c r="K1052" i="9"/>
  <c r="L1052" i="9" s="1"/>
  <c r="K1036" i="9"/>
  <c r="L1036" i="9" s="1"/>
  <c r="K1020" i="9"/>
  <c r="L1020" i="9" s="1"/>
  <c r="K1004" i="9"/>
  <c r="L1004" i="9" s="1"/>
  <c r="K988" i="9"/>
  <c r="L988" i="9" s="1"/>
  <c r="K972" i="9"/>
  <c r="L972" i="9" s="1"/>
  <c r="K956" i="9"/>
  <c r="L956" i="9" s="1"/>
  <c r="K940" i="9"/>
  <c r="L940" i="9" s="1"/>
  <c r="K908" i="9"/>
  <c r="L908" i="9" s="1"/>
  <c r="K876" i="9"/>
  <c r="L876" i="9" s="1"/>
  <c r="K844" i="9"/>
  <c r="L844" i="9" s="1"/>
  <c r="K812" i="9"/>
  <c r="L812" i="9" s="1"/>
  <c r="K780" i="9"/>
  <c r="L780" i="9" s="1"/>
  <c r="K1089" i="9"/>
  <c r="L1089" i="9" s="1"/>
  <c r="K1057" i="9"/>
  <c r="L1057" i="9" s="1"/>
  <c r="K1025" i="9"/>
  <c r="L1025" i="9" s="1"/>
  <c r="K993" i="9"/>
  <c r="L993" i="9" s="1"/>
  <c r="K961" i="9"/>
  <c r="L961" i="9" s="1"/>
  <c r="K737" i="9"/>
  <c r="L737" i="9" s="1"/>
  <c r="K705" i="9"/>
  <c r="L705" i="9" s="1"/>
  <c r="K673" i="9"/>
  <c r="L673" i="9" s="1"/>
  <c r="K657" i="9"/>
  <c r="L657" i="9" s="1"/>
  <c r="K641" i="9"/>
  <c r="L641" i="9" s="1"/>
  <c r="K625" i="9"/>
  <c r="L625" i="9" s="1"/>
  <c r="K609" i="9"/>
  <c r="L609" i="9" s="1"/>
  <c r="K593" i="9"/>
  <c r="L593" i="9" s="1"/>
  <c r="K577" i="9"/>
  <c r="L577" i="9" s="1"/>
  <c r="K936" i="9"/>
  <c r="L936" i="9" s="1"/>
  <c r="K904" i="9"/>
  <c r="L904" i="9" s="1"/>
  <c r="K872" i="9"/>
  <c r="L872" i="9" s="1"/>
  <c r="K840" i="9"/>
  <c r="L840" i="9" s="1"/>
  <c r="K808" i="9"/>
  <c r="L808" i="9" s="1"/>
  <c r="K776" i="9"/>
  <c r="L776" i="9" s="1"/>
  <c r="K748" i="9"/>
  <c r="L748" i="9" s="1"/>
  <c r="K732" i="9"/>
  <c r="L732" i="9" s="1"/>
  <c r="K716" i="9"/>
  <c r="L716" i="9" s="1"/>
  <c r="K700" i="9"/>
  <c r="L700" i="9" s="1"/>
  <c r="K684" i="9"/>
  <c r="L684" i="9" s="1"/>
  <c r="K668" i="9"/>
  <c r="L668" i="9" s="1"/>
  <c r="K652" i="9"/>
  <c r="L652" i="9" s="1"/>
  <c r="K636" i="9"/>
  <c r="L636" i="9" s="1"/>
  <c r="K620" i="9"/>
  <c r="L620" i="9" s="1"/>
  <c r="K604" i="9"/>
  <c r="L604" i="9" s="1"/>
  <c r="K588" i="9"/>
  <c r="L588" i="9" s="1"/>
  <c r="K572" i="9"/>
  <c r="L572" i="9" s="1"/>
  <c r="K1079" i="9"/>
  <c r="L1079" i="9" s="1"/>
  <c r="K1047" i="9"/>
  <c r="L1047" i="9" s="1"/>
  <c r="K1015" i="9"/>
  <c r="L1015" i="9" s="1"/>
  <c r="K983" i="9"/>
  <c r="L983" i="9"/>
  <c r="K951" i="9"/>
  <c r="L951" i="9" s="1"/>
  <c r="K923" i="9"/>
  <c r="L923" i="9" s="1"/>
  <c r="K891" i="9"/>
  <c r="L891" i="9" s="1"/>
  <c r="K859" i="9"/>
  <c r="L859" i="9" s="1"/>
  <c r="K827" i="9"/>
  <c r="L827" i="9" s="1"/>
  <c r="K795" i="9"/>
  <c r="L795" i="9" s="1"/>
  <c r="K763" i="9"/>
  <c r="L763" i="9" s="1"/>
  <c r="K731" i="9"/>
  <c r="L731" i="9" s="1"/>
  <c r="K703" i="9"/>
  <c r="L703" i="9" s="1"/>
  <c r="K687" i="9"/>
  <c r="L687" i="9" s="1"/>
  <c r="K671" i="9"/>
  <c r="L671" i="9" s="1"/>
  <c r="K655" i="9"/>
  <c r="L655" i="9" s="1"/>
  <c r="K639" i="9"/>
  <c r="L639" i="9" s="1"/>
  <c r="K623" i="9"/>
  <c r="L623" i="9" s="1"/>
  <c r="K607" i="9"/>
  <c r="L607" i="9" s="1"/>
  <c r="K591" i="9"/>
  <c r="L591" i="9" s="1"/>
  <c r="K575" i="9"/>
  <c r="L575" i="9" s="1"/>
  <c r="K1050" i="9"/>
  <c r="L1050" i="9" s="1"/>
  <c r="K986" i="9"/>
  <c r="L986" i="9" s="1"/>
  <c r="K934" i="9"/>
  <c r="L934" i="9" s="1"/>
  <c r="K902" i="9"/>
  <c r="L902" i="9" s="1"/>
  <c r="K870" i="9"/>
  <c r="L870" i="9" s="1"/>
  <c r="K838" i="9"/>
  <c r="L838" i="9" s="1"/>
  <c r="K806" i="9"/>
  <c r="L806" i="9" s="1"/>
  <c r="K774" i="9"/>
  <c r="L774" i="9" s="1"/>
  <c r="K742" i="9"/>
  <c r="L742" i="9" s="1"/>
  <c r="K710" i="9"/>
  <c r="L710" i="9" s="1"/>
  <c r="K694" i="9"/>
  <c r="L694" i="9" s="1"/>
  <c r="K678" i="9"/>
  <c r="L678" i="9" s="1"/>
  <c r="K662" i="9"/>
  <c r="L662" i="9" s="1"/>
  <c r="K646" i="9"/>
  <c r="L646" i="9" s="1"/>
  <c r="K630" i="9"/>
  <c r="L630" i="9" s="1"/>
  <c r="K614" i="9"/>
  <c r="L614" i="9" s="1"/>
  <c r="K598" i="9"/>
  <c r="L598" i="9" s="1"/>
  <c r="K582" i="9"/>
  <c r="L582" i="9" s="1"/>
  <c r="K2499" i="9"/>
  <c r="L2499" i="9" s="1"/>
  <c r="K2483" i="9"/>
  <c r="L2483" i="9" s="1"/>
  <c r="K2467" i="9"/>
  <c r="L2467" i="9" s="1"/>
  <c r="K2451" i="9"/>
  <c r="L2451" i="9" s="1"/>
  <c r="K2435" i="9"/>
  <c r="L2435" i="9" s="1"/>
  <c r="K2419" i="9"/>
  <c r="L2419" i="9" s="1"/>
  <c r="K2403" i="9"/>
  <c r="L2403" i="9" s="1"/>
  <c r="K2387" i="9"/>
  <c r="L2387" i="9" s="1"/>
  <c r="K2371" i="9"/>
  <c r="L2371" i="9" s="1"/>
  <c r="K2355" i="9"/>
  <c r="L2355" i="9" s="1"/>
  <c r="K2339" i="9"/>
  <c r="L2339" i="9" s="1"/>
  <c r="K2323" i="9"/>
  <c r="L2323" i="9" s="1"/>
  <c r="K2307" i="9"/>
  <c r="L2307" i="9" s="1"/>
  <c r="K2291" i="9"/>
  <c r="L2291" i="9" s="1"/>
  <c r="K2275" i="9"/>
  <c r="L2275" i="9" s="1"/>
  <c r="K2259" i="9"/>
  <c r="L2259" i="9" s="1"/>
  <c r="K2243" i="9"/>
  <c r="L2243" i="9" s="1"/>
  <c r="K2227" i="9"/>
  <c r="L2227" i="9" s="1"/>
  <c r="K2211" i="9"/>
  <c r="L2211" i="9" s="1"/>
  <c r="K2195" i="9"/>
  <c r="L2195" i="9" s="1"/>
  <c r="K2179" i="9"/>
  <c r="L2179" i="9" s="1"/>
  <c r="K2163" i="9"/>
  <c r="L2163" i="9" s="1"/>
  <c r="K2147" i="9"/>
  <c r="L2147" i="9" s="1"/>
  <c r="K2131" i="9"/>
  <c r="L2131" i="9" s="1"/>
  <c r="K2115" i="9"/>
  <c r="L2115" i="9" s="1"/>
  <c r="K2099" i="9"/>
  <c r="L2099" i="9" s="1"/>
  <c r="K2083" i="9"/>
  <c r="L2083" i="9" s="1"/>
  <c r="K2067" i="9"/>
  <c r="L2067" i="9" s="1"/>
  <c r="K2051" i="9"/>
  <c r="L2051" i="9" s="1"/>
  <c r="K2035" i="9"/>
  <c r="L2035" i="9" s="1"/>
  <c r="K2019" i="9"/>
  <c r="L2019" i="9" s="1"/>
  <c r="K2003" i="9"/>
  <c r="L2003" i="9" s="1"/>
  <c r="K1987" i="9"/>
  <c r="L1987" i="9" s="1"/>
  <c r="K1971" i="9"/>
  <c r="L1971" i="9" s="1"/>
  <c r="K1955" i="9"/>
  <c r="L1955" i="9" s="1"/>
  <c r="K1939" i="9"/>
  <c r="L1939" i="9" s="1"/>
  <c r="K1923" i="9"/>
  <c r="L1923" i="9"/>
  <c r="K1907" i="9"/>
  <c r="L1907" i="9" s="1"/>
  <c r="K1891" i="9"/>
  <c r="L1891" i="9" s="1"/>
  <c r="K1875" i="9"/>
  <c r="L1875" i="9" s="1"/>
  <c r="K1859" i="9"/>
  <c r="L1859" i="9" s="1"/>
  <c r="K1843" i="9"/>
  <c r="L1843" i="9" s="1"/>
  <c r="K1827" i="9"/>
  <c r="L1827" i="9" s="1"/>
  <c r="K1811" i="9"/>
  <c r="L1811" i="9" s="1"/>
  <c r="K1795" i="9"/>
  <c r="L1795" i="9" s="1"/>
  <c r="K1779" i="9"/>
  <c r="L1779" i="9" s="1"/>
  <c r="K1763" i="9"/>
  <c r="L1763" i="9" s="1"/>
  <c r="K1747" i="9"/>
  <c r="L1747" i="9" s="1"/>
  <c r="K1731" i="9"/>
  <c r="L1731" i="9" s="1"/>
  <c r="K1715" i="9"/>
  <c r="L1715" i="9" s="1"/>
  <c r="K1699" i="9"/>
  <c r="L1699" i="9" s="1"/>
  <c r="K1683" i="9"/>
  <c r="L1683" i="9" s="1"/>
  <c r="K1667" i="9"/>
  <c r="L1667" i="9" s="1"/>
  <c r="K1651" i="9"/>
  <c r="L1651" i="9" s="1"/>
  <c r="K1635" i="9"/>
  <c r="L1635" i="9" s="1"/>
  <c r="K1619" i="9"/>
  <c r="L1619" i="9" s="1"/>
  <c r="K1603" i="9"/>
  <c r="L1603" i="9" s="1"/>
  <c r="K1587" i="9"/>
  <c r="L1587" i="9" s="1"/>
  <c r="K1571" i="9"/>
  <c r="L1571" i="9" s="1"/>
  <c r="K1555" i="9"/>
  <c r="L1555" i="9" s="1"/>
  <c r="K1539" i="9"/>
  <c r="L1539" i="9" s="1"/>
  <c r="K1523" i="9"/>
  <c r="L1523" i="9" s="1"/>
  <c r="K1507" i="9"/>
  <c r="L1507" i="9" s="1"/>
  <c r="K1491" i="9"/>
  <c r="L1491" i="9" s="1"/>
  <c r="K1475" i="9"/>
  <c r="L1475" i="9" s="1"/>
  <c r="K1459" i="9"/>
  <c r="L1459" i="9" s="1"/>
  <c r="K1443" i="9"/>
  <c r="L1443" i="9" s="1"/>
  <c r="K1427" i="9"/>
  <c r="L1427" i="9" s="1"/>
  <c r="K1411" i="9"/>
  <c r="L1411" i="9" s="1"/>
  <c r="K1395" i="9"/>
  <c r="L1395" i="9" s="1"/>
  <c r="K1379" i="9"/>
  <c r="L1379" i="9" s="1"/>
  <c r="K1363" i="9"/>
  <c r="L1363" i="9" s="1"/>
  <c r="K1347" i="9"/>
  <c r="L1347" i="9" s="1"/>
  <c r="K1331" i="9"/>
  <c r="L1331" i="9" s="1"/>
  <c r="K1315" i="9"/>
  <c r="L1315" i="9" s="1"/>
  <c r="K1299" i="9"/>
  <c r="L1299" i="9" s="1"/>
  <c r="K1283" i="9"/>
  <c r="L1283" i="9" s="1"/>
  <c r="K1267" i="9"/>
  <c r="L1267" i="9" s="1"/>
  <c r="K1251" i="9"/>
  <c r="L1251" i="9" s="1"/>
  <c r="K1235" i="9"/>
  <c r="L1235" i="9" s="1"/>
  <c r="K1219" i="9"/>
  <c r="L1219" i="9" s="1"/>
  <c r="K1203" i="9"/>
  <c r="L1203" i="9" s="1"/>
  <c r="K1187" i="9"/>
  <c r="L1187" i="9" s="1"/>
  <c r="K1171" i="9"/>
  <c r="L1171" i="9" s="1"/>
  <c r="K1155" i="9"/>
  <c r="L1155" i="9" s="1"/>
  <c r="K1139" i="9"/>
  <c r="L1139" i="9" s="1"/>
  <c r="K1123" i="9"/>
  <c r="L1123" i="9" s="1"/>
  <c r="K1107" i="9"/>
  <c r="L1107" i="9" s="1"/>
  <c r="K1083" i="9"/>
  <c r="L1083" i="9" s="1"/>
  <c r="K1051" i="9"/>
  <c r="L1051" i="9" s="1"/>
  <c r="K1019" i="9"/>
  <c r="L1019" i="9" s="1"/>
  <c r="K987" i="9"/>
  <c r="L987" i="9" s="1"/>
  <c r="K955" i="9"/>
  <c r="L955" i="9" s="1"/>
  <c r="K919" i="9"/>
  <c r="L919" i="9" s="1"/>
  <c r="K887" i="9"/>
  <c r="L887" i="9" s="1"/>
  <c r="K855" i="9"/>
  <c r="L855" i="9" s="1"/>
  <c r="K823" i="9"/>
  <c r="L823" i="9" s="1"/>
  <c r="K791" i="9"/>
  <c r="L791" i="9" s="1"/>
  <c r="K759" i="9"/>
  <c r="L759" i="9" s="1"/>
  <c r="K727" i="9"/>
  <c r="L727" i="9" s="1"/>
  <c r="K2494" i="9"/>
  <c r="L2494" i="9" s="1"/>
  <c r="K2478" i="9"/>
  <c r="L2478" i="9" s="1"/>
  <c r="K2462" i="9"/>
  <c r="L2462" i="9" s="1"/>
  <c r="K2446" i="9"/>
  <c r="L2446" i="9" s="1"/>
  <c r="K2430" i="9"/>
  <c r="L2430" i="9" s="1"/>
  <c r="K2414" i="9"/>
  <c r="L2414" i="9" s="1"/>
  <c r="K2398" i="9"/>
  <c r="L2398" i="9" s="1"/>
  <c r="K2382" i="9"/>
  <c r="L2382" i="9" s="1"/>
  <c r="K2366" i="9"/>
  <c r="L2366" i="9" s="1"/>
  <c r="K2350" i="9"/>
  <c r="L2350" i="9" s="1"/>
  <c r="K2334" i="9"/>
  <c r="L2334" i="9" s="1"/>
  <c r="K2318" i="9"/>
  <c r="L2318" i="9" s="1"/>
  <c r="K2302" i="9"/>
  <c r="L2302" i="9" s="1"/>
  <c r="K2286" i="9"/>
  <c r="L2286" i="9" s="1"/>
  <c r="K2270" i="9"/>
  <c r="L2270" i="9" s="1"/>
  <c r="K2254" i="9"/>
  <c r="L2254" i="9" s="1"/>
  <c r="K2238" i="9"/>
  <c r="L2238" i="9" s="1"/>
  <c r="K2222" i="9"/>
  <c r="L2222" i="9" s="1"/>
  <c r="K2206" i="9"/>
  <c r="L2206" i="9" s="1"/>
  <c r="K2190" i="9"/>
  <c r="L2190" i="9" s="1"/>
  <c r="K2174" i="9"/>
  <c r="L2174" i="9" s="1"/>
  <c r="K2158" i="9"/>
  <c r="L2158" i="9" s="1"/>
  <c r="K2142" i="9"/>
  <c r="L2142" i="9" s="1"/>
  <c r="K2126" i="9"/>
  <c r="L2126" i="9" s="1"/>
  <c r="K2110" i="9"/>
  <c r="L2110" i="9" s="1"/>
  <c r="K2094" i="9"/>
  <c r="L2094" i="9" s="1"/>
  <c r="K2078" i="9"/>
  <c r="L2078" i="9" s="1"/>
  <c r="K2062" i="9"/>
  <c r="L2062" i="9" s="1"/>
  <c r="K2046" i="9"/>
  <c r="L2046" i="9" s="1"/>
  <c r="K2030" i="9"/>
  <c r="L2030" i="9" s="1"/>
  <c r="K2014" i="9"/>
  <c r="L2014" i="9" s="1"/>
  <c r="K1998" i="9"/>
  <c r="L1998" i="9" s="1"/>
  <c r="K1982" i="9"/>
  <c r="L1982" i="9" s="1"/>
  <c r="K1966" i="9"/>
  <c r="L1966" i="9" s="1"/>
  <c r="K1950" i="9"/>
  <c r="L1950" i="9" s="1"/>
  <c r="K1934" i="9"/>
  <c r="L1934" i="9" s="1"/>
  <c r="K1918" i="9"/>
  <c r="L1918" i="9" s="1"/>
  <c r="K1902" i="9"/>
  <c r="L1902" i="9" s="1"/>
  <c r="K1886" i="9"/>
  <c r="L1886" i="9" s="1"/>
  <c r="K1870" i="9"/>
  <c r="L1870" i="9" s="1"/>
  <c r="K1854" i="9"/>
  <c r="L1854" i="9" s="1"/>
  <c r="K1838" i="9"/>
  <c r="L1838" i="9" s="1"/>
  <c r="K1822" i="9"/>
  <c r="L1822" i="9" s="1"/>
  <c r="K1806" i="9"/>
  <c r="L1806" i="9" s="1"/>
  <c r="K1790" i="9"/>
  <c r="L1790" i="9" s="1"/>
  <c r="K1774" i="9"/>
  <c r="L1774" i="9" s="1"/>
  <c r="K1758" i="9"/>
  <c r="L1758" i="9" s="1"/>
  <c r="K1742" i="9"/>
  <c r="L1742" i="9" s="1"/>
  <c r="K1726" i="9"/>
  <c r="L1726" i="9"/>
  <c r="K1710" i="9"/>
  <c r="L1710" i="9" s="1"/>
  <c r="K1694" i="9"/>
  <c r="L1694" i="9" s="1"/>
  <c r="K1678" i="9"/>
  <c r="L1678" i="9" s="1"/>
  <c r="K1662" i="9"/>
  <c r="L1662" i="9" s="1"/>
  <c r="K1646" i="9"/>
  <c r="L1646" i="9" s="1"/>
  <c r="K1630" i="9"/>
  <c r="L1630" i="9" s="1"/>
  <c r="K1614" i="9"/>
  <c r="L1614" i="9" s="1"/>
  <c r="K1598" i="9"/>
  <c r="L1598" i="9" s="1"/>
  <c r="K1582" i="9"/>
  <c r="L1582" i="9" s="1"/>
  <c r="K1566" i="9"/>
  <c r="L1566" i="9" s="1"/>
  <c r="K1550" i="9"/>
  <c r="L1550" i="9" s="1"/>
  <c r="K1534" i="9"/>
  <c r="L1534" i="9" s="1"/>
  <c r="K1518" i="9"/>
  <c r="L1518" i="9" s="1"/>
  <c r="K1502" i="9"/>
  <c r="L1502" i="9" s="1"/>
  <c r="K1486" i="9"/>
  <c r="L1486" i="9" s="1"/>
  <c r="K1470" i="9"/>
  <c r="L1470" i="9" s="1"/>
  <c r="K1454" i="9"/>
  <c r="L1454" i="9" s="1"/>
  <c r="K1438" i="9"/>
  <c r="L1438" i="9" s="1"/>
  <c r="K1422" i="9"/>
  <c r="L1422" i="9" s="1"/>
  <c r="K1406" i="9"/>
  <c r="L1406" i="9" s="1"/>
  <c r="K1390" i="9"/>
  <c r="L1390" i="9" s="1"/>
  <c r="K1374" i="9"/>
  <c r="L1374" i="9" s="1"/>
  <c r="K1358" i="9"/>
  <c r="L1358" i="9" s="1"/>
  <c r="K1342" i="9"/>
  <c r="L1342" i="9" s="1"/>
  <c r="K1326" i="9"/>
  <c r="L1326" i="9" s="1"/>
  <c r="K1310" i="9"/>
  <c r="L1310" i="9" s="1"/>
  <c r="K1294" i="9"/>
  <c r="L1294" i="9" s="1"/>
  <c r="K1278" i="9"/>
  <c r="L1278" i="9" s="1"/>
  <c r="K1262" i="9"/>
  <c r="L1262" i="9" s="1"/>
  <c r="K1246" i="9"/>
  <c r="L1246" i="9" s="1"/>
  <c r="K1230" i="9"/>
  <c r="L1230" i="9" s="1"/>
  <c r="K1214" i="9"/>
  <c r="L1214" i="9" s="1"/>
  <c r="K1198" i="9"/>
  <c r="L1198" i="9" s="1"/>
  <c r="K1182" i="9"/>
  <c r="L1182" i="9" s="1"/>
  <c r="K1166" i="9"/>
  <c r="L1166" i="9" s="1"/>
  <c r="K1150" i="9"/>
  <c r="L1150" i="9" s="1"/>
  <c r="K1134" i="9"/>
  <c r="L1134" i="9" s="1"/>
  <c r="K1118" i="9"/>
  <c r="L1118" i="9" s="1"/>
  <c r="K1102" i="9"/>
  <c r="L1102" i="9" s="1"/>
  <c r="K1086" i="9"/>
  <c r="L1086" i="9" s="1"/>
  <c r="K1062" i="9"/>
  <c r="L1062" i="9" s="1"/>
  <c r="K1042" i="9"/>
  <c r="L1042" i="9" s="1"/>
  <c r="K1022" i="9"/>
  <c r="L1022" i="9" s="1"/>
  <c r="K998" i="9"/>
  <c r="L998" i="9" s="1"/>
  <c r="K978" i="9"/>
  <c r="L978" i="9" s="1"/>
  <c r="K958" i="9"/>
  <c r="L958" i="9" s="1"/>
  <c r="K930" i="9"/>
  <c r="L930" i="9" s="1"/>
  <c r="K898" i="9"/>
  <c r="L898" i="9" s="1"/>
  <c r="K866" i="9"/>
  <c r="L866" i="9" s="1"/>
  <c r="K834" i="9"/>
  <c r="L834" i="9" s="1"/>
  <c r="K802" i="9"/>
  <c r="L802" i="9" s="1"/>
  <c r="K770" i="9"/>
  <c r="L770" i="9" s="1"/>
  <c r="K738" i="9"/>
  <c r="L738" i="9" s="1"/>
  <c r="K2501" i="9"/>
  <c r="L2501" i="9" s="1"/>
  <c r="K2485" i="9"/>
  <c r="L2485" i="9" s="1"/>
  <c r="K2469" i="9"/>
  <c r="L2469" i="9" s="1"/>
  <c r="K2453" i="9"/>
  <c r="L2453" i="9" s="1"/>
  <c r="K2437" i="9"/>
  <c r="L2437" i="9" s="1"/>
  <c r="K2421" i="9"/>
  <c r="L2421" i="9" s="1"/>
  <c r="K2405" i="9"/>
  <c r="L2405" i="9" s="1"/>
  <c r="K2389" i="9"/>
  <c r="L2389" i="9" s="1"/>
  <c r="K2373" i="9"/>
  <c r="L2373" i="9" s="1"/>
  <c r="K2357" i="9"/>
  <c r="L2357" i="9" s="1"/>
  <c r="K2341" i="9"/>
  <c r="L2341" i="9" s="1"/>
  <c r="K2325" i="9"/>
  <c r="L2325" i="9" s="1"/>
  <c r="K2309" i="9"/>
  <c r="L2309" i="9" s="1"/>
  <c r="K2293" i="9"/>
  <c r="L2293" i="9" s="1"/>
  <c r="K2277" i="9"/>
  <c r="L2277" i="9" s="1"/>
  <c r="K2261" i="9"/>
  <c r="L2261" i="9" s="1"/>
  <c r="K2245" i="9"/>
  <c r="L2245" i="9" s="1"/>
  <c r="K2229" i="9"/>
  <c r="L2229" i="9" s="1"/>
  <c r="K2213" i="9"/>
  <c r="L2213" i="9" s="1"/>
  <c r="K2197" i="9"/>
  <c r="L2197" i="9" s="1"/>
  <c r="K2181" i="9"/>
  <c r="L2181" i="9" s="1"/>
  <c r="K2165" i="9"/>
  <c r="L2165" i="9" s="1"/>
  <c r="K2149" i="9"/>
  <c r="L2149" i="9" s="1"/>
  <c r="K2133" i="9"/>
  <c r="L2133" i="9" s="1"/>
  <c r="K2117" i="9"/>
  <c r="L2117" i="9" s="1"/>
  <c r="K2101" i="9"/>
  <c r="L2101" i="9" s="1"/>
  <c r="K2085" i="9"/>
  <c r="L2085" i="9" s="1"/>
  <c r="K2069" i="9"/>
  <c r="L2069" i="9" s="1"/>
  <c r="K2053" i="9"/>
  <c r="L2053" i="9" s="1"/>
  <c r="K2037" i="9"/>
  <c r="L2037" i="9" s="1"/>
  <c r="K2021" i="9"/>
  <c r="L2021" i="9" s="1"/>
  <c r="K2005" i="9"/>
  <c r="L2005" i="9" s="1"/>
  <c r="K1989" i="9"/>
  <c r="L1989" i="9" s="1"/>
  <c r="K1973" i="9"/>
  <c r="L1973" i="9" s="1"/>
  <c r="K1957" i="9"/>
  <c r="L1957" i="9" s="1"/>
  <c r="K1941" i="9"/>
  <c r="L1941" i="9" s="1"/>
  <c r="K1925" i="9"/>
  <c r="L1925" i="9" s="1"/>
  <c r="K1909" i="9"/>
  <c r="L1909" i="9" s="1"/>
  <c r="K1893" i="9"/>
  <c r="L1893" i="9" s="1"/>
  <c r="K1877" i="9"/>
  <c r="L1877" i="9" s="1"/>
  <c r="K1861" i="9"/>
  <c r="L1861" i="9" s="1"/>
  <c r="K1845" i="9"/>
  <c r="L1845" i="9" s="1"/>
  <c r="K1829" i="9"/>
  <c r="L1829" i="9" s="1"/>
  <c r="K1813" i="9"/>
  <c r="L1813" i="9" s="1"/>
  <c r="K1797" i="9"/>
  <c r="L1797" i="9" s="1"/>
  <c r="K1781" i="9"/>
  <c r="L1781" i="9" s="1"/>
  <c r="K1765" i="9"/>
  <c r="L1765" i="9" s="1"/>
  <c r="K1749" i="9"/>
  <c r="L1749" i="9" s="1"/>
  <c r="K1733" i="9"/>
  <c r="L1733" i="9" s="1"/>
  <c r="K1717" i="9"/>
  <c r="L1717" i="9" s="1"/>
  <c r="K1701" i="9"/>
  <c r="L1701" i="9" s="1"/>
  <c r="K1685" i="9"/>
  <c r="L1685" i="9" s="1"/>
  <c r="K1669" i="9"/>
  <c r="L1669" i="9" s="1"/>
  <c r="K1653" i="9"/>
  <c r="L1653" i="9" s="1"/>
  <c r="K1637" i="9"/>
  <c r="L1637" i="9" s="1"/>
  <c r="K1621" i="9"/>
  <c r="L1621" i="9" s="1"/>
  <c r="K1605" i="9"/>
  <c r="L1605" i="9" s="1"/>
  <c r="K1589" i="9"/>
  <c r="L1589" i="9" s="1"/>
  <c r="K1573" i="9"/>
  <c r="L1573" i="9" s="1"/>
  <c r="K1557" i="9"/>
  <c r="L1557" i="9" s="1"/>
  <c r="K1541" i="9"/>
  <c r="L1541" i="9" s="1"/>
  <c r="K1525" i="9"/>
  <c r="L1525" i="9" s="1"/>
  <c r="K1509" i="9"/>
  <c r="L1509" i="9" s="1"/>
  <c r="K1493" i="9"/>
  <c r="L1493" i="9" s="1"/>
  <c r="K1477" i="9"/>
  <c r="L1477" i="9" s="1"/>
  <c r="K1461" i="9"/>
  <c r="L1461" i="9" s="1"/>
  <c r="K1445" i="9"/>
  <c r="L1445" i="9" s="1"/>
  <c r="K1429" i="9"/>
  <c r="L1429" i="9" s="1"/>
  <c r="K1413" i="9"/>
  <c r="L1413" i="9" s="1"/>
  <c r="K1397" i="9"/>
  <c r="L1397" i="9" s="1"/>
  <c r="K1381" i="9"/>
  <c r="L1381" i="9" s="1"/>
  <c r="K1365" i="9"/>
  <c r="L1365" i="9" s="1"/>
  <c r="K1349" i="9"/>
  <c r="L1349" i="9" s="1"/>
  <c r="K1333" i="9"/>
  <c r="L1333" i="9" s="1"/>
  <c r="K1317" i="9"/>
  <c r="L1317" i="9" s="1"/>
  <c r="K1301" i="9"/>
  <c r="L1301" i="9" s="1"/>
  <c r="K1285" i="9"/>
  <c r="L1285" i="9" s="1"/>
  <c r="K1269" i="9"/>
  <c r="L1269" i="9" s="1"/>
  <c r="K1253" i="9"/>
  <c r="L1253" i="9" s="1"/>
  <c r="K1237" i="9"/>
  <c r="L1237" i="9" s="1"/>
  <c r="K1221" i="9"/>
  <c r="L1221" i="9" s="1"/>
  <c r="K1205" i="9"/>
  <c r="L1205" i="9" s="1"/>
  <c r="K1189" i="9"/>
  <c r="L1189" i="9" s="1"/>
  <c r="K1173" i="9"/>
  <c r="L1173" i="9" s="1"/>
  <c r="K1157" i="9"/>
  <c r="L1157" i="9" s="1"/>
  <c r="K1141" i="9"/>
  <c r="L1141" i="9" s="1"/>
  <c r="K1125" i="9"/>
  <c r="L1125" i="9" s="1"/>
  <c r="K1109" i="9"/>
  <c r="L1109" i="9" s="1"/>
  <c r="K1093" i="9"/>
  <c r="L1093" i="9" s="1"/>
  <c r="K1061" i="9"/>
  <c r="L1061" i="9" s="1"/>
  <c r="K1029" i="9"/>
  <c r="L1029" i="9" s="1"/>
  <c r="K997" i="9"/>
  <c r="L997" i="9" s="1"/>
  <c r="K965" i="9"/>
  <c r="L965" i="9" s="1"/>
  <c r="K937" i="9"/>
  <c r="L937" i="9" s="1"/>
  <c r="K921" i="9"/>
  <c r="L921" i="9" s="1"/>
  <c r="K905" i="9"/>
  <c r="L905" i="9" s="1"/>
  <c r="K889" i="9"/>
  <c r="L889" i="9" s="1"/>
  <c r="K873" i="9"/>
  <c r="L873" i="9" s="1"/>
  <c r="K857" i="9"/>
  <c r="L857" i="9" s="1"/>
  <c r="K841" i="9"/>
  <c r="L841" i="9" s="1"/>
  <c r="K825" i="9"/>
  <c r="L825" i="9" s="1"/>
  <c r="K809" i="9"/>
  <c r="L809" i="9" s="1"/>
  <c r="K793" i="9"/>
  <c r="L793" i="9" s="1"/>
  <c r="K777" i="9"/>
  <c r="L777" i="9" s="1"/>
  <c r="K761" i="9"/>
  <c r="L761" i="9" s="1"/>
  <c r="K741" i="9"/>
  <c r="L741" i="9" s="1"/>
  <c r="K709" i="9"/>
  <c r="L709" i="9" s="1"/>
  <c r="K677" i="9"/>
  <c r="L677" i="9" s="1"/>
  <c r="K2488" i="9"/>
  <c r="L2488" i="9" s="1"/>
  <c r="K2472" i="9"/>
  <c r="L2472" i="9" s="1"/>
  <c r="K2456" i="9"/>
  <c r="L2456" i="9" s="1"/>
  <c r="K2440" i="9"/>
  <c r="L2440" i="9" s="1"/>
  <c r="K2424" i="9"/>
  <c r="L2424" i="9" s="1"/>
  <c r="K2408" i="9"/>
  <c r="L2408" i="9" s="1"/>
  <c r="K2392" i="9"/>
  <c r="L2392" i="9" s="1"/>
  <c r="K2376" i="9"/>
  <c r="L2376" i="9" s="1"/>
  <c r="K2360" i="9"/>
  <c r="L2360" i="9" s="1"/>
  <c r="K2344" i="9"/>
  <c r="L2344" i="9" s="1"/>
  <c r="K2328" i="9"/>
  <c r="L2328" i="9" s="1"/>
  <c r="K2312" i="9"/>
  <c r="L2312" i="9" s="1"/>
  <c r="K2296" i="9"/>
  <c r="L2296" i="9" s="1"/>
  <c r="K2280" i="9"/>
  <c r="L2280" i="9" s="1"/>
  <c r="K2264" i="9"/>
  <c r="L2264" i="9" s="1"/>
  <c r="K2248" i="9"/>
  <c r="L2248" i="9" s="1"/>
  <c r="K2232" i="9"/>
  <c r="L2232" i="9" s="1"/>
  <c r="K2216" i="9"/>
  <c r="L2216" i="9" s="1"/>
  <c r="K2200" i="9"/>
  <c r="L2200" i="9" s="1"/>
  <c r="K2184" i="9"/>
  <c r="L2184" i="9" s="1"/>
  <c r="K2168" i="9"/>
  <c r="L2168" i="9" s="1"/>
  <c r="K2152" i="9"/>
  <c r="L2152" i="9" s="1"/>
  <c r="K2136" i="9"/>
  <c r="L2136" i="9" s="1"/>
  <c r="K2120" i="9"/>
  <c r="L2120" i="9" s="1"/>
  <c r="K2104" i="9"/>
  <c r="L2104" i="9" s="1"/>
  <c r="K2088" i="9"/>
  <c r="L2088" i="9" s="1"/>
  <c r="K2072" i="9"/>
  <c r="L2072" i="9" s="1"/>
  <c r="K2056" i="9"/>
  <c r="L2056" i="9" s="1"/>
  <c r="K2040" i="9"/>
  <c r="L2040" i="9" s="1"/>
  <c r="K2024" i="9"/>
  <c r="L2024" i="9" s="1"/>
  <c r="K2008" i="9"/>
  <c r="L2008" i="9" s="1"/>
  <c r="K1992" i="9"/>
  <c r="L1992" i="9" s="1"/>
  <c r="K1976" i="9"/>
  <c r="L1976" i="9" s="1"/>
  <c r="K1960" i="9"/>
  <c r="L1960" i="9" s="1"/>
  <c r="K1944" i="9"/>
  <c r="L1944" i="9" s="1"/>
  <c r="K1928" i="9"/>
  <c r="L1928" i="9" s="1"/>
  <c r="K1912" i="9"/>
  <c r="L1912" i="9" s="1"/>
  <c r="K1896" i="9"/>
  <c r="L1896" i="9" s="1"/>
  <c r="K1880" i="9"/>
  <c r="L1880" i="9" s="1"/>
  <c r="K1864" i="9"/>
  <c r="L1864" i="9" s="1"/>
  <c r="K1848" i="9"/>
  <c r="L1848" i="9" s="1"/>
  <c r="K1832" i="9"/>
  <c r="L1832" i="9" s="1"/>
  <c r="K1816" i="9"/>
  <c r="L1816" i="9" s="1"/>
  <c r="K1800" i="9"/>
  <c r="L1800" i="9" s="1"/>
  <c r="K1784" i="9"/>
  <c r="L1784" i="9" s="1"/>
  <c r="K1768" i="9"/>
  <c r="L1768" i="9" s="1"/>
  <c r="K1752" i="9"/>
  <c r="L1752" i="9" s="1"/>
  <c r="K1736" i="9"/>
  <c r="L1736" i="9" s="1"/>
  <c r="K1720" i="9"/>
  <c r="L1720" i="9" s="1"/>
  <c r="K1704" i="9"/>
  <c r="L1704" i="9" s="1"/>
  <c r="K1688" i="9"/>
  <c r="L1688" i="9" s="1"/>
  <c r="K1672" i="9"/>
  <c r="L1672" i="9" s="1"/>
  <c r="K1656" i="9"/>
  <c r="L1656" i="9" s="1"/>
  <c r="K1640" i="9"/>
  <c r="L1640" i="9" s="1"/>
  <c r="K1624" i="9"/>
  <c r="L1624" i="9" s="1"/>
  <c r="K1608" i="9"/>
  <c r="L1608" i="9" s="1"/>
  <c r="K1592" i="9"/>
  <c r="L1592" i="9" s="1"/>
  <c r="K1576" i="9"/>
  <c r="L1576" i="9" s="1"/>
  <c r="K1560" i="9"/>
  <c r="L1560" i="9" s="1"/>
  <c r="K1544" i="9"/>
  <c r="L1544" i="9" s="1"/>
  <c r="K1528" i="9"/>
  <c r="L1528" i="9" s="1"/>
  <c r="K1512" i="9"/>
  <c r="L1512" i="9" s="1"/>
  <c r="K1496" i="9"/>
  <c r="L1496" i="9" s="1"/>
  <c r="K1480" i="9"/>
  <c r="L1480" i="9" s="1"/>
  <c r="K1464" i="9"/>
  <c r="L1464" i="9" s="1"/>
  <c r="K1448" i="9"/>
  <c r="L1448" i="9" s="1"/>
  <c r="K1432" i="9"/>
  <c r="L1432" i="9" s="1"/>
  <c r="K1416" i="9"/>
  <c r="L1416" i="9" s="1"/>
  <c r="K1400" i="9"/>
  <c r="L1400" i="9" s="1"/>
  <c r="K1384" i="9"/>
  <c r="L1384" i="9" s="1"/>
  <c r="K1368" i="9"/>
  <c r="L1368" i="9" s="1"/>
  <c r="K1352" i="9"/>
  <c r="L1352" i="9" s="1"/>
  <c r="K1336" i="9"/>
  <c r="L1336" i="9" s="1"/>
  <c r="L1320" i="9"/>
  <c r="K1320" i="9"/>
  <c r="K1304" i="9"/>
  <c r="L1304" i="9" s="1"/>
  <c r="K1288" i="9"/>
  <c r="L1288" i="9" s="1"/>
  <c r="K1272" i="9"/>
  <c r="L1272" i="9" s="1"/>
  <c r="K1256" i="9"/>
  <c r="L1256" i="9" s="1"/>
  <c r="K1240" i="9"/>
  <c r="L1240" i="9" s="1"/>
  <c r="K1224" i="9"/>
  <c r="L1224" i="9" s="1"/>
  <c r="K1208" i="9"/>
  <c r="L1208" i="9" s="1"/>
  <c r="K1192" i="9"/>
  <c r="L1192" i="9" s="1"/>
  <c r="K1176" i="9"/>
  <c r="L1176" i="9" s="1"/>
  <c r="K1160" i="9"/>
  <c r="L1160" i="9" s="1"/>
  <c r="K1144" i="9"/>
  <c r="L1144" i="9" s="1"/>
  <c r="K1128" i="9"/>
  <c r="L1128" i="9" s="1"/>
  <c r="K1112" i="9"/>
  <c r="L1112" i="9" s="1"/>
  <c r="K1096" i="9"/>
  <c r="L1096" i="9" s="1"/>
  <c r="K1080" i="9"/>
  <c r="L1080" i="9" s="1"/>
  <c r="K1064" i="9"/>
  <c r="L1064" i="9" s="1"/>
  <c r="K1048" i="9"/>
  <c r="L1048" i="9" s="1"/>
  <c r="K1032" i="9"/>
  <c r="L1032" i="9" s="1"/>
  <c r="K1016" i="9"/>
  <c r="L1016" i="9" s="1"/>
  <c r="K1000" i="9"/>
  <c r="L1000" i="9" s="1"/>
  <c r="K984" i="9"/>
  <c r="L984" i="9" s="1"/>
  <c r="K968" i="9"/>
  <c r="L968" i="9" s="1"/>
  <c r="K952" i="9"/>
  <c r="L952" i="9" s="1"/>
  <c r="K932" i="9"/>
  <c r="L932" i="9" s="1"/>
  <c r="K900" i="9"/>
  <c r="L900" i="9" s="1"/>
  <c r="K868" i="9"/>
  <c r="L868" i="9" s="1"/>
  <c r="K836" i="9"/>
  <c r="L836" i="9" s="1"/>
  <c r="K804" i="9"/>
  <c r="L804" i="9" s="1"/>
  <c r="K772" i="9"/>
  <c r="L772" i="9" s="1"/>
  <c r="K1085" i="9"/>
  <c r="L1085" i="9" s="1"/>
  <c r="K1053" i="9"/>
  <c r="L1053" i="9" s="1"/>
  <c r="K1021" i="9"/>
  <c r="L1021" i="9" s="1"/>
  <c r="K989" i="9"/>
  <c r="L989" i="9" s="1"/>
  <c r="K957" i="9"/>
  <c r="L957" i="9" s="1"/>
  <c r="K729" i="9"/>
  <c r="L729" i="9" s="1"/>
  <c r="K697" i="9"/>
  <c r="L697" i="9" s="1"/>
  <c r="K669" i="9"/>
  <c r="L669" i="9" s="1"/>
  <c r="K653" i="9"/>
  <c r="L653" i="9" s="1"/>
  <c r="K637" i="9"/>
  <c r="L637" i="9" s="1"/>
  <c r="K621" i="9"/>
  <c r="L621" i="9" s="1"/>
  <c r="K605" i="9"/>
  <c r="L605" i="9" s="1"/>
  <c r="K589" i="9"/>
  <c r="L589" i="9" s="1"/>
  <c r="K573" i="9"/>
  <c r="L573" i="9" s="1"/>
  <c r="K928" i="9"/>
  <c r="L928" i="9" s="1"/>
  <c r="K896" i="9"/>
  <c r="L896" i="9" s="1"/>
  <c r="K864" i="9"/>
  <c r="L864" i="9" s="1"/>
  <c r="K832" i="9"/>
  <c r="L832" i="9" s="1"/>
  <c r="K800" i="9"/>
  <c r="L800" i="9" s="1"/>
  <c r="K768" i="9"/>
  <c r="L768" i="9" s="1"/>
  <c r="K744" i="9"/>
  <c r="L744" i="9" s="1"/>
  <c r="K728" i="9"/>
  <c r="L728" i="9" s="1"/>
  <c r="K712" i="9"/>
  <c r="L712" i="9" s="1"/>
  <c r="K696" i="9"/>
  <c r="L696" i="9" s="1"/>
  <c r="K680" i="9"/>
  <c r="L680" i="9" s="1"/>
  <c r="K664" i="9"/>
  <c r="L664" i="9" s="1"/>
  <c r="K648" i="9"/>
  <c r="L648" i="9" s="1"/>
  <c r="K632" i="9"/>
  <c r="L632" i="9" s="1"/>
  <c r="K616" i="9"/>
  <c r="L616" i="9" s="1"/>
  <c r="K600" i="9"/>
  <c r="L600" i="9" s="1"/>
  <c r="K584" i="9"/>
  <c r="L584" i="9" s="1"/>
  <c r="K1075" i="9"/>
  <c r="L1075" i="9" s="1"/>
  <c r="K1043" i="9"/>
  <c r="L1043" i="9" s="1"/>
  <c r="K1011" i="9"/>
  <c r="L1011" i="9" s="1"/>
  <c r="K979" i="9"/>
  <c r="L979" i="9" s="1"/>
  <c r="K947" i="9"/>
  <c r="L947" i="9" s="1"/>
  <c r="K915" i="9"/>
  <c r="L915" i="9" s="1"/>
  <c r="L883" i="9"/>
  <c r="K883" i="9"/>
  <c r="K851" i="9"/>
  <c r="L851" i="9" s="1"/>
  <c r="K819" i="9"/>
  <c r="L819" i="9" s="1"/>
  <c r="K787" i="9"/>
  <c r="L787" i="9" s="1"/>
  <c r="K755" i="9"/>
  <c r="L755" i="9" s="1"/>
  <c r="K723" i="9"/>
  <c r="L723" i="9" s="1"/>
  <c r="K699" i="9"/>
  <c r="L699" i="9" s="1"/>
  <c r="K683" i="9"/>
  <c r="L683" i="9" s="1"/>
  <c r="K667" i="9"/>
  <c r="L667" i="9" s="1"/>
  <c r="K651" i="9"/>
  <c r="L651" i="9" s="1"/>
  <c r="K635" i="9"/>
  <c r="L635" i="9" s="1"/>
  <c r="K619" i="9"/>
  <c r="L619" i="9" s="1"/>
  <c r="K603" i="9"/>
  <c r="L603" i="9" s="1"/>
  <c r="K587" i="9"/>
  <c r="L587" i="9" s="1"/>
  <c r="K571" i="9"/>
  <c r="L571" i="9" s="1"/>
  <c r="K1034" i="9"/>
  <c r="L1034" i="9" s="1"/>
  <c r="K970" i="9"/>
  <c r="L970" i="9" s="1"/>
  <c r="K926" i="9"/>
  <c r="L926" i="9" s="1"/>
  <c r="K894" i="9"/>
  <c r="L894" i="9" s="1"/>
  <c r="K862" i="9"/>
  <c r="L862" i="9" s="1"/>
  <c r="K830" i="9"/>
  <c r="L830" i="9" s="1"/>
  <c r="K798" i="9"/>
  <c r="L798" i="9" s="1"/>
  <c r="K766" i="9"/>
  <c r="L766" i="9" s="1"/>
  <c r="K734" i="9"/>
  <c r="L734" i="9" s="1"/>
  <c r="K706" i="9"/>
  <c r="L706" i="9" s="1"/>
  <c r="K690" i="9"/>
  <c r="L690" i="9" s="1"/>
  <c r="K674" i="9"/>
  <c r="L674" i="9" s="1"/>
  <c r="K658" i="9"/>
  <c r="L658" i="9" s="1"/>
  <c r="K642" i="9"/>
  <c r="L642" i="9" s="1"/>
  <c r="K626" i="9"/>
  <c r="L626" i="9" s="1"/>
  <c r="K610" i="9"/>
  <c r="L610" i="9" s="1"/>
  <c r="K594" i="9"/>
  <c r="L594" i="9" s="1"/>
  <c r="K578" i="9"/>
  <c r="L578" i="9" s="1"/>
  <c r="K2495" i="9"/>
  <c r="L2495" i="9" s="1"/>
  <c r="K2479" i="9"/>
  <c r="L2479" i="9" s="1"/>
  <c r="K2463" i="9"/>
  <c r="L2463" i="9" s="1"/>
  <c r="K2447" i="9"/>
  <c r="L2447" i="9" s="1"/>
  <c r="K2431" i="9"/>
  <c r="L2431" i="9" s="1"/>
  <c r="K2415" i="9"/>
  <c r="L2415" i="9" s="1"/>
  <c r="K2399" i="9"/>
  <c r="L2399" i="9" s="1"/>
  <c r="K2383" i="9"/>
  <c r="L2383" i="9" s="1"/>
  <c r="K2367" i="9"/>
  <c r="L2367" i="9" s="1"/>
  <c r="K2351" i="9"/>
  <c r="L2351" i="9" s="1"/>
  <c r="K2335" i="9"/>
  <c r="L2335" i="9" s="1"/>
  <c r="K2319" i="9"/>
  <c r="L2319" i="9" s="1"/>
  <c r="K2303" i="9"/>
  <c r="L2303" i="9" s="1"/>
  <c r="K2287" i="9"/>
  <c r="L2287" i="9" s="1"/>
  <c r="K2271" i="9"/>
  <c r="L2271" i="9" s="1"/>
  <c r="K2255" i="9"/>
  <c r="L2255" i="9" s="1"/>
  <c r="K2239" i="9"/>
  <c r="L2239" i="9" s="1"/>
  <c r="L2223" i="9"/>
  <c r="K2223" i="9"/>
  <c r="K2207" i="9"/>
  <c r="L2207" i="9" s="1"/>
  <c r="K2191" i="9"/>
  <c r="L2191" i="9" s="1"/>
  <c r="K2175" i="9"/>
  <c r="L2175" i="9" s="1"/>
  <c r="K2159" i="9"/>
  <c r="L2159" i="9" s="1"/>
  <c r="K2143" i="9"/>
  <c r="L2143" i="9" s="1"/>
  <c r="K2127" i="9"/>
  <c r="L2127" i="9" s="1"/>
  <c r="K2111" i="9"/>
  <c r="L2111" i="9" s="1"/>
  <c r="K2095" i="9"/>
  <c r="L2095" i="9" s="1"/>
  <c r="K2079" i="9"/>
  <c r="L2079" i="9" s="1"/>
  <c r="K2063" i="9"/>
  <c r="L2063" i="9" s="1"/>
  <c r="K2047" i="9"/>
  <c r="L2047" i="9" s="1"/>
  <c r="K2031" i="9"/>
  <c r="L2031" i="9" s="1"/>
  <c r="K2015" i="9"/>
  <c r="L2015" i="9" s="1"/>
  <c r="K1999" i="9"/>
  <c r="L1999" i="9" s="1"/>
  <c r="K1983" i="9"/>
  <c r="L1983" i="9" s="1"/>
  <c r="K1967" i="9"/>
  <c r="L1967" i="9" s="1"/>
  <c r="K1951" i="9"/>
  <c r="L1951" i="9" s="1"/>
  <c r="K1935" i="9"/>
  <c r="L1935" i="9" s="1"/>
  <c r="K1919" i="9"/>
  <c r="L1919" i="9" s="1"/>
  <c r="K1903" i="9"/>
  <c r="L1903" i="9" s="1"/>
  <c r="K1887" i="9"/>
  <c r="L1887" i="9" s="1"/>
  <c r="K1871" i="9"/>
  <c r="L1871" i="9" s="1"/>
  <c r="K1855" i="9"/>
  <c r="L1855" i="9" s="1"/>
  <c r="K1839" i="9"/>
  <c r="L1839" i="9" s="1"/>
  <c r="K1823" i="9"/>
  <c r="L1823" i="9" s="1"/>
  <c r="K1807" i="9"/>
  <c r="L1807" i="9" s="1"/>
  <c r="K1791" i="9"/>
  <c r="L1791" i="9" s="1"/>
  <c r="K1775" i="9"/>
  <c r="L1775" i="9" s="1"/>
  <c r="K1759" i="9"/>
  <c r="L1759" i="9" s="1"/>
  <c r="K1743" i="9"/>
  <c r="L1743" i="9" s="1"/>
  <c r="K1727" i="9"/>
  <c r="L1727" i="9" s="1"/>
  <c r="K1711" i="9"/>
  <c r="L1711" i="9" s="1"/>
  <c r="K1695" i="9"/>
  <c r="L1695" i="9" s="1"/>
  <c r="K1679" i="9"/>
  <c r="L1679" i="9" s="1"/>
  <c r="K1663" i="9"/>
  <c r="L1663" i="9" s="1"/>
  <c r="K1647" i="9"/>
  <c r="L1647" i="9" s="1"/>
  <c r="K1631" i="9"/>
  <c r="L1631" i="9" s="1"/>
  <c r="K1615" i="9"/>
  <c r="L1615" i="9" s="1"/>
  <c r="K1599" i="9"/>
  <c r="L1599" i="9" s="1"/>
  <c r="K1583" i="9"/>
  <c r="L1583" i="9" s="1"/>
  <c r="K1567" i="9"/>
  <c r="L1567" i="9" s="1"/>
  <c r="K1551" i="9"/>
  <c r="L1551" i="9" s="1"/>
  <c r="K1535" i="9"/>
  <c r="L1535" i="9" s="1"/>
  <c r="K1519" i="9"/>
  <c r="L1519" i="9" s="1"/>
  <c r="K1503" i="9"/>
  <c r="L1503" i="9" s="1"/>
  <c r="K1487" i="9"/>
  <c r="L1487" i="9" s="1"/>
  <c r="K1471" i="9"/>
  <c r="L1471" i="9" s="1"/>
  <c r="K1455" i="9"/>
  <c r="L1455" i="9" s="1"/>
  <c r="K1439" i="9"/>
  <c r="L1439" i="9" s="1"/>
  <c r="K1423" i="9"/>
  <c r="L1423" i="9" s="1"/>
  <c r="K1407" i="9"/>
  <c r="L1407" i="9" s="1"/>
  <c r="K1391" i="9"/>
  <c r="L1391" i="9" s="1"/>
  <c r="K1375" i="9"/>
  <c r="L1375" i="9" s="1"/>
  <c r="K1359" i="9"/>
  <c r="L1359" i="9" s="1"/>
  <c r="K1343" i="9"/>
  <c r="L1343" i="9" s="1"/>
  <c r="K1327" i="9"/>
  <c r="L1327" i="9" s="1"/>
  <c r="K1311" i="9"/>
  <c r="L1311" i="9" s="1"/>
  <c r="K1295" i="9"/>
  <c r="L1295" i="9" s="1"/>
  <c r="K1279" i="9"/>
  <c r="L1279" i="9" s="1"/>
  <c r="K1263" i="9"/>
  <c r="L1263" i="9" s="1"/>
  <c r="K1247" i="9"/>
  <c r="L1247" i="9" s="1"/>
  <c r="K1231" i="9"/>
  <c r="L1231" i="9" s="1"/>
  <c r="K1215" i="9"/>
  <c r="L1215" i="9" s="1"/>
  <c r="K1199" i="9"/>
  <c r="L1199" i="9" s="1"/>
  <c r="K1183" i="9"/>
  <c r="L1183" i="9" s="1"/>
  <c r="K1167" i="9"/>
  <c r="L1167" i="9" s="1"/>
  <c r="K1151" i="9"/>
  <c r="L1151" i="9" s="1"/>
  <c r="K1135" i="9"/>
  <c r="L1135" i="9" s="1"/>
  <c r="K1119" i="9"/>
  <c r="L1119" i="9" s="1"/>
  <c r="K1103" i="9"/>
  <c r="L1103" i="9" s="1"/>
  <c r="K1071" i="9"/>
  <c r="L1071" i="9" s="1"/>
  <c r="K1039" i="9"/>
  <c r="L1039" i="9" s="1"/>
  <c r="K1007" i="9"/>
  <c r="L1007" i="9" s="1"/>
  <c r="K975" i="9"/>
  <c r="L975" i="9" s="1"/>
  <c r="K943" i="9"/>
  <c r="L943" i="9" s="1"/>
  <c r="K911" i="9"/>
  <c r="L911" i="9" s="1"/>
  <c r="K879" i="9"/>
  <c r="L879" i="9" s="1"/>
  <c r="K847" i="9"/>
  <c r="L847" i="9" s="1"/>
  <c r="K815" i="9"/>
  <c r="L815" i="9" s="1"/>
  <c r="K783" i="9"/>
  <c r="L783" i="9" s="1"/>
  <c r="K751" i="9"/>
  <c r="L751" i="9" s="1"/>
  <c r="K719" i="9"/>
  <c r="L719" i="9" s="1"/>
  <c r="K2490" i="9"/>
  <c r="L2490" i="9" s="1"/>
  <c r="K2474" i="9"/>
  <c r="L2474" i="9" s="1"/>
  <c r="K2458" i="9"/>
  <c r="L2458" i="9" s="1"/>
  <c r="K2442" i="9"/>
  <c r="L2442" i="9" s="1"/>
  <c r="K2426" i="9"/>
  <c r="L2426" i="9" s="1"/>
  <c r="K2410" i="9"/>
  <c r="L2410" i="9" s="1"/>
  <c r="K2394" i="9"/>
  <c r="L2394" i="9" s="1"/>
  <c r="K2378" i="9"/>
  <c r="L2378" i="9" s="1"/>
  <c r="K2362" i="9"/>
  <c r="L2362" i="9" s="1"/>
  <c r="K2346" i="9"/>
  <c r="L2346" i="9" s="1"/>
  <c r="K2330" i="9"/>
  <c r="L2330" i="9" s="1"/>
  <c r="K2314" i="9"/>
  <c r="L2314" i="9" s="1"/>
  <c r="K2298" i="9"/>
  <c r="L2298" i="9" s="1"/>
  <c r="K2282" i="9"/>
  <c r="L2282" i="9" s="1"/>
  <c r="K2266" i="9"/>
  <c r="L2266" i="9" s="1"/>
  <c r="K2250" i="9"/>
  <c r="L2250" i="9" s="1"/>
  <c r="K2234" i="9"/>
  <c r="L2234" i="9" s="1"/>
  <c r="K2218" i="9"/>
  <c r="L2218" i="9" s="1"/>
  <c r="K2202" i="9"/>
  <c r="L2202" i="9" s="1"/>
  <c r="K2186" i="9"/>
  <c r="L2186" i="9" s="1"/>
  <c r="K2170" i="9"/>
  <c r="L2170" i="9" s="1"/>
  <c r="K2154" i="9"/>
  <c r="L2154" i="9" s="1"/>
  <c r="K2138" i="9"/>
  <c r="L2138" i="9" s="1"/>
  <c r="K2122" i="9"/>
  <c r="L2122" i="9" s="1"/>
  <c r="K2106" i="9"/>
  <c r="L2106" i="9" s="1"/>
  <c r="K2090" i="9"/>
  <c r="L2090" i="9" s="1"/>
  <c r="K2074" i="9"/>
  <c r="L2074" i="9" s="1"/>
  <c r="K2058" i="9"/>
  <c r="L2058" i="9" s="1"/>
  <c r="K2042" i="9"/>
  <c r="L2042" i="9" s="1"/>
  <c r="K2026" i="9"/>
  <c r="L2026" i="9" s="1"/>
  <c r="K2010" i="9"/>
  <c r="L2010" i="9" s="1"/>
  <c r="K1994" i="9"/>
  <c r="L1994" i="9" s="1"/>
  <c r="K1978" i="9"/>
  <c r="L1978" i="9" s="1"/>
  <c r="K1962" i="9"/>
  <c r="L1962" i="9" s="1"/>
  <c r="K1946" i="9"/>
  <c r="L1946" i="9" s="1"/>
  <c r="K1930" i="9"/>
  <c r="L1930" i="9" s="1"/>
  <c r="K1914" i="9"/>
  <c r="L1914" i="9" s="1"/>
  <c r="K1898" i="9"/>
  <c r="L1898" i="9" s="1"/>
  <c r="K1882" i="9"/>
  <c r="L1882" i="9" s="1"/>
  <c r="K1866" i="9"/>
  <c r="L1866" i="9" s="1"/>
  <c r="K1850" i="9"/>
  <c r="L1850" i="9" s="1"/>
  <c r="K1834" i="9"/>
  <c r="L1834" i="9" s="1"/>
  <c r="K1818" i="9"/>
  <c r="L1818" i="9" s="1"/>
  <c r="K1802" i="9"/>
  <c r="L1802" i="9" s="1"/>
  <c r="K1786" i="9"/>
  <c r="L1786" i="9" s="1"/>
  <c r="K1770" i="9"/>
  <c r="L1770" i="9" s="1"/>
  <c r="K1754" i="9"/>
  <c r="L1754" i="9" s="1"/>
  <c r="K1738" i="9"/>
  <c r="L1738" i="9" s="1"/>
  <c r="K1722" i="9"/>
  <c r="L1722" i="9" s="1"/>
  <c r="K1706" i="9"/>
  <c r="L1706" i="9" s="1"/>
  <c r="K1690" i="9"/>
  <c r="L1690" i="9" s="1"/>
  <c r="K1674" i="9"/>
  <c r="L1674" i="9" s="1"/>
  <c r="K1658" i="9"/>
  <c r="L1658" i="9" s="1"/>
  <c r="K1642" i="9"/>
  <c r="L1642" i="9" s="1"/>
  <c r="K1626" i="9"/>
  <c r="L1626" i="9" s="1"/>
  <c r="K1610" i="9"/>
  <c r="L1610" i="9" s="1"/>
  <c r="K1594" i="9"/>
  <c r="L1594" i="9" s="1"/>
  <c r="K1578" i="9"/>
  <c r="L1578" i="9" s="1"/>
  <c r="K1562" i="9"/>
  <c r="L1562" i="9" s="1"/>
  <c r="K1546" i="9"/>
  <c r="L1546" i="9" s="1"/>
  <c r="K1530" i="9"/>
  <c r="L1530" i="9" s="1"/>
  <c r="K1514" i="9"/>
  <c r="L1514" i="9" s="1"/>
  <c r="K1498" i="9"/>
  <c r="L1498" i="9" s="1"/>
  <c r="K1482" i="9"/>
  <c r="L1482" i="9" s="1"/>
  <c r="K1466" i="9"/>
  <c r="L1466" i="9" s="1"/>
  <c r="K1450" i="9"/>
  <c r="L1450" i="9" s="1"/>
  <c r="K1434" i="9"/>
  <c r="L1434" i="9" s="1"/>
  <c r="K1418" i="9"/>
  <c r="L1418" i="9" s="1"/>
  <c r="K1402" i="9"/>
  <c r="L1402" i="9" s="1"/>
  <c r="K1386" i="9"/>
  <c r="L1386" i="9" s="1"/>
  <c r="K1370" i="9"/>
  <c r="L1370" i="9" s="1"/>
  <c r="K1354" i="9"/>
  <c r="L1354" i="9" s="1"/>
  <c r="K1338" i="9"/>
  <c r="L1338" i="9" s="1"/>
  <c r="K1322" i="9"/>
  <c r="L1322" i="9" s="1"/>
  <c r="K1306" i="9"/>
  <c r="L1306" i="9" s="1"/>
  <c r="K1290" i="9"/>
  <c r="L1290" i="9" s="1"/>
  <c r="K1274" i="9"/>
  <c r="L1274" i="9" s="1"/>
  <c r="K1258" i="9"/>
  <c r="L1258" i="9" s="1"/>
  <c r="K1242" i="9"/>
  <c r="L1242" i="9" s="1"/>
  <c r="K1226" i="9"/>
  <c r="L1226" i="9" s="1"/>
  <c r="K1210" i="9"/>
  <c r="L1210" i="9" s="1"/>
  <c r="K1194" i="9"/>
  <c r="L1194" i="9" s="1"/>
  <c r="K1178" i="9"/>
  <c r="L1178" i="9" s="1"/>
  <c r="K1162" i="9"/>
  <c r="L1162" i="9" s="1"/>
  <c r="K1146" i="9"/>
  <c r="L1146" i="9" s="1"/>
  <c r="K1130" i="9"/>
  <c r="L1130" i="9" s="1"/>
  <c r="K1114" i="9"/>
  <c r="L1114" i="9" s="1"/>
  <c r="K1098" i="9"/>
  <c r="L1098" i="9" s="1"/>
  <c r="K1078" i="9"/>
  <c r="L1078" i="9" s="1"/>
  <c r="K1058" i="9"/>
  <c r="L1058" i="9" s="1"/>
  <c r="K1038" i="9"/>
  <c r="L1038" i="9" s="1"/>
  <c r="K1014" i="9"/>
  <c r="L1014" i="9" s="1"/>
  <c r="K994" i="9"/>
  <c r="L994" i="9" s="1"/>
  <c r="K974" i="9"/>
  <c r="L974" i="9" s="1"/>
  <c r="K950" i="9"/>
  <c r="L950" i="9" s="1"/>
  <c r="K922" i="9"/>
  <c r="L922" i="9" s="1"/>
  <c r="K890" i="9"/>
  <c r="L890" i="9" s="1"/>
  <c r="K858" i="9"/>
  <c r="L858" i="9" s="1"/>
  <c r="K826" i="9"/>
  <c r="L826" i="9" s="1"/>
  <c r="K794" i="9"/>
  <c r="L794" i="9" s="1"/>
  <c r="K762" i="9"/>
  <c r="L762" i="9" s="1"/>
  <c r="K730" i="9"/>
  <c r="L730" i="9" s="1"/>
  <c r="K2497" i="9"/>
  <c r="L2497" i="9" s="1"/>
  <c r="K2481" i="9"/>
  <c r="L2481" i="9" s="1"/>
  <c r="K2465" i="9"/>
  <c r="L2465" i="9" s="1"/>
  <c r="K2449" i="9"/>
  <c r="L2449" i="9" s="1"/>
  <c r="K2433" i="9"/>
  <c r="L2433" i="9" s="1"/>
  <c r="K2417" i="9"/>
  <c r="L2417" i="9" s="1"/>
  <c r="K2401" i="9"/>
  <c r="L2401" i="9" s="1"/>
  <c r="K2385" i="9"/>
  <c r="L2385" i="9" s="1"/>
  <c r="K2369" i="9"/>
  <c r="L2369" i="9" s="1"/>
  <c r="K2353" i="9"/>
  <c r="L2353" i="9" s="1"/>
  <c r="K2337" i="9"/>
  <c r="L2337" i="9" s="1"/>
  <c r="K2321" i="9"/>
  <c r="L2321" i="9" s="1"/>
  <c r="K2305" i="9"/>
  <c r="L2305" i="9" s="1"/>
  <c r="K2289" i="9"/>
  <c r="L2289" i="9" s="1"/>
  <c r="K2273" i="9"/>
  <c r="L2273" i="9" s="1"/>
  <c r="K2257" i="9"/>
  <c r="L2257" i="9" s="1"/>
  <c r="K2241" i="9"/>
  <c r="L2241" i="9" s="1"/>
  <c r="K2225" i="9"/>
  <c r="L2225" i="9" s="1"/>
  <c r="K2209" i="9"/>
  <c r="L2209" i="9" s="1"/>
  <c r="K2193" i="9"/>
  <c r="L2193" i="9" s="1"/>
  <c r="K2177" i="9"/>
  <c r="L2177" i="9" s="1"/>
  <c r="K2161" i="9"/>
  <c r="L2161" i="9" s="1"/>
  <c r="K2145" i="9"/>
  <c r="L2145" i="9" s="1"/>
  <c r="K2129" i="9"/>
  <c r="L2129" i="9" s="1"/>
  <c r="K2113" i="9"/>
  <c r="L2113" i="9" s="1"/>
  <c r="K2097" i="9"/>
  <c r="L2097" i="9" s="1"/>
  <c r="K2081" i="9"/>
  <c r="L2081" i="9" s="1"/>
  <c r="K2065" i="9"/>
  <c r="L2065" i="9" s="1"/>
  <c r="K2049" i="9"/>
  <c r="L2049" i="9" s="1"/>
  <c r="K2033" i="9"/>
  <c r="L2033" i="9" s="1"/>
  <c r="K2017" i="9"/>
  <c r="L2017" i="9" s="1"/>
  <c r="K2001" i="9"/>
  <c r="L2001" i="9" s="1"/>
  <c r="K1985" i="9"/>
  <c r="L1985" i="9" s="1"/>
  <c r="K1969" i="9"/>
  <c r="L1969" i="9" s="1"/>
  <c r="K1953" i="9"/>
  <c r="L1953" i="9" s="1"/>
  <c r="K1937" i="9"/>
  <c r="L1937" i="9" s="1"/>
  <c r="K1921" i="9"/>
  <c r="L1921" i="9" s="1"/>
  <c r="K1905" i="9"/>
  <c r="L1905" i="9" s="1"/>
  <c r="K1889" i="9"/>
  <c r="L1889" i="9" s="1"/>
  <c r="K1873" i="9"/>
  <c r="L1873" i="9" s="1"/>
  <c r="K1857" i="9"/>
  <c r="L1857" i="9" s="1"/>
  <c r="K1841" i="9"/>
  <c r="L1841" i="9" s="1"/>
  <c r="K1825" i="9"/>
  <c r="L1825" i="9" s="1"/>
  <c r="K1809" i="9"/>
  <c r="L1809" i="9" s="1"/>
  <c r="K1793" i="9"/>
  <c r="L1793" i="9" s="1"/>
  <c r="K1777" i="9"/>
  <c r="L1777" i="9" s="1"/>
  <c r="K1761" i="9"/>
  <c r="L1761" i="9" s="1"/>
  <c r="K1745" i="9"/>
  <c r="L1745" i="9" s="1"/>
  <c r="K1729" i="9"/>
  <c r="L1729" i="9" s="1"/>
  <c r="K1713" i="9"/>
  <c r="L1713" i="9" s="1"/>
  <c r="K1697" i="9"/>
  <c r="L1697" i="9" s="1"/>
  <c r="K1681" i="9"/>
  <c r="L1681" i="9" s="1"/>
  <c r="K1665" i="9"/>
  <c r="L1665" i="9" s="1"/>
  <c r="K1649" i="9"/>
  <c r="L1649" i="9" s="1"/>
  <c r="K1633" i="9"/>
  <c r="L1633" i="9" s="1"/>
  <c r="K1617" i="9"/>
  <c r="L1617" i="9" s="1"/>
  <c r="K1601" i="9"/>
  <c r="L1601" i="9" s="1"/>
  <c r="K1585" i="9"/>
  <c r="L1585" i="9" s="1"/>
  <c r="K1569" i="9"/>
  <c r="L1569" i="9" s="1"/>
  <c r="K1553" i="9"/>
  <c r="L1553" i="9" s="1"/>
  <c r="K1537" i="9"/>
  <c r="L1537" i="9" s="1"/>
  <c r="K1521" i="9"/>
  <c r="L1521" i="9" s="1"/>
  <c r="K1505" i="9"/>
  <c r="L1505" i="9" s="1"/>
  <c r="K1489" i="9"/>
  <c r="L1489" i="9" s="1"/>
  <c r="K1473" i="9"/>
  <c r="L1473" i="9" s="1"/>
  <c r="K1457" i="9"/>
  <c r="L1457" i="9" s="1"/>
  <c r="K1441" i="9"/>
  <c r="L1441" i="9" s="1"/>
  <c r="K1425" i="9"/>
  <c r="L1425" i="9" s="1"/>
  <c r="K1409" i="9"/>
  <c r="L1409" i="9" s="1"/>
  <c r="K1393" i="9"/>
  <c r="L1393" i="9" s="1"/>
  <c r="K1377" i="9"/>
  <c r="L1377" i="9" s="1"/>
  <c r="K1361" i="9"/>
  <c r="L1361" i="9" s="1"/>
  <c r="K1345" i="9"/>
  <c r="L1345" i="9" s="1"/>
  <c r="K1329" i="9"/>
  <c r="L1329" i="9" s="1"/>
  <c r="K1313" i="9"/>
  <c r="L1313" i="9" s="1"/>
  <c r="K1297" i="9"/>
  <c r="L1297" i="9" s="1"/>
  <c r="K1281" i="9"/>
  <c r="L1281" i="9" s="1"/>
  <c r="K1265" i="9"/>
  <c r="L1265" i="9" s="1"/>
  <c r="K1249" i="9"/>
  <c r="L1249" i="9" s="1"/>
  <c r="K1233" i="9"/>
  <c r="L1233" i="9" s="1"/>
  <c r="K1217" i="9"/>
  <c r="L1217" i="9" s="1"/>
  <c r="K1201" i="9"/>
  <c r="L1201" i="9" s="1"/>
  <c r="K1185" i="9"/>
  <c r="L1185" i="9" s="1"/>
  <c r="K1169" i="9"/>
  <c r="L1169" i="9" s="1"/>
  <c r="K1153" i="9"/>
  <c r="L1153" i="9" s="1"/>
  <c r="K1137" i="9"/>
  <c r="L1137" i="9" s="1"/>
  <c r="K1121" i="9"/>
  <c r="L1121" i="9" s="1"/>
  <c r="K1105" i="9"/>
  <c r="L1105" i="9" s="1"/>
  <c r="K1081" i="9"/>
  <c r="L1081" i="9" s="1"/>
  <c r="K1049" i="9"/>
  <c r="L1049" i="9" s="1"/>
  <c r="K1017" i="9"/>
  <c r="L1017" i="9" s="1"/>
  <c r="K985" i="9"/>
  <c r="L985" i="9" s="1"/>
  <c r="K953" i="9"/>
  <c r="L953" i="9" s="1"/>
  <c r="K933" i="9"/>
  <c r="L933" i="9" s="1"/>
  <c r="K917" i="9"/>
  <c r="L917" i="9" s="1"/>
  <c r="K901" i="9"/>
  <c r="L901" i="9" s="1"/>
  <c r="K885" i="9"/>
  <c r="L885" i="9" s="1"/>
  <c r="K869" i="9"/>
  <c r="L869" i="9" s="1"/>
  <c r="K853" i="9"/>
  <c r="L853" i="9" s="1"/>
  <c r="K837" i="9"/>
  <c r="L837" i="9" s="1"/>
  <c r="K821" i="9"/>
  <c r="L821" i="9" s="1"/>
  <c r="K805" i="9"/>
  <c r="L805" i="9" s="1"/>
  <c r="K789" i="9"/>
  <c r="L789" i="9" s="1"/>
  <c r="K773" i="9"/>
  <c r="L773" i="9" s="1"/>
  <c r="K757" i="9"/>
  <c r="L757" i="9" s="1"/>
  <c r="K733" i="9"/>
  <c r="L733" i="9" s="1"/>
  <c r="K701" i="9"/>
  <c r="L701" i="9" s="1"/>
  <c r="K2500" i="9"/>
  <c r="L2500" i="9" s="1"/>
  <c r="K2484" i="9"/>
  <c r="L2484" i="9" s="1"/>
  <c r="K2468" i="9"/>
  <c r="L2468" i="9" s="1"/>
  <c r="K2452" i="9"/>
  <c r="L2452" i="9" s="1"/>
  <c r="K2436" i="9"/>
  <c r="L2436" i="9" s="1"/>
  <c r="K2420" i="9"/>
  <c r="L2420" i="9" s="1"/>
  <c r="K2404" i="9"/>
  <c r="L2404" i="9" s="1"/>
  <c r="K2388" i="9"/>
  <c r="L2388" i="9" s="1"/>
  <c r="K2372" i="9"/>
  <c r="L2372" i="9" s="1"/>
  <c r="K2356" i="9"/>
  <c r="L2356" i="9" s="1"/>
  <c r="K2340" i="9"/>
  <c r="L2340" i="9" s="1"/>
  <c r="K2324" i="9"/>
  <c r="L2324" i="9" s="1"/>
  <c r="K2308" i="9"/>
  <c r="L2308" i="9" s="1"/>
  <c r="K2292" i="9"/>
  <c r="L2292" i="9" s="1"/>
  <c r="K2276" i="9"/>
  <c r="L2276" i="9" s="1"/>
  <c r="K2260" i="9"/>
  <c r="L2260" i="9" s="1"/>
  <c r="K2244" i="9"/>
  <c r="L2244" i="9" s="1"/>
  <c r="K2228" i="9"/>
  <c r="L2228" i="9" s="1"/>
  <c r="K2212" i="9"/>
  <c r="L2212" i="9" s="1"/>
  <c r="K2196" i="9"/>
  <c r="L2196" i="9" s="1"/>
  <c r="K2180" i="9"/>
  <c r="L2180" i="9" s="1"/>
  <c r="K2164" i="9"/>
  <c r="L2164" i="9" s="1"/>
  <c r="K2148" i="9"/>
  <c r="L2148" i="9" s="1"/>
  <c r="K2132" i="9"/>
  <c r="L2132" i="9" s="1"/>
  <c r="K2116" i="9"/>
  <c r="L2116" i="9" s="1"/>
  <c r="K2100" i="9"/>
  <c r="L2100" i="9" s="1"/>
  <c r="K2084" i="9"/>
  <c r="L2084" i="9" s="1"/>
  <c r="K2068" i="9"/>
  <c r="L2068" i="9" s="1"/>
  <c r="K2052" i="9"/>
  <c r="L2052" i="9" s="1"/>
  <c r="K2036" i="9"/>
  <c r="L2036" i="9" s="1"/>
  <c r="K2020" i="9"/>
  <c r="L2020" i="9" s="1"/>
  <c r="K2004" i="9"/>
  <c r="L2004" i="9" s="1"/>
  <c r="K1988" i="9"/>
  <c r="L1988" i="9" s="1"/>
  <c r="K1972" i="9"/>
  <c r="L1972" i="9" s="1"/>
  <c r="K1956" i="9"/>
  <c r="L1956" i="9" s="1"/>
  <c r="K1940" i="9"/>
  <c r="L1940" i="9" s="1"/>
  <c r="K1924" i="9"/>
  <c r="L1924" i="9" s="1"/>
  <c r="K1908" i="9"/>
  <c r="L1908" i="9" s="1"/>
  <c r="K1892" i="9"/>
  <c r="L1892" i="9" s="1"/>
  <c r="K1876" i="9"/>
  <c r="L1876" i="9" s="1"/>
  <c r="K1860" i="9"/>
  <c r="L1860" i="9" s="1"/>
  <c r="K1844" i="9"/>
  <c r="L1844" i="9" s="1"/>
  <c r="K1828" i="9"/>
  <c r="L1828" i="9" s="1"/>
  <c r="K1812" i="9"/>
  <c r="L1812" i="9" s="1"/>
  <c r="K1796" i="9"/>
  <c r="L1796" i="9" s="1"/>
  <c r="K1780" i="9"/>
  <c r="L1780" i="9" s="1"/>
  <c r="K1764" i="9"/>
  <c r="L1764" i="9" s="1"/>
  <c r="K1748" i="9"/>
  <c r="L1748" i="9" s="1"/>
  <c r="K1732" i="9"/>
  <c r="L1732" i="9" s="1"/>
  <c r="L1716" i="9"/>
  <c r="K1716" i="9"/>
  <c r="K1700" i="9"/>
  <c r="L1700" i="9" s="1"/>
  <c r="K1684" i="9"/>
  <c r="L1684" i="9" s="1"/>
  <c r="K1668" i="9"/>
  <c r="L1668" i="9" s="1"/>
  <c r="K1652" i="9"/>
  <c r="L1652" i="9" s="1"/>
  <c r="K1636" i="9"/>
  <c r="L1636" i="9" s="1"/>
  <c r="K1620" i="9"/>
  <c r="L1620" i="9" s="1"/>
  <c r="K1604" i="9"/>
  <c r="L1604" i="9" s="1"/>
  <c r="K1588" i="9"/>
  <c r="L1588" i="9" s="1"/>
  <c r="K1572" i="9"/>
  <c r="L1572" i="9" s="1"/>
  <c r="K1556" i="9"/>
  <c r="L1556" i="9" s="1"/>
  <c r="K1540" i="9"/>
  <c r="L1540" i="9" s="1"/>
  <c r="K1524" i="9"/>
  <c r="L1524" i="9" s="1"/>
  <c r="K1508" i="9"/>
  <c r="L1508" i="9" s="1"/>
  <c r="K1492" i="9"/>
  <c r="L1492" i="9" s="1"/>
  <c r="K1476" i="9"/>
  <c r="L1476" i="9" s="1"/>
  <c r="K1460" i="9"/>
  <c r="L1460" i="9" s="1"/>
  <c r="K1444" i="9"/>
  <c r="L1444" i="9" s="1"/>
  <c r="K1428" i="9"/>
  <c r="L1428" i="9" s="1"/>
  <c r="K1412" i="9"/>
  <c r="L1412" i="9" s="1"/>
  <c r="K1396" i="9"/>
  <c r="L1396" i="9" s="1"/>
  <c r="K1380" i="9"/>
  <c r="L1380" i="9" s="1"/>
  <c r="K1364" i="9"/>
  <c r="L1364" i="9" s="1"/>
  <c r="K1348" i="9"/>
  <c r="L1348" i="9" s="1"/>
  <c r="K1332" i="9"/>
  <c r="L1332" i="9" s="1"/>
  <c r="K1316" i="9"/>
  <c r="L1316" i="9" s="1"/>
  <c r="K1300" i="9"/>
  <c r="L1300" i="9" s="1"/>
  <c r="K1284" i="9"/>
  <c r="L1284" i="9" s="1"/>
  <c r="K1268" i="9"/>
  <c r="L1268" i="9" s="1"/>
  <c r="K1252" i="9"/>
  <c r="L1252" i="9" s="1"/>
  <c r="K1236" i="9"/>
  <c r="L1236" i="9" s="1"/>
  <c r="K1220" i="9"/>
  <c r="L1220" i="9" s="1"/>
  <c r="K1204" i="9"/>
  <c r="L1204" i="9" s="1"/>
  <c r="K1188" i="9"/>
  <c r="L1188" i="9" s="1"/>
  <c r="K1172" i="9"/>
  <c r="L1172" i="9" s="1"/>
  <c r="K1156" i="9"/>
  <c r="L1156" i="9" s="1"/>
  <c r="K1140" i="9"/>
  <c r="L1140" i="9" s="1"/>
  <c r="K1124" i="9"/>
  <c r="L1124" i="9" s="1"/>
  <c r="K1108" i="9"/>
  <c r="L1108" i="9" s="1"/>
  <c r="K1092" i="9"/>
  <c r="L1092" i="9" s="1"/>
  <c r="K1076" i="9"/>
  <c r="L1076" i="9" s="1"/>
  <c r="K1060" i="9"/>
  <c r="L1060" i="9" s="1"/>
  <c r="K1044" i="9"/>
  <c r="L1044" i="9" s="1"/>
  <c r="K1028" i="9"/>
  <c r="L1028" i="9" s="1"/>
  <c r="K1012" i="9"/>
  <c r="L1012" i="9" s="1"/>
  <c r="K996" i="9"/>
  <c r="L996" i="9" s="1"/>
  <c r="K980" i="9"/>
  <c r="L980" i="9" s="1"/>
  <c r="K964" i="9"/>
  <c r="L964" i="9" s="1"/>
  <c r="K948" i="9"/>
  <c r="L948" i="9" s="1"/>
  <c r="K924" i="9"/>
  <c r="L924" i="9" s="1"/>
  <c r="K892" i="9"/>
  <c r="L892" i="9" s="1"/>
  <c r="K860" i="9"/>
  <c r="L860" i="9" s="1"/>
  <c r="K828" i="9"/>
  <c r="L828" i="9" s="1"/>
  <c r="K796" i="9"/>
  <c r="L796" i="9" s="1"/>
  <c r="K764" i="9"/>
  <c r="L764" i="9" s="1"/>
  <c r="K1073" i="9"/>
  <c r="L1073" i="9" s="1"/>
  <c r="K1041" i="9"/>
  <c r="L1041" i="9" s="1"/>
  <c r="K1009" i="9"/>
  <c r="L1009" i="9" s="1"/>
  <c r="K977" i="9"/>
  <c r="L977" i="9" s="1"/>
  <c r="K945" i="9"/>
  <c r="L945" i="9" s="1"/>
  <c r="K721" i="9"/>
  <c r="L721" i="9" s="1"/>
  <c r="K689" i="9"/>
  <c r="L689" i="9" s="1"/>
  <c r="K665" i="9"/>
  <c r="L665" i="9" s="1"/>
  <c r="K649" i="9"/>
  <c r="L649" i="9" s="1"/>
  <c r="K633" i="9"/>
  <c r="L633" i="9" s="1"/>
  <c r="K617" i="9"/>
  <c r="L617" i="9" s="1"/>
  <c r="K601" i="9"/>
  <c r="L601" i="9" s="1"/>
  <c r="K585" i="9"/>
  <c r="L585" i="9" s="1"/>
  <c r="K569" i="9"/>
  <c r="L569" i="9" s="1"/>
  <c r="K920" i="9"/>
  <c r="L920" i="9" s="1"/>
  <c r="K888" i="9"/>
  <c r="L888" i="9" s="1"/>
  <c r="K856" i="9"/>
  <c r="L856" i="9" s="1"/>
  <c r="K824" i="9"/>
  <c r="L824" i="9" s="1"/>
  <c r="K792" i="9"/>
  <c r="L792" i="9" s="1"/>
  <c r="K760" i="9"/>
  <c r="L760" i="9" s="1"/>
  <c r="K740" i="9"/>
  <c r="L740" i="9" s="1"/>
  <c r="K724" i="9"/>
  <c r="L724" i="9" s="1"/>
  <c r="K708" i="9"/>
  <c r="L708" i="9" s="1"/>
  <c r="K692" i="9"/>
  <c r="L692" i="9" s="1"/>
  <c r="K676" i="9"/>
  <c r="L676" i="9" s="1"/>
  <c r="K660" i="9"/>
  <c r="L660" i="9" s="1"/>
  <c r="K644" i="9"/>
  <c r="L644" i="9" s="1"/>
  <c r="K628" i="9"/>
  <c r="L628" i="9" s="1"/>
  <c r="K612" i="9"/>
  <c r="L612" i="9" s="1"/>
  <c r="K596" i="9"/>
  <c r="L596" i="9" s="1"/>
  <c r="K580" i="9"/>
  <c r="L580" i="9" s="1"/>
  <c r="K1095" i="9"/>
  <c r="L1095" i="9" s="1"/>
  <c r="K1063" i="9"/>
  <c r="L1063" i="9" s="1"/>
  <c r="K1031" i="9"/>
  <c r="L1031" i="9" s="1"/>
  <c r="K999" i="9"/>
  <c r="L999" i="9" s="1"/>
  <c r="K967" i="9"/>
  <c r="L967" i="9" s="1"/>
  <c r="K939" i="9"/>
  <c r="L939" i="9" s="1"/>
  <c r="K907" i="9"/>
  <c r="L907" i="9" s="1"/>
  <c r="K875" i="9"/>
  <c r="L875" i="9" s="1"/>
  <c r="K843" i="9"/>
  <c r="L843" i="9" s="1"/>
  <c r="K811" i="9"/>
  <c r="L811" i="9" s="1"/>
  <c r="K779" i="9"/>
  <c r="L779" i="9" s="1"/>
  <c r="K747" i="9"/>
  <c r="L747" i="9" s="1"/>
  <c r="K715" i="9"/>
  <c r="L715" i="9" s="1"/>
  <c r="K695" i="9"/>
  <c r="L695" i="9" s="1"/>
  <c r="K679" i="9"/>
  <c r="L679" i="9" s="1"/>
  <c r="K663" i="9"/>
  <c r="L663" i="9" s="1"/>
  <c r="K647" i="9"/>
  <c r="L647" i="9" s="1"/>
  <c r="K631" i="9"/>
  <c r="L631" i="9" s="1"/>
  <c r="K615" i="9"/>
  <c r="L615" i="9" s="1"/>
  <c r="K599" i="9"/>
  <c r="L599" i="9" s="1"/>
  <c r="K583" i="9"/>
  <c r="L583" i="9" s="1"/>
  <c r="K1082" i="9"/>
  <c r="L1082" i="9" s="1"/>
  <c r="K1018" i="9"/>
  <c r="L1018" i="9" s="1"/>
  <c r="K954" i="9"/>
  <c r="L954" i="9" s="1"/>
  <c r="K918" i="9"/>
  <c r="L918" i="9" s="1"/>
  <c r="K886" i="9"/>
  <c r="L886" i="9" s="1"/>
  <c r="K854" i="9"/>
  <c r="L854" i="9" s="1"/>
  <c r="K822" i="9"/>
  <c r="L822" i="9" s="1"/>
  <c r="K790" i="9"/>
  <c r="L790" i="9" s="1"/>
  <c r="K758" i="9"/>
  <c r="L758" i="9" s="1"/>
  <c r="K726" i="9"/>
  <c r="L726" i="9" s="1"/>
  <c r="K702" i="9"/>
  <c r="L702" i="9" s="1"/>
  <c r="K686" i="9"/>
  <c r="L686" i="9" s="1"/>
  <c r="K670" i="9"/>
  <c r="L670" i="9" s="1"/>
  <c r="K654" i="9"/>
  <c r="L654" i="9" s="1"/>
  <c r="K638" i="9"/>
  <c r="L638" i="9" s="1"/>
  <c r="K622" i="9"/>
  <c r="L622" i="9" s="1"/>
  <c r="K606" i="9"/>
  <c r="L606" i="9" s="1"/>
  <c r="K590" i="9"/>
  <c r="L590" i="9" s="1"/>
  <c r="K574" i="9"/>
  <c r="L574" i="9" s="1"/>
  <c r="I397" i="9"/>
  <c r="J397" i="9" s="1"/>
  <c r="J333" i="9"/>
  <c r="J442" i="9"/>
  <c r="J217" i="9"/>
  <c r="J185" i="9"/>
  <c r="J169" i="9"/>
  <c r="J153" i="9"/>
  <c r="J137" i="9"/>
  <c r="J121" i="9"/>
  <c r="J105" i="9"/>
  <c r="J89" i="9"/>
  <c r="J73" i="9"/>
  <c r="J57" i="9"/>
  <c r="J41" i="9"/>
  <c r="J25" i="9"/>
  <c r="J9" i="9"/>
  <c r="J252" i="9"/>
  <c r="J220" i="9"/>
  <c r="J188" i="9"/>
  <c r="J156" i="9"/>
  <c r="J140" i="9"/>
  <c r="J207" i="9"/>
  <c r="J175" i="9"/>
  <c r="J159" i="9"/>
  <c r="J143" i="9"/>
  <c r="J127" i="9"/>
  <c r="J95" i="9"/>
  <c r="J63" i="9"/>
  <c r="J47" i="9"/>
  <c r="J31" i="9"/>
  <c r="J15" i="9"/>
  <c r="J178" i="9"/>
  <c r="J98" i="9"/>
  <c r="J82" i="9"/>
  <c r="J66" i="9"/>
  <c r="J34" i="9"/>
  <c r="J18" i="9"/>
  <c r="J36" i="9"/>
  <c r="J20" i="9"/>
  <c r="J4" i="9"/>
  <c r="J38" i="9"/>
  <c r="I565" i="9"/>
  <c r="J565" i="9" s="1"/>
  <c r="I533" i="9"/>
  <c r="J533" i="9" s="1"/>
  <c r="I373" i="9"/>
  <c r="J373" i="9" s="1"/>
  <c r="I325" i="9"/>
  <c r="J325" i="9" s="1"/>
  <c r="I309" i="9"/>
  <c r="J309" i="9" s="1"/>
  <c r="I508" i="9"/>
  <c r="J508" i="9" s="1"/>
  <c r="I492" i="9"/>
  <c r="J492" i="9" s="1"/>
  <c r="I428" i="9"/>
  <c r="J428" i="9" s="1"/>
  <c r="I412" i="9"/>
  <c r="J412" i="9" s="1"/>
  <c r="I527" i="9"/>
  <c r="J527" i="9" s="1"/>
  <c r="I479" i="9"/>
  <c r="J479" i="9" s="1"/>
  <c r="I319" i="9"/>
  <c r="J319" i="9" s="1"/>
  <c r="I466" i="9"/>
  <c r="J466" i="9" s="1"/>
  <c r="I434" i="9"/>
  <c r="J434" i="9" s="1"/>
  <c r="I322" i="9"/>
  <c r="J322" i="9" s="1"/>
  <c r="I209" i="9"/>
  <c r="J209" i="9" s="1"/>
  <c r="I193" i="9"/>
  <c r="J193" i="9" s="1"/>
  <c r="I81" i="9"/>
  <c r="J81" i="9" s="1"/>
  <c r="I65" i="9"/>
  <c r="J65" i="9" s="1"/>
  <c r="I356" i="9"/>
  <c r="J356" i="9" s="1"/>
  <c r="I324" i="9"/>
  <c r="J324" i="9" s="1"/>
  <c r="I308" i="9"/>
  <c r="J308" i="9" s="1"/>
  <c r="I148" i="9"/>
  <c r="J148" i="9" s="1"/>
  <c r="I100" i="9"/>
  <c r="J100" i="9" s="1"/>
  <c r="I68" i="9"/>
  <c r="J68" i="9" s="1"/>
  <c r="I52" i="9"/>
  <c r="J52" i="9" s="1"/>
  <c r="I151" i="9"/>
  <c r="J151" i="9" s="1"/>
  <c r="I87" i="9"/>
  <c r="J87" i="9" s="1"/>
  <c r="I55" i="9"/>
  <c r="J55" i="9" s="1"/>
  <c r="I218" i="9"/>
  <c r="J218" i="9" s="1"/>
  <c r="I186" i="9"/>
  <c r="J186" i="9" s="1"/>
  <c r="I154" i="9"/>
  <c r="J154" i="9" s="1"/>
  <c r="I138" i="9"/>
  <c r="J138" i="9" s="1"/>
  <c r="I122" i="9"/>
  <c r="J122" i="9" s="1"/>
  <c r="I90" i="9"/>
  <c r="J90" i="9" s="1"/>
  <c r="I513" i="9"/>
  <c r="J513" i="9" s="1"/>
  <c r="I369" i="9"/>
  <c r="J369" i="9" s="1"/>
  <c r="I353" i="9"/>
  <c r="J353" i="9" s="1"/>
  <c r="I305" i="9"/>
  <c r="J305" i="9" s="1"/>
  <c r="I289" i="9"/>
  <c r="J289" i="9" s="1"/>
  <c r="I552" i="9"/>
  <c r="J552" i="9" s="1"/>
  <c r="I536" i="9"/>
  <c r="J536" i="9" s="1"/>
  <c r="I520" i="9"/>
  <c r="J520" i="9" s="1"/>
  <c r="I472" i="9"/>
  <c r="J472" i="9" s="1"/>
  <c r="I424" i="9"/>
  <c r="J424" i="9" s="1"/>
  <c r="I555" i="9"/>
  <c r="J555" i="9" s="1"/>
  <c r="I539" i="9"/>
  <c r="J539" i="9" s="1"/>
  <c r="I395" i="9"/>
  <c r="J395" i="9" s="1"/>
  <c r="I379" i="9"/>
  <c r="J379" i="9" s="1"/>
  <c r="I363" i="9"/>
  <c r="J363" i="9" s="1"/>
  <c r="I347" i="9"/>
  <c r="J347" i="9" s="1"/>
  <c r="I331" i="9"/>
  <c r="J331" i="9" s="1"/>
  <c r="I558" i="9"/>
  <c r="J558" i="9" s="1"/>
  <c r="I542" i="9"/>
  <c r="J542" i="9" s="1"/>
  <c r="I526" i="9"/>
  <c r="J526" i="9" s="1"/>
  <c r="I510" i="9"/>
  <c r="J510" i="9" s="1"/>
  <c r="I494" i="9"/>
  <c r="J494" i="9" s="1"/>
  <c r="I478" i="9"/>
  <c r="J478" i="9" s="1"/>
  <c r="I238" i="9"/>
  <c r="J238" i="9" s="1"/>
  <c r="I221" i="9"/>
  <c r="J221" i="9" s="1"/>
  <c r="I189" i="9"/>
  <c r="J189" i="9" s="1"/>
  <c r="I157" i="9"/>
  <c r="J157" i="9" s="1"/>
  <c r="I125" i="9"/>
  <c r="J125" i="9" s="1"/>
  <c r="I93" i="9"/>
  <c r="J93" i="9" s="1"/>
  <c r="I61" i="9"/>
  <c r="J61" i="9" s="1"/>
  <c r="I29" i="9"/>
  <c r="J29" i="9" s="1"/>
  <c r="I384" i="9"/>
  <c r="J384" i="9" s="1"/>
  <c r="I320" i="9"/>
  <c r="J320" i="9" s="1"/>
  <c r="I256" i="9"/>
  <c r="J256" i="9" s="1"/>
  <c r="I192" i="9"/>
  <c r="J192" i="9" s="1"/>
  <c r="I128" i="9"/>
  <c r="J128" i="9" s="1"/>
  <c r="I64" i="9"/>
  <c r="J64" i="9" s="1"/>
  <c r="I211" i="9"/>
  <c r="J211" i="9" s="1"/>
  <c r="I179" i="9"/>
  <c r="J179" i="9" s="1"/>
  <c r="I147" i="9"/>
  <c r="J147" i="9" s="1"/>
  <c r="I115" i="9"/>
  <c r="J115" i="9" s="1"/>
  <c r="I51" i="9"/>
  <c r="J51" i="9" s="1"/>
  <c r="I35" i="9"/>
  <c r="J35" i="9" s="1"/>
  <c r="I3" i="9"/>
  <c r="J3" i="9" s="1"/>
  <c r="I198" i="9"/>
  <c r="J198" i="9" s="1"/>
  <c r="I134" i="9"/>
  <c r="J134" i="9" s="1"/>
  <c r="I118" i="9"/>
  <c r="J118" i="9" s="1"/>
  <c r="I86" i="9"/>
  <c r="J86" i="9" s="1"/>
  <c r="I22" i="9"/>
  <c r="J22" i="9" s="1"/>
  <c r="I40" i="9"/>
  <c r="J40" i="9" s="1"/>
  <c r="I8" i="9"/>
  <c r="J8" i="9" s="1"/>
  <c r="I557" i="9"/>
  <c r="J557" i="9" s="1"/>
  <c r="I541" i="9"/>
  <c r="J541" i="9" s="1"/>
  <c r="I493" i="9"/>
  <c r="J493" i="9" s="1"/>
  <c r="I445" i="9"/>
  <c r="J445" i="9" s="1"/>
  <c r="I301" i="9"/>
  <c r="J301" i="9" s="1"/>
  <c r="I237" i="9"/>
  <c r="J237" i="9" s="1"/>
  <c r="I564" i="9"/>
  <c r="J564" i="9" s="1"/>
  <c r="I532" i="9"/>
  <c r="J532" i="9" s="1"/>
  <c r="I500" i="9"/>
  <c r="J500" i="9" s="1"/>
  <c r="I484" i="9"/>
  <c r="J484" i="9" s="1"/>
  <c r="I468" i="9"/>
  <c r="J468" i="9" s="1"/>
  <c r="I452" i="9"/>
  <c r="J452" i="9" s="1"/>
  <c r="I404" i="9"/>
  <c r="J404" i="9" s="1"/>
  <c r="I551" i="9"/>
  <c r="J551" i="9" s="1"/>
  <c r="I503" i="9"/>
  <c r="J503" i="9" s="1"/>
  <c r="I471" i="9"/>
  <c r="J471" i="9" s="1"/>
  <c r="I439" i="9"/>
  <c r="J439" i="9" s="1"/>
  <c r="I423" i="9"/>
  <c r="J423" i="9" s="1"/>
  <c r="I391" i="9"/>
  <c r="J391" i="9" s="1"/>
  <c r="I359" i="9"/>
  <c r="J359" i="9" s="1"/>
  <c r="I327" i="9"/>
  <c r="J327" i="9" s="1"/>
  <c r="I311" i="9"/>
  <c r="J311" i="9" s="1"/>
  <c r="I279" i="9"/>
  <c r="J279" i="9" s="1"/>
  <c r="I247" i="9"/>
  <c r="J247" i="9" s="1"/>
  <c r="I538" i="9"/>
  <c r="J538" i="9" s="1"/>
  <c r="I506" i="9"/>
  <c r="J506" i="9" s="1"/>
  <c r="I474" i="9"/>
  <c r="J474" i="9" s="1"/>
  <c r="I458" i="9"/>
  <c r="J458" i="9" s="1"/>
  <c r="I426" i="9"/>
  <c r="J426" i="9" s="1"/>
  <c r="I378" i="9"/>
  <c r="J378" i="9" s="1"/>
  <c r="I346" i="9"/>
  <c r="J346" i="9" s="1"/>
  <c r="I314" i="9"/>
  <c r="J314" i="9" s="1"/>
  <c r="I282" i="9"/>
  <c r="J282" i="9" s="1"/>
  <c r="I266" i="9"/>
  <c r="J266" i="9" s="1"/>
  <c r="I201" i="9"/>
  <c r="J201" i="9" s="1"/>
  <c r="I316" i="9"/>
  <c r="J316" i="9" s="1"/>
  <c r="I300" i="9"/>
  <c r="J300" i="9" s="1"/>
  <c r="I284" i="9"/>
  <c r="J284" i="9" s="1"/>
  <c r="I268" i="9"/>
  <c r="J268" i="9" s="1"/>
  <c r="I236" i="9"/>
  <c r="J236" i="9" s="1"/>
  <c r="I204" i="9"/>
  <c r="J204" i="9" s="1"/>
  <c r="I60" i="9"/>
  <c r="J60" i="9" s="1"/>
  <c r="I223" i="9"/>
  <c r="J223" i="9" s="1"/>
  <c r="I191" i="9"/>
  <c r="J191" i="9" s="1"/>
  <c r="I79" i="9"/>
  <c r="J79" i="9" s="1"/>
  <c r="I226" i="9"/>
  <c r="J226" i="9" s="1"/>
  <c r="I210" i="9"/>
  <c r="J210" i="9" s="1"/>
  <c r="I162" i="9"/>
  <c r="J162" i="9" s="1"/>
  <c r="I146" i="9"/>
  <c r="J146" i="9" s="1"/>
  <c r="I130" i="9"/>
  <c r="J130" i="9" s="1"/>
  <c r="I114" i="9"/>
  <c r="J114" i="9" s="1"/>
  <c r="I50" i="9"/>
  <c r="J50" i="9" s="1"/>
  <c r="I62" i="9"/>
  <c r="J62" i="9" s="1"/>
  <c r="I58" i="9"/>
  <c r="J58" i="9" s="1"/>
  <c r="I26" i="9"/>
  <c r="J26" i="9" s="1"/>
  <c r="I164" i="9"/>
  <c r="J164" i="9" s="1"/>
  <c r="I167" i="9"/>
  <c r="J167" i="9" s="1"/>
  <c r="I365" i="9"/>
  <c r="J365" i="9" s="1"/>
  <c r="I420" i="9"/>
  <c r="J420" i="9" s="1"/>
  <c r="I172" i="9"/>
  <c r="J172" i="9" s="1"/>
  <c r="I111" i="9"/>
  <c r="J111" i="9" s="1"/>
  <c r="I269" i="9"/>
  <c r="J269" i="9" s="1"/>
  <c r="I516" i="9"/>
  <c r="J516" i="9" s="1"/>
  <c r="I392" i="9"/>
  <c r="J392" i="9" s="1"/>
  <c r="I161" i="9"/>
  <c r="J161" i="9" s="1"/>
  <c r="I33" i="9"/>
  <c r="J33" i="9" s="1"/>
  <c r="I183" i="9"/>
  <c r="J183" i="9" s="1"/>
  <c r="I39" i="9"/>
  <c r="J39" i="9" s="1"/>
  <c r="I389" i="9"/>
  <c r="J389" i="9" s="1"/>
  <c r="I177" i="9"/>
  <c r="J177" i="9" s="1"/>
  <c r="I49" i="9"/>
  <c r="J49" i="9" s="1"/>
  <c r="I199" i="9"/>
  <c r="J199" i="9" s="1"/>
  <c r="I103" i="9"/>
  <c r="J103" i="9" s="1"/>
  <c r="I260" i="9"/>
  <c r="J260" i="9" s="1"/>
  <c r="I215" i="9"/>
  <c r="J215" i="9" s="1"/>
  <c r="I362" i="9"/>
  <c r="J362" i="9" s="1"/>
  <c r="I421" i="9"/>
  <c r="J421" i="9" s="1"/>
  <c r="I460" i="9"/>
  <c r="J460" i="9" s="1"/>
  <c r="I145" i="9"/>
  <c r="J145" i="9" s="1"/>
  <c r="I129" i="9"/>
  <c r="J129" i="9" s="1"/>
  <c r="I17" i="9"/>
  <c r="J17" i="9" s="1"/>
  <c r="I12" i="9"/>
  <c r="J12" i="9" s="1"/>
  <c r="I556" i="9"/>
  <c r="J556" i="9" s="1"/>
  <c r="I372" i="9"/>
  <c r="J372" i="9" s="1"/>
  <c r="I340" i="9"/>
  <c r="J340" i="9" s="1"/>
  <c r="I276" i="9"/>
  <c r="J276" i="9" s="1"/>
  <c r="I244" i="9"/>
  <c r="J244" i="9" s="1"/>
  <c r="I228" i="9"/>
  <c r="J228" i="9" s="1"/>
  <c r="I212" i="9"/>
  <c r="J212" i="9" s="1"/>
  <c r="I196" i="9"/>
  <c r="J196" i="9" s="1"/>
  <c r="I180" i="9"/>
  <c r="J180" i="9" s="1"/>
  <c r="I116" i="9"/>
  <c r="J116" i="9" s="1"/>
  <c r="I84" i="9"/>
  <c r="J84" i="9" s="1"/>
  <c r="I44" i="9"/>
  <c r="J44" i="9" s="1"/>
  <c r="I71" i="9"/>
  <c r="J71" i="9" s="1"/>
  <c r="I119" i="9"/>
  <c r="J119" i="9" s="1"/>
  <c r="I242" i="9"/>
  <c r="J242" i="9" s="1"/>
  <c r="I485" i="9"/>
  <c r="J485" i="9" s="1"/>
  <c r="I437" i="9"/>
  <c r="J437" i="9" s="1"/>
  <c r="I261" i="9"/>
  <c r="J261" i="9" s="1"/>
  <c r="I225" i="9"/>
  <c r="J225" i="9" s="1"/>
  <c r="I113" i="9"/>
  <c r="J113" i="9" s="1"/>
  <c r="I97" i="9"/>
  <c r="J97" i="9" s="1"/>
  <c r="I74" i="9"/>
  <c r="J74" i="9" s="1"/>
  <c r="I42" i="9"/>
  <c r="J42" i="9" s="1"/>
  <c r="I476" i="9"/>
  <c r="J476" i="9" s="1"/>
  <c r="I388" i="9"/>
  <c r="J388" i="9" s="1"/>
  <c r="I292" i="9"/>
  <c r="J292" i="9" s="1"/>
  <c r="I132" i="9"/>
  <c r="J132" i="9" s="1"/>
  <c r="I28" i="9"/>
  <c r="J28" i="9" s="1"/>
  <c r="I135" i="9"/>
  <c r="J135" i="9" s="1"/>
  <c r="I23" i="9"/>
  <c r="J23" i="9" s="1"/>
  <c r="I545" i="9"/>
  <c r="J545" i="9" s="1"/>
  <c r="I487" i="9"/>
  <c r="J487" i="9" s="1"/>
  <c r="I407" i="9"/>
  <c r="J407" i="9" s="1"/>
  <c r="I394" i="9"/>
  <c r="J394" i="9" s="1"/>
  <c r="I381" i="9"/>
  <c r="J381" i="9" s="1"/>
  <c r="I317" i="9"/>
  <c r="J317" i="9" s="1"/>
  <c r="I253" i="9"/>
  <c r="J253" i="9" s="1"/>
  <c r="I548" i="9"/>
  <c r="J548" i="9" s="1"/>
  <c r="I519" i="9"/>
  <c r="J519" i="9" s="1"/>
  <c r="I295" i="9"/>
  <c r="J295" i="9" s="1"/>
  <c r="I330" i="9"/>
  <c r="J330" i="9" s="1"/>
  <c r="I349" i="9"/>
  <c r="J349" i="9" s="1"/>
  <c r="I285" i="9"/>
  <c r="J285" i="9" s="1"/>
  <c r="I436" i="9"/>
  <c r="J436" i="9" s="1"/>
  <c r="I380" i="9"/>
  <c r="J380" i="9" s="1"/>
  <c r="I364" i="9"/>
  <c r="J364" i="9" s="1"/>
  <c r="I348" i="9"/>
  <c r="J348" i="9" s="1"/>
  <c r="I332" i="9"/>
  <c r="J332" i="9" s="1"/>
  <c r="I124" i="9"/>
  <c r="J124" i="9" s="1"/>
  <c r="I108" i="9"/>
  <c r="J108" i="9" s="1"/>
  <c r="I92" i="9"/>
  <c r="J92" i="9" s="1"/>
  <c r="I76" i="9"/>
  <c r="J76" i="9" s="1"/>
  <c r="I567" i="9"/>
  <c r="J567" i="9" s="1"/>
  <c r="I535" i="9"/>
  <c r="J535" i="9" s="1"/>
  <c r="I455" i="9"/>
  <c r="J455" i="9" s="1"/>
  <c r="I375" i="9"/>
  <c r="J375" i="9" s="1"/>
  <c r="I343" i="9"/>
  <c r="J343" i="9" s="1"/>
  <c r="I263" i="9"/>
  <c r="J263" i="9" s="1"/>
  <c r="I231" i="9"/>
  <c r="J231" i="9" s="1"/>
  <c r="I554" i="9"/>
  <c r="J554" i="9" s="1"/>
  <c r="I522" i="9"/>
  <c r="J522" i="9" s="1"/>
  <c r="I490" i="9"/>
  <c r="J490" i="9" s="1"/>
  <c r="I410" i="9"/>
  <c r="J410" i="9" s="1"/>
  <c r="I298" i="9"/>
  <c r="J298" i="9" s="1"/>
  <c r="I250" i="9"/>
  <c r="J250" i="9" s="1"/>
  <c r="I234" i="9"/>
  <c r="J234" i="9" s="1"/>
  <c r="I194" i="9"/>
  <c r="J194" i="9" s="1"/>
  <c r="I417" i="9"/>
  <c r="J417" i="9" s="1"/>
  <c r="I507" i="9"/>
  <c r="J507" i="9" s="1"/>
  <c r="I449" i="9"/>
  <c r="J449" i="9" s="1"/>
  <c r="I561" i="9"/>
  <c r="J561" i="9" s="1"/>
  <c r="I497" i="9"/>
  <c r="J497" i="9" s="1"/>
  <c r="I433" i="9"/>
  <c r="J433" i="9" s="1"/>
  <c r="I205" i="9"/>
  <c r="J205" i="9" s="1"/>
  <c r="I173" i="9"/>
  <c r="J173" i="9" s="1"/>
  <c r="I141" i="9"/>
  <c r="J141" i="9" s="1"/>
  <c r="I109" i="9"/>
  <c r="J109" i="9" s="1"/>
  <c r="I77" i="9"/>
  <c r="J77" i="9" s="1"/>
  <c r="I45" i="9"/>
  <c r="J45" i="9" s="1"/>
  <c r="I13" i="9"/>
  <c r="J13" i="9" s="1"/>
  <c r="I24" i="9"/>
  <c r="J24" i="9" s="1"/>
  <c r="I19" i="9"/>
  <c r="J19" i="9" s="1"/>
  <c r="I102" i="9"/>
  <c r="J102" i="9" s="1"/>
  <c r="I408" i="9"/>
  <c r="J408" i="9" s="1"/>
  <c r="I352" i="9"/>
  <c r="J352" i="9" s="1"/>
  <c r="I288" i="9"/>
  <c r="J288" i="9" s="1"/>
  <c r="I224" i="9"/>
  <c r="J224" i="9" s="1"/>
  <c r="I160" i="9"/>
  <c r="J160" i="9" s="1"/>
  <c r="I96" i="9"/>
  <c r="J96" i="9" s="1"/>
  <c r="I523" i="9"/>
  <c r="J523" i="9" s="1"/>
  <c r="I283" i="9"/>
  <c r="J283" i="9" s="1"/>
  <c r="I462" i="9"/>
  <c r="J462" i="9" s="1"/>
  <c r="I54" i="9"/>
  <c r="J54" i="9" s="1"/>
  <c r="I465" i="9"/>
  <c r="J465" i="9" s="1"/>
  <c r="I401" i="9"/>
  <c r="J401" i="9" s="1"/>
  <c r="I337" i="9"/>
  <c r="J337" i="9" s="1"/>
  <c r="I273" i="9"/>
  <c r="J273" i="9" s="1"/>
  <c r="I504" i="9"/>
  <c r="J504" i="9" s="1"/>
  <c r="I299" i="9"/>
  <c r="J299" i="9" s="1"/>
  <c r="I6" i="9"/>
  <c r="J6" i="9" s="1"/>
  <c r="I182" i="9"/>
  <c r="J182" i="9" s="1"/>
  <c r="I529" i="9"/>
  <c r="J529" i="9" s="1"/>
  <c r="I568" i="9"/>
  <c r="J568" i="9" s="1"/>
  <c r="I491" i="9"/>
  <c r="J491" i="9" s="1"/>
  <c r="I315" i="9"/>
  <c r="J315" i="9" s="1"/>
  <c r="I446" i="9"/>
  <c r="J446" i="9" s="1"/>
  <c r="I488" i="9"/>
  <c r="J488" i="9" s="1"/>
  <c r="I456" i="9"/>
  <c r="J456" i="9" s="1"/>
  <c r="I475" i="9"/>
  <c r="J475" i="9" s="1"/>
  <c r="I459" i="9"/>
  <c r="J459" i="9" s="1"/>
  <c r="I443" i="9"/>
  <c r="J443" i="9" s="1"/>
  <c r="I267" i="9"/>
  <c r="J267" i="9" s="1"/>
  <c r="I251" i="9"/>
  <c r="J251" i="9" s="1"/>
  <c r="I235" i="9"/>
  <c r="J235" i="9" s="1"/>
  <c r="I227" i="9"/>
  <c r="J227" i="9" s="1"/>
  <c r="I195" i="9"/>
  <c r="J195" i="9" s="1"/>
  <c r="I163" i="9"/>
  <c r="J163" i="9" s="1"/>
  <c r="I131" i="9"/>
  <c r="J131" i="9" s="1"/>
  <c r="I99" i="9"/>
  <c r="J99" i="9" s="1"/>
  <c r="I83" i="9"/>
  <c r="J83" i="9" s="1"/>
  <c r="I67" i="9"/>
  <c r="J67" i="9" s="1"/>
  <c r="I430" i="9"/>
  <c r="J430" i="9" s="1"/>
  <c r="I414" i="9"/>
  <c r="J414" i="9" s="1"/>
  <c r="I166" i="9"/>
  <c r="J166" i="9" s="1"/>
  <c r="I481" i="9"/>
  <c r="J481" i="9" s="1"/>
  <c r="I385" i="9"/>
  <c r="J385" i="9" s="1"/>
  <c r="I321" i="9"/>
  <c r="J321" i="9" s="1"/>
  <c r="I257" i="9"/>
  <c r="J257" i="9" s="1"/>
  <c r="I241" i="9"/>
  <c r="J241" i="9" s="1"/>
  <c r="I440" i="9"/>
  <c r="J440" i="9" s="1"/>
  <c r="I368" i="9"/>
  <c r="J368" i="9" s="1"/>
  <c r="I336" i="9"/>
  <c r="J336" i="9" s="1"/>
  <c r="I304" i="9"/>
  <c r="J304" i="9" s="1"/>
  <c r="I272" i="9"/>
  <c r="J272" i="9" s="1"/>
  <c r="I240" i="9"/>
  <c r="J240" i="9" s="1"/>
  <c r="I208" i="9"/>
  <c r="J208" i="9" s="1"/>
  <c r="I176" i="9"/>
  <c r="J176" i="9" s="1"/>
  <c r="I144" i="9"/>
  <c r="J144" i="9" s="1"/>
  <c r="I112" i="9"/>
  <c r="J112" i="9" s="1"/>
  <c r="I80" i="9"/>
  <c r="J80" i="9" s="1"/>
  <c r="I427" i="9"/>
  <c r="J427" i="9" s="1"/>
  <c r="I411" i="9"/>
  <c r="J411" i="9" s="1"/>
  <c r="I398" i="9"/>
  <c r="J398" i="9" s="1"/>
  <c r="I382" i="9"/>
  <c r="J382" i="9" s="1"/>
  <c r="I366" i="9"/>
  <c r="J366" i="9" s="1"/>
  <c r="I350" i="9"/>
  <c r="J350" i="9" s="1"/>
  <c r="I318" i="9"/>
  <c r="J318" i="9" s="1"/>
  <c r="I302" i="9"/>
  <c r="J302" i="9" s="1"/>
  <c r="I286" i="9"/>
  <c r="J286" i="9" s="1"/>
  <c r="I214" i="9"/>
  <c r="J214" i="9" s="1"/>
  <c r="I150" i="9"/>
  <c r="J150" i="9" s="1"/>
  <c r="I70" i="9"/>
  <c r="J70" i="9" s="1"/>
  <c r="I7" i="9"/>
  <c r="J7" i="9" s="1"/>
  <c r="I553" i="9"/>
  <c r="J553" i="9" s="1"/>
  <c r="I297" i="9"/>
  <c r="J297" i="9" s="1"/>
  <c r="I265" i="9"/>
  <c r="J265" i="9" s="1"/>
  <c r="I560" i="9"/>
  <c r="J560" i="9" s="1"/>
  <c r="I464" i="9"/>
  <c r="J464" i="9" s="1"/>
  <c r="I451" i="9"/>
  <c r="J451" i="9" s="1"/>
  <c r="I85" i="9"/>
  <c r="J85" i="9" s="1"/>
  <c r="I200" i="9"/>
  <c r="J200" i="9" s="1"/>
  <c r="I184" i="9"/>
  <c r="J184" i="9" s="1"/>
  <c r="I120" i="9"/>
  <c r="J120" i="9" s="1"/>
  <c r="I104" i="9"/>
  <c r="J104" i="9" s="1"/>
  <c r="I56" i="9"/>
  <c r="J56" i="9" s="1"/>
  <c r="I187" i="9"/>
  <c r="J187" i="9" s="1"/>
  <c r="I91" i="9"/>
  <c r="J91" i="9" s="1"/>
  <c r="I126" i="9"/>
  <c r="J126" i="9" s="1"/>
  <c r="I46" i="9"/>
  <c r="J46" i="9" s="1"/>
  <c r="I14" i="9"/>
  <c r="J14" i="9" s="1"/>
  <c r="I32" i="9"/>
  <c r="J32" i="9" s="1"/>
  <c r="I549" i="9"/>
  <c r="J549" i="9" s="1"/>
  <c r="I453" i="9"/>
  <c r="J453" i="9" s="1"/>
  <c r="I405" i="9"/>
  <c r="J405" i="9" s="1"/>
  <c r="I341" i="9"/>
  <c r="J341" i="9" s="1"/>
  <c r="I277" i="9"/>
  <c r="J277" i="9" s="1"/>
  <c r="I229" i="9"/>
  <c r="J229" i="9" s="1"/>
  <c r="I444" i="9"/>
  <c r="J444" i="9" s="1"/>
  <c r="I559" i="9"/>
  <c r="J559" i="9" s="1"/>
  <c r="I511" i="9"/>
  <c r="J511" i="9" s="1"/>
  <c r="I495" i="9"/>
  <c r="J495" i="9" s="1"/>
  <c r="I463" i="9"/>
  <c r="J463" i="9" s="1"/>
  <c r="I431" i="9"/>
  <c r="J431" i="9" s="1"/>
  <c r="I415" i="9"/>
  <c r="J415" i="9" s="1"/>
  <c r="I351" i="9"/>
  <c r="J351" i="9" s="1"/>
  <c r="I287" i="9"/>
  <c r="J287" i="9" s="1"/>
  <c r="I255" i="9"/>
  <c r="J255" i="9" s="1"/>
  <c r="I562" i="9"/>
  <c r="J562" i="9" s="1"/>
  <c r="I546" i="9"/>
  <c r="J546" i="9" s="1"/>
  <c r="I530" i="9"/>
  <c r="J530" i="9" s="1"/>
  <c r="I482" i="9"/>
  <c r="J482" i="9" s="1"/>
  <c r="I450" i="9"/>
  <c r="J450" i="9" s="1"/>
  <c r="I418" i="9"/>
  <c r="J418" i="9" s="1"/>
  <c r="I354" i="9"/>
  <c r="J354" i="9" s="1"/>
  <c r="I290" i="9"/>
  <c r="J290" i="9" s="1"/>
  <c r="I274" i="9"/>
  <c r="J274" i="9" s="1"/>
  <c r="I258" i="9"/>
  <c r="J258" i="9" s="1"/>
  <c r="I202" i="9"/>
  <c r="J202" i="9" s="1"/>
  <c r="I170" i="9"/>
  <c r="J170" i="9" s="1"/>
  <c r="I10" i="9"/>
  <c r="J10" i="9" s="1"/>
  <c r="I334" i="9"/>
  <c r="J334" i="9" s="1"/>
  <c r="I270" i="9"/>
  <c r="J270" i="9" s="1"/>
  <c r="I254" i="9"/>
  <c r="J254" i="9" s="1"/>
  <c r="I477" i="9"/>
  <c r="J477" i="9" s="1"/>
  <c r="I106" i="9"/>
  <c r="J106" i="9" s="1"/>
  <c r="I383" i="9"/>
  <c r="J383" i="9" s="1"/>
  <c r="I386" i="9"/>
  <c r="J386" i="9" s="1"/>
  <c r="I399" i="9"/>
  <c r="J399" i="9" s="1"/>
  <c r="I335" i="9"/>
  <c r="J335" i="9" s="1"/>
  <c r="I271" i="9"/>
  <c r="J271" i="9" s="1"/>
  <c r="I498" i="9"/>
  <c r="J498" i="9" s="1"/>
  <c r="I402" i="9"/>
  <c r="J402" i="9" s="1"/>
  <c r="I338" i="9"/>
  <c r="J338" i="9" s="1"/>
  <c r="I517" i="9"/>
  <c r="J517" i="9" s="1"/>
  <c r="I501" i="9"/>
  <c r="J501" i="9" s="1"/>
  <c r="I469" i="9"/>
  <c r="J469" i="9" s="1"/>
  <c r="I357" i="9"/>
  <c r="J357" i="9" s="1"/>
  <c r="I293" i="9"/>
  <c r="J293" i="9" s="1"/>
  <c r="I245" i="9"/>
  <c r="J245" i="9" s="1"/>
  <c r="I540" i="9"/>
  <c r="J540" i="9" s="1"/>
  <c r="I524" i="9"/>
  <c r="J524" i="9" s="1"/>
  <c r="I396" i="9"/>
  <c r="J396" i="9" s="1"/>
  <c r="I543" i="9"/>
  <c r="J543" i="9" s="1"/>
  <c r="I447" i="9"/>
  <c r="J447" i="9" s="1"/>
  <c r="I367" i="9"/>
  <c r="J367" i="9" s="1"/>
  <c r="I303" i="9"/>
  <c r="J303" i="9" s="1"/>
  <c r="I239" i="9"/>
  <c r="J239" i="9" s="1"/>
  <c r="I514" i="9"/>
  <c r="J514" i="9" s="1"/>
  <c r="I370" i="9"/>
  <c r="J370" i="9" s="1"/>
  <c r="I306" i="9"/>
  <c r="J306" i="9" s="1"/>
  <c r="I509" i="9"/>
  <c r="J509" i="9" s="1"/>
  <c r="I525" i="9"/>
  <c r="J525" i="9" s="1"/>
  <c r="I461" i="9"/>
  <c r="J461" i="9" s="1"/>
  <c r="I429" i="9"/>
  <c r="J429" i="9" s="1"/>
  <c r="I413" i="9"/>
  <c r="J413" i="9" s="1"/>
  <c r="I537" i="9"/>
  <c r="J537" i="9" s="1"/>
  <c r="I345" i="9"/>
  <c r="J345" i="9" s="1"/>
  <c r="I233" i="9"/>
  <c r="J233" i="9" s="1"/>
  <c r="I136" i="9"/>
  <c r="J136" i="9" s="1"/>
  <c r="I505" i="9"/>
  <c r="J505" i="9" s="1"/>
  <c r="I43" i="9"/>
  <c r="J43" i="9" s="1"/>
  <c r="I432" i="9"/>
  <c r="J432" i="9" s="1"/>
  <c r="I88" i="9"/>
  <c r="J88" i="9" s="1"/>
  <c r="I48" i="9"/>
  <c r="J48" i="9" s="1"/>
  <c r="I457" i="9"/>
  <c r="J457" i="9" s="1"/>
  <c r="I409" i="9"/>
  <c r="J409" i="9" s="1"/>
  <c r="I16" i="9"/>
  <c r="J16" i="9" s="1"/>
  <c r="I454" i="9"/>
  <c r="J454" i="9" s="1"/>
  <c r="I206" i="9"/>
  <c r="J206" i="9" s="1"/>
  <c r="I249" i="9"/>
  <c r="J249" i="9" s="1"/>
  <c r="I544" i="9"/>
  <c r="J544" i="9" s="1"/>
  <c r="I512" i="9"/>
  <c r="J512" i="9" s="1"/>
  <c r="I496" i="9"/>
  <c r="J496" i="9" s="1"/>
  <c r="I448" i="9"/>
  <c r="J448" i="9" s="1"/>
  <c r="I416" i="9"/>
  <c r="J416" i="9" s="1"/>
  <c r="I400" i="9"/>
  <c r="J400" i="9" s="1"/>
  <c r="I563" i="9"/>
  <c r="J563" i="9" s="1"/>
  <c r="I547" i="9"/>
  <c r="J547" i="9" s="1"/>
  <c r="I531" i="9"/>
  <c r="J531" i="9" s="1"/>
  <c r="I499" i="9"/>
  <c r="J499" i="9" s="1"/>
  <c r="I483" i="9"/>
  <c r="J483" i="9" s="1"/>
  <c r="I419" i="9"/>
  <c r="J419" i="9" s="1"/>
  <c r="I403" i="9"/>
  <c r="J403" i="9" s="1"/>
  <c r="I387" i="9"/>
  <c r="J387" i="9" s="1"/>
  <c r="I371" i="9"/>
  <c r="J371" i="9" s="1"/>
  <c r="I355" i="9"/>
  <c r="J355" i="9" s="1"/>
  <c r="I339" i="9"/>
  <c r="J339" i="9" s="1"/>
  <c r="I323" i="9"/>
  <c r="J323" i="9" s="1"/>
  <c r="I307" i="9"/>
  <c r="J307" i="9" s="1"/>
  <c r="I291" i="9"/>
  <c r="J291" i="9" s="1"/>
  <c r="I275" i="9"/>
  <c r="J275" i="9" s="1"/>
  <c r="I259" i="9"/>
  <c r="J259" i="9" s="1"/>
  <c r="I243" i="9"/>
  <c r="J243" i="9" s="1"/>
  <c r="I566" i="9"/>
  <c r="J566" i="9" s="1"/>
  <c r="I550" i="9"/>
  <c r="J550" i="9" s="1"/>
  <c r="I518" i="9"/>
  <c r="J518" i="9" s="1"/>
  <c r="I486" i="9"/>
  <c r="J486" i="9" s="1"/>
  <c r="I470" i="9"/>
  <c r="J470" i="9" s="1"/>
  <c r="I422" i="9"/>
  <c r="J422" i="9" s="1"/>
  <c r="I406" i="9"/>
  <c r="J406" i="9" s="1"/>
  <c r="I390" i="9"/>
  <c r="J390" i="9" s="1"/>
  <c r="I374" i="9"/>
  <c r="J374" i="9" s="1"/>
  <c r="I358" i="9"/>
  <c r="J358" i="9" s="1"/>
  <c r="I342" i="9"/>
  <c r="J342" i="9" s="1"/>
  <c r="I326" i="9"/>
  <c r="J326" i="9" s="1"/>
  <c r="I310" i="9"/>
  <c r="J310" i="9" s="1"/>
  <c r="I294" i="9"/>
  <c r="J294" i="9" s="1"/>
  <c r="I278" i="9"/>
  <c r="J278" i="9" s="1"/>
  <c r="I262" i="9"/>
  <c r="J262" i="9" s="1"/>
  <c r="I246" i="9"/>
  <c r="J246" i="9" s="1"/>
  <c r="I230" i="9"/>
  <c r="J230" i="9" s="1"/>
  <c r="I197" i="9"/>
  <c r="J197" i="9" s="1"/>
  <c r="I181" i="9"/>
  <c r="J181" i="9" s="1"/>
  <c r="I149" i="9"/>
  <c r="J149" i="9" s="1"/>
  <c r="I133" i="9"/>
  <c r="J133" i="9" s="1"/>
  <c r="I101" i="9"/>
  <c r="J101" i="9" s="1"/>
  <c r="I53" i="9"/>
  <c r="J53" i="9" s="1"/>
  <c r="I37" i="9"/>
  <c r="J37" i="9" s="1"/>
  <c r="I21" i="9"/>
  <c r="J21" i="9" s="1"/>
  <c r="I5" i="9"/>
  <c r="J5" i="9" s="1"/>
  <c r="I280" i="9"/>
  <c r="J280" i="9" s="1"/>
  <c r="I248" i="9"/>
  <c r="J248" i="9" s="1"/>
  <c r="I216" i="9"/>
  <c r="J216" i="9" s="1"/>
  <c r="I168" i="9"/>
  <c r="J168" i="9" s="1"/>
  <c r="I152" i="9"/>
  <c r="J152" i="9" s="1"/>
  <c r="I72" i="9"/>
  <c r="J72" i="9" s="1"/>
  <c r="I219" i="9"/>
  <c r="J219" i="9" s="1"/>
  <c r="I203" i="9"/>
  <c r="J203" i="9" s="1"/>
  <c r="I171" i="9"/>
  <c r="J171" i="9" s="1"/>
  <c r="I155" i="9"/>
  <c r="J155" i="9" s="1"/>
  <c r="I139" i="9"/>
  <c r="J139" i="9" s="1"/>
  <c r="I107" i="9"/>
  <c r="J107" i="9" s="1"/>
  <c r="I75" i="9"/>
  <c r="J75" i="9" s="1"/>
  <c r="I59" i="9"/>
  <c r="J59" i="9" s="1"/>
  <c r="I27" i="9"/>
  <c r="J27" i="9" s="1"/>
  <c r="I11" i="9"/>
  <c r="J11" i="9" s="1"/>
  <c r="I222" i="9"/>
  <c r="J222" i="9" s="1"/>
  <c r="I190" i="9"/>
  <c r="J190" i="9" s="1"/>
  <c r="I174" i="9"/>
  <c r="J174" i="9" s="1"/>
  <c r="I158" i="9"/>
  <c r="J158" i="9" s="1"/>
  <c r="I142" i="9"/>
  <c r="J142" i="9" s="1"/>
  <c r="I94" i="9"/>
  <c r="J94" i="9" s="1"/>
  <c r="I78" i="9"/>
  <c r="J78" i="9" s="1"/>
  <c r="I30" i="9"/>
  <c r="J30" i="9" s="1"/>
  <c r="I489" i="9"/>
  <c r="J489" i="9" s="1"/>
  <c r="I425" i="9"/>
  <c r="J425" i="9" s="1"/>
  <c r="I361" i="9"/>
  <c r="J361" i="9" s="1"/>
  <c r="I165" i="9"/>
  <c r="J165" i="9" s="1"/>
  <c r="I480" i="9"/>
  <c r="J480" i="9" s="1"/>
  <c r="I360" i="9"/>
  <c r="J360" i="9" s="1"/>
  <c r="I328" i="9"/>
  <c r="J328" i="9" s="1"/>
  <c r="I296" i="9"/>
  <c r="J296" i="9" s="1"/>
  <c r="I264" i="9"/>
  <c r="J264" i="9" s="1"/>
  <c r="I467" i="9"/>
  <c r="J467" i="9" s="1"/>
  <c r="I123" i="9"/>
  <c r="J123" i="9" s="1"/>
  <c r="I110" i="9"/>
  <c r="J110" i="9" s="1"/>
  <c r="I521" i="9"/>
  <c r="J521" i="9" s="1"/>
  <c r="I441" i="9"/>
  <c r="J441" i="9" s="1"/>
  <c r="I377" i="9"/>
  <c r="J377" i="9" s="1"/>
  <c r="I313" i="9"/>
  <c r="J313" i="9" s="1"/>
  <c r="I281" i="9"/>
  <c r="J281" i="9" s="1"/>
  <c r="I232" i="9"/>
  <c r="J232" i="9" s="1"/>
  <c r="I515" i="9"/>
  <c r="J515" i="9" s="1"/>
  <c r="I435" i="9"/>
  <c r="J435" i="9" s="1"/>
  <c r="I473" i="9"/>
  <c r="J473" i="9" s="1"/>
  <c r="I393" i="9"/>
  <c r="J393" i="9" s="1"/>
  <c r="I329" i="9"/>
  <c r="J329" i="9" s="1"/>
  <c r="I213" i="9"/>
  <c r="J213" i="9" s="1"/>
  <c r="I117" i="9"/>
  <c r="J117" i="9" s="1"/>
  <c r="I69" i="9"/>
  <c r="J69" i="9" s="1"/>
  <c r="I528" i="9"/>
  <c r="J528" i="9" s="1"/>
  <c r="I376" i="9"/>
  <c r="J376" i="9" s="1"/>
  <c r="I344" i="9"/>
  <c r="J344" i="9" s="1"/>
  <c r="I312" i="9"/>
  <c r="J312" i="9" s="1"/>
  <c r="I534" i="9"/>
  <c r="J534" i="9" s="1"/>
  <c r="I502" i="9"/>
  <c r="J502" i="9" s="1"/>
  <c r="I438" i="9"/>
  <c r="J438" i="9" s="1"/>
  <c r="I2" i="9"/>
  <c r="J2" i="9" s="1"/>
  <c r="K117" i="9" l="1"/>
  <c r="L117" i="9" s="1"/>
  <c r="K264" i="9"/>
  <c r="L264" i="9" s="1"/>
  <c r="K222" i="9"/>
  <c r="L222" i="9" s="1"/>
  <c r="K171" i="9"/>
  <c r="L171" i="9" s="1"/>
  <c r="K262" i="9"/>
  <c r="L262" i="9" s="1"/>
  <c r="K528" i="9"/>
  <c r="L528" i="9" s="1"/>
  <c r="K515" i="9"/>
  <c r="L515" i="9" s="1"/>
  <c r="K123" i="9"/>
  <c r="L123" i="9" s="1"/>
  <c r="K361" i="9"/>
  <c r="L361" i="9" s="1"/>
  <c r="K174" i="9"/>
  <c r="L174" i="9" s="1"/>
  <c r="K139" i="9"/>
  <c r="L139" i="9" s="1"/>
  <c r="K216" i="9"/>
  <c r="L216" i="9" s="1"/>
  <c r="K230" i="9"/>
  <c r="L230" i="9" s="1"/>
  <c r="K358" i="9"/>
  <c r="L358" i="9" s="1"/>
  <c r="K550" i="9"/>
  <c r="L550" i="9"/>
  <c r="K339" i="9"/>
  <c r="L339" i="9" s="1"/>
  <c r="K416" i="9"/>
  <c r="L416" i="9" s="1"/>
  <c r="K16" i="9"/>
  <c r="L16" i="9" s="1"/>
  <c r="K136" i="9"/>
  <c r="L136" i="9" s="1"/>
  <c r="K509" i="9"/>
  <c r="L509" i="9" s="1"/>
  <c r="K543" i="9"/>
  <c r="L543" i="9" s="1"/>
  <c r="K501" i="9"/>
  <c r="L501" i="9" s="1"/>
  <c r="K254" i="9"/>
  <c r="L254" i="9" s="1"/>
  <c r="K290" i="9"/>
  <c r="L290" i="9" s="1"/>
  <c r="K482" i="9"/>
  <c r="L482" i="9" s="1"/>
  <c r="K431" i="9"/>
  <c r="L431" i="9" s="1"/>
  <c r="K559" i="9"/>
  <c r="L559" i="9" s="1"/>
  <c r="K341" i="9"/>
  <c r="L341" i="9" s="1"/>
  <c r="K32" i="9"/>
  <c r="L32" i="9" s="1"/>
  <c r="K91" i="9"/>
  <c r="L91" i="9" s="1"/>
  <c r="K120" i="9"/>
  <c r="L120" i="9" s="1"/>
  <c r="K451" i="9"/>
  <c r="L451" i="9" s="1"/>
  <c r="K297" i="9"/>
  <c r="L297" i="9" s="1"/>
  <c r="K150" i="9"/>
  <c r="L150" i="9" s="1"/>
  <c r="K318" i="9"/>
  <c r="L318" i="9" s="1"/>
  <c r="K398" i="9"/>
  <c r="L398" i="9" s="1"/>
  <c r="K112" i="9"/>
  <c r="L112" i="9" s="1"/>
  <c r="K240" i="9"/>
  <c r="L240" i="9" s="1"/>
  <c r="K368" i="9"/>
  <c r="L368" i="9" s="1"/>
  <c r="K99" i="9"/>
  <c r="L99" i="9" s="1"/>
  <c r="K227" i="9"/>
  <c r="L227" i="9" s="1"/>
  <c r="K443" i="9"/>
  <c r="L443" i="9" s="1"/>
  <c r="K488" i="9"/>
  <c r="L488" i="9" s="1"/>
  <c r="K568" i="9"/>
  <c r="L568" i="9" s="1"/>
  <c r="K299" i="9"/>
  <c r="L299" i="9" s="1"/>
  <c r="K401" i="9"/>
  <c r="L401" i="9" s="1"/>
  <c r="K283" i="9"/>
  <c r="L283" i="9" s="1"/>
  <c r="K102" i="9"/>
  <c r="L102" i="9" s="1"/>
  <c r="K45" i="9"/>
  <c r="L45" i="9" s="1"/>
  <c r="K173" i="9"/>
  <c r="L173" i="9" s="1"/>
  <c r="K561" i="9"/>
  <c r="L561" i="9" s="1"/>
  <c r="K194" i="9"/>
  <c r="L194" i="9" s="1"/>
  <c r="K410" i="9"/>
  <c r="L410" i="9" s="1"/>
  <c r="K231" i="9"/>
  <c r="L231" i="9" s="1"/>
  <c r="K455" i="9"/>
  <c r="L455" i="9" s="1"/>
  <c r="K92" i="9"/>
  <c r="L92" i="9" s="1"/>
  <c r="K348" i="9"/>
  <c r="L348" i="9" s="1"/>
  <c r="K285" i="9"/>
  <c r="L285" i="9" s="1"/>
  <c r="K519" i="9"/>
  <c r="L519" i="9" s="1"/>
  <c r="K381" i="9"/>
  <c r="L381" i="9" s="1"/>
  <c r="K545" i="9"/>
  <c r="L545" i="9" s="1"/>
  <c r="K132" i="9"/>
  <c r="L132" i="9" s="1"/>
  <c r="K42" i="9"/>
  <c r="L42" i="9" s="1"/>
  <c r="K225" i="9"/>
  <c r="L225" i="9" s="1"/>
  <c r="K84" i="9"/>
  <c r="L84" i="9" s="1"/>
  <c r="K212" i="9"/>
  <c r="L212" i="9" s="1"/>
  <c r="K340" i="9"/>
  <c r="L340" i="9" s="1"/>
  <c r="K17" i="9"/>
  <c r="L17" i="9" s="1"/>
  <c r="K421" i="9"/>
  <c r="L421" i="9" s="1"/>
  <c r="K389" i="9"/>
  <c r="L389" i="9" s="1"/>
  <c r="K161" i="9"/>
  <c r="L161" i="9" s="1"/>
  <c r="K365" i="9"/>
  <c r="L365" i="9" s="1"/>
  <c r="K58" i="9"/>
  <c r="L58" i="9" s="1"/>
  <c r="K130" i="9"/>
  <c r="L130" i="9" s="1"/>
  <c r="K226" i="9"/>
  <c r="L226" i="9" s="1"/>
  <c r="K60" i="9"/>
  <c r="L60" i="9" s="1"/>
  <c r="K284" i="9"/>
  <c r="L284" i="9" s="1"/>
  <c r="K266" i="9"/>
  <c r="L266" i="9" s="1"/>
  <c r="K378" i="9"/>
  <c r="L378" i="9" s="1"/>
  <c r="K506" i="9"/>
  <c r="L506" i="9" s="1"/>
  <c r="K311" i="9"/>
  <c r="L311" i="9" s="1"/>
  <c r="K423" i="9"/>
  <c r="L423" i="9" s="1"/>
  <c r="K551" i="9"/>
  <c r="L551" i="9" s="1"/>
  <c r="K484" i="9"/>
  <c r="L484" i="9" s="1"/>
  <c r="K237" i="9"/>
  <c r="L237" i="9" s="1"/>
  <c r="K541" i="9"/>
  <c r="L541" i="9" s="1"/>
  <c r="K22" i="9"/>
  <c r="L22" i="9" s="1"/>
  <c r="K198" i="9"/>
  <c r="L198" i="9" s="1"/>
  <c r="K115" i="9"/>
  <c r="L115" i="9" s="1"/>
  <c r="K64" i="9"/>
  <c r="L64" i="9" s="1"/>
  <c r="K320" i="9"/>
  <c r="L320" i="9" s="1"/>
  <c r="K510" i="9"/>
  <c r="L510" i="9" s="1"/>
  <c r="K289" i="9"/>
  <c r="L289" i="9" s="1"/>
  <c r="K154" i="9"/>
  <c r="L154" i="9" s="1"/>
  <c r="K87" i="9"/>
  <c r="L87" i="9" s="1"/>
  <c r="K100" i="9"/>
  <c r="L100" i="9" s="1"/>
  <c r="K356" i="9"/>
  <c r="L356" i="9" s="1"/>
  <c r="K209" i="9"/>
  <c r="L209" i="9" s="1"/>
  <c r="K319" i="9"/>
  <c r="L319" i="9" s="1"/>
  <c r="K325" i="9"/>
  <c r="L325" i="9" s="1"/>
  <c r="K344" i="9"/>
  <c r="L344" i="9" s="1"/>
  <c r="K521" i="9"/>
  <c r="L521" i="9" s="1"/>
  <c r="K489" i="9"/>
  <c r="L489" i="9" s="1"/>
  <c r="K152" i="9"/>
  <c r="L152" i="9" s="1"/>
  <c r="K181" i="9"/>
  <c r="L181" i="9" s="1"/>
  <c r="K534" i="9"/>
  <c r="L534" i="9" s="1"/>
  <c r="K329" i="9"/>
  <c r="L329" i="9" s="1"/>
  <c r="K377" i="9"/>
  <c r="L377" i="9" s="1"/>
  <c r="K328" i="9"/>
  <c r="L328" i="9" s="1"/>
  <c r="K78" i="9"/>
  <c r="L78" i="9" s="1"/>
  <c r="K27" i="9"/>
  <c r="L27" i="9" s="1"/>
  <c r="K219" i="9"/>
  <c r="L219" i="9" s="1"/>
  <c r="K21" i="9"/>
  <c r="L21" i="9" s="1"/>
  <c r="K133" i="9"/>
  <c r="L133" i="9" s="1"/>
  <c r="K294" i="9"/>
  <c r="L294" i="9" s="1"/>
  <c r="K422" i="9"/>
  <c r="L422" i="9" s="1"/>
  <c r="K275" i="9"/>
  <c r="L275" i="9" s="1"/>
  <c r="K403" i="9"/>
  <c r="L403" i="9" s="1"/>
  <c r="K531" i="9"/>
  <c r="L531" i="9" s="1"/>
  <c r="K544" i="9"/>
  <c r="L544" i="9" s="1"/>
  <c r="K88" i="9"/>
  <c r="L88" i="9" s="1"/>
  <c r="K413" i="9"/>
  <c r="L413" i="9" s="1"/>
  <c r="K239" i="9"/>
  <c r="L239" i="9" s="1"/>
  <c r="K245" i="9"/>
  <c r="L245" i="9" s="1"/>
  <c r="K386" i="9"/>
  <c r="L386" i="9" s="1"/>
  <c r="K170" i="9"/>
  <c r="L170" i="9" s="1"/>
  <c r="K255" i="9"/>
  <c r="L255" i="9" s="1"/>
  <c r="K2" i="9"/>
  <c r="L2" i="9" s="1"/>
  <c r="K69" i="9"/>
  <c r="L69" i="9" s="1"/>
  <c r="K393" i="9"/>
  <c r="L393" i="9" s="1"/>
  <c r="K232" i="9"/>
  <c r="L232" i="9" s="1"/>
  <c r="K467" i="9"/>
  <c r="L467" i="9" s="1"/>
  <c r="K360" i="9"/>
  <c r="L360" i="9" s="1"/>
  <c r="K425" i="9"/>
  <c r="L425" i="9" s="1"/>
  <c r="K94" i="9"/>
  <c r="L94" i="9" s="1"/>
  <c r="K190" i="9"/>
  <c r="L190" i="9" s="1"/>
  <c r="K59" i="9"/>
  <c r="L59" i="9" s="1"/>
  <c r="K155" i="9"/>
  <c r="L155" i="9" s="1"/>
  <c r="K72" i="9"/>
  <c r="L72" i="9" s="1"/>
  <c r="K37" i="9"/>
  <c r="L37" i="9" s="1"/>
  <c r="K448" i="9"/>
  <c r="L448" i="9" s="1"/>
  <c r="K233" i="9"/>
  <c r="L233" i="9" s="1"/>
  <c r="K429" i="9"/>
  <c r="L429" i="9" s="1"/>
  <c r="K303" i="9"/>
  <c r="L303" i="9" s="1"/>
  <c r="K293" i="9"/>
  <c r="L293" i="9" s="1"/>
  <c r="K517" i="9"/>
  <c r="L517" i="9" s="1"/>
  <c r="K271" i="9"/>
  <c r="L271" i="9" s="1"/>
  <c r="K270" i="9"/>
  <c r="L270" i="9" s="1"/>
  <c r="K354" i="9"/>
  <c r="L354" i="9" s="1"/>
  <c r="K463" i="9"/>
  <c r="L463" i="9" s="1"/>
  <c r="K444" i="9"/>
  <c r="L444" i="9" s="1"/>
  <c r="K187" i="9"/>
  <c r="L187" i="9" s="1"/>
  <c r="K553" i="9"/>
  <c r="L553" i="9" s="1"/>
  <c r="K411" i="9"/>
  <c r="L411" i="9" s="1"/>
  <c r="K144" i="9"/>
  <c r="L144" i="9" s="1"/>
  <c r="K272" i="9"/>
  <c r="L272" i="9" s="1"/>
  <c r="K430" i="9"/>
  <c r="L430" i="9" s="1"/>
  <c r="K131" i="9"/>
  <c r="L131" i="9" s="1"/>
  <c r="K529" i="9"/>
  <c r="L529" i="9" s="1"/>
  <c r="K465" i="9"/>
  <c r="L465" i="9" s="1"/>
  <c r="K77" i="9"/>
  <c r="L77" i="9" s="1"/>
  <c r="K205" i="9"/>
  <c r="L205" i="9" s="1"/>
  <c r="K234" i="9"/>
  <c r="L234" i="9" s="1"/>
  <c r="K490" i="9"/>
  <c r="L490" i="9" s="1"/>
  <c r="K535" i="9"/>
  <c r="L535" i="9" s="1"/>
  <c r="K108" i="9"/>
  <c r="L108" i="9" s="1"/>
  <c r="K364" i="9"/>
  <c r="L364" i="9" s="1"/>
  <c r="K548" i="9"/>
  <c r="L548" i="9" s="1"/>
  <c r="K394" i="9"/>
  <c r="L394" i="9" s="1"/>
  <c r="K23" i="9"/>
  <c r="L23" i="9" s="1"/>
  <c r="K292" i="9"/>
  <c r="L292" i="9" s="1"/>
  <c r="K261" i="9"/>
  <c r="L261" i="9" s="1"/>
  <c r="K119" i="9"/>
  <c r="L119" i="9" s="1"/>
  <c r="K228" i="9"/>
  <c r="L228" i="9" s="1"/>
  <c r="K129" i="9"/>
  <c r="L129" i="9" s="1"/>
  <c r="K362" i="9"/>
  <c r="L362" i="9" s="1"/>
  <c r="K392" i="9"/>
  <c r="L392" i="9" s="1"/>
  <c r="K62" i="9"/>
  <c r="L62" i="9" s="1"/>
  <c r="K204" i="9"/>
  <c r="L204" i="9" s="1"/>
  <c r="K300" i="9"/>
  <c r="L300" i="9" s="1"/>
  <c r="K426" i="9"/>
  <c r="L426" i="9" s="1"/>
  <c r="K439" i="9"/>
  <c r="L439" i="9" s="1"/>
  <c r="K301" i="9"/>
  <c r="L301" i="9" s="1"/>
  <c r="K557" i="9"/>
  <c r="L557" i="9" s="1"/>
  <c r="K3" i="9"/>
  <c r="L3" i="9" s="1"/>
  <c r="K526" i="9"/>
  <c r="L526" i="9" s="1"/>
  <c r="K520" i="9"/>
  <c r="L520" i="9" s="1"/>
  <c r="K305" i="9"/>
  <c r="L305" i="9" s="1"/>
  <c r="K186" i="9"/>
  <c r="L186" i="9" s="1"/>
  <c r="K151" i="9"/>
  <c r="L151" i="9" s="1"/>
  <c r="K322" i="9"/>
  <c r="L322" i="9" s="1"/>
  <c r="K281" i="9"/>
  <c r="L281" i="9" s="1"/>
  <c r="K142" i="9"/>
  <c r="L142" i="9" s="1"/>
  <c r="K280" i="9"/>
  <c r="L280" i="9" s="1"/>
  <c r="K326" i="9"/>
  <c r="L326" i="9" s="1"/>
  <c r="K243" i="9"/>
  <c r="L243" i="9" s="1"/>
  <c r="K371" i="9"/>
  <c r="L371" i="9" s="1"/>
  <c r="K563" i="9"/>
  <c r="L563" i="9" s="1"/>
  <c r="K206" i="9"/>
  <c r="L206" i="9" s="1"/>
  <c r="K43" i="9"/>
  <c r="L43" i="9" s="1"/>
  <c r="K461" i="9"/>
  <c r="L461" i="9" s="1"/>
  <c r="K367" i="9"/>
  <c r="L367" i="9" s="1"/>
  <c r="K357" i="9"/>
  <c r="L357" i="9" s="1"/>
  <c r="K335" i="9"/>
  <c r="L335" i="9" s="1"/>
  <c r="K334" i="9"/>
  <c r="L334" i="9" s="1"/>
  <c r="K418" i="9"/>
  <c r="L418" i="9" s="1"/>
  <c r="K351" i="9"/>
  <c r="L351" i="9" s="1"/>
  <c r="K229" i="9"/>
  <c r="L229" i="9" s="1"/>
  <c r="K46" i="9"/>
  <c r="L46" i="9" s="1"/>
  <c r="K56" i="9"/>
  <c r="L56" i="9" s="1"/>
  <c r="K560" i="9"/>
  <c r="L560" i="9" s="1"/>
  <c r="K7" i="9"/>
  <c r="L7" i="9" s="1"/>
  <c r="K286" i="9"/>
  <c r="L286" i="9" s="1"/>
  <c r="K366" i="9"/>
  <c r="L366" i="9" s="1"/>
  <c r="K427" i="9"/>
  <c r="L427" i="9" s="1"/>
  <c r="K176" i="9"/>
  <c r="L176" i="9" s="1"/>
  <c r="K304" i="9"/>
  <c r="L304" i="9" s="1"/>
  <c r="K241" i="9"/>
  <c r="L241" i="9" s="1"/>
  <c r="K481" i="9"/>
  <c r="L481" i="9" s="1"/>
  <c r="K67" i="9"/>
  <c r="L67" i="9" s="1"/>
  <c r="K163" i="9"/>
  <c r="L163" i="9" s="1"/>
  <c r="K251" i="9"/>
  <c r="L251" i="9" s="1"/>
  <c r="K475" i="9"/>
  <c r="L475" i="9" s="1"/>
  <c r="K315" i="9"/>
  <c r="L315" i="9" s="1"/>
  <c r="K182" i="9"/>
  <c r="L182" i="9" s="1"/>
  <c r="K273" i="9"/>
  <c r="L273" i="9" s="1"/>
  <c r="K54" i="9"/>
  <c r="L54" i="9" s="1"/>
  <c r="K96" i="9"/>
  <c r="L96" i="9" s="1"/>
  <c r="K352" i="9"/>
  <c r="L352" i="9" s="1"/>
  <c r="K24" i="9"/>
  <c r="L24" i="9" s="1"/>
  <c r="K109" i="9"/>
  <c r="L109" i="9" s="1"/>
  <c r="K433" i="9"/>
  <c r="L433" i="9" s="1"/>
  <c r="K507" i="9"/>
  <c r="L507" i="9" s="1"/>
  <c r="K250" i="9"/>
  <c r="L250" i="9" s="1"/>
  <c r="K522" i="9"/>
  <c r="L522" i="9" s="1"/>
  <c r="K343" i="9"/>
  <c r="L343" i="9" s="1"/>
  <c r="K567" i="9"/>
  <c r="L567" i="9" s="1"/>
  <c r="K124" i="9"/>
  <c r="L124" i="9" s="1"/>
  <c r="K380" i="9"/>
  <c r="L380" i="9" s="1"/>
  <c r="K330" i="9"/>
  <c r="L330" i="9" s="1"/>
  <c r="K253" i="9"/>
  <c r="L253" i="9" s="1"/>
  <c r="K407" i="9"/>
  <c r="L407" i="9" s="1"/>
  <c r="K135" i="9"/>
  <c r="L135" i="9" s="1"/>
  <c r="K388" i="9"/>
  <c r="L388" i="9" s="1"/>
  <c r="K97" i="9"/>
  <c r="L97" i="9" s="1"/>
  <c r="K437" i="9"/>
  <c r="L437" i="9" s="1"/>
  <c r="K71" i="9"/>
  <c r="L71" i="9" s="1"/>
  <c r="K180" i="9"/>
  <c r="L180" i="9" s="1"/>
  <c r="K244" i="9"/>
  <c r="L244" i="9" s="1"/>
  <c r="K556" i="9"/>
  <c r="L556" i="9" s="1"/>
  <c r="K145" i="9"/>
  <c r="L145" i="9" s="1"/>
  <c r="K215" i="9"/>
  <c r="L215" i="9" s="1"/>
  <c r="K49" i="9"/>
  <c r="L49" i="9" s="1"/>
  <c r="K183" i="9"/>
  <c r="L183" i="9" s="1"/>
  <c r="K516" i="9"/>
  <c r="L516" i="9" s="1"/>
  <c r="K172" i="9"/>
  <c r="L172" i="9" s="1"/>
  <c r="K164" i="9"/>
  <c r="L164" i="9" s="1"/>
  <c r="K50" i="9"/>
  <c r="L50" i="9" s="1"/>
  <c r="K162" i="9"/>
  <c r="L162" i="9" s="1"/>
  <c r="K191" i="9"/>
  <c r="L191" i="9" s="1"/>
  <c r="K236" i="9"/>
  <c r="L236" i="9" s="1"/>
  <c r="K316" i="9"/>
  <c r="L316" i="9" s="1"/>
  <c r="K314" i="9"/>
  <c r="L314" i="9" s="1"/>
  <c r="K458" i="9"/>
  <c r="L458" i="9" s="1"/>
  <c r="K247" i="9"/>
  <c r="L247" i="9" s="1"/>
  <c r="K359" i="9"/>
  <c r="L359" i="9" s="1"/>
  <c r="K471" i="9"/>
  <c r="L471" i="9" s="1"/>
  <c r="K452" i="9"/>
  <c r="L452" i="9" s="1"/>
  <c r="K532" i="9"/>
  <c r="L532" i="9" s="1"/>
  <c r="K445" i="9"/>
  <c r="L445" i="9" s="1"/>
  <c r="K8" i="9"/>
  <c r="L8" i="9" s="1"/>
  <c r="K118" i="9"/>
  <c r="L118" i="9" s="1"/>
  <c r="K35" i="9"/>
  <c r="L35" i="9" s="1"/>
  <c r="K179" i="9"/>
  <c r="L179" i="9" s="1"/>
  <c r="K192" i="9"/>
  <c r="L192" i="9" s="1"/>
  <c r="K29" i="9"/>
  <c r="L29" i="9" s="1"/>
  <c r="K157" i="9"/>
  <c r="L157" i="9" s="1"/>
  <c r="K478" i="9"/>
  <c r="L478" i="9" s="1"/>
  <c r="K542" i="9"/>
  <c r="L542" i="9" s="1"/>
  <c r="K363" i="9"/>
  <c r="L363" i="9" s="1"/>
  <c r="K555" i="9"/>
  <c r="L555" i="9" s="1"/>
  <c r="K536" i="9"/>
  <c r="L536" i="9" s="1"/>
  <c r="K353" i="9"/>
  <c r="L353" i="9" s="1"/>
  <c r="K122" i="9"/>
  <c r="L122" i="9" s="1"/>
  <c r="K218" i="9"/>
  <c r="L218" i="9" s="1"/>
  <c r="K52" i="9"/>
  <c r="L52" i="9" s="1"/>
  <c r="K308" i="9"/>
  <c r="L308" i="9" s="1"/>
  <c r="K81" i="9"/>
  <c r="L81" i="9" s="1"/>
  <c r="K434" i="9"/>
  <c r="L434" i="9" s="1"/>
  <c r="K527" i="9"/>
  <c r="L527" i="9" s="1"/>
  <c r="K508" i="9"/>
  <c r="L508" i="9" s="1"/>
  <c r="K533" i="9"/>
  <c r="L533" i="9" s="1"/>
  <c r="K397" i="9"/>
  <c r="L397" i="9" s="1"/>
  <c r="K438" i="9"/>
  <c r="L438" i="9" s="1"/>
  <c r="K473" i="9"/>
  <c r="L473" i="9" s="1"/>
  <c r="K480" i="9"/>
  <c r="L480" i="9" s="1"/>
  <c r="K75" i="9"/>
  <c r="L75" i="9" s="1"/>
  <c r="K53" i="9"/>
  <c r="L53" i="9" s="1"/>
  <c r="K390" i="9"/>
  <c r="L390" i="9" s="1"/>
  <c r="K486" i="9"/>
  <c r="L486" i="9" s="1"/>
  <c r="K307" i="9"/>
  <c r="L307" i="9" s="1"/>
  <c r="K483" i="9"/>
  <c r="L483" i="9" s="1"/>
  <c r="K496" i="9"/>
  <c r="L496" i="9" s="1"/>
  <c r="K457" i="9"/>
  <c r="L457" i="9" s="1"/>
  <c r="K345" i="9"/>
  <c r="L345" i="9" s="1"/>
  <c r="K370" i="9"/>
  <c r="L370" i="9" s="1"/>
  <c r="K524" i="9"/>
  <c r="L524" i="9" s="1"/>
  <c r="K338" i="9"/>
  <c r="L338" i="9" s="1"/>
  <c r="K106" i="9"/>
  <c r="L106" i="9" s="1"/>
  <c r="K258" i="9"/>
  <c r="L258" i="9" s="1"/>
  <c r="K546" i="9"/>
  <c r="L546" i="9" s="1"/>
  <c r="K495" i="9"/>
  <c r="L495" i="9" s="1"/>
  <c r="K453" i="9"/>
  <c r="L453" i="9" s="1"/>
  <c r="K200" i="9"/>
  <c r="L200" i="9" s="1"/>
  <c r="K435" i="9"/>
  <c r="L435" i="9" s="1"/>
  <c r="K296" i="9"/>
  <c r="L296" i="9" s="1"/>
  <c r="K165" i="9"/>
  <c r="L165" i="9" s="1"/>
  <c r="K30" i="9"/>
  <c r="L30" i="9" s="1"/>
  <c r="K158" i="9"/>
  <c r="L158" i="9" s="1"/>
  <c r="K168" i="9"/>
  <c r="L168" i="9" s="1"/>
  <c r="K5" i="9"/>
  <c r="L5" i="9" s="1"/>
  <c r="K101" i="9"/>
  <c r="L101" i="9" s="1"/>
  <c r="K197" i="9"/>
  <c r="L197" i="9" s="1"/>
  <c r="K518" i="9"/>
  <c r="L518" i="9" s="1"/>
  <c r="K499" i="9"/>
  <c r="L499" i="9" s="1"/>
  <c r="K512" i="9"/>
  <c r="L512" i="9" s="1"/>
  <c r="K454" i="9"/>
  <c r="L454" i="9" s="1"/>
  <c r="K48" i="9"/>
  <c r="L48" i="9" s="1"/>
  <c r="K525" i="9"/>
  <c r="L525" i="9" s="1"/>
  <c r="K514" i="9"/>
  <c r="L514" i="9" s="1"/>
  <c r="K540" i="9"/>
  <c r="L540" i="9" s="1"/>
  <c r="K399" i="9"/>
  <c r="L399" i="9" s="1"/>
  <c r="K477" i="9"/>
  <c r="L477" i="9" s="1"/>
  <c r="K450" i="9"/>
  <c r="L450" i="9" s="1"/>
  <c r="K549" i="9"/>
  <c r="L549" i="9" s="1"/>
  <c r="K126" i="9"/>
  <c r="L126" i="9" s="1"/>
  <c r="K104" i="9"/>
  <c r="L104" i="9" s="1"/>
  <c r="K265" i="9"/>
  <c r="L265" i="9" s="1"/>
  <c r="K70" i="9"/>
  <c r="L70" i="9" s="1"/>
  <c r="K302" i="9"/>
  <c r="L302" i="9" s="1"/>
  <c r="K80" i="9"/>
  <c r="L80" i="9" s="1"/>
  <c r="K208" i="9"/>
  <c r="L208" i="9" s="1"/>
  <c r="K336" i="9"/>
  <c r="L336" i="9" s="1"/>
  <c r="K166" i="9"/>
  <c r="L166" i="9" s="1"/>
  <c r="K195" i="9"/>
  <c r="L195" i="9" s="1"/>
  <c r="K456" i="9"/>
  <c r="L456" i="9" s="1"/>
  <c r="K6" i="9"/>
  <c r="L6" i="9" s="1"/>
  <c r="K337" i="9"/>
  <c r="L337" i="9" s="1"/>
  <c r="K462" i="9"/>
  <c r="L462" i="9" s="1"/>
  <c r="K13" i="9"/>
  <c r="L13" i="9" s="1"/>
  <c r="K141" i="9"/>
  <c r="L141" i="9" s="1"/>
  <c r="K497" i="9"/>
  <c r="L497" i="9" s="1"/>
  <c r="K298" i="9"/>
  <c r="L298" i="9" s="1"/>
  <c r="K554" i="9"/>
  <c r="L554" i="9" s="1"/>
  <c r="K375" i="9"/>
  <c r="L375" i="9" s="1"/>
  <c r="K76" i="9"/>
  <c r="L76" i="9" s="1"/>
  <c r="K332" i="9"/>
  <c r="L332" i="9" s="1"/>
  <c r="K476" i="9"/>
  <c r="L476" i="9" s="1"/>
  <c r="K485" i="9"/>
  <c r="L485" i="9" s="1"/>
  <c r="K44" i="9"/>
  <c r="L44" i="9" s="1"/>
  <c r="K196" i="9"/>
  <c r="L196" i="9" s="1"/>
  <c r="K12" i="9"/>
  <c r="L12" i="9" s="1"/>
  <c r="K260" i="9"/>
  <c r="L260" i="9" s="1"/>
  <c r="K33" i="9"/>
  <c r="L33" i="9" s="1"/>
  <c r="K269" i="9"/>
  <c r="L269" i="9" s="1"/>
  <c r="K420" i="9"/>
  <c r="L420" i="9" s="1"/>
  <c r="K26" i="9"/>
  <c r="L26" i="9" s="1"/>
  <c r="K223" i="9"/>
  <c r="L223" i="9" s="1"/>
  <c r="K268" i="9"/>
  <c r="L268" i="9" s="1"/>
  <c r="K201" i="9"/>
  <c r="L201" i="9" s="1"/>
  <c r="K279" i="9"/>
  <c r="L279" i="9" s="1"/>
  <c r="K503" i="9"/>
  <c r="L503" i="9" s="1"/>
  <c r="K493" i="9"/>
  <c r="L493" i="9" s="1"/>
  <c r="K134" i="9"/>
  <c r="L134" i="9" s="1"/>
  <c r="K494" i="9"/>
  <c r="L494" i="9" s="1"/>
  <c r="K558" i="9"/>
  <c r="L558" i="9" s="1"/>
  <c r="K379" i="9"/>
  <c r="L379" i="9" s="1"/>
  <c r="K424" i="9"/>
  <c r="L424" i="9" s="1"/>
  <c r="K552" i="9"/>
  <c r="L552" i="9" s="1"/>
  <c r="K369" i="9"/>
  <c r="L369" i="9" s="1"/>
  <c r="K55" i="9"/>
  <c r="L55" i="9" s="1"/>
  <c r="K68" i="9"/>
  <c r="L68" i="9" s="1"/>
  <c r="K324" i="9"/>
  <c r="L324" i="9" s="1"/>
  <c r="K193" i="9"/>
  <c r="L193" i="9" s="1"/>
  <c r="K412" i="9"/>
  <c r="L412" i="9" s="1"/>
  <c r="K19" i="9"/>
  <c r="L19" i="9" s="1"/>
  <c r="K211" i="9"/>
  <c r="L211" i="9" s="1"/>
  <c r="K288" i="9"/>
  <c r="L288" i="9" s="1"/>
  <c r="K93" i="9"/>
  <c r="L93" i="9" s="1"/>
  <c r="K350" i="9"/>
  <c r="L350" i="9" s="1"/>
  <c r="K331" i="9"/>
  <c r="L331" i="9" s="1"/>
  <c r="K459" i="9"/>
  <c r="L459" i="9" s="1"/>
  <c r="K408" i="9"/>
  <c r="L408" i="9" s="1"/>
  <c r="K321" i="9"/>
  <c r="L321" i="9" s="1"/>
  <c r="K449" i="9"/>
  <c r="L449" i="9" s="1"/>
  <c r="K74" i="9"/>
  <c r="L74" i="9" s="1"/>
  <c r="K202" i="9"/>
  <c r="L202" i="9" s="1"/>
  <c r="K103" i="9"/>
  <c r="L103" i="9" s="1"/>
  <c r="K116" i="9"/>
  <c r="L116" i="9" s="1"/>
  <c r="K177" i="9"/>
  <c r="L177" i="9" s="1"/>
  <c r="K242" i="9"/>
  <c r="L242" i="9" s="1"/>
  <c r="K498" i="9"/>
  <c r="L498" i="9" s="1"/>
  <c r="K287" i="9"/>
  <c r="L287" i="9" s="1"/>
  <c r="K415" i="9"/>
  <c r="L415" i="9" s="1"/>
  <c r="K492" i="9"/>
  <c r="L492" i="9" s="1"/>
  <c r="K469" i="9"/>
  <c r="L469" i="9" s="1"/>
  <c r="K85" i="9"/>
  <c r="L85" i="9" s="1"/>
  <c r="K213" i="9"/>
  <c r="L213" i="9" s="1"/>
  <c r="K342" i="9"/>
  <c r="L342" i="9" s="1"/>
  <c r="K470" i="9"/>
  <c r="L470" i="9" s="1"/>
  <c r="K323" i="9"/>
  <c r="L323" i="9" s="1"/>
  <c r="K464" i="9"/>
  <c r="L464" i="9" s="1"/>
  <c r="K313" i="9"/>
  <c r="L313" i="9" s="1"/>
  <c r="K441" i="9"/>
  <c r="L441" i="9" s="1"/>
  <c r="K4" i="9"/>
  <c r="L4" i="9" s="1"/>
  <c r="K146" i="9"/>
  <c r="L146" i="9" s="1"/>
  <c r="K47" i="9"/>
  <c r="L47" i="9" s="1"/>
  <c r="K175" i="9"/>
  <c r="L175" i="9" s="1"/>
  <c r="K252" i="9"/>
  <c r="L252" i="9" s="1"/>
  <c r="K57" i="9"/>
  <c r="L57" i="9" s="1"/>
  <c r="K185" i="9"/>
  <c r="L185" i="9" s="1"/>
  <c r="K564" i="9"/>
  <c r="L564" i="9" s="1"/>
  <c r="K147" i="9"/>
  <c r="L147" i="9" s="1"/>
  <c r="K224" i="9"/>
  <c r="L224" i="9" s="1"/>
  <c r="K414" i="9"/>
  <c r="L414" i="9" s="1"/>
  <c r="K267" i="9"/>
  <c r="L267" i="9" s="1"/>
  <c r="K395" i="9"/>
  <c r="L395" i="9" s="1"/>
  <c r="K523" i="9"/>
  <c r="L523" i="9" s="1"/>
  <c r="K472" i="9"/>
  <c r="L472" i="9" s="1"/>
  <c r="K257" i="9"/>
  <c r="L257" i="9" s="1"/>
  <c r="K385" i="9"/>
  <c r="L385" i="9" s="1"/>
  <c r="K10" i="9"/>
  <c r="L10" i="9" s="1"/>
  <c r="K138" i="9"/>
  <c r="L138" i="9" s="1"/>
  <c r="K39" i="9"/>
  <c r="L39" i="9" s="1"/>
  <c r="K167" i="9"/>
  <c r="L167" i="9" s="1"/>
  <c r="K372" i="9"/>
  <c r="L372" i="9" s="1"/>
  <c r="K113" i="9"/>
  <c r="L113" i="9" s="1"/>
  <c r="K306" i="9"/>
  <c r="L306" i="9" s="1"/>
  <c r="K562" i="9"/>
  <c r="L562" i="9" s="1"/>
  <c r="K479" i="9"/>
  <c r="L479" i="9" s="1"/>
  <c r="K428" i="9"/>
  <c r="L428" i="9" s="1"/>
  <c r="K277" i="9"/>
  <c r="L277" i="9" s="1"/>
  <c r="K405" i="9"/>
  <c r="L405" i="9" s="1"/>
  <c r="K110" i="9"/>
  <c r="L110" i="9" s="1"/>
  <c r="K11" i="9"/>
  <c r="L11" i="9" s="1"/>
  <c r="K203" i="9"/>
  <c r="L203" i="9" s="1"/>
  <c r="K149" i="9"/>
  <c r="L149" i="9" s="1"/>
  <c r="K278" i="9"/>
  <c r="L278" i="9" s="1"/>
  <c r="K406" i="9"/>
  <c r="L406" i="9" s="1"/>
  <c r="K259" i="9"/>
  <c r="L259" i="9" s="1"/>
  <c r="K387" i="9"/>
  <c r="L387" i="9" s="1"/>
  <c r="K400" i="9"/>
  <c r="L400" i="9" s="1"/>
  <c r="K249" i="9"/>
  <c r="L249" i="9" s="1"/>
  <c r="K505" i="9"/>
  <c r="L505" i="9" s="1"/>
  <c r="K18" i="9"/>
  <c r="L18" i="9" s="1"/>
  <c r="K82" i="9"/>
  <c r="L82" i="9" s="1"/>
  <c r="K210" i="9"/>
  <c r="L210" i="9" s="1"/>
  <c r="K111" i="9"/>
  <c r="L111" i="9" s="1"/>
  <c r="K188" i="9"/>
  <c r="L188" i="9" s="1"/>
  <c r="K121" i="9"/>
  <c r="L121" i="9" s="1"/>
  <c r="K442" i="9"/>
  <c r="L442" i="9" s="1"/>
  <c r="K295" i="9"/>
  <c r="L295" i="9" s="1"/>
  <c r="K487" i="9"/>
  <c r="L487" i="9" s="1"/>
  <c r="K436" i="9"/>
  <c r="L436" i="9" s="1"/>
  <c r="K500" i="9"/>
  <c r="L500" i="9" s="1"/>
  <c r="K349" i="9"/>
  <c r="L349" i="9" s="1"/>
  <c r="K238" i="9"/>
  <c r="L238" i="9" s="1"/>
  <c r="K347" i="9"/>
  <c r="L347" i="9" s="1"/>
  <c r="K539" i="9"/>
  <c r="L539" i="9" s="1"/>
  <c r="K90" i="9"/>
  <c r="L90" i="9" s="1"/>
  <c r="K65" i="9"/>
  <c r="L65" i="9" s="1"/>
  <c r="K20" i="9"/>
  <c r="L20" i="9" s="1"/>
  <c r="K34" i="9"/>
  <c r="L34" i="9" s="1"/>
  <c r="K98" i="9"/>
  <c r="L98" i="9" s="1"/>
  <c r="K63" i="9"/>
  <c r="L63" i="9" s="1"/>
  <c r="K127" i="9"/>
  <c r="L127" i="9" s="1"/>
  <c r="K140" i="9"/>
  <c r="L140" i="9" s="1"/>
  <c r="K9" i="9"/>
  <c r="L9" i="9" s="1"/>
  <c r="K73" i="9"/>
  <c r="L73" i="9" s="1"/>
  <c r="K137" i="9"/>
  <c r="L137" i="9" s="1"/>
  <c r="K86" i="9"/>
  <c r="L86" i="9" s="1"/>
  <c r="K214" i="9"/>
  <c r="L214" i="9" s="1"/>
  <c r="K128" i="9"/>
  <c r="L128" i="9" s="1"/>
  <c r="K384" i="9"/>
  <c r="L384" i="9" s="1"/>
  <c r="K125" i="9"/>
  <c r="L125" i="9" s="1"/>
  <c r="K382" i="9"/>
  <c r="L382" i="9" s="1"/>
  <c r="K235" i="9"/>
  <c r="L235" i="9" s="1"/>
  <c r="K504" i="9"/>
  <c r="L504" i="9" s="1"/>
  <c r="K28" i="9"/>
  <c r="L28" i="9" s="1"/>
  <c r="K199" i="9"/>
  <c r="L199" i="9" s="1"/>
  <c r="K276" i="9"/>
  <c r="L276" i="9" s="1"/>
  <c r="K466" i="9"/>
  <c r="L466" i="9" s="1"/>
  <c r="K530" i="9"/>
  <c r="L530" i="9" s="1"/>
  <c r="K447" i="9"/>
  <c r="L447" i="9" s="1"/>
  <c r="K396" i="9"/>
  <c r="L396" i="9" s="1"/>
  <c r="K373" i="9"/>
  <c r="L373" i="9" s="1"/>
  <c r="K14" i="9"/>
  <c r="L14" i="9" s="1"/>
  <c r="K184" i="9"/>
  <c r="L184" i="9" s="1"/>
  <c r="K312" i="9"/>
  <c r="L312" i="9" s="1"/>
  <c r="K246" i="9"/>
  <c r="L246" i="9" s="1"/>
  <c r="K374" i="9"/>
  <c r="L374" i="9" s="1"/>
  <c r="K566" i="9"/>
  <c r="L566" i="9" s="1"/>
  <c r="K419" i="9"/>
  <c r="L419" i="9" s="1"/>
  <c r="K547" i="9"/>
  <c r="L547" i="9" s="1"/>
  <c r="K537" i="9"/>
  <c r="L537" i="9" s="1"/>
  <c r="K114" i="9"/>
  <c r="L114" i="9" s="1"/>
  <c r="K15" i="9"/>
  <c r="L15" i="9" s="1"/>
  <c r="K143" i="9"/>
  <c r="L143" i="9" s="1"/>
  <c r="K220" i="9"/>
  <c r="L220" i="9" s="1"/>
  <c r="K89" i="9"/>
  <c r="L89" i="9" s="1"/>
  <c r="K217" i="9"/>
  <c r="L217" i="9" s="1"/>
  <c r="K346" i="9"/>
  <c r="L346" i="9" s="1"/>
  <c r="K263" i="9"/>
  <c r="L263" i="9" s="1"/>
  <c r="K391" i="9"/>
  <c r="L391" i="9" s="1"/>
  <c r="K404" i="9"/>
  <c r="L404" i="9" s="1"/>
  <c r="K40" i="9"/>
  <c r="L40" i="9" s="1"/>
  <c r="K83" i="9"/>
  <c r="L83" i="9" s="1"/>
  <c r="K160" i="9"/>
  <c r="L160" i="9" s="1"/>
  <c r="K221" i="9"/>
  <c r="L221" i="9" s="1"/>
  <c r="K513" i="9"/>
  <c r="L513" i="9" s="1"/>
  <c r="K51" i="9"/>
  <c r="L51" i="9" s="1"/>
  <c r="K256" i="9"/>
  <c r="L256" i="9" s="1"/>
  <c r="K61" i="9"/>
  <c r="L61" i="9" s="1"/>
  <c r="K189" i="9"/>
  <c r="L189" i="9" s="1"/>
  <c r="K446" i="9"/>
  <c r="L446" i="9" s="1"/>
  <c r="K491" i="9"/>
  <c r="L491" i="9" s="1"/>
  <c r="K440" i="9"/>
  <c r="L440" i="9" s="1"/>
  <c r="K417" i="9"/>
  <c r="L417" i="9" s="1"/>
  <c r="K148" i="9"/>
  <c r="L148" i="9" s="1"/>
  <c r="K274" i="9"/>
  <c r="L274" i="9" s="1"/>
  <c r="K402" i="9"/>
  <c r="L402" i="9" s="1"/>
  <c r="K383" i="9"/>
  <c r="L383" i="9" s="1"/>
  <c r="K511" i="9"/>
  <c r="L511" i="9" s="1"/>
  <c r="K460" i="9"/>
  <c r="L460" i="9" s="1"/>
  <c r="K309" i="9"/>
  <c r="L309" i="9" s="1"/>
  <c r="K565" i="9"/>
  <c r="L565" i="9" s="1"/>
  <c r="K107" i="9"/>
  <c r="L107" i="9" s="1"/>
  <c r="K248" i="9"/>
  <c r="L248" i="9" s="1"/>
  <c r="K376" i="9"/>
  <c r="L376" i="9" s="1"/>
  <c r="K310" i="9"/>
  <c r="L310" i="9" s="1"/>
  <c r="K502" i="9"/>
  <c r="L502" i="9" s="1"/>
  <c r="K291" i="9"/>
  <c r="L291" i="9" s="1"/>
  <c r="K355" i="9"/>
  <c r="L355" i="9" s="1"/>
  <c r="K432" i="9"/>
  <c r="L432" i="9" s="1"/>
  <c r="K409" i="9"/>
  <c r="L409" i="9" s="1"/>
  <c r="K36" i="9"/>
  <c r="L36" i="9" s="1"/>
  <c r="K178" i="9"/>
  <c r="L178" i="9" s="1"/>
  <c r="K79" i="9"/>
  <c r="L79" i="9" s="1"/>
  <c r="K207" i="9"/>
  <c r="L207" i="9" s="1"/>
  <c r="K156" i="9"/>
  <c r="L156" i="9" s="1"/>
  <c r="K25" i="9"/>
  <c r="L25" i="9" s="1"/>
  <c r="K153" i="9"/>
  <c r="L153" i="9" s="1"/>
  <c r="K282" i="9"/>
  <c r="L282" i="9" s="1"/>
  <c r="K474" i="9"/>
  <c r="L474" i="9" s="1"/>
  <c r="K538" i="9"/>
  <c r="L538" i="9" s="1"/>
  <c r="K327" i="9"/>
  <c r="L327" i="9" s="1"/>
  <c r="K468" i="9"/>
  <c r="L468" i="9" s="1"/>
  <c r="K317" i="9"/>
  <c r="L317" i="9" s="1"/>
  <c r="K38" i="9"/>
  <c r="L38" i="9" s="1"/>
  <c r="K66" i="9"/>
  <c r="L66" i="9" s="1"/>
  <c r="K31" i="9"/>
  <c r="L31" i="9" s="1"/>
  <c r="K95" i="9"/>
  <c r="L95" i="9" s="1"/>
  <c r="K159" i="9"/>
  <c r="L159" i="9" s="1"/>
  <c r="K41" i="9"/>
  <c r="L41" i="9" s="1"/>
  <c r="K105" i="9"/>
  <c r="L105" i="9" s="1"/>
  <c r="K169" i="9"/>
  <c r="L169" i="9" s="1"/>
  <c r="K333" i="9"/>
  <c r="L333" i="9" s="1"/>
  <c r="H7" i="7"/>
  <c r="H10" i="7"/>
  <c r="H9" i="7"/>
  <c r="H8" i="7"/>
  <c r="H3" i="7" l="1"/>
  <c r="H6" i="7"/>
  <c r="H5" i="7"/>
  <c r="H4" i="7"/>
</calcChain>
</file>

<file path=xl/sharedStrings.xml><?xml version="1.0" encoding="utf-8"?>
<sst xmlns="http://schemas.openxmlformats.org/spreadsheetml/2006/main" count="29" uniqueCount="28">
  <si>
    <t>uL MIN transfer volume</t>
  </si>
  <si>
    <t>number</t>
  </si>
  <si>
    <t>target_lib_mass_(pmol)</t>
  </si>
  <si>
    <t>volume_concentrated_(uL)</t>
  </si>
  <si>
    <t>volume_diluted_(uL)</t>
  </si>
  <si>
    <t>use_conc_or_dilut</t>
  </si>
  <si>
    <t>transfer_volume_(uL)</t>
  </si>
  <si>
    <t>ACTUAL_transfer_volume_(uL)</t>
  </si>
  <si>
    <t>assign pool number in column below</t>
  </si>
  <si>
    <t>(note: these are array functions)</t>
  </si>
  <si>
    <t>Plate</t>
  </si>
  <si>
    <t>Assigned_Pool</t>
  </si>
  <si>
    <t>Index</t>
  </si>
  <si>
    <t># of libs</t>
  </si>
  <si>
    <t>Pool</t>
  </si>
  <si>
    <t># of plates in pool</t>
  </si>
  <si>
    <t># different index sets in pool</t>
  </si>
  <si>
    <t>Index MISMATCH</t>
  </si>
  <si>
    <t>Missing Plates</t>
  </si>
  <si>
    <t>pmoles per pool</t>
  </si>
  <si>
    <t>ul MAX transfer for CONCENTRATED plate</t>
  </si>
  <si>
    <t>uL MAX  transfer for DILUTE plate</t>
  </si>
  <si>
    <t># libs CONCENTRATE &gt; max transfer</t>
  </si>
  <si>
    <t># libs DILUTE &gt; max transfer volume</t>
  </si>
  <si>
    <t>Total pool volume (uL)</t>
  </si>
  <si>
    <t>max libs per pool</t>
  </si>
  <si>
    <t>max volume (uL) per pool</t>
  </si>
  <si>
    <t>fold over max transfer for dilute plate (aka concentrate_switch)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</si>
</sst>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5" fontId="0" fillId="3" borderId="0" xfId="0" applyNumberFormat="1" applyFill="1"/>
    <xf numFmtId="164" fontId="0" fillId="3" borderId="0" xfId="0" applyNumberFormat="1" applyFill="1"/>
    <xf numFmtId="0" fontId="0" fillId="5" borderId="0" xfId="0" applyFill="1" applyAlignment="1">
      <alignment horizontal="center" wrapText="1"/>
    </xf>
    <xf numFmtId="0" fontId="0" fillId="5" borderId="0" xfId="0" applyFill="1"/>
    <xf numFmtId="1" fontId="0" fillId="4" borderId="0" xfId="0" applyNumberForma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E95A-4A11-8043-B514-0F2A4D5B5636}">
  <dimension ref="A1:R26"/>
  <sheetViews>
    <sheetView tabSelected="1" workbookViewId="0">
      <selection activeCell="Q23" sqref="Q23"/>
    </sheetView>
  </sheetViews>
  <sheetFormatPr baseColWidth="10" defaultColWidth="11" defaultRowHeight="16" x14ac:dyDescent="0.2"/>
  <cols>
    <col min="2" max="2" width="13.33203125" customWidth="1"/>
    <col min="3" max="3" width="20.6640625" customWidth="1"/>
    <col min="5" max="5" width="7.5" customWidth="1"/>
    <col min="9" max="9" width="7.33203125" customWidth="1"/>
    <col min="10" max="10" width="10.83203125" customWidth="1"/>
    <col min="11" max="11" width="15.5" customWidth="1"/>
    <col min="12" max="12" width="7.33203125" customWidth="1"/>
    <col min="14" max="14" width="8" customWidth="1"/>
    <col min="16" max="16" width="7" customWidth="1"/>
  </cols>
  <sheetData>
    <row r="1" spans="1:18" s="1" customFormat="1" ht="51" x14ac:dyDescent="0.2">
      <c r="B1" s="1" t="s">
        <v>8</v>
      </c>
      <c r="K1" s="1" t="s">
        <v>9</v>
      </c>
    </row>
    <row r="2" spans="1:18" s="2" customFormat="1" ht="34" x14ac:dyDescent="0.2">
      <c r="A2" s="2" t="s">
        <v>10</v>
      </c>
      <c r="B2" s="2" t="s">
        <v>11</v>
      </c>
      <c r="C2" s="2" t="s">
        <v>12</v>
      </c>
      <c r="D2" s="2" t="s">
        <v>13</v>
      </c>
      <c r="F2" s="2" t="s">
        <v>14</v>
      </c>
      <c r="G2" s="2" t="s">
        <v>13</v>
      </c>
      <c r="H2" s="2" t="s">
        <v>24</v>
      </c>
      <c r="J2" s="2" t="s">
        <v>15</v>
      </c>
      <c r="K2" s="2" t="s">
        <v>16</v>
      </c>
      <c r="M2" s="3" t="s">
        <v>17</v>
      </c>
      <c r="O2" s="13" t="s">
        <v>18</v>
      </c>
      <c r="Q2" s="1"/>
      <c r="R2" t="s">
        <v>0</v>
      </c>
    </row>
    <row r="3" spans="1:18" x14ac:dyDescent="0.2">
      <c r="B3" s="4"/>
      <c r="D3" s="5"/>
      <c r="F3" s="6">
        <v>1</v>
      </c>
      <c r="G3" s="6">
        <f t="shared" ref="G3:G18" si="0">SUMIF($B$3:$B$100,F3,$D$3:$D$100)</f>
        <v>0</v>
      </c>
      <c r="H3" s="15">
        <f>SUMIF(individual_lib_info!F:F,"="&amp;F3,individual_lib_info!L:L)</f>
        <v>0</v>
      </c>
      <c r="J3">
        <f t="shared" ref="J3:J26" si="1">COUNTIF($B$3:$B$100,F3)</f>
        <v>0</v>
      </c>
      <c r="K3">
        <f t="array" ref="K3">SUM(IF(F3=$B$3:$B$100,1/(COUNTIFS($B$3:$B$100,F3,$C$3:$C$100,$C$3:$C$100)),0))</f>
        <v>0</v>
      </c>
      <c r="M3" s="7">
        <f t="shared" ref="M3:M26" si="2">J3-K3</f>
        <v>0</v>
      </c>
      <c r="O3" s="14">
        <f>ABS(SUM(J3:J100)-COUNT(D3:D100))</f>
        <v>0</v>
      </c>
    </row>
    <row r="4" spans="1:18" x14ac:dyDescent="0.2">
      <c r="B4" s="4"/>
      <c r="D4" s="5"/>
      <c r="F4" s="6">
        <v>2</v>
      </c>
      <c r="G4" s="6">
        <f t="shared" si="0"/>
        <v>0</v>
      </c>
      <c r="H4" s="15">
        <f>SUMIF(individual_lib_info!F:F,"="&amp;F4,individual_lib_info!L:L)</f>
        <v>0</v>
      </c>
      <c r="J4">
        <f t="shared" si="1"/>
        <v>0</v>
      </c>
      <c r="K4">
        <f t="array" ref="K4">SUM(IF(F4=$B$3:$B$100,1/(COUNTIFS($B$3:$B$100,F4,$C$3:$C$100,$C$3:$C$100)),0))</f>
        <v>0</v>
      </c>
      <c r="M4" s="7">
        <f t="shared" si="2"/>
        <v>0</v>
      </c>
      <c r="R4" t="s">
        <v>20</v>
      </c>
    </row>
    <row r="5" spans="1:18" x14ac:dyDescent="0.2">
      <c r="B5" s="4"/>
      <c r="D5" s="5"/>
      <c r="F5" s="6">
        <v>3</v>
      </c>
      <c r="G5" s="6">
        <f t="shared" si="0"/>
        <v>0</v>
      </c>
      <c r="H5" s="15">
        <f>SUMIF(individual_lib_info!F:F,"="&amp;F5,individual_lib_info!L:L)</f>
        <v>0</v>
      </c>
      <c r="J5">
        <f t="shared" si="1"/>
        <v>0</v>
      </c>
      <c r="K5">
        <f t="array" ref="K5">SUM(IF(F5=$B$3:$B$100,1/(COUNTIFS($B$3:$B$100,F5,$C$3:$C$100,$C$3:$C$100)),0))</f>
        <v>0</v>
      </c>
      <c r="M5" s="7">
        <f t="shared" si="2"/>
        <v>0</v>
      </c>
    </row>
    <row r="6" spans="1:18" x14ac:dyDescent="0.2">
      <c r="B6" s="4"/>
      <c r="D6" s="5"/>
      <c r="F6" s="6">
        <v>4</v>
      </c>
      <c r="G6" s="6">
        <f t="shared" si="0"/>
        <v>0</v>
      </c>
      <c r="H6" s="15">
        <f>SUMIF(individual_lib_info!F:F,"="&amp;F6,individual_lib_info!L:L)</f>
        <v>0</v>
      </c>
      <c r="J6">
        <f t="shared" si="1"/>
        <v>0</v>
      </c>
      <c r="K6">
        <f t="array" ref="K6">SUM(IF(F6=$B$3:$B$100,1/(COUNTIFS($B$3:$B$100,F6,$C$3:$C$100,$C$3:$C$100)),0))</f>
        <v>0</v>
      </c>
      <c r="M6" s="7">
        <f t="shared" si="2"/>
        <v>0</v>
      </c>
      <c r="R6" t="s">
        <v>21</v>
      </c>
    </row>
    <row r="7" spans="1:18" x14ac:dyDescent="0.2">
      <c r="B7" s="4"/>
      <c r="D7" s="5"/>
      <c r="F7" s="6">
        <v>5</v>
      </c>
      <c r="G7" s="6">
        <f t="shared" si="0"/>
        <v>0</v>
      </c>
      <c r="H7" s="15">
        <f>SUMIF(individual_lib_info!F:F,"="&amp;F7,individual_lib_info!L:L)</f>
        <v>0</v>
      </c>
      <c r="J7">
        <f t="shared" si="1"/>
        <v>0</v>
      </c>
      <c r="K7">
        <f t="array" ref="K7">SUM(IF(F7=$B$3:$B$100,1/(COUNTIFS($B$3:$B$100,F7,$C$3:$C$100,$C$3:$C$100)),0))</f>
        <v>0</v>
      </c>
      <c r="M7" s="7">
        <f t="shared" si="2"/>
        <v>0</v>
      </c>
    </row>
    <row r="8" spans="1:18" x14ac:dyDescent="0.2">
      <c r="B8" s="4"/>
      <c r="D8" s="5"/>
      <c r="F8" s="6">
        <v>6</v>
      </c>
      <c r="G8" s="6">
        <f t="shared" si="0"/>
        <v>0</v>
      </c>
      <c r="H8" s="15">
        <f>SUMIF(individual_lib_info!F:F,"="&amp;F8,individual_lib_info!L:L)</f>
        <v>0</v>
      </c>
      <c r="J8">
        <f t="shared" si="1"/>
        <v>0</v>
      </c>
      <c r="K8">
        <f t="array" ref="K8">SUM(IF(F8=$B$3:$B$100,1/(COUNTIFS($B$3:$B$100,F8,$C$3:$C$100,$C$3:$C$100)),0))</f>
        <v>0</v>
      </c>
      <c r="M8" s="7">
        <f t="shared" si="2"/>
        <v>0</v>
      </c>
      <c r="R8" t="s">
        <v>19</v>
      </c>
    </row>
    <row r="9" spans="1:18" x14ac:dyDescent="0.2">
      <c r="B9" s="4"/>
      <c r="D9" s="5"/>
      <c r="F9" s="6">
        <v>7</v>
      </c>
      <c r="G9" s="6">
        <f t="shared" si="0"/>
        <v>0</v>
      </c>
      <c r="H9" s="15">
        <f>SUMIF(individual_lib_info!F:F,"="&amp;F9,individual_lib_info!L:L)</f>
        <v>0</v>
      </c>
      <c r="J9">
        <f t="shared" si="1"/>
        <v>0</v>
      </c>
      <c r="K9">
        <f t="array" ref="K9">SUM(IF(F9=$B$3:$B$100,1/(COUNTIFS($B$3:$B$100,F9,$C$3:$C$100,$C$3:$C$100)),0))</f>
        <v>0</v>
      </c>
      <c r="M9" s="7">
        <f t="shared" si="2"/>
        <v>0</v>
      </c>
    </row>
    <row r="10" spans="1:18" x14ac:dyDescent="0.2">
      <c r="B10" s="4"/>
      <c r="D10" s="5"/>
      <c r="F10" s="6">
        <v>8</v>
      </c>
      <c r="G10" s="6">
        <f t="shared" si="0"/>
        <v>0</v>
      </c>
      <c r="H10" s="15">
        <f>SUMIF(individual_lib_info!F:F,"="&amp;F10,individual_lib_info!L:L)</f>
        <v>0</v>
      </c>
      <c r="J10">
        <f t="shared" si="1"/>
        <v>0</v>
      </c>
      <c r="K10">
        <f t="array" ref="K10">SUM(IF(F10=$B$3:$B$100,1/(COUNTIFS($B$3:$B$100,F10,$C$3:$C$100,$C$3:$C$100)),0))</f>
        <v>0</v>
      </c>
      <c r="M10" s="7">
        <f t="shared" si="2"/>
        <v>0</v>
      </c>
      <c r="Q10">
        <v>7000</v>
      </c>
      <c r="R10" t="s">
        <v>26</v>
      </c>
    </row>
    <row r="11" spans="1:18" x14ac:dyDescent="0.2">
      <c r="B11" s="4"/>
      <c r="F11" s="6">
        <v>9</v>
      </c>
      <c r="G11" s="6">
        <f t="shared" si="0"/>
        <v>0</v>
      </c>
      <c r="H11" s="15">
        <f>SUMIF(individual_lib_info!F:F,"="&amp;F11,individual_lib_info!L:L)</f>
        <v>0</v>
      </c>
      <c r="J11">
        <f t="shared" si="1"/>
        <v>0</v>
      </c>
      <c r="K11">
        <f t="array" ref="K11">SUM(IF(F11=$B$3:$B$100,1/(COUNTIFS($B$3:$B$100,F11,$C$3:$C$100,$C$3:$C$100)),0))</f>
        <v>0</v>
      </c>
      <c r="M11" s="7">
        <f t="shared" si="2"/>
        <v>0</v>
      </c>
    </row>
    <row r="12" spans="1:18" x14ac:dyDescent="0.2">
      <c r="B12" s="4"/>
      <c r="F12" s="6">
        <v>10</v>
      </c>
      <c r="G12" s="6">
        <f t="shared" si="0"/>
        <v>0</v>
      </c>
      <c r="H12" s="15">
        <f>SUMIF(individual_lib_info!F:F,"="&amp;F12,individual_lib_info!L:L)</f>
        <v>0</v>
      </c>
      <c r="J12">
        <f t="shared" si="1"/>
        <v>0</v>
      </c>
      <c r="K12">
        <f t="array" ref="K12">SUM(IF(F12=$B$3:$B$100,1/(COUNTIFS($B$3:$B$100,F12,$C$3:$C$100,$C$3:$C$100)),0))</f>
        <v>0</v>
      </c>
      <c r="M12" s="7">
        <f t="shared" si="2"/>
        <v>0</v>
      </c>
      <c r="Q12">
        <v>200</v>
      </c>
      <c r="R12" t="s">
        <v>25</v>
      </c>
    </row>
    <row r="13" spans="1:18" x14ac:dyDescent="0.2">
      <c r="B13" s="4"/>
      <c r="F13" s="6">
        <v>11</v>
      </c>
      <c r="G13" s="6">
        <f t="shared" si="0"/>
        <v>0</v>
      </c>
      <c r="H13" s="15">
        <f>SUMIF(individual_lib_info!F:F,"="&amp;F13,individual_lib_info!L:L)</f>
        <v>0</v>
      </c>
      <c r="J13">
        <f t="shared" si="1"/>
        <v>0</v>
      </c>
      <c r="K13">
        <f t="array" ref="K13">SUM(IF(F13=$B$3:$B$100,1/(COUNTIFS($B$3:$B$100,F13,$C$3:$C$100,$C$3:$C$100)),0))</f>
        <v>0</v>
      </c>
      <c r="M13" s="7">
        <f t="shared" si="2"/>
        <v>0</v>
      </c>
    </row>
    <row r="14" spans="1:18" x14ac:dyDescent="0.2">
      <c r="B14" s="4"/>
      <c r="F14" s="6">
        <v>12</v>
      </c>
      <c r="G14" s="6">
        <f t="shared" si="0"/>
        <v>0</v>
      </c>
      <c r="H14" s="15">
        <f>SUMIF(individual_lib_info!F:F,"="&amp;F14,individual_lib_info!L:L)</f>
        <v>0</v>
      </c>
      <c r="J14">
        <f t="shared" si="1"/>
        <v>0</v>
      </c>
      <c r="K14">
        <f t="array" ref="K14">SUM(IF(F14=$B$3:$B$100,1/(COUNTIFS($B$3:$B$100,F14,$C$3:$C$100,$C$3:$C$100)),0))</f>
        <v>0</v>
      </c>
      <c r="M14" s="7">
        <f t="shared" si="2"/>
        <v>0</v>
      </c>
      <c r="Q14">
        <v>1.66</v>
      </c>
      <c r="R14" t="s">
        <v>27</v>
      </c>
    </row>
    <row r="15" spans="1:18" x14ac:dyDescent="0.2">
      <c r="B15" s="4"/>
      <c r="F15" s="6">
        <v>13</v>
      </c>
      <c r="G15" s="6">
        <f t="shared" si="0"/>
        <v>0</v>
      </c>
      <c r="H15" s="15">
        <f>SUMIF(individual_lib_info!F:F,"="&amp;F15,individual_lib_info!L:L)</f>
        <v>0</v>
      </c>
      <c r="J15">
        <f t="shared" si="1"/>
        <v>0</v>
      </c>
      <c r="K15">
        <f t="array" ref="K15">SUM(IF(F15=$B$3:$B$100,1/(COUNTIFS($B$3:$B$100,F15,$C$3:$C$100,$C$3:$C$100)),0))</f>
        <v>0</v>
      </c>
      <c r="M15" s="7">
        <f t="shared" si="2"/>
        <v>0</v>
      </c>
    </row>
    <row r="16" spans="1:18" x14ac:dyDescent="0.2">
      <c r="B16" s="4"/>
      <c r="F16" s="6">
        <v>14</v>
      </c>
      <c r="G16" s="6">
        <f t="shared" si="0"/>
        <v>0</v>
      </c>
      <c r="H16" s="15">
        <f>SUMIF(individual_lib_info!F:F,"="&amp;F16,individual_lib_info!L:L)</f>
        <v>0</v>
      </c>
      <c r="J16">
        <f t="shared" si="1"/>
        <v>0</v>
      </c>
      <c r="K16">
        <f t="array" ref="K16">SUM(IF(F16=$B$3:$B$100,1/(COUNTIFS($B$3:$B$100,F16,$C$3:$C$100,$C$3:$C$100)),0))</f>
        <v>0</v>
      </c>
      <c r="M16" s="7">
        <f t="shared" si="2"/>
        <v>0</v>
      </c>
      <c r="Q16" s="6">
        <f>COUNTIFS(individual_lib_info!K:K,"&gt;"&amp;Pooling_tool!Q6,individual_lib_info!J:J,"dilute")</f>
        <v>0</v>
      </c>
      <c r="R16" s="6" t="s">
        <v>23</v>
      </c>
    </row>
    <row r="17" spans="2:18" x14ac:dyDescent="0.2">
      <c r="B17" s="4"/>
      <c r="F17" s="6">
        <v>15</v>
      </c>
      <c r="G17" s="6">
        <f t="shared" si="0"/>
        <v>0</v>
      </c>
      <c r="H17" s="15">
        <f>SUMIF(individual_lib_info!F:F,"="&amp;F17,individual_lib_info!L:L)</f>
        <v>0</v>
      </c>
      <c r="J17">
        <f t="shared" si="1"/>
        <v>0</v>
      </c>
      <c r="K17">
        <f t="array" ref="K17">SUM(IF(F17=$B$3:$B$100,1/(COUNTIFS($B$3:$B$100,F17,$C$3:$C$100,$C$3:$C$100)),0))</f>
        <v>0</v>
      </c>
      <c r="M17" s="7">
        <f t="shared" si="2"/>
        <v>0</v>
      </c>
    </row>
    <row r="18" spans="2:18" x14ac:dyDescent="0.2">
      <c r="B18" s="4"/>
      <c r="F18" s="6">
        <v>16</v>
      </c>
      <c r="G18" s="6">
        <f t="shared" si="0"/>
        <v>0</v>
      </c>
      <c r="H18" s="15">
        <f>SUMIF(individual_lib_info!F:F,"="&amp;F18,individual_lib_info!L:L)</f>
        <v>0</v>
      </c>
      <c r="J18">
        <f t="shared" si="1"/>
        <v>0</v>
      </c>
      <c r="K18">
        <f t="array" ref="K18">SUM(IF(F18=$B$3:$B$100,1/(COUNTIFS($B$3:$B$100,F18,$C$3:$C$100,$C$3:$C$100)),0))</f>
        <v>0</v>
      </c>
      <c r="M18" s="7">
        <f t="shared" si="2"/>
        <v>0</v>
      </c>
      <c r="Q18" s="6">
        <f>COUNTIF(individual_lib_info!H:H,"&gt;"&amp;Q4)</f>
        <v>0</v>
      </c>
      <c r="R18" s="6" t="s">
        <v>22</v>
      </c>
    </row>
    <row r="19" spans="2:18" x14ac:dyDescent="0.2">
      <c r="B19" s="4"/>
      <c r="F19" s="6">
        <v>17</v>
      </c>
      <c r="G19" s="6">
        <f t="shared" ref="G19:G26" si="3">SUMIF($B$3:$B$100,F19,$D$3:$D$100)</f>
        <v>0</v>
      </c>
      <c r="H19" s="15">
        <f>SUMIF(individual_lib_info!F:F,"="&amp;F19,individual_lib_info!L:L)</f>
        <v>0</v>
      </c>
      <c r="J19">
        <f t="shared" si="1"/>
        <v>0</v>
      </c>
      <c r="K19">
        <f>SUM(IF(F19=$B$3:$B$100,1/(COUNTIFS($B$3:$B$100,F19,$C$3:$C$100,$C$3:$C$100)),0))</f>
        <v>0</v>
      </c>
      <c r="M19" s="7">
        <f t="shared" si="2"/>
        <v>0</v>
      </c>
    </row>
    <row r="20" spans="2:18" x14ac:dyDescent="0.2">
      <c r="B20" s="4"/>
      <c r="F20" s="6">
        <v>18</v>
      </c>
      <c r="G20" s="6">
        <f t="shared" si="3"/>
        <v>0</v>
      </c>
      <c r="H20" s="15">
        <f>SUMIF(individual_lib_info!F:F,"="&amp;F20,individual_lib_info!L:L)</f>
        <v>0</v>
      </c>
      <c r="J20">
        <f t="shared" si="1"/>
        <v>0</v>
      </c>
      <c r="K20">
        <f>SUM(IF(F20=$B$3:$B$100,1/(COUNTIFS($B$3:$B$100,F20,$C$3:$C$100,$C$3:$C$100)),0))</f>
        <v>0</v>
      </c>
      <c r="M20" s="7">
        <f t="shared" si="2"/>
        <v>0</v>
      </c>
    </row>
    <row r="21" spans="2:18" x14ac:dyDescent="0.2">
      <c r="B21" s="4"/>
      <c r="F21" s="6">
        <v>19</v>
      </c>
      <c r="G21" s="6">
        <f t="shared" si="3"/>
        <v>0</v>
      </c>
      <c r="H21" s="15">
        <f>SUMIF(individual_lib_info!F:F,"="&amp;F21,individual_lib_info!L:L)</f>
        <v>0</v>
      </c>
      <c r="J21">
        <f t="shared" si="1"/>
        <v>0</v>
      </c>
      <c r="K21">
        <f t="array" ref="K21">SUM(IF(F21=$B$3:$B$100,1/(COUNTIFS($B$3:$B$100,F21,$C$3:$C$100,$C$3:$C$100)),0))</f>
        <v>0</v>
      </c>
      <c r="M21" s="7">
        <f t="shared" si="2"/>
        <v>0</v>
      </c>
    </row>
    <row r="22" spans="2:18" x14ac:dyDescent="0.2">
      <c r="B22" s="4"/>
      <c r="F22" s="6">
        <v>20</v>
      </c>
      <c r="G22" s="6">
        <f t="shared" si="3"/>
        <v>0</v>
      </c>
      <c r="H22" s="15">
        <f>SUMIF(individual_lib_info!F:F,"="&amp;F22,individual_lib_info!L:L)</f>
        <v>0</v>
      </c>
      <c r="J22">
        <f t="shared" si="1"/>
        <v>0</v>
      </c>
      <c r="K22">
        <f t="array" ref="K22">SUM(IF(F22=$B$3:$B$100,1/(COUNTIFS($B$3:$B$100,F22,$C$3:$C$100,$C$3:$C$100)),0))</f>
        <v>0</v>
      </c>
      <c r="M22" s="7">
        <f t="shared" si="2"/>
        <v>0</v>
      </c>
    </row>
    <row r="23" spans="2:18" x14ac:dyDescent="0.2">
      <c r="B23" s="4"/>
      <c r="F23" s="6">
        <v>21</v>
      </c>
      <c r="G23" s="6">
        <f t="shared" si="3"/>
        <v>0</v>
      </c>
      <c r="H23" s="15">
        <f>SUMIF(individual_lib_info!F:F,"="&amp;F23,individual_lib_info!L:L)</f>
        <v>0</v>
      </c>
      <c r="J23">
        <f t="shared" si="1"/>
        <v>0</v>
      </c>
      <c r="K23">
        <f t="array" ref="K23">SUM(IF(F23=$B$3:$B$100,1/(COUNTIFS($B$3:$B$100,F23,$C$3:$C$100,$C$3:$C$100)),0))</f>
        <v>0</v>
      </c>
      <c r="M23" s="7">
        <f t="shared" si="2"/>
        <v>0</v>
      </c>
    </row>
    <row r="24" spans="2:18" x14ac:dyDescent="0.2">
      <c r="B24" s="4"/>
      <c r="F24" s="6">
        <v>22</v>
      </c>
      <c r="G24" s="6">
        <f t="shared" si="3"/>
        <v>0</v>
      </c>
      <c r="H24" s="15">
        <f>SUMIF(individual_lib_info!F:F,"="&amp;F24,individual_lib_info!L:L)</f>
        <v>0</v>
      </c>
      <c r="J24">
        <f t="shared" si="1"/>
        <v>0</v>
      </c>
      <c r="K24">
        <f t="array" ref="K24">SUM(IF(F24=$B$3:$B$100,1/(COUNTIFS($B$3:$B$100,F24,$C$3:$C$100,$C$3:$C$100)),0))</f>
        <v>0</v>
      </c>
      <c r="M24" s="7">
        <f t="shared" si="2"/>
        <v>0</v>
      </c>
    </row>
    <row r="25" spans="2:18" x14ac:dyDescent="0.2">
      <c r="B25" s="4"/>
      <c r="F25" s="6">
        <v>23</v>
      </c>
      <c r="G25" s="6">
        <f t="shared" si="3"/>
        <v>0</v>
      </c>
      <c r="H25" s="15">
        <f>SUMIF(individual_lib_info!F:F,"="&amp;F25,individual_lib_info!L:L)</f>
        <v>0</v>
      </c>
      <c r="J25">
        <f t="shared" si="1"/>
        <v>0</v>
      </c>
      <c r="K25">
        <f t="array" ref="K25">SUM(IF(F25=$B$3:$B$100,1/(COUNTIFS($B$3:$B$100,F25,$C$3:$C$100,$C$3:$C$100)),0))</f>
        <v>0</v>
      </c>
      <c r="M25" s="7">
        <f t="shared" si="2"/>
        <v>0</v>
      </c>
    </row>
    <row r="26" spans="2:18" x14ac:dyDescent="0.2">
      <c r="B26" s="4"/>
      <c r="F26" s="6">
        <v>24</v>
      </c>
      <c r="G26" s="6">
        <f t="shared" si="3"/>
        <v>0</v>
      </c>
      <c r="H26" s="15">
        <f>SUMIF(individual_lib_info!F:F,"="&amp;F26,individual_lib_info!L:L)</f>
        <v>0</v>
      </c>
      <c r="J26">
        <f t="shared" si="1"/>
        <v>0</v>
      </c>
      <c r="K26">
        <f t="array" ref="K26">SUM(IF(F26=$B$3:$B$100,1/(COUNTIFS($B$3:$B$100,F26,$C$3:$C$100,$C$3:$C$100)),0))</f>
        <v>0</v>
      </c>
      <c r="M26" s="7">
        <f t="shared" si="2"/>
        <v>0</v>
      </c>
    </row>
  </sheetData>
  <conditionalFormatting sqref="M3:M30">
    <cfRule type="cellIs" dxfId="7" priority="8" operator="notEqual">
      <formula>0</formula>
    </cfRule>
  </conditionalFormatting>
  <conditionalFormatting sqref="O3">
    <cfRule type="cellIs" dxfId="6" priority="7" operator="notEqual">
      <formula>0</formula>
    </cfRule>
  </conditionalFormatting>
  <conditionalFormatting sqref="H3:H26">
    <cfRule type="cellIs" dxfId="5" priority="4" operator="greaterThanOrEqual">
      <formula>$Q$10</formula>
    </cfRule>
  </conditionalFormatting>
  <conditionalFormatting sqref="G3:G26">
    <cfRule type="cellIs" dxfId="4" priority="3" operator="greaterThanOrEqual">
      <formula>$Q$12</formula>
    </cfRule>
  </conditionalFormatting>
  <conditionalFormatting sqref="K3:K26">
    <cfRule type="cellIs" dxfId="3" priority="2" operator="greaterThan">
      <formula>4</formula>
    </cfRule>
  </conditionalFormatting>
  <conditionalFormatting sqref="J3:J26">
    <cfRule type="cellIs" dxfId="2" priority="1" operator="greater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68FA-91CA-0245-99EF-B015028767C2}">
  <dimension ref="A1:L2501"/>
  <sheetViews>
    <sheetView topLeftCell="D1" zoomScale="140" zoomScaleNormal="140" workbookViewId="0">
      <selection sqref="A1:E1048576"/>
    </sheetView>
  </sheetViews>
  <sheetFormatPr baseColWidth="10" defaultRowHeight="16" x14ac:dyDescent="0.2"/>
  <cols>
    <col min="1" max="1" width="13" customWidth="1"/>
    <col min="4" max="4" width="13" customWidth="1"/>
    <col min="6" max="7" width="13" style="8" customWidth="1"/>
    <col min="8" max="9" width="13" style="12" customWidth="1"/>
    <col min="10" max="10" width="13" style="8" customWidth="1"/>
    <col min="11" max="11" width="15.33203125" style="12" customWidth="1"/>
    <col min="12" max="12" width="16.1640625" style="12" customWidth="1"/>
  </cols>
  <sheetData>
    <row r="1" spans="1:12" s="1" customFormat="1" ht="71" customHeight="1" x14ac:dyDescent="0.2">
      <c r="A1"/>
      <c r="B1"/>
      <c r="C1"/>
      <c r="D1"/>
      <c r="E1"/>
      <c r="F1" s="9" t="s">
        <v>1</v>
      </c>
      <c r="G1" s="9" t="s">
        <v>2</v>
      </c>
      <c r="H1" s="10" t="s">
        <v>3</v>
      </c>
      <c r="I1" s="10" t="s">
        <v>4</v>
      </c>
      <c r="J1" s="9" t="s">
        <v>5</v>
      </c>
      <c r="K1" s="10" t="s">
        <v>6</v>
      </c>
      <c r="L1" s="10" t="s">
        <v>7</v>
      </c>
    </row>
    <row r="2" spans="1:12" x14ac:dyDescent="0.2">
      <c r="F2" s="8" t="e">
        <f>VLOOKUP(A2,Pooling_tool!$A$3:$B$15,2,FALSE)</f>
        <v>#N/A</v>
      </c>
      <c r="G2" s="11" t="e">
        <f>Pooling_tool!$Q$8/VLOOKUP(F2,Pooling_tool!$F$3:$G$26,2,FALSE)</f>
        <v>#N/A</v>
      </c>
      <c r="H2" s="12" t="e">
        <f>G2/D2*1000</f>
        <v>#N/A</v>
      </c>
      <c r="I2" s="12" t="e">
        <f>H2*E2</f>
        <v>#N/A</v>
      </c>
      <c r="J2" s="8" t="e">
        <f>IF(OR(H2&gt;Pooling_tool!$Q$2,I2&gt;(Pooling_tool!$Q$14*Pooling_tool!$Q$6)),"concentrate","dilute")</f>
        <v>#N/A</v>
      </c>
      <c r="K2" s="12" t="e">
        <f>_xlfn.IFS(AND(J2="concentrate",H2&gt;Pooling_tool!$Q$4),Pooling_tool!$Q$4,AND(J2="concentrate",H2&lt;Pooling_tool!$Q$2),Pooling_tool!$Q$2,J2="concentrate",H2,J2="dilute",individual_lib_info!I2)</f>
        <v>#N/A</v>
      </c>
      <c r="L2" s="12" t="e">
        <f>IF(AND(J2="dilute",K2&gt;Pooling_tool!$Q$6),Pooling_tool!$Q$6,K2)</f>
        <v>#N/A</v>
      </c>
    </row>
    <row r="3" spans="1:12" x14ac:dyDescent="0.2">
      <c r="F3" s="8" t="e">
        <f>VLOOKUP(A3,Pooling_tool!$A$3:$B$15,2,FALSE)</f>
        <v>#N/A</v>
      </c>
      <c r="G3" s="11" t="e">
        <f>Pooling_tool!$Q$8/VLOOKUP(F3,Pooling_tool!$F$3:$G$26,2,FALSE)</f>
        <v>#N/A</v>
      </c>
      <c r="H3" s="12" t="e">
        <f t="shared" ref="H3:H66" si="0">G3/D3*1000</f>
        <v>#N/A</v>
      </c>
      <c r="I3" s="12" t="e">
        <f t="shared" ref="I3:I66" si="1">H3*E3</f>
        <v>#N/A</v>
      </c>
      <c r="J3" s="8" t="e">
        <f>IF(OR(H3&gt;Pooling_tool!$Q$2,I3&gt;(Pooling_tool!$Q$14*Pooling_tool!$Q$6)),"concentrate","dilute")</f>
        <v>#N/A</v>
      </c>
      <c r="K3" s="12" t="e">
        <f>_xlfn.IFS(AND(J3="concentrate",H3&gt;Pooling_tool!$Q$4),Pooling_tool!$Q$4,AND(J3="concentrate",H3&lt;Pooling_tool!$Q$2),Pooling_tool!$Q$2,J3="concentrate",H3,J3="dilute",individual_lib_info!I3)</f>
        <v>#N/A</v>
      </c>
      <c r="L3" s="12" t="e">
        <f>IF(AND(J3="dilute",K3&gt;Pooling_tool!$Q$6),Pooling_tool!$Q$6,K3)</f>
        <v>#N/A</v>
      </c>
    </row>
    <row r="4" spans="1:12" x14ac:dyDescent="0.2">
      <c r="F4" s="8" t="e">
        <f>VLOOKUP(A4,Pooling_tool!$A$3:$B$15,2,FALSE)</f>
        <v>#N/A</v>
      </c>
      <c r="G4" s="11" t="e">
        <f>Pooling_tool!$Q$8/VLOOKUP(F4,Pooling_tool!$F$3:$G$26,2,FALSE)</f>
        <v>#N/A</v>
      </c>
      <c r="H4" s="12" t="e">
        <f t="shared" si="0"/>
        <v>#N/A</v>
      </c>
      <c r="I4" s="12" t="e">
        <f t="shared" si="1"/>
        <v>#N/A</v>
      </c>
      <c r="J4" s="8" t="e">
        <f>IF(OR(H4&gt;Pooling_tool!$Q$2,I4&gt;(Pooling_tool!$Q$14*Pooling_tool!$Q$6)),"concentrate","dilute")</f>
        <v>#N/A</v>
      </c>
      <c r="K4" s="12" t="e">
        <f>_xlfn.IFS(AND(J4="concentrate",H4&gt;Pooling_tool!$Q$4),Pooling_tool!$Q$4,AND(J4="concentrate",H4&lt;Pooling_tool!$Q$2),Pooling_tool!$Q$2,J4="concentrate",H4,J4="dilute",individual_lib_info!I4)</f>
        <v>#N/A</v>
      </c>
      <c r="L4" s="12" t="e">
        <f>IF(AND(J4="dilute",K4&gt;Pooling_tool!$Q$6),Pooling_tool!$Q$6,K4)</f>
        <v>#N/A</v>
      </c>
    </row>
    <row r="5" spans="1:12" x14ac:dyDescent="0.2">
      <c r="F5" s="8" t="e">
        <f>VLOOKUP(A5,Pooling_tool!$A$3:$B$15,2,FALSE)</f>
        <v>#N/A</v>
      </c>
      <c r="G5" s="11" t="e">
        <f>Pooling_tool!$Q$8/VLOOKUP(F5,Pooling_tool!$F$3:$G$26,2,FALSE)</f>
        <v>#N/A</v>
      </c>
      <c r="H5" s="12" t="e">
        <f t="shared" si="0"/>
        <v>#N/A</v>
      </c>
      <c r="I5" s="12" t="e">
        <f t="shared" si="1"/>
        <v>#N/A</v>
      </c>
      <c r="J5" s="8" t="e">
        <f>IF(OR(H5&gt;Pooling_tool!$Q$2,I5&gt;(Pooling_tool!$Q$14*Pooling_tool!$Q$6)),"concentrate","dilute")</f>
        <v>#N/A</v>
      </c>
      <c r="K5" s="12" t="e">
        <f>_xlfn.IFS(AND(J5="concentrate",H5&gt;Pooling_tool!$Q$4),Pooling_tool!$Q$4,AND(J5="concentrate",H5&lt;Pooling_tool!$Q$2),Pooling_tool!$Q$2,J5="concentrate",H5,J5="dilute",individual_lib_info!I5)</f>
        <v>#N/A</v>
      </c>
      <c r="L5" s="12" t="e">
        <f>IF(AND(J5="dilute",K5&gt;Pooling_tool!$Q$6),Pooling_tool!$Q$6,K5)</f>
        <v>#N/A</v>
      </c>
    </row>
    <row r="6" spans="1:12" x14ac:dyDescent="0.2">
      <c r="F6" s="8" t="e">
        <f>VLOOKUP(A6,Pooling_tool!$A$3:$B$15,2,FALSE)</f>
        <v>#N/A</v>
      </c>
      <c r="G6" s="11" t="e">
        <f>Pooling_tool!$Q$8/VLOOKUP(F6,Pooling_tool!$F$3:$G$26,2,FALSE)</f>
        <v>#N/A</v>
      </c>
      <c r="H6" s="12" t="e">
        <f t="shared" si="0"/>
        <v>#N/A</v>
      </c>
      <c r="I6" s="12" t="e">
        <f t="shared" si="1"/>
        <v>#N/A</v>
      </c>
      <c r="J6" s="8" t="e">
        <f>IF(OR(H6&gt;Pooling_tool!$Q$2,I6&gt;(Pooling_tool!$Q$14*Pooling_tool!$Q$6)),"concentrate","dilute")</f>
        <v>#N/A</v>
      </c>
      <c r="K6" s="12" t="e">
        <f>_xlfn.IFS(AND(J6="concentrate",H6&gt;Pooling_tool!$Q$4),Pooling_tool!$Q$4,AND(J6="concentrate",H6&lt;Pooling_tool!$Q$2),Pooling_tool!$Q$2,J6="concentrate",H6,J6="dilute",individual_lib_info!I6)</f>
        <v>#N/A</v>
      </c>
      <c r="L6" s="12" t="e">
        <f>IF(AND(J6="dilute",K6&gt;Pooling_tool!$Q$6),Pooling_tool!$Q$6,K6)</f>
        <v>#N/A</v>
      </c>
    </row>
    <row r="7" spans="1:12" x14ac:dyDescent="0.2">
      <c r="F7" s="8" t="e">
        <f>VLOOKUP(A7,Pooling_tool!$A$3:$B$15,2,FALSE)</f>
        <v>#N/A</v>
      </c>
      <c r="G7" s="11" t="e">
        <f>Pooling_tool!$Q$8/VLOOKUP(F7,Pooling_tool!$F$3:$G$26,2,FALSE)</f>
        <v>#N/A</v>
      </c>
      <c r="H7" s="12" t="e">
        <f t="shared" si="0"/>
        <v>#N/A</v>
      </c>
      <c r="I7" s="12" t="e">
        <f t="shared" si="1"/>
        <v>#N/A</v>
      </c>
      <c r="J7" s="8" t="e">
        <f>IF(OR(H7&gt;Pooling_tool!$Q$2,I7&gt;(Pooling_tool!$Q$14*Pooling_tool!$Q$6)),"concentrate","dilute")</f>
        <v>#N/A</v>
      </c>
      <c r="K7" s="12" t="e">
        <f>_xlfn.IFS(AND(J7="concentrate",H7&gt;Pooling_tool!$Q$4),Pooling_tool!$Q$4,AND(J7="concentrate",H7&lt;Pooling_tool!$Q$2),Pooling_tool!$Q$2,J7="concentrate",H7,J7="dilute",individual_lib_info!I7)</f>
        <v>#N/A</v>
      </c>
      <c r="L7" s="12" t="e">
        <f>IF(AND(J7="dilute",K7&gt;Pooling_tool!$Q$6),Pooling_tool!$Q$6,K7)</f>
        <v>#N/A</v>
      </c>
    </row>
    <row r="8" spans="1:12" x14ac:dyDescent="0.2">
      <c r="F8" s="8" t="e">
        <f>VLOOKUP(A8,Pooling_tool!$A$3:$B$15,2,FALSE)</f>
        <v>#N/A</v>
      </c>
      <c r="G8" s="11" t="e">
        <f>Pooling_tool!$Q$8/VLOOKUP(F8,Pooling_tool!$F$3:$G$26,2,FALSE)</f>
        <v>#N/A</v>
      </c>
      <c r="H8" s="12" t="e">
        <f t="shared" si="0"/>
        <v>#N/A</v>
      </c>
      <c r="I8" s="12" t="e">
        <f t="shared" si="1"/>
        <v>#N/A</v>
      </c>
      <c r="J8" s="8" t="e">
        <f>IF(OR(H8&gt;Pooling_tool!$Q$2,I8&gt;(Pooling_tool!$Q$14*Pooling_tool!$Q$6)),"concentrate","dilute")</f>
        <v>#N/A</v>
      </c>
      <c r="K8" s="12" t="e">
        <f>_xlfn.IFS(AND(J8="concentrate",H8&gt;Pooling_tool!$Q$4),Pooling_tool!$Q$4,AND(J8="concentrate",H8&lt;Pooling_tool!$Q$2),Pooling_tool!$Q$2,J8="concentrate",H8,J8="dilute",individual_lib_info!I8)</f>
        <v>#N/A</v>
      </c>
      <c r="L8" s="12" t="e">
        <f>IF(AND(J8="dilute",K8&gt;Pooling_tool!$Q$6),Pooling_tool!$Q$6,K8)</f>
        <v>#N/A</v>
      </c>
    </row>
    <row r="9" spans="1:12" x14ac:dyDescent="0.2">
      <c r="F9" s="8" t="e">
        <f>VLOOKUP(A9,Pooling_tool!$A$3:$B$15,2,FALSE)</f>
        <v>#N/A</v>
      </c>
      <c r="G9" s="11" t="e">
        <f>Pooling_tool!$Q$8/VLOOKUP(F9,Pooling_tool!$F$3:$G$26,2,FALSE)</f>
        <v>#N/A</v>
      </c>
      <c r="H9" s="12" t="e">
        <f t="shared" si="0"/>
        <v>#N/A</v>
      </c>
      <c r="I9" s="12" t="e">
        <f t="shared" si="1"/>
        <v>#N/A</v>
      </c>
      <c r="J9" s="8" t="e">
        <f>IF(OR(H9&gt;Pooling_tool!$Q$2,I9&gt;(Pooling_tool!$Q$14*Pooling_tool!$Q$6)),"concentrate","dilute")</f>
        <v>#N/A</v>
      </c>
      <c r="K9" s="12" t="e">
        <f>_xlfn.IFS(AND(J9="concentrate",H9&gt;Pooling_tool!$Q$4),Pooling_tool!$Q$4,AND(J9="concentrate",H9&lt;Pooling_tool!$Q$2),Pooling_tool!$Q$2,J9="concentrate",H9,J9="dilute",individual_lib_info!I9)</f>
        <v>#N/A</v>
      </c>
      <c r="L9" s="12" t="e">
        <f>IF(AND(J9="dilute",K9&gt;Pooling_tool!$Q$6),Pooling_tool!$Q$6,K9)</f>
        <v>#N/A</v>
      </c>
    </row>
    <row r="10" spans="1:12" x14ac:dyDescent="0.2">
      <c r="F10" s="8" t="e">
        <f>VLOOKUP(A10,Pooling_tool!$A$3:$B$15,2,FALSE)</f>
        <v>#N/A</v>
      </c>
      <c r="G10" s="11" t="e">
        <f>Pooling_tool!$Q$8/VLOOKUP(F10,Pooling_tool!$F$3:$G$26,2,FALSE)</f>
        <v>#N/A</v>
      </c>
      <c r="H10" s="12" t="e">
        <f t="shared" si="0"/>
        <v>#N/A</v>
      </c>
      <c r="I10" s="12" t="e">
        <f t="shared" si="1"/>
        <v>#N/A</v>
      </c>
      <c r="J10" s="8" t="e">
        <f>IF(OR(H10&gt;Pooling_tool!$Q$2,I10&gt;(Pooling_tool!$Q$14*Pooling_tool!$Q$6)),"concentrate","dilute")</f>
        <v>#N/A</v>
      </c>
      <c r="K10" s="12" t="e">
        <f>_xlfn.IFS(AND(J10="concentrate",H10&gt;Pooling_tool!$Q$4),Pooling_tool!$Q$4,AND(J10="concentrate",H10&lt;Pooling_tool!$Q$2),Pooling_tool!$Q$2,J10="concentrate",H10,J10="dilute",individual_lib_info!I10)</f>
        <v>#N/A</v>
      </c>
      <c r="L10" s="12" t="e">
        <f>IF(AND(J10="dilute",K10&gt;Pooling_tool!$Q$6),Pooling_tool!$Q$6,K10)</f>
        <v>#N/A</v>
      </c>
    </row>
    <row r="11" spans="1:12" x14ac:dyDescent="0.2">
      <c r="F11" s="8" t="e">
        <f>VLOOKUP(A11,Pooling_tool!$A$3:$B$15,2,FALSE)</f>
        <v>#N/A</v>
      </c>
      <c r="G11" s="11" t="e">
        <f>Pooling_tool!$Q$8/VLOOKUP(F11,Pooling_tool!$F$3:$G$26,2,FALSE)</f>
        <v>#N/A</v>
      </c>
      <c r="H11" s="12" t="e">
        <f t="shared" si="0"/>
        <v>#N/A</v>
      </c>
      <c r="I11" s="12" t="e">
        <f t="shared" si="1"/>
        <v>#N/A</v>
      </c>
      <c r="J11" s="8" t="e">
        <f>IF(OR(H11&gt;Pooling_tool!$Q$2,I11&gt;(Pooling_tool!$Q$14*Pooling_tool!$Q$6)),"concentrate","dilute")</f>
        <v>#N/A</v>
      </c>
      <c r="K11" s="12" t="e">
        <f>_xlfn.IFS(AND(J11="concentrate",H11&gt;Pooling_tool!$Q$4),Pooling_tool!$Q$4,AND(J11="concentrate",H11&lt;Pooling_tool!$Q$2),Pooling_tool!$Q$2,J11="concentrate",H11,J11="dilute",individual_lib_info!I11)</f>
        <v>#N/A</v>
      </c>
      <c r="L11" s="12" t="e">
        <f>IF(AND(J11="dilute",K11&gt;Pooling_tool!$Q$6),Pooling_tool!$Q$6,K11)</f>
        <v>#N/A</v>
      </c>
    </row>
    <row r="12" spans="1:12" x14ac:dyDescent="0.2">
      <c r="F12" s="8" t="e">
        <f>VLOOKUP(A12,Pooling_tool!$A$3:$B$15,2,FALSE)</f>
        <v>#N/A</v>
      </c>
      <c r="G12" s="11" t="e">
        <f>Pooling_tool!$Q$8/VLOOKUP(F12,Pooling_tool!$F$3:$G$26,2,FALSE)</f>
        <v>#N/A</v>
      </c>
      <c r="H12" s="12" t="e">
        <f t="shared" si="0"/>
        <v>#N/A</v>
      </c>
      <c r="I12" s="12" t="e">
        <f t="shared" si="1"/>
        <v>#N/A</v>
      </c>
      <c r="J12" s="8" t="e">
        <f>IF(OR(H12&gt;Pooling_tool!$Q$2,I12&gt;(Pooling_tool!$Q$14*Pooling_tool!$Q$6)),"concentrate","dilute")</f>
        <v>#N/A</v>
      </c>
      <c r="K12" s="12" t="e">
        <f>_xlfn.IFS(AND(J12="concentrate",H12&gt;Pooling_tool!$Q$4),Pooling_tool!$Q$4,AND(J12="concentrate",H12&lt;Pooling_tool!$Q$2),Pooling_tool!$Q$2,J12="concentrate",H12,J12="dilute",individual_lib_info!I12)</f>
        <v>#N/A</v>
      </c>
      <c r="L12" s="12" t="e">
        <f>IF(AND(J12="dilute",K12&gt;Pooling_tool!$Q$6),Pooling_tool!$Q$6,K12)</f>
        <v>#N/A</v>
      </c>
    </row>
    <row r="13" spans="1:12" x14ac:dyDescent="0.2">
      <c r="F13" s="8" t="e">
        <f>VLOOKUP(A13,Pooling_tool!$A$3:$B$15,2,FALSE)</f>
        <v>#N/A</v>
      </c>
      <c r="G13" s="11" t="e">
        <f>Pooling_tool!$Q$8/VLOOKUP(F13,Pooling_tool!$F$3:$G$26,2,FALSE)</f>
        <v>#N/A</v>
      </c>
      <c r="H13" s="12" t="e">
        <f t="shared" si="0"/>
        <v>#N/A</v>
      </c>
      <c r="I13" s="12" t="e">
        <f t="shared" si="1"/>
        <v>#N/A</v>
      </c>
      <c r="J13" s="8" t="e">
        <f>IF(OR(H13&gt;Pooling_tool!$Q$2,I13&gt;(Pooling_tool!$Q$14*Pooling_tool!$Q$6)),"concentrate","dilute")</f>
        <v>#N/A</v>
      </c>
      <c r="K13" s="12" t="e">
        <f>_xlfn.IFS(AND(J13="concentrate",H13&gt;Pooling_tool!$Q$4),Pooling_tool!$Q$4,AND(J13="concentrate",H13&lt;Pooling_tool!$Q$2),Pooling_tool!$Q$2,J13="concentrate",H13,J13="dilute",individual_lib_info!I13)</f>
        <v>#N/A</v>
      </c>
      <c r="L13" s="12" t="e">
        <f>IF(AND(J13="dilute",K13&gt;Pooling_tool!$Q$6),Pooling_tool!$Q$6,K13)</f>
        <v>#N/A</v>
      </c>
    </row>
    <row r="14" spans="1:12" x14ac:dyDescent="0.2">
      <c r="F14" s="8" t="e">
        <f>VLOOKUP(A14,Pooling_tool!$A$3:$B$15,2,FALSE)</f>
        <v>#N/A</v>
      </c>
      <c r="G14" s="11" t="e">
        <f>Pooling_tool!$Q$8/VLOOKUP(F14,Pooling_tool!$F$3:$G$26,2,FALSE)</f>
        <v>#N/A</v>
      </c>
      <c r="H14" s="12" t="e">
        <f t="shared" si="0"/>
        <v>#N/A</v>
      </c>
      <c r="I14" s="12" t="e">
        <f t="shared" si="1"/>
        <v>#N/A</v>
      </c>
      <c r="J14" s="8" t="e">
        <f>IF(OR(H14&gt;Pooling_tool!$Q$2,I14&gt;(Pooling_tool!$Q$14*Pooling_tool!$Q$6)),"concentrate","dilute")</f>
        <v>#N/A</v>
      </c>
      <c r="K14" s="12" t="e">
        <f>_xlfn.IFS(AND(J14="concentrate",H14&gt;Pooling_tool!$Q$4),Pooling_tool!$Q$4,AND(J14="concentrate",H14&lt;Pooling_tool!$Q$2),Pooling_tool!$Q$2,J14="concentrate",H14,J14="dilute",individual_lib_info!I14)</f>
        <v>#N/A</v>
      </c>
      <c r="L14" s="12" t="e">
        <f>IF(AND(J14="dilute",K14&gt;Pooling_tool!$Q$6),Pooling_tool!$Q$6,K14)</f>
        <v>#N/A</v>
      </c>
    </row>
    <row r="15" spans="1:12" x14ac:dyDescent="0.2">
      <c r="F15" s="8" t="e">
        <f>VLOOKUP(A15,Pooling_tool!$A$3:$B$15,2,FALSE)</f>
        <v>#N/A</v>
      </c>
      <c r="G15" s="11" t="e">
        <f>Pooling_tool!$Q$8/VLOOKUP(F15,Pooling_tool!$F$3:$G$26,2,FALSE)</f>
        <v>#N/A</v>
      </c>
      <c r="H15" s="12" t="e">
        <f t="shared" si="0"/>
        <v>#N/A</v>
      </c>
      <c r="I15" s="12" t="e">
        <f t="shared" si="1"/>
        <v>#N/A</v>
      </c>
      <c r="J15" s="8" t="e">
        <f>IF(OR(H15&gt;Pooling_tool!$Q$2,I15&gt;(Pooling_tool!$Q$14*Pooling_tool!$Q$6)),"concentrate","dilute")</f>
        <v>#N/A</v>
      </c>
      <c r="K15" s="12" t="e">
        <f>_xlfn.IFS(AND(J15="concentrate",H15&gt;Pooling_tool!$Q$4),Pooling_tool!$Q$4,AND(J15="concentrate",H15&lt;Pooling_tool!$Q$2),Pooling_tool!$Q$2,J15="concentrate",H15,J15="dilute",individual_lib_info!I15)</f>
        <v>#N/A</v>
      </c>
      <c r="L15" s="12" t="e">
        <f>IF(AND(J15="dilute",K15&gt;Pooling_tool!$Q$6),Pooling_tool!$Q$6,K15)</f>
        <v>#N/A</v>
      </c>
    </row>
    <row r="16" spans="1:12" x14ac:dyDescent="0.2">
      <c r="F16" s="8" t="e">
        <f>VLOOKUP(A16,Pooling_tool!$A$3:$B$15,2,FALSE)</f>
        <v>#N/A</v>
      </c>
      <c r="G16" s="11" t="e">
        <f>Pooling_tool!$Q$8/VLOOKUP(F16,Pooling_tool!$F$3:$G$26,2,FALSE)</f>
        <v>#N/A</v>
      </c>
      <c r="H16" s="12" t="e">
        <f t="shared" si="0"/>
        <v>#N/A</v>
      </c>
      <c r="I16" s="12" t="e">
        <f t="shared" si="1"/>
        <v>#N/A</v>
      </c>
      <c r="J16" s="8" t="e">
        <f>IF(OR(H16&gt;Pooling_tool!$Q$2,I16&gt;(Pooling_tool!$Q$14*Pooling_tool!$Q$6)),"concentrate","dilute")</f>
        <v>#N/A</v>
      </c>
      <c r="K16" s="12" t="e">
        <f>_xlfn.IFS(AND(J16="concentrate",H16&gt;Pooling_tool!$Q$4),Pooling_tool!$Q$4,AND(J16="concentrate",H16&lt;Pooling_tool!$Q$2),Pooling_tool!$Q$2,J16="concentrate",H16,J16="dilute",individual_lib_info!I16)</f>
        <v>#N/A</v>
      </c>
      <c r="L16" s="12" t="e">
        <f>IF(AND(J16="dilute",K16&gt;Pooling_tool!$Q$6),Pooling_tool!$Q$6,K16)</f>
        <v>#N/A</v>
      </c>
    </row>
    <row r="17" spans="6:12" x14ac:dyDescent="0.2">
      <c r="F17" s="8" t="e">
        <f>VLOOKUP(A17,Pooling_tool!$A$3:$B$15,2,FALSE)</f>
        <v>#N/A</v>
      </c>
      <c r="G17" s="11" t="e">
        <f>Pooling_tool!$Q$8/VLOOKUP(F17,Pooling_tool!$F$3:$G$26,2,FALSE)</f>
        <v>#N/A</v>
      </c>
      <c r="H17" s="12" t="e">
        <f t="shared" si="0"/>
        <v>#N/A</v>
      </c>
      <c r="I17" s="12" t="e">
        <f t="shared" si="1"/>
        <v>#N/A</v>
      </c>
      <c r="J17" s="8" t="e">
        <f>IF(OR(H17&gt;Pooling_tool!$Q$2,I17&gt;(Pooling_tool!$Q$14*Pooling_tool!$Q$6)),"concentrate","dilute")</f>
        <v>#N/A</v>
      </c>
      <c r="K17" s="12" t="e">
        <f>_xlfn.IFS(AND(J17="concentrate",H17&gt;Pooling_tool!$Q$4),Pooling_tool!$Q$4,AND(J17="concentrate",H17&lt;Pooling_tool!$Q$2),Pooling_tool!$Q$2,J17="concentrate",H17,J17="dilute",individual_lib_info!I17)</f>
        <v>#N/A</v>
      </c>
      <c r="L17" s="12" t="e">
        <f>IF(AND(J17="dilute",K17&gt;Pooling_tool!$Q$6),Pooling_tool!$Q$6,K17)</f>
        <v>#N/A</v>
      </c>
    </row>
    <row r="18" spans="6:12" x14ac:dyDescent="0.2">
      <c r="F18" s="8" t="e">
        <f>VLOOKUP(A18,Pooling_tool!$A$3:$B$15,2,FALSE)</f>
        <v>#N/A</v>
      </c>
      <c r="G18" s="11" t="e">
        <f>Pooling_tool!$Q$8/VLOOKUP(F18,Pooling_tool!$F$3:$G$26,2,FALSE)</f>
        <v>#N/A</v>
      </c>
      <c r="H18" s="12" t="e">
        <f t="shared" si="0"/>
        <v>#N/A</v>
      </c>
      <c r="I18" s="12" t="e">
        <f t="shared" si="1"/>
        <v>#N/A</v>
      </c>
      <c r="J18" s="8" t="e">
        <f>IF(OR(H18&gt;Pooling_tool!$Q$2,I18&gt;(Pooling_tool!$Q$14*Pooling_tool!$Q$6)),"concentrate","dilute")</f>
        <v>#N/A</v>
      </c>
      <c r="K18" s="12" t="e">
        <f>_xlfn.IFS(AND(J18="concentrate",H18&gt;Pooling_tool!$Q$4),Pooling_tool!$Q$4,AND(J18="concentrate",H18&lt;Pooling_tool!$Q$2),Pooling_tool!$Q$2,J18="concentrate",H18,J18="dilute",individual_lib_info!I18)</f>
        <v>#N/A</v>
      </c>
      <c r="L18" s="12" t="e">
        <f>IF(AND(J18="dilute",K18&gt;Pooling_tool!$Q$6),Pooling_tool!$Q$6,K18)</f>
        <v>#N/A</v>
      </c>
    </row>
    <row r="19" spans="6:12" x14ac:dyDescent="0.2">
      <c r="F19" s="8" t="e">
        <f>VLOOKUP(A19,Pooling_tool!$A$3:$B$15,2,FALSE)</f>
        <v>#N/A</v>
      </c>
      <c r="G19" s="11" t="e">
        <f>Pooling_tool!$Q$8/VLOOKUP(F19,Pooling_tool!$F$3:$G$26,2,FALSE)</f>
        <v>#N/A</v>
      </c>
      <c r="H19" s="12" t="e">
        <f t="shared" si="0"/>
        <v>#N/A</v>
      </c>
      <c r="I19" s="12" t="e">
        <f t="shared" si="1"/>
        <v>#N/A</v>
      </c>
      <c r="J19" s="8" t="e">
        <f>IF(OR(H19&gt;Pooling_tool!$Q$2,I19&gt;(Pooling_tool!$Q$14*Pooling_tool!$Q$6)),"concentrate","dilute")</f>
        <v>#N/A</v>
      </c>
      <c r="K19" s="12" t="e">
        <f>_xlfn.IFS(AND(J19="concentrate",H19&gt;Pooling_tool!$Q$4),Pooling_tool!$Q$4,AND(J19="concentrate",H19&lt;Pooling_tool!$Q$2),Pooling_tool!$Q$2,J19="concentrate",H19,J19="dilute",individual_lib_info!I19)</f>
        <v>#N/A</v>
      </c>
      <c r="L19" s="12" t="e">
        <f>IF(AND(J19="dilute",K19&gt;Pooling_tool!$Q$6),Pooling_tool!$Q$6,K19)</f>
        <v>#N/A</v>
      </c>
    </row>
    <row r="20" spans="6:12" x14ac:dyDescent="0.2">
      <c r="F20" s="8" t="e">
        <f>VLOOKUP(A20,Pooling_tool!$A$3:$B$15,2,FALSE)</f>
        <v>#N/A</v>
      </c>
      <c r="G20" s="11" t="e">
        <f>Pooling_tool!$Q$8/VLOOKUP(F20,Pooling_tool!$F$3:$G$26,2,FALSE)</f>
        <v>#N/A</v>
      </c>
      <c r="H20" s="12" t="e">
        <f t="shared" si="0"/>
        <v>#N/A</v>
      </c>
      <c r="I20" s="12" t="e">
        <f t="shared" si="1"/>
        <v>#N/A</v>
      </c>
      <c r="J20" s="8" t="e">
        <f>IF(OR(H20&gt;Pooling_tool!$Q$2,I20&gt;(Pooling_tool!$Q$14*Pooling_tool!$Q$6)),"concentrate","dilute")</f>
        <v>#N/A</v>
      </c>
      <c r="K20" s="12" t="e">
        <f>_xlfn.IFS(AND(J20="concentrate",H20&gt;Pooling_tool!$Q$4),Pooling_tool!$Q$4,AND(J20="concentrate",H20&lt;Pooling_tool!$Q$2),Pooling_tool!$Q$2,J20="concentrate",H20,J20="dilute",individual_lib_info!I20)</f>
        <v>#N/A</v>
      </c>
      <c r="L20" s="12" t="e">
        <f>IF(AND(J20="dilute",K20&gt;Pooling_tool!$Q$6),Pooling_tool!$Q$6,K20)</f>
        <v>#N/A</v>
      </c>
    </row>
    <row r="21" spans="6:12" x14ac:dyDescent="0.2">
      <c r="F21" s="8" t="e">
        <f>VLOOKUP(A21,Pooling_tool!$A$3:$B$15,2,FALSE)</f>
        <v>#N/A</v>
      </c>
      <c r="G21" s="11" t="e">
        <f>Pooling_tool!$Q$8/VLOOKUP(F21,Pooling_tool!$F$3:$G$26,2,FALSE)</f>
        <v>#N/A</v>
      </c>
      <c r="H21" s="12" t="e">
        <f t="shared" si="0"/>
        <v>#N/A</v>
      </c>
      <c r="I21" s="12" t="e">
        <f t="shared" si="1"/>
        <v>#N/A</v>
      </c>
      <c r="J21" s="8" t="e">
        <f>IF(OR(H21&gt;Pooling_tool!$Q$2,I21&gt;(Pooling_tool!$Q$14*Pooling_tool!$Q$6)),"concentrate","dilute")</f>
        <v>#N/A</v>
      </c>
      <c r="K21" s="12" t="e">
        <f>_xlfn.IFS(AND(J21="concentrate",H21&gt;Pooling_tool!$Q$4),Pooling_tool!$Q$4,AND(J21="concentrate",H21&lt;Pooling_tool!$Q$2),Pooling_tool!$Q$2,J21="concentrate",H21,J21="dilute",individual_lib_info!I21)</f>
        <v>#N/A</v>
      </c>
      <c r="L21" s="12" t="e">
        <f>IF(AND(J21="dilute",K21&gt;Pooling_tool!$Q$6),Pooling_tool!$Q$6,K21)</f>
        <v>#N/A</v>
      </c>
    </row>
    <row r="22" spans="6:12" x14ac:dyDescent="0.2">
      <c r="F22" s="8" t="e">
        <f>VLOOKUP(A22,Pooling_tool!$A$3:$B$15,2,FALSE)</f>
        <v>#N/A</v>
      </c>
      <c r="G22" s="11" t="e">
        <f>Pooling_tool!$Q$8/VLOOKUP(F22,Pooling_tool!$F$3:$G$26,2,FALSE)</f>
        <v>#N/A</v>
      </c>
      <c r="H22" s="12" t="e">
        <f t="shared" si="0"/>
        <v>#N/A</v>
      </c>
      <c r="I22" s="12" t="e">
        <f t="shared" si="1"/>
        <v>#N/A</v>
      </c>
      <c r="J22" s="8" t="e">
        <f>IF(OR(H22&gt;Pooling_tool!$Q$2,I22&gt;(Pooling_tool!$Q$14*Pooling_tool!$Q$6)),"concentrate","dilute")</f>
        <v>#N/A</v>
      </c>
      <c r="K22" s="12" t="e">
        <f>_xlfn.IFS(AND(J22="concentrate",H22&gt;Pooling_tool!$Q$4),Pooling_tool!$Q$4,AND(J22="concentrate",H22&lt;Pooling_tool!$Q$2),Pooling_tool!$Q$2,J22="concentrate",H22,J22="dilute",individual_lib_info!I22)</f>
        <v>#N/A</v>
      </c>
      <c r="L22" s="12" t="e">
        <f>IF(AND(J22="dilute",K22&gt;Pooling_tool!$Q$6),Pooling_tool!$Q$6,K22)</f>
        <v>#N/A</v>
      </c>
    </row>
    <row r="23" spans="6:12" x14ac:dyDescent="0.2">
      <c r="F23" s="8" t="e">
        <f>VLOOKUP(A23,Pooling_tool!$A$3:$B$15,2,FALSE)</f>
        <v>#N/A</v>
      </c>
      <c r="G23" s="11" t="e">
        <f>Pooling_tool!$Q$8/VLOOKUP(F23,Pooling_tool!$F$3:$G$26,2,FALSE)</f>
        <v>#N/A</v>
      </c>
      <c r="H23" s="12" t="e">
        <f t="shared" si="0"/>
        <v>#N/A</v>
      </c>
      <c r="I23" s="12" t="e">
        <f t="shared" si="1"/>
        <v>#N/A</v>
      </c>
      <c r="J23" s="8" t="e">
        <f>IF(OR(H23&gt;Pooling_tool!$Q$2,I23&gt;(Pooling_tool!$Q$14*Pooling_tool!$Q$6)),"concentrate","dilute")</f>
        <v>#N/A</v>
      </c>
      <c r="K23" s="12" t="e">
        <f>_xlfn.IFS(AND(J23="concentrate",H23&gt;Pooling_tool!$Q$4),Pooling_tool!$Q$4,AND(J23="concentrate",H23&lt;Pooling_tool!$Q$2),Pooling_tool!$Q$2,J23="concentrate",H23,J23="dilute",individual_lib_info!I23)</f>
        <v>#N/A</v>
      </c>
      <c r="L23" s="12" t="e">
        <f>IF(AND(J23="dilute",K23&gt;Pooling_tool!$Q$6),Pooling_tool!$Q$6,K23)</f>
        <v>#N/A</v>
      </c>
    </row>
    <row r="24" spans="6:12" x14ac:dyDescent="0.2">
      <c r="F24" s="8" t="e">
        <f>VLOOKUP(A24,Pooling_tool!$A$3:$B$15,2,FALSE)</f>
        <v>#N/A</v>
      </c>
      <c r="G24" s="11" t="e">
        <f>Pooling_tool!$Q$8/VLOOKUP(F24,Pooling_tool!$F$3:$G$26,2,FALSE)</f>
        <v>#N/A</v>
      </c>
      <c r="H24" s="12" t="e">
        <f t="shared" si="0"/>
        <v>#N/A</v>
      </c>
      <c r="I24" s="12" t="e">
        <f t="shared" si="1"/>
        <v>#N/A</v>
      </c>
      <c r="J24" s="8" t="e">
        <f>IF(OR(H24&gt;Pooling_tool!$Q$2,I24&gt;(Pooling_tool!$Q$14*Pooling_tool!$Q$6)),"concentrate","dilute")</f>
        <v>#N/A</v>
      </c>
      <c r="K24" s="12" t="e">
        <f>_xlfn.IFS(AND(J24="concentrate",H24&gt;Pooling_tool!$Q$4),Pooling_tool!$Q$4,AND(J24="concentrate",H24&lt;Pooling_tool!$Q$2),Pooling_tool!$Q$2,J24="concentrate",H24,J24="dilute",individual_lib_info!I24)</f>
        <v>#N/A</v>
      </c>
      <c r="L24" s="12" t="e">
        <f>IF(AND(J24="dilute",K24&gt;Pooling_tool!$Q$6),Pooling_tool!$Q$6,K24)</f>
        <v>#N/A</v>
      </c>
    </row>
    <row r="25" spans="6:12" x14ac:dyDescent="0.2">
      <c r="F25" s="8" t="e">
        <f>VLOOKUP(A25,Pooling_tool!$A$3:$B$15,2,FALSE)</f>
        <v>#N/A</v>
      </c>
      <c r="G25" s="11" t="e">
        <f>Pooling_tool!$Q$8/VLOOKUP(F25,Pooling_tool!$F$3:$G$26,2,FALSE)</f>
        <v>#N/A</v>
      </c>
      <c r="H25" s="12" t="e">
        <f t="shared" si="0"/>
        <v>#N/A</v>
      </c>
      <c r="I25" s="12" t="e">
        <f t="shared" si="1"/>
        <v>#N/A</v>
      </c>
      <c r="J25" s="8" t="e">
        <f>IF(OR(H25&gt;Pooling_tool!$Q$2,I25&gt;(Pooling_tool!$Q$14*Pooling_tool!$Q$6)),"concentrate","dilute")</f>
        <v>#N/A</v>
      </c>
      <c r="K25" s="12" t="e">
        <f>_xlfn.IFS(AND(J25="concentrate",H25&gt;Pooling_tool!$Q$4),Pooling_tool!$Q$4,AND(J25="concentrate",H25&lt;Pooling_tool!$Q$2),Pooling_tool!$Q$2,J25="concentrate",H25,J25="dilute",individual_lib_info!I25)</f>
        <v>#N/A</v>
      </c>
      <c r="L25" s="12" t="e">
        <f>IF(AND(J25="dilute",K25&gt;Pooling_tool!$Q$6),Pooling_tool!$Q$6,K25)</f>
        <v>#N/A</v>
      </c>
    </row>
    <row r="26" spans="6:12" x14ac:dyDescent="0.2">
      <c r="F26" s="8" t="e">
        <f>VLOOKUP(A26,Pooling_tool!$A$3:$B$15,2,FALSE)</f>
        <v>#N/A</v>
      </c>
      <c r="G26" s="11" t="e">
        <f>Pooling_tool!$Q$8/VLOOKUP(F26,Pooling_tool!$F$3:$G$26,2,FALSE)</f>
        <v>#N/A</v>
      </c>
      <c r="H26" s="12" t="e">
        <f t="shared" si="0"/>
        <v>#N/A</v>
      </c>
      <c r="I26" s="12" t="e">
        <f t="shared" si="1"/>
        <v>#N/A</v>
      </c>
      <c r="J26" s="8" t="e">
        <f>IF(OR(H26&gt;Pooling_tool!$Q$2,I26&gt;(Pooling_tool!$Q$14*Pooling_tool!$Q$6)),"concentrate","dilute")</f>
        <v>#N/A</v>
      </c>
      <c r="K26" s="12" t="e">
        <f>_xlfn.IFS(AND(J26="concentrate",H26&gt;Pooling_tool!$Q$4),Pooling_tool!$Q$4,AND(J26="concentrate",H26&lt;Pooling_tool!$Q$2),Pooling_tool!$Q$2,J26="concentrate",H26,J26="dilute",individual_lib_info!I26)</f>
        <v>#N/A</v>
      </c>
      <c r="L26" s="12" t="e">
        <f>IF(AND(J26="dilute",K26&gt;Pooling_tool!$Q$6),Pooling_tool!$Q$6,K26)</f>
        <v>#N/A</v>
      </c>
    </row>
    <row r="27" spans="6:12" x14ac:dyDescent="0.2">
      <c r="F27" s="8" t="e">
        <f>VLOOKUP(A27,Pooling_tool!$A$3:$B$15,2,FALSE)</f>
        <v>#N/A</v>
      </c>
      <c r="G27" s="11" t="e">
        <f>Pooling_tool!$Q$8/VLOOKUP(F27,Pooling_tool!$F$3:$G$26,2,FALSE)</f>
        <v>#N/A</v>
      </c>
      <c r="H27" s="12" t="e">
        <f t="shared" si="0"/>
        <v>#N/A</v>
      </c>
      <c r="I27" s="12" t="e">
        <f t="shared" si="1"/>
        <v>#N/A</v>
      </c>
      <c r="J27" s="8" t="e">
        <f>IF(OR(H27&gt;Pooling_tool!$Q$2,I27&gt;(Pooling_tool!$Q$14*Pooling_tool!$Q$6)),"concentrate","dilute")</f>
        <v>#N/A</v>
      </c>
      <c r="K27" s="12" t="e">
        <f>_xlfn.IFS(AND(J27="concentrate",H27&gt;Pooling_tool!$Q$4),Pooling_tool!$Q$4,AND(J27="concentrate",H27&lt;Pooling_tool!$Q$2),Pooling_tool!$Q$2,J27="concentrate",H27,J27="dilute",individual_lib_info!I27)</f>
        <v>#N/A</v>
      </c>
      <c r="L27" s="12" t="e">
        <f>IF(AND(J27="dilute",K27&gt;Pooling_tool!$Q$6),Pooling_tool!$Q$6,K27)</f>
        <v>#N/A</v>
      </c>
    </row>
    <row r="28" spans="6:12" x14ac:dyDescent="0.2">
      <c r="F28" s="8" t="e">
        <f>VLOOKUP(A28,Pooling_tool!$A$3:$B$15,2,FALSE)</f>
        <v>#N/A</v>
      </c>
      <c r="G28" s="11" t="e">
        <f>Pooling_tool!$Q$8/VLOOKUP(F28,Pooling_tool!$F$3:$G$26,2,FALSE)</f>
        <v>#N/A</v>
      </c>
      <c r="H28" s="12" t="e">
        <f t="shared" si="0"/>
        <v>#N/A</v>
      </c>
      <c r="I28" s="12" t="e">
        <f t="shared" si="1"/>
        <v>#N/A</v>
      </c>
      <c r="J28" s="8" t="e">
        <f>IF(OR(H28&gt;Pooling_tool!$Q$2,I28&gt;(Pooling_tool!$Q$14*Pooling_tool!$Q$6)),"concentrate","dilute")</f>
        <v>#N/A</v>
      </c>
      <c r="K28" s="12" t="e">
        <f>_xlfn.IFS(AND(J28="concentrate",H28&gt;Pooling_tool!$Q$4),Pooling_tool!$Q$4,AND(J28="concentrate",H28&lt;Pooling_tool!$Q$2),Pooling_tool!$Q$2,J28="concentrate",H28,J28="dilute",individual_lib_info!I28)</f>
        <v>#N/A</v>
      </c>
      <c r="L28" s="12" t="e">
        <f>IF(AND(J28="dilute",K28&gt;Pooling_tool!$Q$6),Pooling_tool!$Q$6,K28)</f>
        <v>#N/A</v>
      </c>
    </row>
    <row r="29" spans="6:12" x14ac:dyDescent="0.2">
      <c r="F29" s="8" t="e">
        <f>VLOOKUP(A29,Pooling_tool!$A$3:$B$15,2,FALSE)</f>
        <v>#N/A</v>
      </c>
      <c r="G29" s="11" t="e">
        <f>Pooling_tool!$Q$8/VLOOKUP(F29,Pooling_tool!$F$3:$G$26,2,FALSE)</f>
        <v>#N/A</v>
      </c>
      <c r="H29" s="12" t="e">
        <f t="shared" si="0"/>
        <v>#N/A</v>
      </c>
      <c r="I29" s="12" t="e">
        <f t="shared" si="1"/>
        <v>#N/A</v>
      </c>
      <c r="J29" s="8" t="e">
        <f>IF(OR(H29&gt;Pooling_tool!$Q$2,I29&gt;(Pooling_tool!$Q$14*Pooling_tool!$Q$6)),"concentrate","dilute")</f>
        <v>#N/A</v>
      </c>
      <c r="K29" s="12" t="e">
        <f>_xlfn.IFS(AND(J29="concentrate",H29&gt;Pooling_tool!$Q$4),Pooling_tool!$Q$4,AND(J29="concentrate",H29&lt;Pooling_tool!$Q$2),Pooling_tool!$Q$2,J29="concentrate",H29,J29="dilute",individual_lib_info!I29)</f>
        <v>#N/A</v>
      </c>
      <c r="L29" s="12" t="e">
        <f>IF(AND(J29="dilute",K29&gt;Pooling_tool!$Q$6),Pooling_tool!$Q$6,K29)</f>
        <v>#N/A</v>
      </c>
    </row>
    <row r="30" spans="6:12" x14ac:dyDescent="0.2">
      <c r="F30" s="8" t="e">
        <f>VLOOKUP(A30,Pooling_tool!$A$3:$B$15,2,FALSE)</f>
        <v>#N/A</v>
      </c>
      <c r="G30" s="11" t="e">
        <f>Pooling_tool!$Q$8/VLOOKUP(F30,Pooling_tool!$F$3:$G$26,2,FALSE)</f>
        <v>#N/A</v>
      </c>
      <c r="H30" s="12" t="e">
        <f t="shared" si="0"/>
        <v>#N/A</v>
      </c>
      <c r="I30" s="12" t="e">
        <f t="shared" si="1"/>
        <v>#N/A</v>
      </c>
      <c r="J30" s="8" t="e">
        <f>IF(OR(H30&gt;Pooling_tool!$Q$2,I30&gt;(Pooling_tool!$Q$14*Pooling_tool!$Q$6)),"concentrate","dilute")</f>
        <v>#N/A</v>
      </c>
      <c r="K30" s="12" t="e">
        <f>_xlfn.IFS(AND(J30="concentrate",H30&gt;Pooling_tool!$Q$4),Pooling_tool!$Q$4,AND(J30="concentrate",H30&lt;Pooling_tool!$Q$2),Pooling_tool!$Q$2,J30="concentrate",H30,J30="dilute",individual_lib_info!I30)</f>
        <v>#N/A</v>
      </c>
      <c r="L30" s="12" t="e">
        <f>IF(AND(J30="dilute",K30&gt;Pooling_tool!$Q$6),Pooling_tool!$Q$6,K30)</f>
        <v>#N/A</v>
      </c>
    </row>
    <row r="31" spans="6:12" x14ac:dyDescent="0.2">
      <c r="F31" s="8" t="e">
        <f>VLOOKUP(A31,Pooling_tool!$A$3:$B$15,2,FALSE)</f>
        <v>#N/A</v>
      </c>
      <c r="G31" s="11" t="e">
        <f>Pooling_tool!$Q$8/VLOOKUP(F31,Pooling_tool!$F$3:$G$26,2,FALSE)</f>
        <v>#N/A</v>
      </c>
      <c r="H31" s="12" t="e">
        <f t="shared" si="0"/>
        <v>#N/A</v>
      </c>
      <c r="I31" s="12" t="e">
        <f t="shared" si="1"/>
        <v>#N/A</v>
      </c>
      <c r="J31" s="8" t="e">
        <f>IF(OR(H31&gt;Pooling_tool!$Q$2,I31&gt;(Pooling_tool!$Q$14*Pooling_tool!$Q$6)),"concentrate","dilute")</f>
        <v>#N/A</v>
      </c>
      <c r="K31" s="12" t="e">
        <f>_xlfn.IFS(AND(J31="concentrate",H31&gt;Pooling_tool!$Q$4),Pooling_tool!$Q$4,AND(J31="concentrate",H31&lt;Pooling_tool!$Q$2),Pooling_tool!$Q$2,J31="concentrate",H31,J31="dilute",individual_lib_info!I31)</f>
        <v>#N/A</v>
      </c>
      <c r="L31" s="12" t="e">
        <f>IF(AND(J31="dilute",K31&gt;Pooling_tool!$Q$6),Pooling_tool!$Q$6,K31)</f>
        <v>#N/A</v>
      </c>
    </row>
    <row r="32" spans="6:12" x14ac:dyDescent="0.2">
      <c r="F32" s="8" t="e">
        <f>VLOOKUP(A32,Pooling_tool!$A$3:$B$15,2,FALSE)</f>
        <v>#N/A</v>
      </c>
      <c r="G32" s="11" t="e">
        <f>Pooling_tool!$Q$8/VLOOKUP(F32,Pooling_tool!$F$3:$G$26,2,FALSE)</f>
        <v>#N/A</v>
      </c>
      <c r="H32" s="12" t="e">
        <f t="shared" si="0"/>
        <v>#N/A</v>
      </c>
      <c r="I32" s="12" t="e">
        <f t="shared" si="1"/>
        <v>#N/A</v>
      </c>
      <c r="J32" s="8" t="e">
        <f>IF(OR(H32&gt;Pooling_tool!$Q$2,I32&gt;(Pooling_tool!$Q$14*Pooling_tool!$Q$6)),"concentrate","dilute")</f>
        <v>#N/A</v>
      </c>
      <c r="K32" s="12" t="e">
        <f>_xlfn.IFS(AND(J32="concentrate",H32&gt;Pooling_tool!$Q$4),Pooling_tool!$Q$4,AND(J32="concentrate",H32&lt;Pooling_tool!$Q$2),Pooling_tool!$Q$2,J32="concentrate",H32,J32="dilute",individual_lib_info!I32)</f>
        <v>#N/A</v>
      </c>
      <c r="L32" s="12" t="e">
        <f>IF(AND(J32="dilute",K32&gt;Pooling_tool!$Q$6),Pooling_tool!$Q$6,K32)</f>
        <v>#N/A</v>
      </c>
    </row>
    <row r="33" spans="6:12" x14ac:dyDescent="0.2">
      <c r="F33" s="8" t="e">
        <f>VLOOKUP(A33,Pooling_tool!$A$3:$B$15,2,FALSE)</f>
        <v>#N/A</v>
      </c>
      <c r="G33" s="11" t="e">
        <f>Pooling_tool!$Q$8/VLOOKUP(F33,Pooling_tool!$F$3:$G$26,2,FALSE)</f>
        <v>#N/A</v>
      </c>
      <c r="H33" s="12" t="e">
        <f t="shared" si="0"/>
        <v>#N/A</v>
      </c>
      <c r="I33" s="12" t="e">
        <f t="shared" si="1"/>
        <v>#N/A</v>
      </c>
      <c r="J33" s="8" t="e">
        <f>IF(OR(H33&gt;Pooling_tool!$Q$2,I33&gt;(Pooling_tool!$Q$14*Pooling_tool!$Q$6)),"concentrate","dilute")</f>
        <v>#N/A</v>
      </c>
      <c r="K33" s="12" t="e">
        <f>_xlfn.IFS(AND(J33="concentrate",H33&gt;Pooling_tool!$Q$4),Pooling_tool!$Q$4,AND(J33="concentrate",H33&lt;Pooling_tool!$Q$2),Pooling_tool!$Q$2,J33="concentrate",H33,J33="dilute",individual_lib_info!I33)</f>
        <v>#N/A</v>
      </c>
      <c r="L33" s="12" t="e">
        <f>IF(AND(J33="dilute",K33&gt;Pooling_tool!$Q$6),Pooling_tool!$Q$6,K33)</f>
        <v>#N/A</v>
      </c>
    </row>
    <row r="34" spans="6:12" x14ac:dyDescent="0.2">
      <c r="F34" s="8" t="e">
        <f>VLOOKUP(A34,Pooling_tool!$A$3:$B$15,2,FALSE)</f>
        <v>#N/A</v>
      </c>
      <c r="G34" s="11" t="e">
        <f>Pooling_tool!$Q$8/VLOOKUP(F34,Pooling_tool!$F$3:$G$26,2,FALSE)</f>
        <v>#N/A</v>
      </c>
      <c r="H34" s="12" t="e">
        <f t="shared" si="0"/>
        <v>#N/A</v>
      </c>
      <c r="I34" s="12" t="e">
        <f t="shared" si="1"/>
        <v>#N/A</v>
      </c>
      <c r="J34" s="8" t="e">
        <f>IF(OR(H34&gt;Pooling_tool!$Q$2,I34&gt;(Pooling_tool!$Q$14*Pooling_tool!$Q$6)),"concentrate","dilute")</f>
        <v>#N/A</v>
      </c>
      <c r="K34" s="12" t="e">
        <f>_xlfn.IFS(AND(J34="concentrate",H34&gt;Pooling_tool!$Q$4),Pooling_tool!$Q$4,AND(J34="concentrate",H34&lt;Pooling_tool!$Q$2),Pooling_tool!$Q$2,J34="concentrate",H34,J34="dilute",individual_lib_info!I34)</f>
        <v>#N/A</v>
      </c>
      <c r="L34" s="12" t="e">
        <f>IF(AND(J34="dilute",K34&gt;Pooling_tool!$Q$6),Pooling_tool!$Q$6,K34)</f>
        <v>#N/A</v>
      </c>
    </row>
    <row r="35" spans="6:12" x14ac:dyDescent="0.2">
      <c r="F35" s="8" t="e">
        <f>VLOOKUP(A35,Pooling_tool!$A$3:$B$15,2,FALSE)</f>
        <v>#N/A</v>
      </c>
      <c r="G35" s="11" t="e">
        <f>Pooling_tool!$Q$8/VLOOKUP(F35,Pooling_tool!$F$3:$G$26,2,FALSE)</f>
        <v>#N/A</v>
      </c>
      <c r="H35" s="12" t="e">
        <f t="shared" si="0"/>
        <v>#N/A</v>
      </c>
      <c r="I35" s="12" t="e">
        <f t="shared" si="1"/>
        <v>#N/A</v>
      </c>
      <c r="J35" s="8" t="e">
        <f>IF(OR(H35&gt;Pooling_tool!$Q$2,I35&gt;(Pooling_tool!$Q$14*Pooling_tool!$Q$6)),"concentrate","dilute")</f>
        <v>#N/A</v>
      </c>
      <c r="K35" s="12" t="e">
        <f>_xlfn.IFS(AND(J35="concentrate",H35&gt;Pooling_tool!$Q$4),Pooling_tool!$Q$4,AND(J35="concentrate",H35&lt;Pooling_tool!$Q$2),Pooling_tool!$Q$2,J35="concentrate",H35,J35="dilute",individual_lib_info!I35)</f>
        <v>#N/A</v>
      </c>
      <c r="L35" s="12" t="e">
        <f>IF(AND(J35="dilute",K35&gt;Pooling_tool!$Q$6),Pooling_tool!$Q$6,K35)</f>
        <v>#N/A</v>
      </c>
    </row>
    <row r="36" spans="6:12" x14ac:dyDescent="0.2">
      <c r="F36" s="8" t="e">
        <f>VLOOKUP(A36,Pooling_tool!$A$3:$B$15,2,FALSE)</f>
        <v>#N/A</v>
      </c>
      <c r="G36" s="11" t="e">
        <f>Pooling_tool!$Q$8/VLOOKUP(F36,Pooling_tool!$F$3:$G$26,2,FALSE)</f>
        <v>#N/A</v>
      </c>
      <c r="H36" s="12" t="e">
        <f t="shared" si="0"/>
        <v>#N/A</v>
      </c>
      <c r="I36" s="12" t="e">
        <f t="shared" si="1"/>
        <v>#N/A</v>
      </c>
      <c r="J36" s="8" t="e">
        <f>IF(OR(H36&gt;Pooling_tool!$Q$2,I36&gt;(Pooling_tool!$Q$14*Pooling_tool!$Q$6)),"concentrate","dilute")</f>
        <v>#N/A</v>
      </c>
      <c r="K36" s="12" t="e">
        <f>_xlfn.IFS(AND(J36="concentrate",H36&gt;Pooling_tool!$Q$4),Pooling_tool!$Q$4,AND(J36="concentrate",H36&lt;Pooling_tool!$Q$2),Pooling_tool!$Q$2,J36="concentrate",H36,J36="dilute",individual_lib_info!I36)</f>
        <v>#N/A</v>
      </c>
      <c r="L36" s="12" t="e">
        <f>IF(AND(J36="dilute",K36&gt;Pooling_tool!$Q$6),Pooling_tool!$Q$6,K36)</f>
        <v>#N/A</v>
      </c>
    </row>
    <row r="37" spans="6:12" x14ac:dyDescent="0.2">
      <c r="F37" s="8" t="e">
        <f>VLOOKUP(A37,Pooling_tool!$A$3:$B$15,2,FALSE)</f>
        <v>#N/A</v>
      </c>
      <c r="G37" s="11" t="e">
        <f>Pooling_tool!$Q$8/VLOOKUP(F37,Pooling_tool!$F$3:$G$26,2,FALSE)</f>
        <v>#N/A</v>
      </c>
      <c r="H37" s="12" t="e">
        <f t="shared" si="0"/>
        <v>#N/A</v>
      </c>
      <c r="I37" s="12" t="e">
        <f t="shared" si="1"/>
        <v>#N/A</v>
      </c>
      <c r="J37" s="8" t="e">
        <f>IF(OR(H37&gt;Pooling_tool!$Q$2,I37&gt;(Pooling_tool!$Q$14*Pooling_tool!$Q$6)),"concentrate","dilute")</f>
        <v>#N/A</v>
      </c>
      <c r="K37" s="12" t="e">
        <f>_xlfn.IFS(AND(J37="concentrate",H37&gt;Pooling_tool!$Q$4),Pooling_tool!$Q$4,AND(J37="concentrate",H37&lt;Pooling_tool!$Q$2),Pooling_tool!$Q$2,J37="concentrate",H37,J37="dilute",individual_lib_info!I37)</f>
        <v>#N/A</v>
      </c>
      <c r="L37" s="12" t="e">
        <f>IF(AND(J37="dilute",K37&gt;Pooling_tool!$Q$6),Pooling_tool!$Q$6,K37)</f>
        <v>#N/A</v>
      </c>
    </row>
    <row r="38" spans="6:12" x14ac:dyDescent="0.2">
      <c r="F38" s="8" t="e">
        <f>VLOOKUP(A38,Pooling_tool!$A$3:$B$15,2,FALSE)</f>
        <v>#N/A</v>
      </c>
      <c r="G38" s="11" t="e">
        <f>Pooling_tool!$Q$8/VLOOKUP(F38,Pooling_tool!$F$3:$G$26,2,FALSE)</f>
        <v>#N/A</v>
      </c>
      <c r="H38" s="12" t="e">
        <f t="shared" si="0"/>
        <v>#N/A</v>
      </c>
      <c r="I38" s="12" t="e">
        <f t="shared" si="1"/>
        <v>#N/A</v>
      </c>
      <c r="J38" s="8" t="e">
        <f>IF(OR(H38&gt;Pooling_tool!$Q$2,I38&gt;(Pooling_tool!$Q$14*Pooling_tool!$Q$6)),"concentrate","dilute")</f>
        <v>#N/A</v>
      </c>
      <c r="K38" s="12" t="e">
        <f>_xlfn.IFS(AND(J38="concentrate",H38&gt;Pooling_tool!$Q$4),Pooling_tool!$Q$4,AND(J38="concentrate",H38&lt;Pooling_tool!$Q$2),Pooling_tool!$Q$2,J38="concentrate",H38,J38="dilute",individual_lib_info!I38)</f>
        <v>#N/A</v>
      </c>
      <c r="L38" s="12" t="e">
        <f>IF(AND(J38="dilute",K38&gt;Pooling_tool!$Q$6),Pooling_tool!$Q$6,K38)</f>
        <v>#N/A</v>
      </c>
    </row>
    <row r="39" spans="6:12" x14ac:dyDescent="0.2">
      <c r="F39" s="8" t="e">
        <f>VLOOKUP(A39,Pooling_tool!$A$3:$B$15,2,FALSE)</f>
        <v>#N/A</v>
      </c>
      <c r="G39" s="11" t="e">
        <f>Pooling_tool!$Q$8/VLOOKUP(F39,Pooling_tool!$F$3:$G$26,2,FALSE)</f>
        <v>#N/A</v>
      </c>
      <c r="H39" s="12" t="e">
        <f t="shared" si="0"/>
        <v>#N/A</v>
      </c>
      <c r="I39" s="12" t="e">
        <f t="shared" si="1"/>
        <v>#N/A</v>
      </c>
      <c r="J39" s="8" t="e">
        <f>IF(OR(H39&gt;Pooling_tool!$Q$2,I39&gt;(Pooling_tool!$Q$14*Pooling_tool!$Q$6)),"concentrate","dilute")</f>
        <v>#N/A</v>
      </c>
      <c r="K39" s="12" t="e">
        <f>_xlfn.IFS(AND(J39="concentrate",H39&gt;Pooling_tool!$Q$4),Pooling_tool!$Q$4,AND(J39="concentrate",H39&lt;Pooling_tool!$Q$2),Pooling_tool!$Q$2,J39="concentrate",H39,J39="dilute",individual_lib_info!I39)</f>
        <v>#N/A</v>
      </c>
      <c r="L39" s="12" t="e">
        <f>IF(AND(J39="dilute",K39&gt;Pooling_tool!$Q$6),Pooling_tool!$Q$6,K39)</f>
        <v>#N/A</v>
      </c>
    </row>
    <row r="40" spans="6:12" x14ac:dyDescent="0.2">
      <c r="F40" s="8" t="e">
        <f>VLOOKUP(A40,Pooling_tool!$A$3:$B$15,2,FALSE)</f>
        <v>#N/A</v>
      </c>
      <c r="G40" s="11" t="e">
        <f>Pooling_tool!$Q$8/VLOOKUP(F40,Pooling_tool!$F$3:$G$26,2,FALSE)</f>
        <v>#N/A</v>
      </c>
      <c r="H40" s="12" t="e">
        <f t="shared" si="0"/>
        <v>#N/A</v>
      </c>
      <c r="I40" s="12" t="e">
        <f t="shared" si="1"/>
        <v>#N/A</v>
      </c>
      <c r="J40" s="8" t="e">
        <f>IF(OR(H40&gt;Pooling_tool!$Q$2,I40&gt;(Pooling_tool!$Q$14*Pooling_tool!$Q$6)),"concentrate","dilute")</f>
        <v>#N/A</v>
      </c>
      <c r="K40" s="12" t="e">
        <f>_xlfn.IFS(AND(J40="concentrate",H40&gt;Pooling_tool!$Q$4),Pooling_tool!$Q$4,AND(J40="concentrate",H40&lt;Pooling_tool!$Q$2),Pooling_tool!$Q$2,J40="concentrate",H40,J40="dilute",individual_lib_info!I40)</f>
        <v>#N/A</v>
      </c>
      <c r="L40" s="12" t="e">
        <f>IF(AND(J40="dilute",K40&gt;Pooling_tool!$Q$6),Pooling_tool!$Q$6,K40)</f>
        <v>#N/A</v>
      </c>
    </row>
    <row r="41" spans="6:12" x14ac:dyDescent="0.2">
      <c r="F41" s="8" t="e">
        <f>VLOOKUP(A41,Pooling_tool!$A$3:$B$15,2,FALSE)</f>
        <v>#N/A</v>
      </c>
      <c r="G41" s="11" t="e">
        <f>Pooling_tool!$Q$8/VLOOKUP(F41,Pooling_tool!$F$3:$G$26,2,FALSE)</f>
        <v>#N/A</v>
      </c>
      <c r="H41" s="12" t="e">
        <f t="shared" si="0"/>
        <v>#N/A</v>
      </c>
      <c r="I41" s="12" t="e">
        <f t="shared" si="1"/>
        <v>#N/A</v>
      </c>
      <c r="J41" s="8" t="e">
        <f>IF(OR(H41&gt;Pooling_tool!$Q$2,I41&gt;(Pooling_tool!$Q$14*Pooling_tool!$Q$6)),"concentrate","dilute")</f>
        <v>#N/A</v>
      </c>
      <c r="K41" s="12" t="e">
        <f>_xlfn.IFS(AND(J41="concentrate",H41&gt;Pooling_tool!$Q$4),Pooling_tool!$Q$4,AND(J41="concentrate",H41&lt;Pooling_tool!$Q$2),Pooling_tool!$Q$2,J41="concentrate",H41,J41="dilute",individual_lib_info!I41)</f>
        <v>#N/A</v>
      </c>
      <c r="L41" s="12" t="e">
        <f>IF(AND(J41="dilute",K41&gt;Pooling_tool!$Q$6),Pooling_tool!$Q$6,K41)</f>
        <v>#N/A</v>
      </c>
    </row>
    <row r="42" spans="6:12" x14ac:dyDescent="0.2">
      <c r="F42" s="8" t="e">
        <f>VLOOKUP(A42,Pooling_tool!$A$3:$B$15,2,FALSE)</f>
        <v>#N/A</v>
      </c>
      <c r="G42" s="11" t="e">
        <f>Pooling_tool!$Q$8/VLOOKUP(F42,Pooling_tool!$F$3:$G$26,2,FALSE)</f>
        <v>#N/A</v>
      </c>
      <c r="H42" s="12" t="e">
        <f t="shared" si="0"/>
        <v>#N/A</v>
      </c>
      <c r="I42" s="12" t="e">
        <f t="shared" si="1"/>
        <v>#N/A</v>
      </c>
      <c r="J42" s="8" t="e">
        <f>IF(OR(H42&gt;Pooling_tool!$Q$2,I42&gt;(Pooling_tool!$Q$14*Pooling_tool!$Q$6)),"concentrate","dilute")</f>
        <v>#N/A</v>
      </c>
      <c r="K42" s="12" t="e">
        <f>_xlfn.IFS(AND(J42="concentrate",H42&gt;Pooling_tool!$Q$4),Pooling_tool!$Q$4,AND(J42="concentrate",H42&lt;Pooling_tool!$Q$2),Pooling_tool!$Q$2,J42="concentrate",H42,J42="dilute",individual_lib_info!I42)</f>
        <v>#N/A</v>
      </c>
      <c r="L42" s="12" t="e">
        <f>IF(AND(J42="dilute",K42&gt;Pooling_tool!$Q$6),Pooling_tool!$Q$6,K42)</f>
        <v>#N/A</v>
      </c>
    </row>
    <row r="43" spans="6:12" x14ac:dyDescent="0.2">
      <c r="F43" s="8" t="e">
        <f>VLOOKUP(A43,Pooling_tool!$A$3:$B$15,2,FALSE)</f>
        <v>#N/A</v>
      </c>
      <c r="G43" s="11" t="e">
        <f>Pooling_tool!$Q$8/VLOOKUP(F43,Pooling_tool!$F$3:$G$26,2,FALSE)</f>
        <v>#N/A</v>
      </c>
      <c r="H43" s="12" t="e">
        <f t="shared" si="0"/>
        <v>#N/A</v>
      </c>
      <c r="I43" s="12" t="e">
        <f t="shared" si="1"/>
        <v>#N/A</v>
      </c>
      <c r="J43" s="8" t="e">
        <f>IF(OR(H43&gt;Pooling_tool!$Q$2,I43&gt;(Pooling_tool!$Q$14*Pooling_tool!$Q$6)),"concentrate","dilute")</f>
        <v>#N/A</v>
      </c>
      <c r="K43" s="12" t="e">
        <f>_xlfn.IFS(AND(J43="concentrate",H43&gt;Pooling_tool!$Q$4),Pooling_tool!$Q$4,AND(J43="concentrate",H43&lt;Pooling_tool!$Q$2),Pooling_tool!$Q$2,J43="concentrate",H43,J43="dilute",individual_lib_info!I43)</f>
        <v>#N/A</v>
      </c>
      <c r="L43" s="12" t="e">
        <f>IF(AND(J43="dilute",K43&gt;Pooling_tool!$Q$6),Pooling_tool!$Q$6,K43)</f>
        <v>#N/A</v>
      </c>
    </row>
    <row r="44" spans="6:12" x14ac:dyDescent="0.2">
      <c r="F44" s="8" t="e">
        <f>VLOOKUP(A44,Pooling_tool!$A$3:$B$15,2,FALSE)</f>
        <v>#N/A</v>
      </c>
      <c r="G44" s="11" t="e">
        <f>Pooling_tool!$Q$8/VLOOKUP(F44,Pooling_tool!$F$3:$G$26,2,FALSE)</f>
        <v>#N/A</v>
      </c>
      <c r="H44" s="12" t="e">
        <f t="shared" si="0"/>
        <v>#N/A</v>
      </c>
      <c r="I44" s="12" t="e">
        <f t="shared" si="1"/>
        <v>#N/A</v>
      </c>
      <c r="J44" s="8" t="e">
        <f>IF(OR(H44&gt;Pooling_tool!$Q$2,I44&gt;(Pooling_tool!$Q$14*Pooling_tool!$Q$6)),"concentrate","dilute")</f>
        <v>#N/A</v>
      </c>
      <c r="K44" s="12" t="e">
        <f>_xlfn.IFS(AND(J44="concentrate",H44&gt;Pooling_tool!$Q$4),Pooling_tool!$Q$4,AND(J44="concentrate",H44&lt;Pooling_tool!$Q$2),Pooling_tool!$Q$2,J44="concentrate",H44,J44="dilute",individual_lib_info!I44)</f>
        <v>#N/A</v>
      </c>
      <c r="L44" s="12" t="e">
        <f>IF(AND(J44="dilute",K44&gt;Pooling_tool!$Q$6),Pooling_tool!$Q$6,K44)</f>
        <v>#N/A</v>
      </c>
    </row>
    <row r="45" spans="6:12" x14ac:dyDescent="0.2">
      <c r="F45" s="8" t="e">
        <f>VLOOKUP(A45,Pooling_tool!$A$3:$B$15,2,FALSE)</f>
        <v>#N/A</v>
      </c>
      <c r="G45" s="11" t="e">
        <f>Pooling_tool!$Q$8/VLOOKUP(F45,Pooling_tool!$F$3:$G$26,2,FALSE)</f>
        <v>#N/A</v>
      </c>
      <c r="H45" s="12" t="e">
        <f t="shared" si="0"/>
        <v>#N/A</v>
      </c>
      <c r="I45" s="12" t="e">
        <f t="shared" si="1"/>
        <v>#N/A</v>
      </c>
      <c r="J45" s="8" t="e">
        <f>IF(OR(H45&gt;Pooling_tool!$Q$2,I45&gt;(Pooling_tool!$Q$14*Pooling_tool!$Q$6)),"concentrate","dilute")</f>
        <v>#N/A</v>
      </c>
      <c r="K45" s="12" t="e">
        <f>_xlfn.IFS(AND(J45="concentrate",H45&gt;Pooling_tool!$Q$4),Pooling_tool!$Q$4,AND(J45="concentrate",H45&lt;Pooling_tool!$Q$2),Pooling_tool!$Q$2,J45="concentrate",H45,J45="dilute",individual_lib_info!I45)</f>
        <v>#N/A</v>
      </c>
      <c r="L45" s="12" t="e">
        <f>IF(AND(J45="dilute",K45&gt;Pooling_tool!$Q$6),Pooling_tool!$Q$6,K45)</f>
        <v>#N/A</v>
      </c>
    </row>
    <row r="46" spans="6:12" x14ac:dyDescent="0.2">
      <c r="F46" s="8" t="e">
        <f>VLOOKUP(A46,Pooling_tool!$A$3:$B$15,2,FALSE)</f>
        <v>#N/A</v>
      </c>
      <c r="G46" s="11" t="e">
        <f>Pooling_tool!$Q$8/VLOOKUP(F46,Pooling_tool!$F$3:$G$26,2,FALSE)</f>
        <v>#N/A</v>
      </c>
      <c r="H46" s="12" t="e">
        <f t="shared" si="0"/>
        <v>#N/A</v>
      </c>
      <c r="I46" s="12" t="e">
        <f t="shared" si="1"/>
        <v>#N/A</v>
      </c>
      <c r="J46" s="8" t="e">
        <f>IF(OR(H46&gt;Pooling_tool!$Q$2,I46&gt;(Pooling_tool!$Q$14*Pooling_tool!$Q$6)),"concentrate","dilute")</f>
        <v>#N/A</v>
      </c>
      <c r="K46" s="12" t="e">
        <f>_xlfn.IFS(AND(J46="concentrate",H46&gt;Pooling_tool!$Q$4),Pooling_tool!$Q$4,AND(J46="concentrate",H46&lt;Pooling_tool!$Q$2),Pooling_tool!$Q$2,J46="concentrate",H46,J46="dilute",individual_lib_info!I46)</f>
        <v>#N/A</v>
      </c>
      <c r="L46" s="12" t="e">
        <f>IF(AND(J46="dilute",K46&gt;Pooling_tool!$Q$6),Pooling_tool!$Q$6,K46)</f>
        <v>#N/A</v>
      </c>
    </row>
    <row r="47" spans="6:12" x14ac:dyDescent="0.2">
      <c r="F47" s="8" t="e">
        <f>VLOOKUP(A47,Pooling_tool!$A$3:$B$15,2,FALSE)</f>
        <v>#N/A</v>
      </c>
      <c r="G47" s="11" t="e">
        <f>Pooling_tool!$Q$8/VLOOKUP(F47,Pooling_tool!$F$3:$G$26,2,FALSE)</f>
        <v>#N/A</v>
      </c>
      <c r="H47" s="12" t="e">
        <f t="shared" si="0"/>
        <v>#N/A</v>
      </c>
      <c r="I47" s="12" t="e">
        <f t="shared" si="1"/>
        <v>#N/A</v>
      </c>
      <c r="J47" s="8" t="e">
        <f>IF(OR(H47&gt;Pooling_tool!$Q$2,I47&gt;(Pooling_tool!$Q$14*Pooling_tool!$Q$6)),"concentrate","dilute")</f>
        <v>#N/A</v>
      </c>
      <c r="K47" s="12" t="e">
        <f>_xlfn.IFS(AND(J47="concentrate",H47&gt;Pooling_tool!$Q$4),Pooling_tool!$Q$4,AND(J47="concentrate",H47&lt;Pooling_tool!$Q$2),Pooling_tool!$Q$2,J47="concentrate",H47,J47="dilute",individual_lib_info!I47)</f>
        <v>#N/A</v>
      </c>
      <c r="L47" s="12" t="e">
        <f>IF(AND(J47="dilute",K47&gt;Pooling_tool!$Q$6),Pooling_tool!$Q$6,K47)</f>
        <v>#N/A</v>
      </c>
    </row>
    <row r="48" spans="6:12" x14ac:dyDescent="0.2">
      <c r="F48" s="8" t="e">
        <f>VLOOKUP(A48,Pooling_tool!$A$3:$B$15,2,FALSE)</f>
        <v>#N/A</v>
      </c>
      <c r="G48" s="11" t="e">
        <f>Pooling_tool!$Q$8/VLOOKUP(F48,Pooling_tool!$F$3:$G$26,2,FALSE)</f>
        <v>#N/A</v>
      </c>
      <c r="H48" s="12" t="e">
        <f t="shared" si="0"/>
        <v>#N/A</v>
      </c>
      <c r="I48" s="12" t="e">
        <f t="shared" si="1"/>
        <v>#N/A</v>
      </c>
      <c r="J48" s="8" t="e">
        <f>IF(OR(H48&gt;Pooling_tool!$Q$2,I48&gt;(Pooling_tool!$Q$14*Pooling_tool!$Q$6)),"concentrate","dilute")</f>
        <v>#N/A</v>
      </c>
      <c r="K48" s="12" t="e">
        <f>_xlfn.IFS(AND(J48="concentrate",H48&gt;Pooling_tool!$Q$4),Pooling_tool!$Q$4,AND(J48="concentrate",H48&lt;Pooling_tool!$Q$2),Pooling_tool!$Q$2,J48="concentrate",H48,J48="dilute",individual_lib_info!I48)</f>
        <v>#N/A</v>
      </c>
      <c r="L48" s="12" t="e">
        <f>IF(AND(J48="dilute",K48&gt;Pooling_tool!$Q$6),Pooling_tool!$Q$6,K48)</f>
        <v>#N/A</v>
      </c>
    </row>
    <row r="49" spans="6:12" x14ac:dyDescent="0.2">
      <c r="F49" s="8" t="e">
        <f>VLOOKUP(A49,Pooling_tool!$A$3:$B$15,2,FALSE)</f>
        <v>#N/A</v>
      </c>
      <c r="G49" s="11" t="e">
        <f>Pooling_tool!$Q$8/VLOOKUP(F49,Pooling_tool!$F$3:$G$26,2,FALSE)</f>
        <v>#N/A</v>
      </c>
      <c r="H49" s="12" t="e">
        <f t="shared" si="0"/>
        <v>#N/A</v>
      </c>
      <c r="I49" s="12" t="e">
        <f t="shared" si="1"/>
        <v>#N/A</v>
      </c>
      <c r="J49" s="8" t="e">
        <f>IF(OR(H49&gt;Pooling_tool!$Q$2,I49&gt;(Pooling_tool!$Q$14*Pooling_tool!$Q$6)),"concentrate","dilute")</f>
        <v>#N/A</v>
      </c>
      <c r="K49" s="12" t="e">
        <f>_xlfn.IFS(AND(J49="concentrate",H49&gt;Pooling_tool!$Q$4),Pooling_tool!$Q$4,AND(J49="concentrate",H49&lt;Pooling_tool!$Q$2),Pooling_tool!$Q$2,J49="concentrate",H49,J49="dilute",individual_lib_info!I49)</f>
        <v>#N/A</v>
      </c>
      <c r="L49" s="12" t="e">
        <f>IF(AND(J49="dilute",K49&gt;Pooling_tool!$Q$6),Pooling_tool!$Q$6,K49)</f>
        <v>#N/A</v>
      </c>
    </row>
    <row r="50" spans="6:12" x14ac:dyDescent="0.2">
      <c r="F50" s="8" t="e">
        <f>VLOOKUP(A50,Pooling_tool!$A$3:$B$15,2,FALSE)</f>
        <v>#N/A</v>
      </c>
      <c r="G50" s="11" t="e">
        <f>Pooling_tool!$Q$8/VLOOKUP(F50,Pooling_tool!$F$3:$G$26,2,FALSE)</f>
        <v>#N/A</v>
      </c>
      <c r="H50" s="12" t="e">
        <f t="shared" si="0"/>
        <v>#N/A</v>
      </c>
      <c r="I50" s="12" t="e">
        <f t="shared" si="1"/>
        <v>#N/A</v>
      </c>
      <c r="J50" s="8" t="e">
        <f>IF(OR(H50&gt;Pooling_tool!$Q$2,I50&gt;(Pooling_tool!$Q$14*Pooling_tool!$Q$6)),"concentrate","dilute")</f>
        <v>#N/A</v>
      </c>
      <c r="K50" s="12" t="e">
        <f>_xlfn.IFS(AND(J50="concentrate",H50&gt;Pooling_tool!$Q$4),Pooling_tool!$Q$4,AND(J50="concentrate",H50&lt;Pooling_tool!$Q$2),Pooling_tool!$Q$2,J50="concentrate",H50,J50="dilute",individual_lib_info!I50)</f>
        <v>#N/A</v>
      </c>
      <c r="L50" s="12" t="e">
        <f>IF(AND(J50="dilute",K50&gt;Pooling_tool!$Q$6),Pooling_tool!$Q$6,K50)</f>
        <v>#N/A</v>
      </c>
    </row>
    <row r="51" spans="6:12" x14ac:dyDescent="0.2">
      <c r="F51" s="8" t="e">
        <f>VLOOKUP(A51,Pooling_tool!$A$3:$B$15,2,FALSE)</f>
        <v>#N/A</v>
      </c>
      <c r="G51" s="11" t="e">
        <f>Pooling_tool!$Q$8/VLOOKUP(F51,Pooling_tool!$F$3:$G$26,2,FALSE)</f>
        <v>#N/A</v>
      </c>
      <c r="H51" s="12" t="e">
        <f t="shared" si="0"/>
        <v>#N/A</v>
      </c>
      <c r="I51" s="12" t="e">
        <f t="shared" si="1"/>
        <v>#N/A</v>
      </c>
      <c r="J51" s="8" t="e">
        <f>IF(OR(H51&gt;Pooling_tool!$Q$2,I51&gt;(Pooling_tool!$Q$14*Pooling_tool!$Q$6)),"concentrate","dilute")</f>
        <v>#N/A</v>
      </c>
      <c r="K51" s="12" t="e">
        <f>_xlfn.IFS(AND(J51="concentrate",H51&gt;Pooling_tool!$Q$4),Pooling_tool!$Q$4,AND(J51="concentrate",H51&lt;Pooling_tool!$Q$2),Pooling_tool!$Q$2,J51="concentrate",H51,J51="dilute",individual_lib_info!I51)</f>
        <v>#N/A</v>
      </c>
      <c r="L51" s="12" t="e">
        <f>IF(AND(J51="dilute",K51&gt;Pooling_tool!$Q$6),Pooling_tool!$Q$6,K51)</f>
        <v>#N/A</v>
      </c>
    </row>
    <row r="52" spans="6:12" x14ac:dyDescent="0.2">
      <c r="F52" s="8" t="e">
        <f>VLOOKUP(A52,Pooling_tool!$A$3:$B$15,2,FALSE)</f>
        <v>#N/A</v>
      </c>
      <c r="G52" s="11" t="e">
        <f>Pooling_tool!$Q$8/VLOOKUP(F52,Pooling_tool!$F$3:$G$26,2,FALSE)</f>
        <v>#N/A</v>
      </c>
      <c r="H52" s="12" t="e">
        <f t="shared" si="0"/>
        <v>#N/A</v>
      </c>
      <c r="I52" s="12" t="e">
        <f t="shared" si="1"/>
        <v>#N/A</v>
      </c>
      <c r="J52" s="8" t="e">
        <f>IF(OR(H52&gt;Pooling_tool!$Q$2,I52&gt;(Pooling_tool!$Q$14*Pooling_tool!$Q$6)),"concentrate","dilute")</f>
        <v>#N/A</v>
      </c>
      <c r="K52" s="12" t="e">
        <f>_xlfn.IFS(AND(J52="concentrate",H52&gt;Pooling_tool!$Q$4),Pooling_tool!$Q$4,AND(J52="concentrate",H52&lt;Pooling_tool!$Q$2),Pooling_tool!$Q$2,J52="concentrate",H52,J52="dilute",individual_lib_info!I52)</f>
        <v>#N/A</v>
      </c>
      <c r="L52" s="12" t="e">
        <f>IF(AND(J52="dilute",K52&gt;Pooling_tool!$Q$6),Pooling_tool!$Q$6,K52)</f>
        <v>#N/A</v>
      </c>
    </row>
    <row r="53" spans="6:12" x14ac:dyDescent="0.2">
      <c r="F53" s="8" t="e">
        <f>VLOOKUP(A53,Pooling_tool!$A$3:$B$15,2,FALSE)</f>
        <v>#N/A</v>
      </c>
      <c r="G53" s="11" t="e">
        <f>Pooling_tool!$Q$8/VLOOKUP(F53,Pooling_tool!$F$3:$G$26,2,FALSE)</f>
        <v>#N/A</v>
      </c>
      <c r="H53" s="12" t="e">
        <f t="shared" si="0"/>
        <v>#N/A</v>
      </c>
      <c r="I53" s="12" t="e">
        <f t="shared" si="1"/>
        <v>#N/A</v>
      </c>
      <c r="J53" s="8" t="e">
        <f>IF(OR(H53&gt;Pooling_tool!$Q$2,I53&gt;(Pooling_tool!$Q$14*Pooling_tool!$Q$6)),"concentrate","dilute")</f>
        <v>#N/A</v>
      </c>
      <c r="K53" s="12" t="e">
        <f>_xlfn.IFS(AND(J53="concentrate",H53&gt;Pooling_tool!$Q$4),Pooling_tool!$Q$4,AND(J53="concentrate",H53&lt;Pooling_tool!$Q$2),Pooling_tool!$Q$2,J53="concentrate",H53,J53="dilute",individual_lib_info!I53)</f>
        <v>#N/A</v>
      </c>
      <c r="L53" s="12" t="e">
        <f>IF(AND(J53="dilute",K53&gt;Pooling_tool!$Q$6),Pooling_tool!$Q$6,K53)</f>
        <v>#N/A</v>
      </c>
    </row>
    <row r="54" spans="6:12" x14ac:dyDescent="0.2">
      <c r="F54" s="8" t="e">
        <f>VLOOKUP(A54,Pooling_tool!$A$3:$B$15,2,FALSE)</f>
        <v>#N/A</v>
      </c>
      <c r="G54" s="11" t="e">
        <f>Pooling_tool!$Q$8/VLOOKUP(F54,Pooling_tool!$F$3:$G$26,2,FALSE)</f>
        <v>#N/A</v>
      </c>
      <c r="H54" s="12" t="e">
        <f t="shared" si="0"/>
        <v>#N/A</v>
      </c>
      <c r="I54" s="12" t="e">
        <f t="shared" si="1"/>
        <v>#N/A</v>
      </c>
      <c r="J54" s="8" t="e">
        <f>IF(OR(H54&gt;Pooling_tool!$Q$2,I54&gt;(Pooling_tool!$Q$14*Pooling_tool!$Q$6)),"concentrate","dilute")</f>
        <v>#N/A</v>
      </c>
      <c r="K54" s="12" t="e">
        <f>_xlfn.IFS(AND(J54="concentrate",H54&gt;Pooling_tool!$Q$4),Pooling_tool!$Q$4,AND(J54="concentrate",H54&lt;Pooling_tool!$Q$2),Pooling_tool!$Q$2,J54="concentrate",H54,J54="dilute",individual_lib_info!I54)</f>
        <v>#N/A</v>
      </c>
      <c r="L54" s="12" t="e">
        <f>IF(AND(J54="dilute",K54&gt;Pooling_tool!$Q$6),Pooling_tool!$Q$6,K54)</f>
        <v>#N/A</v>
      </c>
    </row>
    <row r="55" spans="6:12" x14ac:dyDescent="0.2">
      <c r="F55" s="8" t="e">
        <f>VLOOKUP(A55,Pooling_tool!$A$3:$B$15,2,FALSE)</f>
        <v>#N/A</v>
      </c>
      <c r="G55" s="11" t="e">
        <f>Pooling_tool!$Q$8/VLOOKUP(F55,Pooling_tool!$F$3:$G$26,2,FALSE)</f>
        <v>#N/A</v>
      </c>
      <c r="H55" s="12" t="e">
        <f t="shared" si="0"/>
        <v>#N/A</v>
      </c>
      <c r="I55" s="12" t="e">
        <f t="shared" si="1"/>
        <v>#N/A</v>
      </c>
      <c r="J55" s="8" t="e">
        <f>IF(OR(H55&gt;Pooling_tool!$Q$2,I55&gt;(Pooling_tool!$Q$14*Pooling_tool!$Q$6)),"concentrate","dilute")</f>
        <v>#N/A</v>
      </c>
      <c r="K55" s="12" t="e">
        <f>_xlfn.IFS(AND(J55="concentrate",H55&gt;Pooling_tool!$Q$4),Pooling_tool!$Q$4,AND(J55="concentrate",H55&lt;Pooling_tool!$Q$2),Pooling_tool!$Q$2,J55="concentrate",H55,J55="dilute",individual_lib_info!I55)</f>
        <v>#N/A</v>
      </c>
      <c r="L55" s="12" t="e">
        <f>IF(AND(J55="dilute",K55&gt;Pooling_tool!$Q$6),Pooling_tool!$Q$6,K55)</f>
        <v>#N/A</v>
      </c>
    </row>
    <row r="56" spans="6:12" x14ac:dyDescent="0.2">
      <c r="F56" s="8" t="e">
        <f>VLOOKUP(A56,Pooling_tool!$A$3:$B$15,2,FALSE)</f>
        <v>#N/A</v>
      </c>
      <c r="G56" s="11" t="e">
        <f>Pooling_tool!$Q$8/VLOOKUP(F56,Pooling_tool!$F$3:$G$26,2,FALSE)</f>
        <v>#N/A</v>
      </c>
      <c r="H56" s="12" t="e">
        <f t="shared" si="0"/>
        <v>#N/A</v>
      </c>
      <c r="I56" s="12" t="e">
        <f t="shared" si="1"/>
        <v>#N/A</v>
      </c>
      <c r="J56" s="8" t="e">
        <f>IF(OR(H56&gt;Pooling_tool!$Q$2,I56&gt;(Pooling_tool!$Q$14*Pooling_tool!$Q$6)),"concentrate","dilute")</f>
        <v>#N/A</v>
      </c>
      <c r="K56" s="12" t="e">
        <f>_xlfn.IFS(AND(J56="concentrate",H56&gt;Pooling_tool!$Q$4),Pooling_tool!$Q$4,AND(J56="concentrate",H56&lt;Pooling_tool!$Q$2),Pooling_tool!$Q$2,J56="concentrate",H56,J56="dilute",individual_lib_info!I56)</f>
        <v>#N/A</v>
      </c>
      <c r="L56" s="12" t="e">
        <f>IF(AND(J56="dilute",K56&gt;Pooling_tool!$Q$6),Pooling_tool!$Q$6,K56)</f>
        <v>#N/A</v>
      </c>
    </row>
    <row r="57" spans="6:12" x14ac:dyDescent="0.2">
      <c r="F57" s="8" t="e">
        <f>VLOOKUP(A57,Pooling_tool!$A$3:$B$15,2,FALSE)</f>
        <v>#N/A</v>
      </c>
      <c r="G57" s="11" t="e">
        <f>Pooling_tool!$Q$8/VLOOKUP(F57,Pooling_tool!$F$3:$G$26,2,FALSE)</f>
        <v>#N/A</v>
      </c>
      <c r="H57" s="12" t="e">
        <f t="shared" si="0"/>
        <v>#N/A</v>
      </c>
      <c r="I57" s="12" t="e">
        <f t="shared" si="1"/>
        <v>#N/A</v>
      </c>
      <c r="J57" s="8" t="e">
        <f>IF(OR(H57&gt;Pooling_tool!$Q$2,I57&gt;(Pooling_tool!$Q$14*Pooling_tool!$Q$6)),"concentrate","dilute")</f>
        <v>#N/A</v>
      </c>
      <c r="K57" s="12" t="e">
        <f>_xlfn.IFS(AND(J57="concentrate",H57&gt;Pooling_tool!$Q$4),Pooling_tool!$Q$4,AND(J57="concentrate",H57&lt;Pooling_tool!$Q$2),Pooling_tool!$Q$2,J57="concentrate",H57,J57="dilute",individual_lib_info!I57)</f>
        <v>#N/A</v>
      </c>
      <c r="L57" s="12" t="e">
        <f>IF(AND(J57="dilute",K57&gt;Pooling_tool!$Q$6),Pooling_tool!$Q$6,K57)</f>
        <v>#N/A</v>
      </c>
    </row>
    <row r="58" spans="6:12" x14ac:dyDescent="0.2">
      <c r="F58" s="8" t="e">
        <f>VLOOKUP(A58,Pooling_tool!$A$3:$B$15,2,FALSE)</f>
        <v>#N/A</v>
      </c>
      <c r="G58" s="11" t="e">
        <f>Pooling_tool!$Q$8/VLOOKUP(F58,Pooling_tool!$F$3:$G$26,2,FALSE)</f>
        <v>#N/A</v>
      </c>
      <c r="H58" s="12" t="e">
        <f t="shared" si="0"/>
        <v>#N/A</v>
      </c>
      <c r="I58" s="12" t="e">
        <f t="shared" si="1"/>
        <v>#N/A</v>
      </c>
      <c r="J58" s="8" t="e">
        <f>IF(OR(H58&gt;Pooling_tool!$Q$2,I58&gt;(Pooling_tool!$Q$14*Pooling_tool!$Q$6)),"concentrate","dilute")</f>
        <v>#N/A</v>
      </c>
      <c r="K58" s="12" t="e">
        <f>_xlfn.IFS(AND(J58="concentrate",H58&gt;Pooling_tool!$Q$4),Pooling_tool!$Q$4,AND(J58="concentrate",H58&lt;Pooling_tool!$Q$2),Pooling_tool!$Q$2,J58="concentrate",H58,J58="dilute",individual_lib_info!I58)</f>
        <v>#N/A</v>
      </c>
      <c r="L58" s="12" t="e">
        <f>IF(AND(J58="dilute",K58&gt;Pooling_tool!$Q$6),Pooling_tool!$Q$6,K58)</f>
        <v>#N/A</v>
      </c>
    </row>
    <row r="59" spans="6:12" x14ac:dyDescent="0.2">
      <c r="F59" s="8" t="e">
        <f>VLOOKUP(A59,Pooling_tool!$A$3:$B$15,2,FALSE)</f>
        <v>#N/A</v>
      </c>
      <c r="G59" s="11" t="e">
        <f>Pooling_tool!$Q$8/VLOOKUP(F59,Pooling_tool!$F$3:$G$26,2,FALSE)</f>
        <v>#N/A</v>
      </c>
      <c r="H59" s="12" t="e">
        <f t="shared" si="0"/>
        <v>#N/A</v>
      </c>
      <c r="I59" s="12" t="e">
        <f t="shared" si="1"/>
        <v>#N/A</v>
      </c>
      <c r="J59" s="8" t="e">
        <f>IF(OR(H59&gt;Pooling_tool!$Q$2,I59&gt;(Pooling_tool!$Q$14*Pooling_tool!$Q$6)),"concentrate","dilute")</f>
        <v>#N/A</v>
      </c>
      <c r="K59" s="12" t="e">
        <f>_xlfn.IFS(AND(J59="concentrate",H59&gt;Pooling_tool!$Q$4),Pooling_tool!$Q$4,AND(J59="concentrate",H59&lt;Pooling_tool!$Q$2),Pooling_tool!$Q$2,J59="concentrate",H59,J59="dilute",individual_lib_info!I59)</f>
        <v>#N/A</v>
      </c>
      <c r="L59" s="12" t="e">
        <f>IF(AND(J59="dilute",K59&gt;Pooling_tool!$Q$6),Pooling_tool!$Q$6,K59)</f>
        <v>#N/A</v>
      </c>
    </row>
    <row r="60" spans="6:12" x14ac:dyDescent="0.2">
      <c r="F60" s="8" t="e">
        <f>VLOOKUP(A60,Pooling_tool!$A$3:$B$15,2,FALSE)</f>
        <v>#N/A</v>
      </c>
      <c r="G60" s="11" t="e">
        <f>Pooling_tool!$Q$8/VLOOKUP(F60,Pooling_tool!$F$3:$G$26,2,FALSE)</f>
        <v>#N/A</v>
      </c>
      <c r="H60" s="12" t="e">
        <f t="shared" si="0"/>
        <v>#N/A</v>
      </c>
      <c r="I60" s="12" t="e">
        <f t="shared" si="1"/>
        <v>#N/A</v>
      </c>
      <c r="J60" s="8" t="e">
        <f>IF(OR(H60&gt;Pooling_tool!$Q$2,I60&gt;(Pooling_tool!$Q$14*Pooling_tool!$Q$6)),"concentrate","dilute")</f>
        <v>#N/A</v>
      </c>
      <c r="K60" s="12" t="e">
        <f>_xlfn.IFS(AND(J60="concentrate",H60&gt;Pooling_tool!$Q$4),Pooling_tool!$Q$4,AND(J60="concentrate",H60&lt;Pooling_tool!$Q$2),Pooling_tool!$Q$2,J60="concentrate",H60,J60="dilute",individual_lib_info!I60)</f>
        <v>#N/A</v>
      </c>
      <c r="L60" s="12" t="e">
        <f>IF(AND(J60="dilute",K60&gt;Pooling_tool!$Q$6),Pooling_tool!$Q$6,K60)</f>
        <v>#N/A</v>
      </c>
    </row>
    <row r="61" spans="6:12" x14ac:dyDescent="0.2">
      <c r="F61" s="8" t="e">
        <f>VLOOKUP(A61,Pooling_tool!$A$3:$B$15,2,FALSE)</f>
        <v>#N/A</v>
      </c>
      <c r="G61" s="11" t="e">
        <f>Pooling_tool!$Q$8/VLOOKUP(F61,Pooling_tool!$F$3:$G$26,2,FALSE)</f>
        <v>#N/A</v>
      </c>
      <c r="H61" s="12" t="e">
        <f t="shared" si="0"/>
        <v>#N/A</v>
      </c>
      <c r="I61" s="12" t="e">
        <f t="shared" si="1"/>
        <v>#N/A</v>
      </c>
      <c r="J61" s="8" t="e">
        <f>IF(OR(H61&gt;Pooling_tool!$Q$2,I61&gt;(Pooling_tool!$Q$14*Pooling_tool!$Q$6)),"concentrate","dilute")</f>
        <v>#N/A</v>
      </c>
      <c r="K61" s="12" t="e">
        <f>_xlfn.IFS(AND(J61="concentrate",H61&gt;Pooling_tool!$Q$4),Pooling_tool!$Q$4,AND(J61="concentrate",H61&lt;Pooling_tool!$Q$2),Pooling_tool!$Q$2,J61="concentrate",H61,J61="dilute",individual_lib_info!I61)</f>
        <v>#N/A</v>
      </c>
      <c r="L61" s="12" t="e">
        <f>IF(AND(J61="dilute",K61&gt;Pooling_tool!$Q$6),Pooling_tool!$Q$6,K61)</f>
        <v>#N/A</v>
      </c>
    </row>
    <row r="62" spans="6:12" x14ac:dyDescent="0.2">
      <c r="F62" s="8" t="e">
        <f>VLOOKUP(A62,Pooling_tool!$A$3:$B$15,2,FALSE)</f>
        <v>#N/A</v>
      </c>
      <c r="G62" s="11" t="e">
        <f>Pooling_tool!$Q$8/VLOOKUP(F62,Pooling_tool!$F$3:$G$26,2,FALSE)</f>
        <v>#N/A</v>
      </c>
      <c r="H62" s="12" t="e">
        <f t="shared" si="0"/>
        <v>#N/A</v>
      </c>
      <c r="I62" s="12" t="e">
        <f t="shared" si="1"/>
        <v>#N/A</v>
      </c>
      <c r="J62" s="8" t="e">
        <f>IF(OR(H62&gt;Pooling_tool!$Q$2,I62&gt;(Pooling_tool!$Q$14*Pooling_tool!$Q$6)),"concentrate","dilute")</f>
        <v>#N/A</v>
      </c>
      <c r="K62" s="12" t="e">
        <f>_xlfn.IFS(AND(J62="concentrate",H62&gt;Pooling_tool!$Q$4),Pooling_tool!$Q$4,AND(J62="concentrate",H62&lt;Pooling_tool!$Q$2),Pooling_tool!$Q$2,J62="concentrate",H62,J62="dilute",individual_lib_info!I62)</f>
        <v>#N/A</v>
      </c>
      <c r="L62" s="12" t="e">
        <f>IF(AND(J62="dilute",K62&gt;Pooling_tool!$Q$6),Pooling_tool!$Q$6,K62)</f>
        <v>#N/A</v>
      </c>
    </row>
    <row r="63" spans="6:12" x14ac:dyDescent="0.2">
      <c r="F63" s="8" t="e">
        <f>VLOOKUP(A63,Pooling_tool!$A$3:$B$15,2,FALSE)</f>
        <v>#N/A</v>
      </c>
      <c r="G63" s="11" t="e">
        <f>Pooling_tool!$Q$8/VLOOKUP(F63,Pooling_tool!$F$3:$G$26,2,FALSE)</f>
        <v>#N/A</v>
      </c>
      <c r="H63" s="12" t="e">
        <f t="shared" si="0"/>
        <v>#N/A</v>
      </c>
      <c r="I63" s="12" t="e">
        <f t="shared" si="1"/>
        <v>#N/A</v>
      </c>
      <c r="J63" s="8" t="e">
        <f>IF(OR(H63&gt;Pooling_tool!$Q$2,I63&gt;(Pooling_tool!$Q$14*Pooling_tool!$Q$6)),"concentrate","dilute")</f>
        <v>#N/A</v>
      </c>
      <c r="K63" s="12" t="e">
        <f>_xlfn.IFS(AND(J63="concentrate",H63&gt;Pooling_tool!$Q$4),Pooling_tool!$Q$4,AND(J63="concentrate",H63&lt;Pooling_tool!$Q$2),Pooling_tool!$Q$2,J63="concentrate",H63,J63="dilute",individual_lib_info!I63)</f>
        <v>#N/A</v>
      </c>
      <c r="L63" s="12" t="e">
        <f>IF(AND(J63="dilute",K63&gt;Pooling_tool!$Q$6),Pooling_tool!$Q$6,K63)</f>
        <v>#N/A</v>
      </c>
    </row>
    <row r="64" spans="6:12" x14ac:dyDescent="0.2">
      <c r="F64" s="8" t="e">
        <f>VLOOKUP(A64,Pooling_tool!$A$3:$B$15,2,FALSE)</f>
        <v>#N/A</v>
      </c>
      <c r="G64" s="11" t="e">
        <f>Pooling_tool!$Q$8/VLOOKUP(F64,Pooling_tool!$F$3:$G$26,2,FALSE)</f>
        <v>#N/A</v>
      </c>
      <c r="H64" s="12" t="e">
        <f t="shared" si="0"/>
        <v>#N/A</v>
      </c>
      <c r="I64" s="12" t="e">
        <f t="shared" si="1"/>
        <v>#N/A</v>
      </c>
      <c r="J64" s="8" t="e">
        <f>IF(OR(H64&gt;Pooling_tool!$Q$2,I64&gt;(Pooling_tool!$Q$14*Pooling_tool!$Q$6)),"concentrate","dilute")</f>
        <v>#N/A</v>
      </c>
      <c r="K64" s="12" t="e">
        <f>_xlfn.IFS(AND(J64="concentrate",H64&gt;Pooling_tool!$Q$4),Pooling_tool!$Q$4,AND(J64="concentrate",H64&lt;Pooling_tool!$Q$2),Pooling_tool!$Q$2,J64="concentrate",H64,J64="dilute",individual_lib_info!I64)</f>
        <v>#N/A</v>
      </c>
      <c r="L64" s="12" t="e">
        <f>IF(AND(J64="dilute",K64&gt;Pooling_tool!$Q$6),Pooling_tool!$Q$6,K64)</f>
        <v>#N/A</v>
      </c>
    </row>
    <row r="65" spans="6:12" x14ac:dyDescent="0.2">
      <c r="F65" s="8" t="e">
        <f>VLOOKUP(A65,Pooling_tool!$A$3:$B$15,2,FALSE)</f>
        <v>#N/A</v>
      </c>
      <c r="G65" s="11" t="e">
        <f>Pooling_tool!$Q$8/VLOOKUP(F65,Pooling_tool!$F$3:$G$26,2,FALSE)</f>
        <v>#N/A</v>
      </c>
      <c r="H65" s="12" t="e">
        <f t="shared" si="0"/>
        <v>#N/A</v>
      </c>
      <c r="I65" s="12" t="e">
        <f t="shared" si="1"/>
        <v>#N/A</v>
      </c>
      <c r="J65" s="8" t="e">
        <f>IF(OR(H65&gt;Pooling_tool!$Q$2,I65&gt;(Pooling_tool!$Q$14*Pooling_tool!$Q$6)),"concentrate","dilute")</f>
        <v>#N/A</v>
      </c>
      <c r="K65" s="12" t="e">
        <f>_xlfn.IFS(AND(J65="concentrate",H65&gt;Pooling_tool!$Q$4),Pooling_tool!$Q$4,AND(J65="concentrate",H65&lt;Pooling_tool!$Q$2),Pooling_tool!$Q$2,J65="concentrate",H65,J65="dilute",individual_lib_info!I65)</f>
        <v>#N/A</v>
      </c>
      <c r="L65" s="12" t="e">
        <f>IF(AND(J65="dilute",K65&gt;Pooling_tool!$Q$6),Pooling_tool!$Q$6,K65)</f>
        <v>#N/A</v>
      </c>
    </row>
    <row r="66" spans="6:12" x14ac:dyDescent="0.2">
      <c r="F66" s="8" t="e">
        <f>VLOOKUP(A66,Pooling_tool!$A$3:$B$15,2,FALSE)</f>
        <v>#N/A</v>
      </c>
      <c r="G66" s="11" t="e">
        <f>Pooling_tool!$Q$8/VLOOKUP(F66,Pooling_tool!$F$3:$G$26,2,FALSE)</f>
        <v>#N/A</v>
      </c>
      <c r="H66" s="12" t="e">
        <f t="shared" si="0"/>
        <v>#N/A</v>
      </c>
      <c r="I66" s="12" t="e">
        <f t="shared" si="1"/>
        <v>#N/A</v>
      </c>
      <c r="J66" s="8" t="e">
        <f>IF(OR(H66&gt;Pooling_tool!$Q$2,I66&gt;(Pooling_tool!$Q$14*Pooling_tool!$Q$6)),"concentrate","dilute")</f>
        <v>#N/A</v>
      </c>
      <c r="K66" s="12" t="e">
        <f>_xlfn.IFS(AND(J66="concentrate",H66&gt;Pooling_tool!$Q$4),Pooling_tool!$Q$4,AND(J66="concentrate",H66&lt;Pooling_tool!$Q$2),Pooling_tool!$Q$2,J66="concentrate",H66,J66="dilute",individual_lib_info!I66)</f>
        <v>#N/A</v>
      </c>
      <c r="L66" s="12" t="e">
        <f>IF(AND(J66="dilute",K66&gt;Pooling_tool!$Q$6),Pooling_tool!$Q$6,K66)</f>
        <v>#N/A</v>
      </c>
    </row>
    <row r="67" spans="6:12" x14ac:dyDescent="0.2">
      <c r="F67" s="8" t="e">
        <f>VLOOKUP(A67,Pooling_tool!$A$3:$B$15,2,FALSE)</f>
        <v>#N/A</v>
      </c>
      <c r="G67" s="11" t="e">
        <f>Pooling_tool!$Q$8/VLOOKUP(F67,Pooling_tool!$F$3:$G$26,2,FALSE)</f>
        <v>#N/A</v>
      </c>
      <c r="H67" s="12" t="e">
        <f t="shared" ref="H67:H130" si="2">G67/D67*1000</f>
        <v>#N/A</v>
      </c>
      <c r="I67" s="12" t="e">
        <f t="shared" ref="I67:I130" si="3">H67*E67</f>
        <v>#N/A</v>
      </c>
      <c r="J67" s="8" t="e">
        <f>IF(OR(H67&gt;Pooling_tool!$Q$2,I67&gt;(Pooling_tool!$Q$14*Pooling_tool!$Q$6)),"concentrate","dilute")</f>
        <v>#N/A</v>
      </c>
      <c r="K67" s="12" t="e">
        <f>_xlfn.IFS(AND(J67="concentrate",H67&gt;Pooling_tool!$Q$4),Pooling_tool!$Q$4,AND(J67="concentrate",H67&lt;Pooling_tool!$Q$2),Pooling_tool!$Q$2,J67="concentrate",H67,J67="dilute",individual_lib_info!I67)</f>
        <v>#N/A</v>
      </c>
      <c r="L67" s="12" t="e">
        <f>IF(AND(J67="dilute",K67&gt;Pooling_tool!$Q$6),Pooling_tool!$Q$6,K67)</f>
        <v>#N/A</v>
      </c>
    </row>
    <row r="68" spans="6:12" x14ac:dyDescent="0.2">
      <c r="F68" s="8" t="e">
        <f>VLOOKUP(A68,Pooling_tool!$A$3:$B$15,2,FALSE)</f>
        <v>#N/A</v>
      </c>
      <c r="G68" s="11" t="e">
        <f>Pooling_tool!$Q$8/VLOOKUP(F68,Pooling_tool!$F$3:$G$26,2,FALSE)</f>
        <v>#N/A</v>
      </c>
      <c r="H68" s="12" t="e">
        <f t="shared" si="2"/>
        <v>#N/A</v>
      </c>
      <c r="I68" s="12" t="e">
        <f t="shared" si="3"/>
        <v>#N/A</v>
      </c>
      <c r="J68" s="8" t="e">
        <f>IF(OR(H68&gt;Pooling_tool!$Q$2,I68&gt;(Pooling_tool!$Q$14*Pooling_tool!$Q$6)),"concentrate","dilute")</f>
        <v>#N/A</v>
      </c>
      <c r="K68" s="12" t="e">
        <f>_xlfn.IFS(AND(J68="concentrate",H68&gt;Pooling_tool!$Q$4),Pooling_tool!$Q$4,AND(J68="concentrate",H68&lt;Pooling_tool!$Q$2),Pooling_tool!$Q$2,J68="concentrate",H68,J68="dilute",individual_lib_info!I68)</f>
        <v>#N/A</v>
      </c>
      <c r="L68" s="12" t="e">
        <f>IF(AND(J68="dilute",K68&gt;Pooling_tool!$Q$6),Pooling_tool!$Q$6,K68)</f>
        <v>#N/A</v>
      </c>
    </row>
    <row r="69" spans="6:12" x14ac:dyDescent="0.2">
      <c r="F69" s="8" t="e">
        <f>VLOOKUP(A69,Pooling_tool!$A$3:$B$15,2,FALSE)</f>
        <v>#N/A</v>
      </c>
      <c r="G69" s="11" t="e">
        <f>Pooling_tool!$Q$8/VLOOKUP(F69,Pooling_tool!$F$3:$G$26,2,FALSE)</f>
        <v>#N/A</v>
      </c>
      <c r="H69" s="12" t="e">
        <f t="shared" si="2"/>
        <v>#N/A</v>
      </c>
      <c r="I69" s="12" t="e">
        <f t="shared" si="3"/>
        <v>#N/A</v>
      </c>
      <c r="J69" s="8" t="e">
        <f>IF(OR(H69&gt;Pooling_tool!$Q$2,I69&gt;(Pooling_tool!$Q$14*Pooling_tool!$Q$6)),"concentrate","dilute")</f>
        <v>#N/A</v>
      </c>
      <c r="K69" s="12" t="e">
        <f>_xlfn.IFS(AND(J69="concentrate",H69&gt;Pooling_tool!$Q$4),Pooling_tool!$Q$4,AND(J69="concentrate",H69&lt;Pooling_tool!$Q$2),Pooling_tool!$Q$2,J69="concentrate",H69,J69="dilute",individual_lib_info!I69)</f>
        <v>#N/A</v>
      </c>
      <c r="L69" s="12" t="e">
        <f>IF(AND(J69="dilute",K69&gt;Pooling_tool!$Q$6),Pooling_tool!$Q$6,K69)</f>
        <v>#N/A</v>
      </c>
    </row>
    <row r="70" spans="6:12" x14ac:dyDescent="0.2">
      <c r="F70" s="8" t="e">
        <f>VLOOKUP(A70,Pooling_tool!$A$3:$B$15,2,FALSE)</f>
        <v>#N/A</v>
      </c>
      <c r="G70" s="11" t="e">
        <f>Pooling_tool!$Q$8/VLOOKUP(F70,Pooling_tool!$F$3:$G$26,2,FALSE)</f>
        <v>#N/A</v>
      </c>
      <c r="H70" s="12" t="e">
        <f t="shared" si="2"/>
        <v>#N/A</v>
      </c>
      <c r="I70" s="12" t="e">
        <f t="shared" si="3"/>
        <v>#N/A</v>
      </c>
      <c r="J70" s="8" t="e">
        <f>IF(OR(H70&gt;Pooling_tool!$Q$2,I70&gt;(Pooling_tool!$Q$14*Pooling_tool!$Q$6)),"concentrate","dilute")</f>
        <v>#N/A</v>
      </c>
      <c r="K70" s="12" t="e">
        <f>_xlfn.IFS(AND(J70="concentrate",H70&gt;Pooling_tool!$Q$4),Pooling_tool!$Q$4,AND(J70="concentrate",H70&lt;Pooling_tool!$Q$2),Pooling_tool!$Q$2,J70="concentrate",H70,J70="dilute",individual_lib_info!I70)</f>
        <v>#N/A</v>
      </c>
      <c r="L70" s="12" t="e">
        <f>IF(AND(J70="dilute",K70&gt;Pooling_tool!$Q$6),Pooling_tool!$Q$6,K70)</f>
        <v>#N/A</v>
      </c>
    </row>
    <row r="71" spans="6:12" x14ac:dyDescent="0.2">
      <c r="F71" s="8" t="e">
        <f>VLOOKUP(A71,Pooling_tool!$A$3:$B$15,2,FALSE)</f>
        <v>#N/A</v>
      </c>
      <c r="G71" s="11" t="e">
        <f>Pooling_tool!$Q$8/VLOOKUP(F71,Pooling_tool!$F$3:$G$26,2,FALSE)</f>
        <v>#N/A</v>
      </c>
      <c r="H71" s="12" t="e">
        <f t="shared" si="2"/>
        <v>#N/A</v>
      </c>
      <c r="I71" s="12" t="e">
        <f t="shared" si="3"/>
        <v>#N/A</v>
      </c>
      <c r="J71" s="8" t="e">
        <f>IF(OR(H71&gt;Pooling_tool!$Q$2,I71&gt;(Pooling_tool!$Q$14*Pooling_tool!$Q$6)),"concentrate","dilute")</f>
        <v>#N/A</v>
      </c>
      <c r="K71" s="12" t="e">
        <f>_xlfn.IFS(AND(J71="concentrate",H71&gt;Pooling_tool!$Q$4),Pooling_tool!$Q$4,AND(J71="concentrate",H71&lt;Pooling_tool!$Q$2),Pooling_tool!$Q$2,J71="concentrate",H71,J71="dilute",individual_lib_info!I71)</f>
        <v>#N/A</v>
      </c>
      <c r="L71" s="12" t="e">
        <f>IF(AND(J71="dilute",K71&gt;Pooling_tool!$Q$6),Pooling_tool!$Q$6,K71)</f>
        <v>#N/A</v>
      </c>
    </row>
    <row r="72" spans="6:12" x14ac:dyDescent="0.2">
      <c r="F72" s="8" t="e">
        <f>VLOOKUP(A72,Pooling_tool!$A$3:$B$15,2,FALSE)</f>
        <v>#N/A</v>
      </c>
      <c r="G72" s="11" t="e">
        <f>Pooling_tool!$Q$8/VLOOKUP(F72,Pooling_tool!$F$3:$G$26,2,FALSE)</f>
        <v>#N/A</v>
      </c>
      <c r="H72" s="12" t="e">
        <f t="shared" si="2"/>
        <v>#N/A</v>
      </c>
      <c r="I72" s="12" t="e">
        <f t="shared" si="3"/>
        <v>#N/A</v>
      </c>
      <c r="J72" s="8" t="e">
        <f>IF(OR(H72&gt;Pooling_tool!$Q$2,I72&gt;(Pooling_tool!$Q$14*Pooling_tool!$Q$6)),"concentrate","dilute")</f>
        <v>#N/A</v>
      </c>
      <c r="K72" s="12" t="e">
        <f>_xlfn.IFS(AND(J72="concentrate",H72&gt;Pooling_tool!$Q$4),Pooling_tool!$Q$4,AND(J72="concentrate",H72&lt;Pooling_tool!$Q$2),Pooling_tool!$Q$2,J72="concentrate",H72,J72="dilute",individual_lib_info!I72)</f>
        <v>#N/A</v>
      </c>
      <c r="L72" s="12" t="e">
        <f>IF(AND(J72="dilute",K72&gt;Pooling_tool!$Q$6),Pooling_tool!$Q$6,K72)</f>
        <v>#N/A</v>
      </c>
    </row>
    <row r="73" spans="6:12" x14ac:dyDescent="0.2">
      <c r="F73" s="8" t="e">
        <f>VLOOKUP(A73,Pooling_tool!$A$3:$B$15,2,FALSE)</f>
        <v>#N/A</v>
      </c>
      <c r="G73" s="11" t="e">
        <f>Pooling_tool!$Q$8/VLOOKUP(F73,Pooling_tool!$F$3:$G$26,2,FALSE)</f>
        <v>#N/A</v>
      </c>
      <c r="H73" s="12" t="e">
        <f t="shared" si="2"/>
        <v>#N/A</v>
      </c>
      <c r="I73" s="12" t="e">
        <f t="shared" si="3"/>
        <v>#N/A</v>
      </c>
      <c r="J73" s="8" t="e">
        <f>IF(OR(H73&gt;Pooling_tool!$Q$2,I73&gt;(Pooling_tool!$Q$14*Pooling_tool!$Q$6)),"concentrate","dilute")</f>
        <v>#N/A</v>
      </c>
      <c r="K73" s="12" t="e">
        <f>_xlfn.IFS(AND(J73="concentrate",H73&gt;Pooling_tool!$Q$4),Pooling_tool!$Q$4,AND(J73="concentrate",H73&lt;Pooling_tool!$Q$2),Pooling_tool!$Q$2,J73="concentrate",H73,J73="dilute",individual_lib_info!I73)</f>
        <v>#N/A</v>
      </c>
      <c r="L73" s="12" t="e">
        <f>IF(AND(J73="dilute",K73&gt;Pooling_tool!$Q$6),Pooling_tool!$Q$6,K73)</f>
        <v>#N/A</v>
      </c>
    </row>
    <row r="74" spans="6:12" x14ac:dyDescent="0.2">
      <c r="F74" s="8" t="e">
        <f>VLOOKUP(A74,Pooling_tool!$A$3:$B$15,2,FALSE)</f>
        <v>#N/A</v>
      </c>
      <c r="G74" s="11" t="e">
        <f>Pooling_tool!$Q$8/VLOOKUP(F74,Pooling_tool!$F$3:$G$26,2,FALSE)</f>
        <v>#N/A</v>
      </c>
      <c r="H74" s="12" t="e">
        <f t="shared" si="2"/>
        <v>#N/A</v>
      </c>
      <c r="I74" s="12" t="e">
        <f t="shared" si="3"/>
        <v>#N/A</v>
      </c>
      <c r="J74" s="8" t="e">
        <f>IF(OR(H74&gt;Pooling_tool!$Q$2,I74&gt;(Pooling_tool!$Q$14*Pooling_tool!$Q$6)),"concentrate","dilute")</f>
        <v>#N/A</v>
      </c>
      <c r="K74" s="12" t="e">
        <f>_xlfn.IFS(AND(J74="concentrate",H74&gt;Pooling_tool!$Q$4),Pooling_tool!$Q$4,AND(J74="concentrate",H74&lt;Pooling_tool!$Q$2),Pooling_tool!$Q$2,J74="concentrate",H74,J74="dilute",individual_lib_info!I74)</f>
        <v>#N/A</v>
      </c>
      <c r="L74" s="12" t="e">
        <f>IF(AND(J74="dilute",K74&gt;Pooling_tool!$Q$6),Pooling_tool!$Q$6,K74)</f>
        <v>#N/A</v>
      </c>
    </row>
    <row r="75" spans="6:12" x14ac:dyDescent="0.2">
      <c r="F75" s="8" t="e">
        <f>VLOOKUP(A75,Pooling_tool!$A$3:$B$15,2,FALSE)</f>
        <v>#N/A</v>
      </c>
      <c r="G75" s="11" t="e">
        <f>Pooling_tool!$Q$8/VLOOKUP(F75,Pooling_tool!$F$3:$G$26,2,FALSE)</f>
        <v>#N/A</v>
      </c>
      <c r="H75" s="12" t="e">
        <f t="shared" si="2"/>
        <v>#N/A</v>
      </c>
      <c r="I75" s="12" t="e">
        <f t="shared" si="3"/>
        <v>#N/A</v>
      </c>
      <c r="J75" s="8" t="e">
        <f>IF(OR(H75&gt;Pooling_tool!$Q$2,I75&gt;(Pooling_tool!$Q$14*Pooling_tool!$Q$6)),"concentrate","dilute")</f>
        <v>#N/A</v>
      </c>
      <c r="K75" s="12" t="e">
        <f>_xlfn.IFS(AND(J75="concentrate",H75&gt;Pooling_tool!$Q$4),Pooling_tool!$Q$4,AND(J75="concentrate",H75&lt;Pooling_tool!$Q$2),Pooling_tool!$Q$2,J75="concentrate",H75,J75="dilute",individual_lib_info!I75)</f>
        <v>#N/A</v>
      </c>
      <c r="L75" s="12" t="e">
        <f>IF(AND(J75="dilute",K75&gt;Pooling_tool!$Q$6),Pooling_tool!$Q$6,K75)</f>
        <v>#N/A</v>
      </c>
    </row>
    <row r="76" spans="6:12" x14ac:dyDescent="0.2">
      <c r="F76" s="8" t="e">
        <f>VLOOKUP(A76,Pooling_tool!$A$3:$B$15,2,FALSE)</f>
        <v>#N/A</v>
      </c>
      <c r="G76" s="11" t="e">
        <f>Pooling_tool!$Q$8/VLOOKUP(F76,Pooling_tool!$F$3:$G$26,2,FALSE)</f>
        <v>#N/A</v>
      </c>
      <c r="H76" s="12" t="e">
        <f t="shared" si="2"/>
        <v>#N/A</v>
      </c>
      <c r="I76" s="12" t="e">
        <f t="shared" si="3"/>
        <v>#N/A</v>
      </c>
      <c r="J76" s="8" t="e">
        <f>IF(OR(H76&gt;Pooling_tool!$Q$2,I76&gt;(Pooling_tool!$Q$14*Pooling_tool!$Q$6)),"concentrate","dilute")</f>
        <v>#N/A</v>
      </c>
      <c r="K76" s="12" t="e">
        <f>_xlfn.IFS(AND(J76="concentrate",H76&gt;Pooling_tool!$Q$4),Pooling_tool!$Q$4,AND(J76="concentrate",H76&lt;Pooling_tool!$Q$2),Pooling_tool!$Q$2,J76="concentrate",H76,J76="dilute",individual_lib_info!I76)</f>
        <v>#N/A</v>
      </c>
      <c r="L76" s="12" t="e">
        <f>IF(AND(J76="dilute",K76&gt;Pooling_tool!$Q$6),Pooling_tool!$Q$6,K76)</f>
        <v>#N/A</v>
      </c>
    </row>
    <row r="77" spans="6:12" x14ac:dyDescent="0.2">
      <c r="F77" s="8" t="e">
        <f>VLOOKUP(A77,Pooling_tool!$A$3:$B$15,2,FALSE)</f>
        <v>#N/A</v>
      </c>
      <c r="G77" s="11" t="e">
        <f>Pooling_tool!$Q$8/VLOOKUP(F77,Pooling_tool!$F$3:$G$26,2,FALSE)</f>
        <v>#N/A</v>
      </c>
      <c r="H77" s="12" t="e">
        <f t="shared" si="2"/>
        <v>#N/A</v>
      </c>
      <c r="I77" s="12" t="e">
        <f t="shared" si="3"/>
        <v>#N/A</v>
      </c>
      <c r="J77" s="8" t="e">
        <f>IF(OR(H77&gt;Pooling_tool!$Q$2,I77&gt;(Pooling_tool!$Q$14*Pooling_tool!$Q$6)),"concentrate","dilute")</f>
        <v>#N/A</v>
      </c>
      <c r="K77" s="12" t="e">
        <f>_xlfn.IFS(AND(J77="concentrate",H77&gt;Pooling_tool!$Q$4),Pooling_tool!$Q$4,AND(J77="concentrate",H77&lt;Pooling_tool!$Q$2),Pooling_tool!$Q$2,J77="concentrate",H77,J77="dilute",individual_lib_info!I77)</f>
        <v>#N/A</v>
      </c>
      <c r="L77" s="12" t="e">
        <f>IF(AND(J77="dilute",K77&gt;Pooling_tool!$Q$6),Pooling_tool!$Q$6,K77)</f>
        <v>#N/A</v>
      </c>
    </row>
    <row r="78" spans="6:12" x14ac:dyDescent="0.2">
      <c r="F78" s="8" t="e">
        <f>VLOOKUP(A78,Pooling_tool!$A$3:$B$15,2,FALSE)</f>
        <v>#N/A</v>
      </c>
      <c r="G78" s="11" t="e">
        <f>Pooling_tool!$Q$8/VLOOKUP(F78,Pooling_tool!$F$3:$G$26,2,FALSE)</f>
        <v>#N/A</v>
      </c>
      <c r="H78" s="12" t="e">
        <f t="shared" si="2"/>
        <v>#N/A</v>
      </c>
      <c r="I78" s="12" t="e">
        <f t="shared" si="3"/>
        <v>#N/A</v>
      </c>
      <c r="J78" s="8" t="e">
        <f>IF(OR(H78&gt;Pooling_tool!$Q$2,I78&gt;(Pooling_tool!$Q$14*Pooling_tool!$Q$6)),"concentrate","dilute")</f>
        <v>#N/A</v>
      </c>
      <c r="K78" s="12" t="e">
        <f>_xlfn.IFS(AND(J78="concentrate",H78&gt;Pooling_tool!$Q$4),Pooling_tool!$Q$4,AND(J78="concentrate",H78&lt;Pooling_tool!$Q$2),Pooling_tool!$Q$2,J78="concentrate",H78,J78="dilute",individual_lib_info!I78)</f>
        <v>#N/A</v>
      </c>
      <c r="L78" s="12" t="e">
        <f>IF(AND(J78="dilute",K78&gt;Pooling_tool!$Q$6),Pooling_tool!$Q$6,K78)</f>
        <v>#N/A</v>
      </c>
    </row>
    <row r="79" spans="6:12" x14ac:dyDescent="0.2">
      <c r="F79" s="8" t="e">
        <f>VLOOKUP(A79,Pooling_tool!$A$3:$B$15,2,FALSE)</f>
        <v>#N/A</v>
      </c>
      <c r="G79" s="11" t="e">
        <f>Pooling_tool!$Q$8/VLOOKUP(F79,Pooling_tool!$F$3:$G$26,2,FALSE)</f>
        <v>#N/A</v>
      </c>
      <c r="H79" s="12" t="e">
        <f t="shared" si="2"/>
        <v>#N/A</v>
      </c>
      <c r="I79" s="12" t="e">
        <f t="shared" si="3"/>
        <v>#N/A</v>
      </c>
      <c r="J79" s="8" t="e">
        <f>IF(OR(H79&gt;Pooling_tool!$Q$2,I79&gt;(Pooling_tool!$Q$14*Pooling_tool!$Q$6)),"concentrate","dilute")</f>
        <v>#N/A</v>
      </c>
      <c r="K79" s="12" t="e">
        <f>_xlfn.IFS(AND(J79="concentrate",H79&gt;Pooling_tool!$Q$4),Pooling_tool!$Q$4,AND(J79="concentrate",H79&lt;Pooling_tool!$Q$2),Pooling_tool!$Q$2,J79="concentrate",H79,J79="dilute",individual_lib_info!I79)</f>
        <v>#N/A</v>
      </c>
      <c r="L79" s="12" t="e">
        <f>IF(AND(J79="dilute",K79&gt;Pooling_tool!$Q$6),Pooling_tool!$Q$6,K79)</f>
        <v>#N/A</v>
      </c>
    </row>
    <row r="80" spans="6:12" x14ac:dyDescent="0.2">
      <c r="F80" s="8" t="e">
        <f>VLOOKUP(A80,Pooling_tool!$A$3:$B$15,2,FALSE)</f>
        <v>#N/A</v>
      </c>
      <c r="G80" s="11" t="e">
        <f>Pooling_tool!$Q$8/VLOOKUP(F80,Pooling_tool!$F$3:$G$26,2,FALSE)</f>
        <v>#N/A</v>
      </c>
      <c r="H80" s="12" t="e">
        <f t="shared" si="2"/>
        <v>#N/A</v>
      </c>
      <c r="I80" s="12" t="e">
        <f t="shared" si="3"/>
        <v>#N/A</v>
      </c>
      <c r="J80" s="8" t="e">
        <f>IF(OR(H80&gt;Pooling_tool!$Q$2,I80&gt;(Pooling_tool!$Q$14*Pooling_tool!$Q$6)),"concentrate","dilute")</f>
        <v>#N/A</v>
      </c>
      <c r="K80" s="12" t="e">
        <f>_xlfn.IFS(AND(J80="concentrate",H80&gt;Pooling_tool!$Q$4),Pooling_tool!$Q$4,AND(J80="concentrate",H80&lt;Pooling_tool!$Q$2),Pooling_tool!$Q$2,J80="concentrate",H80,J80="dilute",individual_lib_info!I80)</f>
        <v>#N/A</v>
      </c>
      <c r="L80" s="12" t="e">
        <f>IF(AND(J80="dilute",K80&gt;Pooling_tool!$Q$6),Pooling_tool!$Q$6,K80)</f>
        <v>#N/A</v>
      </c>
    </row>
    <row r="81" spans="6:12" x14ac:dyDescent="0.2">
      <c r="F81" s="8" t="e">
        <f>VLOOKUP(A81,Pooling_tool!$A$3:$B$15,2,FALSE)</f>
        <v>#N/A</v>
      </c>
      <c r="G81" s="11" t="e">
        <f>Pooling_tool!$Q$8/VLOOKUP(F81,Pooling_tool!$F$3:$G$26,2,FALSE)</f>
        <v>#N/A</v>
      </c>
      <c r="H81" s="12" t="e">
        <f t="shared" si="2"/>
        <v>#N/A</v>
      </c>
      <c r="I81" s="12" t="e">
        <f t="shared" si="3"/>
        <v>#N/A</v>
      </c>
      <c r="J81" s="8" t="e">
        <f>IF(OR(H81&gt;Pooling_tool!$Q$2,I81&gt;(Pooling_tool!$Q$14*Pooling_tool!$Q$6)),"concentrate","dilute")</f>
        <v>#N/A</v>
      </c>
      <c r="K81" s="12" t="e">
        <f>_xlfn.IFS(AND(J81="concentrate",H81&gt;Pooling_tool!$Q$4),Pooling_tool!$Q$4,AND(J81="concentrate",H81&lt;Pooling_tool!$Q$2),Pooling_tool!$Q$2,J81="concentrate",H81,J81="dilute",individual_lib_info!I81)</f>
        <v>#N/A</v>
      </c>
      <c r="L81" s="12" t="e">
        <f>IF(AND(J81="dilute",K81&gt;Pooling_tool!$Q$6),Pooling_tool!$Q$6,K81)</f>
        <v>#N/A</v>
      </c>
    </row>
    <row r="82" spans="6:12" x14ac:dyDescent="0.2">
      <c r="F82" s="8" t="e">
        <f>VLOOKUP(A82,Pooling_tool!$A$3:$B$15,2,FALSE)</f>
        <v>#N/A</v>
      </c>
      <c r="G82" s="11" t="e">
        <f>Pooling_tool!$Q$8/VLOOKUP(F82,Pooling_tool!$F$3:$G$26,2,FALSE)</f>
        <v>#N/A</v>
      </c>
      <c r="H82" s="12" t="e">
        <f t="shared" si="2"/>
        <v>#N/A</v>
      </c>
      <c r="I82" s="12" t="e">
        <f t="shared" si="3"/>
        <v>#N/A</v>
      </c>
      <c r="J82" s="8" t="e">
        <f>IF(OR(H82&gt;Pooling_tool!$Q$2,I82&gt;(Pooling_tool!$Q$14*Pooling_tool!$Q$6)),"concentrate","dilute")</f>
        <v>#N/A</v>
      </c>
      <c r="K82" s="12" t="e">
        <f>_xlfn.IFS(AND(J82="concentrate",H82&gt;Pooling_tool!$Q$4),Pooling_tool!$Q$4,AND(J82="concentrate",H82&lt;Pooling_tool!$Q$2),Pooling_tool!$Q$2,J82="concentrate",H82,J82="dilute",individual_lib_info!I82)</f>
        <v>#N/A</v>
      </c>
      <c r="L82" s="12" t="e">
        <f>IF(AND(J82="dilute",K82&gt;Pooling_tool!$Q$6),Pooling_tool!$Q$6,K82)</f>
        <v>#N/A</v>
      </c>
    </row>
    <row r="83" spans="6:12" x14ac:dyDescent="0.2">
      <c r="F83" s="8" t="e">
        <f>VLOOKUP(A83,Pooling_tool!$A$3:$B$15,2,FALSE)</f>
        <v>#N/A</v>
      </c>
      <c r="G83" s="11" t="e">
        <f>Pooling_tool!$Q$8/VLOOKUP(F83,Pooling_tool!$F$3:$G$26,2,FALSE)</f>
        <v>#N/A</v>
      </c>
      <c r="H83" s="12" t="e">
        <f t="shared" si="2"/>
        <v>#N/A</v>
      </c>
      <c r="I83" s="12" t="e">
        <f t="shared" si="3"/>
        <v>#N/A</v>
      </c>
      <c r="J83" s="8" t="e">
        <f>IF(OR(H83&gt;Pooling_tool!$Q$2,I83&gt;(Pooling_tool!$Q$14*Pooling_tool!$Q$6)),"concentrate","dilute")</f>
        <v>#N/A</v>
      </c>
      <c r="K83" s="12" t="e">
        <f>_xlfn.IFS(AND(J83="concentrate",H83&gt;Pooling_tool!$Q$4),Pooling_tool!$Q$4,AND(J83="concentrate",H83&lt;Pooling_tool!$Q$2),Pooling_tool!$Q$2,J83="concentrate",H83,J83="dilute",individual_lib_info!I83)</f>
        <v>#N/A</v>
      </c>
      <c r="L83" s="12" t="e">
        <f>IF(AND(J83="dilute",K83&gt;Pooling_tool!$Q$6),Pooling_tool!$Q$6,K83)</f>
        <v>#N/A</v>
      </c>
    </row>
    <row r="84" spans="6:12" x14ac:dyDescent="0.2">
      <c r="F84" s="8" t="e">
        <f>VLOOKUP(A84,Pooling_tool!$A$3:$B$15,2,FALSE)</f>
        <v>#N/A</v>
      </c>
      <c r="G84" s="11" t="e">
        <f>Pooling_tool!$Q$8/VLOOKUP(F84,Pooling_tool!$F$3:$G$26,2,FALSE)</f>
        <v>#N/A</v>
      </c>
      <c r="H84" s="12" t="e">
        <f t="shared" si="2"/>
        <v>#N/A</v>
      </c>
      <c r="I84" s="12" t="e">
        <f t="shared" si="3"/>
        <v>#N/A</v>
      </c>
      <c r="J84" s="8" t="e">
        <f>IF(OR(H84&gt;Pooling_tool!$Q$2,I84&gt;(Pooling_tool!$Q$14*Pooling_tool!$Q$6)),"concentrate","dilute")</f>
        <v>#N/A</v>
      </c>
      <c r="K84" s="12" t="e">
        <f>_xlfn.IFS(AND(J84="concentrate",H84&gt;Pooling_tool!$Q$4),Pooling_tool!$Q$4,AND(J84="concentrate",H84&lt;Pooling_tool!$Q$2),Pooling_tool!$Q$2,J84="concentrate",H84,J84="dilute",individual_lib_info!I84)</f>
        <v>#N/A</v>
      </c>
      <c r="L84" s="12" t="e">
        <f>IF(AND(J84="dilute",K84&gt;Pooling_tool!$Q$6),Pooling_tool!$Q$6,K84)</f>
        <v>#N/A</v>
      </c>
    </row>
    <row r="85" spans="6:12" x14ac:dyDescent="0.2">
      <c r="F85" s="8" t="e">
        <f>VLOOKUP(A85,Pooling_tool!$A$3:$B$15,2,FALSE)</f>
        <v>#N/A</v>
      </c>
      <c r="G85" s="11" t="e">
        <f>Pooling_tool!$Q$8/VLOOKUP(F85,Pooling_tool!$F$3:$G$26,2,FALSE)</f>
        <v>#N/A</v>
      </c>
      <c r="H85" s="12" t="e">
        <f t="shared" si="2"/>
        <v>#N/A</v>
      </c>
      <c r="I85" s="12" t="e">
        <f t="shared" si="3"/>
        <v>#N/A</v>
      </c>
      <c r="J85" s="8" t="e">
        <f>IF(OR(H85&gt;Pooling_tool!$Q$2,I85&gt;(Pooling_tool!$Q$14*Pooling_tool!$Q$6)),"concentrate","dilute")</f>
        <v>#N/A</v>
      </c>
      <c r="K85" s="12" t="e">
        <f>_xlfn.IFS(AND(J85="concentrate",H85&gt;Pooling_tool!$Q$4),Pooling_tool!$Q$4,AND(J85="concentrate",H85&lt;Pooling_tool!$Q$2),Pooling_tool!$Q$2,J85="concentrate",H85,J85="dilute",individual_lib_info!I85)</f>
        <v>#N/A</v>
      </c>
      <c r="L85" s="12" t="e">
        <f>IF(AND(J85="dilute",K85&gt;Pooling_tool!$Q$6),Pooling_tool!$Q$6,K85)</f>
        <v>#N/A</v>
      </c>
    </row>
    <row r="86" spans="6:12" x14ac:dyDescent="0.2">
      <c r="F86" s="8" t="e">
        <f>VLOOKUP(A86,Pooling_tool!$A$3:$B$15,2,FALSE)</f>
        <v>#N/A</v>
      </c>
      <c r="G86" s="11" t="e">
        <f>Pooling_tool!$Q$8/VLOOKUP(F86,Pooling_tool!$F$3:$G$26,2,FALSE)</f>
        <v>#N/A</v>
      </c>
      <c r="H86" s="12" t="e">
        <f t="shared" si="2"/>
        <v>#N/A</v>
      </c>
      <c r="I86" s="12" t="e">
        <f t="shared" si="3"/>
        <v>#N/A</v>
      </c>
      <c r="J86" s="8" t="e">
        <f>IF(OR(H86&gt;Pooling_tool!$Q$2,I86&gt;(Pooling_tool!$Q$14*Pooling_tool!$Q$6)),"concentrate","dilute")</f>
        <v>#N/A</v>
      </c>
      <c r="K86" s="12" t="e">
        <f>_xlfn.IFS(AND(J86="concentrate",H86&gt;Pooling_tool!$Q$4),Pooling_tool!$Q$4,AND(J86="concentrate",H86&lt;Pooling_tool!$Q$2),Pooling_tool!$Q$2,J86="concentrate",H86,J86="dilute",individual_lib_info!I86)</f>
        <v>#N/A</v>
      </c>
      <c r="L86" s="12" t="e">
        <f>IF(AND(J86="dilute",K86&gt;Pooling_tool!$Q$6),Pooling_tool!$Q$6,K86)</f>
        <v>#N/A</v>
      </c>
    </row>
    <row r="87" spans="6:12" x14ac:dyDescent="0.2">
      <c r="F87" s="8" t="e">
        <f>VLOOKUP(A87,Pooling_tool!$A$3:$B$15,2,FALSE)</f>
        <v>#N/A</v>
      </c>
      <c r="G87" s="11" t="e">
        <f>Pooling_tool!$Q$8/VLOOKUP(F87,Pooling_tool!$F$3:$G$26,2,FALSE)</f>
        <v>#N/A</v>
      </c>
      <c r="H87" s="12" t="e">
        <f t="shared" si="2"/>
        <v>#N/A</v>
      </c>
      <c r="I87" s="12" t="e">
        <f t="shared" si="3"/>
        <v>#N/A</v>
      </c>
      <c r="J87" s="8" t="e">
        <f>IF(OR(H87&gt;Pooling_tool!$Q$2,I87&gt;(Pooling_tool!$Q$14*Pooling_tool!$Q$6)),"concentrate","dilute")</f>
        <v>#N/A</v>
      </c>
      <c r="K87" s="12" t="e">
        <f>_xlfn.IFS(AND(J87="concentrate",H87&gt;Pooling_tool!$Q$4),Pooling_tool!$Q$4,AND(J87="concentrate",H87&lt;Pooling_tool!$Q$2),Pooling_tool!$Q$2,J87="concentrate",H87,J87="dilute",individual_lib_info!I87)</f>
        <v>#N/A</v>
      </c>
      <c r="L87" s="12" t="e">
        <f>IF(AND(J87="dilute",K87&gt;Pooling_tool!$Q$6),Pooling_tool!$Q$6,K87)</f>
        <v>#N/A</v>
      </c>
    </row>
    <row r="88" spans="6:12" x14ac:dyDescent="0.2">
      <c r="F88" s="8" t="e">
        <f>VLOOKUP(A88,Pooling_tool!$A$3:$B$15,2,FALSE)</f>
        <v>#N/A</v>
      </c>
      <c r="G88" s="11" t="e">
        <f>Pooling_tool!$Q$8/VLOOKUP(F88,Pooling_tool!$F$3:$G$26,2,FALSE)</f>
        <v>#N/A</v>
      </c>
      <c r="H88" s="12" t="e">
        <f t="shared" si="2"/>
        <v>#N/A</v>
      </c>
      <c r="I88" s="12" t="e">
        <f t="shared" si="3"/>
        <v>#N/A</v>
      </c>
      <c r="J88" s="8" t="e">
        <f>IF(OR(H88&gt;Pooling_tool!$Q$2,I88&gt;(Pooling_tool!$Q$14*Pooling_tool!$Q$6)),"concentrate","dilute")</f>
        <v>#N/A</v>
      </c>
      <c r="K88" s="12" t="e">
        <f>_xlfn.IFS(AND(J88="concentrate",H88&gt;Pooling_tool!$Q$4),Pooling_tool!$Q$4,AND(J88="concentrate",H88&lt;Pooling_tool!$Q$2),Pooling_tool!$Q$2,J88="concentrate",H88,J88="dilute",individual_lib_info!I88)</f>
        <v>#N/A</v>
      </c>
      <c r="L88" s="12" t="e">
        <f>IF(AND(J88="dilute",K88&gt;Pooling_tool!$Q$6),Pooling_tool!$Q$6,K88)</f>
        <v>#N/A</v>
      </c>
    </row>
    <row r="89" spans="6:12" x14ac:dyDescent="0.2">
      <c r="F89" s="8" t="e">
        <f>VLOOKUP(A89,Pooling_tool!$A$3:$B$15,2,FALSE)</f>
        <v>#N/A</v>
      </c>
      <c r="G89" s="11" t="e">
        <f>Pooling_tool!$Q$8/VLOOKUP(F89,Pooling_tool!$F$3:$G$26,2,FALSE)</f>
        <v>#N/A</v>
      </c>
      <c r="H89" s="12" t="e">
        <f t="shared" si="2"/>
        <v>#N/A</v>
      </c>
      <c r="I89" s="12" t="e">
        <f t="shared" si="3"/>
        <v>#N/A</v>
      </c>
      <c r="J89" s="8" t="e">
        <f>IF(OR(H89&gt;Pooling_tool!$Q$2,I89&gt;(Pooling_tool!$Q$14*Pooling_tool!$Q$6)),"concentrate","dilute")</f>
        <v>#N/A</v>
      </c>
      <c r="K89" s="12" t="e">
        <f>_xlfn.IFS(AND(J89="concentrate",H89&gt;Pooling_tool!$Q$4),Pooling_tool!$Q$4,AND(J89="concentrate",H89&lt;Pooling_tool!$Q$2),Pooling_tool!$Q$2,J89="concentrate",H89,J89="dilute",individual_lib_info!I89)</f>
        <v>#N/A</v>
      </c>
      <c r="L89" s="12" t="e">
        <f>IF(AND(J89="dilute",K89&gt;Pooling_tool!$Q$6),Pooling_tool!$Q$6,K89)</f>
        <v>#N/A</v>
      </c>
    </row>
    <row r="90" spans="6:12" x14ac:dyDescent="0.2">
      <c r="F90" s="8" t="e">
        <f>VLOOKUP(A90,Pooling_tool!$A$3:$B$15,2,FALSE)</f>
        <v>#N/A</v>
      </c>
      <c r="G90" s="11" t="e">
        <f>Pooling_tool!$Q$8/VLOOKUP(F90,Pooling_tool!$F$3:$G$26,2,FALSE)</f>
        <v>#N/A</v>
      </c>
      <c r="H90" s="12" t="e">
        <f t="shared" si="2"/>
        <v>#N/A</v>
      </c>
      <c r="I90" s="12" t="e">
        <f t="shared" si="3"/>
        <v>#N/A</v>
      </c>
      <c r="J90" s="8" t="e">
        <f>IF(OR(H90&gt;Pooling_tool!$Q$2,I90&gt;(Pooling_tool!$Q$14*Pooling_tool!$Q$6)),"concentrate","dilute")</f>
        <v>#N/A</v>
      </c>
      <c r="K90" s="12" t="e">
        <f>_xlfn.IFS(AND(J90="concentrate",H90&gt;Pooling_tool!$Q$4),Pooling_tool!$Q$4,AND(J90="concentrate",H90&lt;Pooling_tool!$Q$2),Pooling_tool!$Q$2,J90="concentrate",H90,J90="dilute",individual_lib_info!I90)</f>
        <v>#N/A</v>
      </c>
      <c r="L90" s="12" t="e">
        <f>IF(AND(J90="dilute",K90&gt;Pooling_tool!$Q$6),Pooling_tool!$Q$6,K90)</f>
        <v>#N/A</v>
      </c>
    </row>
    <row r="91" spans="6:12" x14ac:dyDescent="0.2">
      <c r="F91" s="8" t="e">
        <f>VLOOKUP(A91,Pooling_tool!$A$3:$B$15,2,FALSE)</f>
        <v>#N/A</v>
      </c>
      <c r="G91" s="11" t="e">
        <f>Pooling_tool!$Q$8/VLOOKUP(F91,Pooling_tool!$F$3:$G$26,2,FALSE)</f>
        <v>#N/A</v>
      </c>
      <c r="H91" s="12" t="e">
        <f t="shared" si="2"/>
        <v>#N/A</v>
      </c>
      <c r="I91" s="12" t="e">
        <f t="shared" si="3"/>
        <v>#N/A</v>
      </c>
      <c r="J91" s="8" t="e">
        <f>IF(OR(H91&gt;Pooling_tool!$Q$2,I91&gt;(Pooling_tool!$Q$14*Pooling_tool!$Q$6)),"concentrate","dilute")</f>
        <v>#N/A</v>
      </c>
      <c r="K91" s="12" t="e">
        <f>_xlfn.IFS(AND(J91="concentrate",H91&gt;Pooling_tool!$Q$4),Pooling_tool!$Q$4,AND(J91="concentrate",H91&lt;Pooling_tool!$Q$2),Pooling_tool!$Q$2,J91="concentrate",H91,J91="dilute",individual_lib_info!I91)</f>
        <v>#N/A</v>
      </c>
      <c r="L91" s="12" t="e">
        <f>IF(AND(J91="dilute",K91&gt;Pooling_tool!$Q$6),Pooling_tool!$Q$6,K91)</f>
        <v>#N/A</v>
      </c>
    </row>
    <row r="92" spans="6:12" x14ac:dyDescent="0.2">
      <c r="F92" s="8" t="e">
        <f>VLOOKUP(A92,Pooling_tool!$A$3:$B$15,2,FALSE)</f>
        <v>#N/A</v>
      </c>
      <c r="G92" s="11" t="e">
        <f>Pooling_tool!$Q$8/VLOOKUP(F92,Pooling_tool!$F$3:$G$26,2,FALSE)</f>
        <v>#N/A</v>
      </c>
      <c r="H92" s="12" t="e">
        <f t="shared" si="2"/>
        <v>#N/A</v>
      </c>
      <c r="I92" s="12" t="e">
        <f t="shared" si="3"/>
        <v>#N/A</v>
      </c>
      <c r="J92" s="8" t="e">
        <f>IF(OR(H92&gt;Pooling_tool!$Q$2,I92&gt;(Pooling_tool!$Q$14*Pooling_tool!$Q$6)),"concentrate","dilute")</f>
        <v>#N/A</v>
      </c>
      <c r="K92" s="12" t="e">
        <f>_xlfn.IFS(AND(J92="concentrate",H92&gt;Pooling_tool!$Q$4),Pooling_tool!$Q$4,AND(J92="concentrate",H92&lt;Pooling_tool!$Q$2),Pooling_tool!$Q$2,J92="concentrate",H92,J92="dilute",individual_lib_info!I92)</f>
        <v>#N/A</v>
      </c>
      <c r="L92" s="12" t="e">
        <f>IF(AND(J92="dilute",K92&gt;Pooling_tool!$Q$6),Pooling_tool!$Q$6,K92)</f>
        <v>#N/A</v>
      </c>
    </row>
    <row r="93" spans="6:12" x14ac:dyDescent="0.2">
      <c r="F93" s="8" t="e">
        <f>VLOOKUP(A93,Pooling_tool!$A$3:$B$15,2,FALSE)</f>
        <v>#N/A</v>
      </c>
      <c r="G93" s="11" t="e">
        <f>Pooling_tool!$Q$8/VLOOKUP(F93,Pooling_tool!$F$3:$G$26,2,FALSE)</f>
        <v>#N/A</v>
      </c>
      <c r="H93" s="12" t="e">
        <f t="shared" si="2"/>
        <v>#N/A</v>
      </c>
      <c r="I93" s="12" t="e">
        <f t="shared" si="3"/>
        <v>#N/A</v>
      </c>
      <c r="J93" s="8" t="e">
        <f>IF(OR(H93&gt;Pooling_tool!$Q$2,I93&gt;(Pooling_tool!$Q$14*Pooling_tool!$Q$6)),"concentrate","dilute")</f>
        <v>#N/A</v>
      </c>
      <c r="K93" s="12" t="e">
        <f>_xlfn.IFS(AND(J93="concentrate",H93&gt;Pooling_tool!$Q$4),Pooling_tool!$Q$4,AND(J93="concentrate",H93&lt;Pooling_tool!$Q$2),Pooling_tool!$Q$2,J93="concentrate",H93,J93="dilute",individual_lib_info!I93)</f>
        <v>#N/A</v>
      </c>
      <c r="L93" s="12" t="e">
        <f>IF(AND(J93="dilute",K93&gt;Pooling_tool!$Q$6),Pooling_tool!$Q$6,K93)</f>
        <v>#N/A</v>
      </c>
    </row>
    <row r="94" spans="6:12" x14ac:dyDescent="0.2">
      <c r="F94" s="8" t="e">
        <f>VLOOKUP(A94,Pooling_tool!$A$3:$B$15,2,FALSE)</f>
        <v>#N/A</v>
      </c>
      <c r="G94" s="11" t="e">
        <f>Pooling_tool!$Q$8/VLOOKUP(F94,Pooling_tool!$F$3:$G$26,2,FALSE)</f>
        <v>#N/A</v>
      </c>
      <c r="H94" s="12" t="e">
        <f t="shared" si="2"/>
        <v>#N/A</v>
      </c>
      <c r="I94" s="12" t="e">
        <f t="shared" si="3"/>
        <v>#N/A</v>
      </c>
      <c r="J94" s="8" t="e">
        <f>IF(OR(H94&gt;Pooling_tool!$Q$2,I94&gt;(Pooling_tool!$Q$14*Pooling_tool!$Q$6)),"concentrate","dilute")</f>
        <v>#N/A</v>
      </c>
      <c r="K94" s="12" t="e">
        <f>_xlfn.IFS(AND(J94="concentrate",H94&gt;Pooling_tool!$Q$4),Pooling_tool!$Q$4,AND(J94="concentrate",H94&lt;Pooling_tool!$Q$2),Pooling_tool!$Q$2,J94="concentrate",H94,J94="dilute",individual_lib_info!I94)</f>
        <v>#N/A</v>
      </c>
      <c r="L94" s="12" t="e">
        <f>IF(AND(J94="dilute",K94&gt;Pooling_tool!$Q$6),Pooling_tool!$Q$6,K94)</f>
        <v>#N/A</v>
      </c>
    </row>
    <row r="95" spans="6:12" x14ac:dyDescent="0.2">
      <c r="F95" s="8" t="e">
        <f>VLOOKUP(A95,Pooling_tool!$A$3:$B$15,2,FALSE)</f>
        <v>#N/A</v>
      </c>
      <c r="G95" s="11" t="e">
        <f>Pooling_tool!$Q$8/VLOOKUP(F95,Pooling_tool!$F$3:$G$26,2,FALSE)</f>
        <v>#N/A</v>
      </c>
      <c r="H95" s="12" t="e">
        <f t="shared" si="2"/>
        <v>#N/A</v>
      </c>
      <c r="I95" s="12" t="e">
        <f t="shared" si="3"/>
        <v>#N/A</v>
      </c>
      <c r="J95" s="8" t="e">
        <f>IF(OR(H95&gt;Pooling_tool!$Q$2,I95&gt;(Pooling_tool!$Q$14*Pooling_tool!$Q$6)),"concentrate","dilute")</f>
        <v>#N/A</v>
      </c>
      <c r="K95" s="12" t="e">
        <f>_xlfn.IFS(AND(J95="concentrate",H95&gt;Pooling_tool!$Q$4),Pooling_tool!$Q$4,AND(J95="concentrate",H95&lt;Pooling_tool!$Q$2),Pooling_tool!$Q$2,J95="concentrate",H95,J95="dilute",individual_lib_info!I95)</f>
        <v>#N/A</v>
      </c>
      <c r="L95" s="12" t="e">
        <f>IF(AND(J95="dilute",K95&gt;Pooling_tool!$Q$6),Pooling_tool!$Q$6,K95)</f>
        <v>#N/A</v>
      </c>
    </row>
    <row r="96" spans="6:12" x14ac:dyDescent="0.2">
      <c r="F96" s="8" t="e">
        <f>VLOOKUP(A96,Pooling_tool!$A$3:$B$15,2,FALSE)</f>
        <v>#N/A</v>
      </c>
      <c r="G96" s="11" t="e">
        <f>Pooling_tool!$Q$8/VLOOKUP(F96,Pooling_tool!$F$3:$G$26,2,FALSE)</f>
        <v>#N/A</v>
      </c>
      <c r="H96" s="12" t="e">
        <f t="shared" si="2"/>
        <v>#N/A</v>
      </c>
      <c r="I96" s="12" t="e">
        <f t="shared" si="3"/>
        <v>#N/A</v>
      </c>
      <c r="J96" s="8" t="e">
        <f>IF(OR(H96&gt;Pooling_tool!$Q$2,I96&gt;(Pooling_tool!$Q$14*Pooling_tool!$Q$6)),"concentrate","dilute")</f>
        <v>#N/A</v>
      </c>
      <c r="K96" s="12" t="e">
        <f>_xlfn.IFS(AND(J96="concentrate",H96&gt;Pooling_tool!$Q$4),Pooling_tool!$Q$4,AND(J96="concentrate",H96&lt;Pooling_tool!$Q$2),Pooling_tool!$Q$2,J96="concentrate",H96,J96="dilute",individual_lib_info!I96)</f>
        <v>#N/A</v>
      </c>
      <c r="L96" s="12" t="e">
        <f>IF(AND(J96="dilute",K96&gt;Pooling_tool!$Q$6),Pooling_tool!$Q$6,K96)</f>
        <v>#N/A</v>
      </c>
    </row>
    <row r="97" spans="6:12" x14ac:dyDescent="0.2">
      <c r="F97" s="8" t="e">
        <f>VLOOKUP(A97,Pooling_tool!$A$3:$B$15,2,FALSE)</f>
        <v>#N/A</v>
      </c>
      <c r="G97" s="11" t="e">
        <f>Pooling_tool!$Q$8/VLOOKUP(F97,Pooling_tool!$F$3:$G$26,2,FALSE)</f>
        <v>#N/A</v>
      </c>
      <c r="H97" s="12" t="e">
        <f t="shared" si="2"/>
        <v>#N/A</v>
      </c>
      <c r="I97" s="12" t="e">
        <f t="shared" si="3"/>
        <v>#N/A</v>
      </c>
      <c r="J97" s="8" t="e">
        <f>IF(OR(H97&gt;Pooling_tool!$Q$2,I97&gt;(Pooling_tool!$Q$14*Pooling_tool!$Q$6)),"concentrate","dilute")</f>
        <v>#N/A</v>
      </c>
      <c r="K97" s="12" t="e">
        <f>_xlfn.IFS(AND(J97="concentrate",H97&gt;Pooling_tool!$Q$4),Pooling_tool!$Q$4,AND(J97="concentrate",H97&lt;Pooling_tool!$Q$2),Pooling_tool!$Q$2,J97="concentrate",H97,J97="dilute",individual_lib_info!I97)</f>
        <v>#N/A</v>
      </c>
      <c r="L97" s="12" t="e">
        <f>IF(AND(J97="dilute",K97&gt;Pooling_tool!$Q$6),Pooling_tool!$Q$6,K97)</f>
        <v>#N/A</v>
      </c>
    </row>
    <row r="98" spans="6:12" x14ac:dyDescent="0.2">
      <c r="F98" s="8" t="e">
        <f>VLOOKUP(A98,Pooling_tool!$A$3:$B$15,2,FALSE)</f>
        <v>#N/A</v>
      </c>
      <c r="G98" s="11" t="e">
        <f>Pooling_tool!$Q$8/VLOOKUP(F98,Pooling_tool!$F$3:$G$26,2,FALSE)</f>
        <v>#N/A</v>
      </c>
      <c r="H98" s="12" t="e">
        <f t="shared" si="2"/>
        <v>#N/A</v>
      </c>
      <c r="I98" s="12" t="e">
        <f t="shared" si="3"/>
        <v>#N/A</v>
      </c>
      <c r="J98" s="8" t="e">
        <f>IF(OR(H98&gt;Pooling_tool!$Q$2,I98&gt;(Pooling_tool!$Q$14*Pooling_tool!$Q$6)),"concentrate","dilute")</f>
        <v>#N/A</v>
      </c>
      <c r="K98" s="12" t="e">
        <f>_xlfn.IFS(AND(J98="concentrate",H98&gt;Pooling_tool!$Q$4),Pooling_tool!$Q$4,AND(J98="concentrate",H98&lt;Pooling_tool!$Q$2),Pooling_tool!$Q$2,J98="concentrate",H98,J98="dilute",individual_lib_info!I98)</f>
        <v>#N/A</v>
      </c>
      <c r="L98" s="12" t="e">
        <f>IF(AND(J98="dilute",K98&gt;Pooling_tool!$Q$6),Pooling_tool!$Q$6,K98)</f>
        <v>#N/A</v>
      </c>
    </row>
    <row r="99" spans="6:12" x14ac:dyDescent="0.2">
      <c r="F99" s="8" t="e">
        <f>VLOOKUP(A99,Pooling_tool!$A$3:$B$15,2,FALSE)</f>
        <v>#N/A</v>
      </c>
      <c r="G99" s="11" t="e">
        <f>Pooling_tool!$Q$8/VLOOKUP(F99,Pooling_tool!$F$3:$G$26,2,FALSE)</f>
        <v>#N/A</v>
      </c>
      <c r="H99" s="12" t="e">
        <f t="shared" si="2"/>
        <v>#N/A</v>
      </c>
      <c r="I99" s="12" t="e">
        <f t="shared" si="3"/>
        <v>#N/A</v>
      </c>
      <c r="J99" s="8" t="e">
        <f>IF(OR(H99&gt;Pooling_tool!$Q$2,I99&gt;(Pooling_tool!$Q$14*Pooling_tool!$Q$6)),"concentrate","dilute")</f>
        <v>#N/A</v>
      </c>
      <c r="K99" s="12" t="e">
        <f>_xlfn.IFS(AND(J99="concentrate",H99&gt;Pooling_tool!$Q$4),Pooling_tool!$Q$4,AND(J99="concentrate",H99&lt;Pooling_tool!$Q$2),Pooling_tool!$Q$2,J99="concentrate",H99,J99="dilute",individual_lib_info!I99)</f>
        <v>#N/A</v>
      </c>
      <c r="L99" s="12" t="e">
        <f>IF(AND(J99="dilute",K99&gt;Pooling_tool!$Q$6),Pooling_tool!$Q$6,K99)</f>
        <v>#N/A</v>
      </c>
    </row>
    <row r="100" spans="6:12" x14ac:dyDescent="0.2">
      <c r="F100" s="8" t="e">
        <f>VLOOKUP(A100,Pooling_tool!$A$3:$B$15,2,FALSE)</f>
        <v>#N/A</v>
      </c>
      <c r="G100" s="11" t="e">
        <f>Pooling_tool!$Q$8/VLOOKUP(F100,Pooling_tool!$F$3:$G$26,2,FALSE)</f>
        <v>#N/A</v>
      </c>
      <c r="H100" s="12" t="e">
        <f t="shared" si="2"/>
        <v>#N/A</v>
      </c>
      <c r="I100" s="12" t="e">
        <f t="shared" si="3"/>
        <v>#N/A</v>
      </c>
      <c r="J100" s="8" t="e">
        <f>IF(OR(H100&gt;Pooling_tool!$Q$2,I100&gt;(Pooling_tool!$Q$14*Pooling_tool!$Q$6)),"concentrate","dilute")</f>
        <v>#N/A</v>
      </c>
      <c r="K100" s="12" t="e">
        <f>_xlfn.IFS(AND(J100="concentrate",H100&gt;Pooling_tool!$Q$4),Pooling_tool!$Q$4,AND(J100="concentrate",H100&lt;Pooling_tool!$Q$2),Pooling_tool!$Q$2,J100="concentrate",H100,J100="dilute",individual_lib_info!I100)</f>
        <v>#N/A</v>
      </c>
      <c r="L100" s="12" t="e">
        <f>IF(AND(J100="dilute",K100&gt;Pooling_tool!$Q$6),Pooling_tool!$Q$6,K100)</f>
        <v>#N/A</v>
      </c>
    </row>
    <row r="101" spans="6:12" x14ac:dyDescent="0.2">
      <c r="F101" s="8" t="e">
        <f>VLOOKUP(A101,Pooling_tool!$A$3:$B$15,2,FALSE)</f>
        <v>#N/A</v>
      </c>
      <c r="G101" s="11" t="e">
        <f>Pooling_tool!$Q$8/VLOOKUP(F101,Pooling_tool!$F$3:$G$26,2,FALSE)</f>
        <v>#N/A</v>
      </c>
      <c r="H101" s="12" t="e">
        <f t="shared" si="2"/>
        <v>#N/A</v>
      </c>
      <c r="I101" s="12" t="e">
        <f t="shared" si="3"/>
        <v>#N/A</v>
      </c>
      <c r="J101" s="8" t="e">
        <f>IF(OR(H101&gt;Pooling_tool!$Q$2,I101&gt;(Pooling_tool!$Q$14*Pooling_tool!$Q$6)),"concentrate","dilute")</f>
        <v>#N/A</v>
      </c>
      <c r="K101" s="12" t="e">
        <f>_xlfn.IFS(AND(J101="concentrate",H101&gt;Pooling_tool!$Q$4),Pooling_tool!$Q$4,AND(J101="concentrate",H101&lt;Pooling_tool!$Q$2),Pooling_tool!$Q$2,J101="concentrate",H101,J101="dilute",individual_lib_info!I101)</f>
        <v>#N/A</v>
      </c>
      <c r="L101" s="12" t="e">
        <f>IF(AND(J101="dilute",K101&gt;Pooling_tool!$Q$6),Pooling_tool!$Q$6,K101)</f>
        <v>#N/A</v>
      </c>
    </row>
    <row r="102" spans="6:12" x14ac:dyDescent="0.2">
      <c r="F102" s="8" t="e">
        <f>VLOOKUP(A102,Pooling_tool!$A$3:$B$15,2,FALSE)</f>
        <v>#N/A</v>
      </c>
      <c r="G102" s="11" t="e">
        <f>Pooling_tool!$Q$8/VLOOKUP(F102,Pooling_tool!$F$3:$G$26,2,FALSE)</f>
        <v>#N/A</v>
      </c>
      <c r="H102" s="12" t="e">
        <f t="shared" si="2"/>
        <v>#N/A</v>
      </c>
      <c r="I102" s="12" t="e">
        <f t="shared" si="3"/>
        <v>#N/A</v>
      </c>
      <c r="J102" s="8" t="e">
        <f>IF(OR(H102&gt;Pooling_tool!$Q$2,I102&gt;(Pooling_tool!$Q$14*Pooling_tool!$Q$6)),"concentrate","dilute")</f>
        <v>#N/A</v>
      </c>
      <c r="K102" s="12" t="e">
        <f>_xlfn.IFS(AND(J102="concentrate",H102&gt;Pooling_tool!$Q$4),Pooling_tool!$Q$4,AND(J102="concentrate",H102&lt;Pooling_tool!$Q$2),Pooling_tool!$Q$2,J102="concentrate",H102,J102="dilute",individual_lib_info!I102)</f>
        <v>#N/A</v>
      </c>
      <c r="L102" s="12" t="e">
        <f>IF(AND(J102="dilute",K102&gt;Pooling_tool!$Q$6),Pooling_tool!$Q$6,K102)</f>
        <v>#N/A</v>
      </c>
    </row>
    <row r="103" spans="6:12" x14ac:dyDescent="0.2">
      <c r="F103" s="8" t="e">
        <f>VLOOKUP(A103,Pooling_tool!$A$3:$B$15,2,FALSE)</f>
        <v>#N/A</v>
      </c>
      <c r="G103" s="11" t="e">
        <f>Pooling_tool!$Q$8/VLOOKUP(F103,Pooling_tool!$F$3:$G$26,2,FALSE)</f>
        <v>#N/A</v>
      </c>
      <c r="H103" s="12" t="e">
        <f t="shared" si="2"/>
        <v>#N/A</v>
      </c>
      <c r="I103" s="12" t="e">
        <f t="shared" si="3"/>
        <v>#N/A</v>
      </c>
      <c r="J103" s="8" t="e">
        <f>IF(OR(H103&gt;Pooling_tool!$Q$2,I103&gt;(Pooling_tool!$Q$14*Pooling_tool!$Q$6)),"concentrate","dilute")</f>
        <v>#N/A</v>
      </c>
      <c r="K103" s="12" t="e">
        <f>_xlfn.IFS(AND(J103="concentrate",H103&gt;Pooling_tool!$Q$4),Pooling_tool!$Q$4,AND(J103="concentrate",H103&lt;Pooling_tool!$Q$2),Pooling_tool!$Q$2,J103="concentrate",H103,J103="dilute",individual_lib_info!I103)</f>
        <v>#N/A</v>
      </c>
      <c r="L103" s="12" t="e">
        <f>IF(AND(J103="dilute",K103&gt;Pooling_tool!$Q$6),Pooling_tool!$Q$6,K103)</f>
        <v>#N/A</v>
      </c>
    </row>
    <row r="104" spans="6:12" x14ac:dyDescent="0.2">
      <c r="F104" s="8" t="e">
        <f>VLOOKUP(A104,Pooling_tool!$A$3:$B$15,2,FALSE)</f>
        <v>#N/A</v>
      </c>
      <c r="G104" s="11" t="e">
        <f>Pooling_tool!$Q$8/VLOOKUP(F104,Pooling_tool!$F$3:$G$26,2,FALSE)</f>
        <v>#N/A</v>
      </c>
      <c r="H104" s="12" t="e">
        <f t="shared" si="2"/>
        <v>#N/A</v>
      </c>
      <c r="I104" s="12" t="e">
        <f t="shared" si="3"/>
        <v>#N/A</v>
      </c>
      <c r="J104" s="8" t="e">
        <f>IF(OR(H104&gt;Pooling_tool!$Q$2,I104&gt;(Pooling_tool!$Q$14*Pooling_tool!$Q$6)),"concentrate","dilute")</f>
        <v>#N/A</v>
      </c>
      <c r="K104" s="12" t="e">
        <f>_xlfn.IFS(AND(J104="concentrate",H104&gt;Pooling_tool!$Q$4),Pooling_tool!$Q$4,AND(J104="concentrate",H104&lt;Pooling_tool!$Q$2),Pooling_tool!$Q$2,J104="concentrate",H104,J104="dilute",individual_lib_info!I104)</f>
        <v>#N/A</v>
      </c>
      <c r="L104" s="12" t="e">
        <f>IF(AND(J104="dilute",K104&gt;Pooling_tool!$Q$6),Pooling_tool!$Q$6,K104)</f>
        <v>#N/A</v>
      </c>
    </row>
    <row r="105" spans="6:12" x14ac:dyDescent="0.2">
      <c r="F105" s="8" t="e">
        <f>VLOOKUP(A105,Pooling_tool!$A$3:$B$15,2,FALSE)</f>
        <v>#N/A</v>
      </c>
      <c r="G105" s="11" t="e">
        <f>Pooling_tool!$Q$8/VLOOKUP(F105,Pooling_tool!$F$3:$G$26,2,FALSE)</f>
        <v>#N/A</v>
      </c>
      <c r="H105" s="12" t="e">
        <f t="shared" si="2"/>
        <v>#N/A</v>
      </c>
      <c r="I105" s="12" t="e">
        <f t="shared" si="3"/>
        <v>#N/A</v>
      </c>
      <c r="J105" s="8" t="e">
        <f>IF(OR(H105&gt;Pooling_tool!$Q$2,I105&gt;(Pooling_tool!$Q$14*Pooling_tool!$Q$6)),"concentrate","dilute")</f>
        <v>#N/A</v>
      </c>
      <c r="K105" s="12" t="e">
        <f>_xlfn.IFS(AND(J105="concentrate",H105&gt;Pooling_tool!$Q$4),Pooling_tool!$Q$4,AND(J105="concentrate",H105&lt;Pooling_tool!$Q$2),Pooling_tool!$Q$2,J105="concentrate",H105,J105="dilute",individual_lib_info!I105)</f>
        <v>#N/A</v>
      </c>
      <c r="L105" s="12" t="e">
        <f>IF(AND(J105="dilute",K105&gt;Pooling_tool!$Q$6),Pooling_tool!$Q$6,K105)</f>
        <v>#N/A</v>
      </c>
    </row>
    <row r="106" spans="6:12" x14ac:dyDescent="0.2">
      <c r="F106" s="8" t="e">
        <f>VLOOKUP(A106,Pooling_tool!$A$3:$B$15,2,FALSE)</f>
        <v>#N/A</v>
      </c>
      <c r="G106" s="11" t="e">
        <f>Pooling_tool!$Q$8/VLOOKUP(F106,Pooling_tool!$F$3:$G$26,2,FALSE)</f>
        <v>#N/A</v>
      </c>
      <c r="H106" s="12" t="e">
        <f t="shared" si="2"/>
        <v>#N/A</v>
      </c>
      <c r="I106" s="12" t="e">
        <f t="shared" si="3"/>
        <v>#N/A</v>
      </c>
      <c r="J106" s="8" t="e">
        <f>IF(OR(H106&gt;Pooling_tool!$Q$2,I106&gt;(Pooling_tool!$Q$14*Pooling_tool!$Q$6)),"concentrate","dilute")</f>
        <v>#N/A</v>
      </c>
      <c r="K106" s="12" t="e">
        <f>_xlfn.IFS(AND(J106="concentrate",H106&gt;Pooling_tool!$Q$4),Pooling_tool!$Q$4,AND(J106="concentrate",H106&lt;Pooling_tool!$Q$2),Pooling_tool!$Q$2,J106="concentrate",H106,J106="dilute",individual_lib_info!I106)</f>
        <v>#N/A</v>
      </c>
      <c r="L106" s="12" t="e">
        <f>IF(AND(J106="dilute",K106&gt;Pooling_tool!$Q$6),Pooling_tool!$Q$6,K106)</f>
        <v>#N/A</v>
      </c>
    </row>
    <row r="107" spans="6:12" x14ac:dyDescent="0.2">
      <c r="F107" s="8" t="e">
        <f>VLOOKUP(A107,Pooling_tool!$A$3:$B$15,2,FALSE)</f>
        <v>#N/A</v>
      </c>
      <c r="G107" s="11" t="e">
        <f>Pooling_tool!$Q$8/VLOOKUP(F107,Pooling_tool!$F$3:$G$26,2,FALSE)</f>
        <v>#N/A</v>
      </c>
      <c r="H107" s="12" t="e">
        <f t="shared" si="2"/>
        <v>#N/A</v>
      </c>
      <c r="I107" s="12" t="e">
        <f t="shared" si="3"/>
        <v>#N/A</v>
      </c>
      <c r="J107" s="8" t="e">
        <f>IF(OR(H107&gt;Pooling_tool!$Q$2,I107&gt;(Pooling_tool!$Q$14*Pooling_tool!$Q$6)),"concentrate","dilute")</f>
        <v>#N/A</v>
      </c>
      <c r="K107" s="12" t="e">
        <f>_xlfn.IFS(AND(J107="concentrate",H107&gt;Pooling_tool!$Q$4),Pooling_tool!$Q$4,AND(J107="concentrate",H107&lt;Pooling_tool!$Q$2),Pooling_tool!$Q$2,J107="concentrate",H107,J107="dilute",individual_lib_info!I107)</f>
        <v>#N/A</v>
      </c>
      <c r="L107" s="12" t="e">
        <f>IF(AND(J107="dilute",K107&gt;Pooling_tool!$Q$6),Pooling_tool!$Q$6,K107)</f>
        <v>#N/A</v>
      </c>
    </row>
    <row r="108" spans="6:12" x14ac:dyDescent="0.2">
      <c r="F108" s="8" t="e">
        <f>VLOOKUP(A108,Pooling_tool!$A$3:$B$15,2,FALSE)</f>
        <v>#N/A</v>
      </c>
      <c r="G108" s="11" t="e">
        <f>Pooling_tool!$Q$8/VLOOKUP(F108,Pooling_tool!$F$3:$G$26,2,FALSE)</f>
        <v>#N/A</v>
      </c>
      <c r="H108" s="12" t="e">
        <f t="shared" si="2"/>
        <v>#N/A</v>
      </c>
      <c r="I108" s="12" t="e">
        <f t="shared" si="3"/>
        <v>#N/A</v>
      </c>
      <c r="J108" s="8" t="e">
        <f>IF(OR(H108&gt;Pooling_tool!$Q$2,I108&gt;(Pooling_tool!$Q$14*Pooling_tool!$Q$6)),"concentrate","dilute")</f>
        <v>#N/A</v>
      </c>
      <c r="K108" s="12" t="e">
        <f>_xlfn.IFS(AND(J108="concentrate",H108&gt;Pooling_tool!$Q$4),Pooling_tool!$Q$4,AND(J108="concentrate",H108&lt;Pooling_tool!$Q$2),Pooling_tool!$Q$2,J108="concentrate",H108,J108="dilute",individual_lib_info!I108)</f>
        <v>#N/A</v>
      </c>
      <c r="L108" s="12" t="e">
        <f>IF(AND(J108="dilute",K108&gt;Pooling_tool!$Q$6),Pooling_tool!$Q$6,K108)</f>
        <v>#N/A</v>
      </c>
    </row>
    <row r="109" spans="6:12" x14ac:dyDescent="0.2">
      <c r="F109" s="8" t="e">
        <f>VLOOKUP(A109,Pooling_tool!$A$3:$B$15,2,FALSE)</f>
        <v>#N/A</v>
      </c>
      <c r="G109" s="11" t="e">
        <f>Pooling_tool!$Q$8/VLOOKUP(F109,Pooling_tool!$F$3:$G$26,2,FALSE)</f>
        <v>#N/A</v>
      </c>
      <c r="H109" s="12" t="e">
        <f t="shared" si="2"/>
        <v>#N/A</v>
      </c>
      <c r="I109" s="12" t="e">
        <f t="shared" si="3"/>
        <v>#N/A</v>
      </c>
      <c r="J109" s="8" t="e">
        <f>IF(OR(H109&gt;Pooling_tool!$Q$2,I109&gt;(Pooling_tool!$Q$14*Pooling_tool!$Q$6)),"concentrate","dilute")</f>
        <v>#N/A</v>
      </c>
      <c r="K109" s="12" t="e">
        <f>_xlfn.IFS(AND(J109="concentrate",H109&gt;Pooling_tool!$Q$4),Pooling_tool!$Q$4,AND(J109="concentrate",H109&lt;Pooling_tool!$Q$2),Pooling_tool!$Q$2,J109="concentrate",H109,J109="dilute",individual_lib_info!I109)</f>
        <v>#N/A</v>
      </c>
      <c r="L109" s="12" t="e">
        <f>IF(AND(J109="dilute",K109&gt;Pooling_tool!$Q$6),Pooling_tool!$Q$6,K109)</f>
        <v>#N/A</v>
      </c>
    </row>
    <row r="110" spans="6:12" x14ac:dyDescent="0.2">
      <c r="F110" s="8" t="e">
        <f>VLOOKUP(A110,Pooling_tool!$A$3:$B$15,2,FALSE)</f>
        <v>#N/A</v>
      </c>
      <c r="G110" s="11" t="e">
        <f>Pooling_tool!$Q$8/VLOOKUP(F110,Pooling_tool!$F$3:$G$26,2,FALSE)</f>
        <v>#N/A</v>
      </c>
      <c r="H110" s="12" t="e">
        <f t="shared" si="2"/>
        <v>#N/A</v>
      </c>
      <c r="I110" s="12" t="e">
        <f t="shared" si="3"/>
        <v>#N/A</v>
      </c>
      <c r="J110" s="8" t="e">
        <f>IF(OR(H110&gt;Pooling_tool!$Q$2,I110&gt;(Pooling_tool!$Q$14*Pooling_tool!$Q$6)),"concentrate","dilute")</f>
        <v>#N/A</v>
      </c>
      <c r="K110" s="12" t="e">
        <f>_xlfn.IFS(AND(J110="concentrate",H110&gt;Pooling_tool!$Q$4),Pooling_tool!$Q$4,AND(J110="concentrate",H110&lt;Pooling_tool!$Q$2),Pooling_tool!$Q$2,J110="concentrate",H110,J110="dilute",individual_lib_info!I110)</f>
        <v>#N/A</v>
      </c>
      <c r="L110" s="12" t="e">
        <f>IF(AND(J110="dilute",K110&gt;Pooling_tool!$Q$6),Pooling_tool!$Q$6,K110)</f>
        <v>#N/A</v>
      </c>
    </row>
    <row r="111" spans="6:12" x14ac:dyDescent="0.2">
      <c r="F111" s="8" t="e">
        <f>VLOOKUP(A111,Pooling_tool!$A$3:$B$15,2,FALSE)</f>
        <v>#N/A</v>
      </c>
      <c r="G111" s="11" t="e">
        <f>Pooling_tool!$Q$8/VLOOKUP(F111,Pooling_tool!$F$3:$G$26,2,FALSE)</f>
        <v>#N/A</v>
      </c>
      <c r="H111" s="12" t="e">
        <f t="shared" si="2"/>
        <v>#N/A</v>
      </c>
      <c r="I111" s="12" t="e">
        <f t="shared" si="3"/>
        <v>#N/A</v>
      </c>
      <c r="J111" s="8" t="e">
        <f>IF(OR(H111&gt;Pooling_tool!$Q$2,I111&gt;(Pooling_tool!$Q$14*Pooling_tool!$Q$6)),"concentrate","dilute")</f>
        <v>#N/A</v>
      </c>
      <c r="K111" s="12" t="e">
        <f>_xlfn.IFS(AND(J111="concentrate",H111&gt;Pooling_tool!$Q$4),Pooling_tool!$Q$4,AND(J111="concentrate",H111&lt;Pooling_tool!$Q$2),Pooling_tool!$Q$2,J111="concentrate",H111,J111="dilute",individual_lib_info!I111)</f>
        <v>#N/A</v>
      </c>
      <c r="L111" s="12" t="e">
        <f>IF(AND(J111="dilute",K111&gt;Pooling_tool!$Q$6),Pooling_tool!$Q$6,K111)</f>
        <v>#N/A</v>
      </c>
    </row>
    <row r="112" spans="6:12" x14ac:dyDescent="0.2">
      <c r="F112" s="8" t="e">
        <f>VLOOKUP(A112,Pooling_tool!$A$3:$B$15,2,FALSE)</f>
        <v>#N/A</v>
      </c>
      <c r="G112" s="11" t="e">
        <f>Pooling_tool!$Q$8/VLOOKUP(F112,Pooling_tool!$F$3:$G$26,2,FALSE)</f>
        <v>#N/A</v>
      </c>
      <c r="H112" s="12" t="e">
        <f t="shared" si="2"/>
        <v>#N/A</v>
      </c>
      <c r="I112" s="12" t="e">
        <f t="shared" si="3"/>
        <v>#N/A</v>
      </c>
      <c r="J112" s="8" t="e">
        <f>IF(OR(H112&gt;Pooling_tool!$Q$2,I112&gt;(Pooling_tool!$Q$14*Pooling_tool!$Q$6)),"concentrate","dilute")</f>
        <v>#N/A</v>
      </c>
      <c r="K112" s="12" t="e">
        <f>_xlfn.IFS(AND(J112="concentrate",H112&gt;Pooling_tool!$Q$4),Pooling_tool!$Q$4,AND(J112="concentrate",H112&lt;Pooling_tool!$Q$2),Pooling_tool!$Q$2,J112="concentrate",H112,J112="dilute",individual_lib_info!I112)</f>
        <v>#N/A</v>
      </c>
      <c r="L112" s="12" t="e">
        <f>IF(AND(J112="dilute",K112&gt;Pooling_tool!$Q$6),Pooling_tool!$Q$6,K112)</f>
        <v>#N/A</v>
      </c>
    </row>
    <row r="113" spans="6:12" x14ac:dyDescent="0.2">
      <c r="F113" s="8" t="e">
        <f>VLOOKUP(A113,Pooling_tool!$A$3:$B$15,2,FALSE)</f>
        <v>#N/A</v>
      </c>
      <c r="G113" s="11" t="e">
        <f>Pooling_tool!$Q$8/VLOOKUP(F113,Pooling_tool!$F$3:$G$26,2,FALSE)</f>
        <v>#N/A</v>
      </c>
      <c r="H113" s="12" t="e">
        <f t="shared" si="2"/>
        <v>#N/A</v>
      </c>
      <c r="I113" s="12" t="e">
        <f t="shared" si="3"/>
        <v>#N/A</v>
      </c>
      <c r="J113" s="8" t="e">
        <f>IF(OR(H113&gt;Pooling_tool!$Q$2,I113&gt;(Pooling_tool!$Q$14*Pooling_tool!$Q$6)),"concentrate","dilute")</f>
        <v>#N/A</v>
      </c>
      <c r="K113" s="12" t="e">
        <f>_xlfn.IFS(AND(J113="concentrate",H113&gt;Pooling_tool!$Q$4),Pooling_tool!$Q$4,AND(J113="concentrate",H113&lt;Pooling_tool!$Q$2),Pooling_tool!$Q$2,J113="concentrate",H113,J113="dilute",individual_lib_info!I113)</f>
        <v>#N/A</v>
      </c>
      <c r="L113" s="12" t="e">
        <f>IF(AND(J113="dilute",K113&gt;Pooling_tool!$Q$6),Pooling_tool!$Q$6,K113)</f>
        <v>#N/A</v>
      </c>
    </row>
    <row r="114" spans="6:12" x14ac:dyDescent="0.2">
      <c r="F114" s="8" t="e">
        <f>VLOOKUP(A114,Pooling_tool!$A$3:$B$15,2,FALSE)</f>
        <v>#N/A</v>
      </c>
      <c r="G114" s="11" t="e">
        <f>Pooling_tool!$Q$8/VLOOKUP(F114,Pooling_tool!$F$3:$G$26,2,FALSE)</f>
        <v>#N/A</v>
      </c>
      <c r="H114" s="12" t="e">
        <f t="shared" si="2"/>
        <v>#N/A</v>
      </c>
      <c r="I114" s="12" t="e">
        <f t="shared" si="3"/>
        <v>#N/A</v>
      </c>
      <c r="J114" s="8" t="e">
        <f>IF(OR(H114&gt;Pooling_tool!$Q$2,I114&gt;(Pooling_tool!$Q$14*Pooling_tool!$Q$6)),"concentrate","dilute")</f>
        <v>#N/A</v>
      </c>
      <c r="K114" s="12" t="e">
        <f>_xlfn.IFS(AND(J114="concentrate",H114&gt;Pooling_tool!$Q$4),Pooling_tool!$Q$4,AND(J114="concentrate",H114&lt;Pooling_tool!$Q$2),Pooling_tool!$Q$2,J114="concentrate",H114,J114="dilute",individual_lib_info!I114)</f>
        <v>#N/A</v>
      </c>
      <c r="L114" s="12" t="e">
        <f>IF(AND(J114="dilute",K114&gt;Pooling_tool!$Q$6),Pooling_tool!$Q$6,K114)</f>
        <v>#N/A</v>
      </c>
    </row>
    <row r="115" spans="6:12" x14ac:dyDescent="0.2">
      <c r="F115" s="8" t="e">
        <f>VLOOKUP(A115,Pooling_tool!$A$3:$B$15,2,FALSE)</f>
        <v>#N/A</v>
      </c>
      <c r="G115" s="11" t="e">
        <f>Pooling_tool!$Q$8/VLOOKUP(F115,Pooling_tool!$F$3:$G$26,2,FALSE)</f>
        <v>#N/A</v>
      </c>
      <c r="H115" s="12" t="e">
        <f t="shared" si="2"/>
        <v>#N/A</v>
      </c>
      <c r="I115" s="12" t="e">
        <f t="shared" si="3"/>
        <v>#N/A</v>
      </c>
      <c r="J115" s="8" t="e">
        <f>IF(OR(H115&gt;Pooling_tool!$Q$2,I115&gt;(Pooling_tool!$Q$14*Pooling_tool!$Q$6)),"concentrate","dilute")</f>
        <v>#N/A</v>
      </c>
      <c r="K115" s="12" t="e">
        <f>_xlfn.IFS(AND(J115="concentrate",H115&gt;Pooling_tool!$Q$4),Pooling_tool!$Q$4,AND(J115="concentrate",H115&lt;Pooling_tool!$Q$2),Pooling_tool!$Q$2,J115="concentrate",H115,J115="dilute",individual_lib_info!I115)</f>
        <v>#N/A</v>
      </c>
      <c r="L115" s="12" t="e">
        <f>IF(AND(J115="dilute",K115&gt;Pooling_tool!$Q$6),Pooling_tool!$Q$6,K115)</f>
        <v>#N/A</v>
      </c>
    </row>
    <row r="116" spans="6:12" x14ac:dyDescent="0.2">
      <c r="F116" s="8" t="e">
        <f>VLOOKUP(A116,Pooling_tool!$A$3:$B$15,2,FALSE)</f>
        <v>#N/A</v>
      </c>
      <c r="G116" s="11" t="e">
        <f>Pooling_tool!$Q$8/VLOOKUP(F116,Pooling_tool!$F$3:$G$26,2,FALSE)</f>
        <v>#N/A</v>
      </c>
      <c r="H116" s="12" t="e">
        <f t="shared" si="2"/>
        <v>#N/A</v>
      </c>
      <c r="I116" s="12" t="e">
        <f t="shared" si="3"/>
        <v>#N/A</v>
      </c>
      <c r="J116" s="8" t="e">
        <f>IF(OR(H116&gt;Pooling_tool!$Q$2,I116&gt;(Pooling_tool!$Q$14*Pooling_tool!$Q$6)),"concentrate","dilute")</f>
        <v>#N/A</v>
      </c>
      <c r="K116" s="12" t="e">
        <f>_xlfn.IFS(AND(J116="concentrate",H116&gt;Pooling_tool!$Q$4),Pooling_tool!$Q$4,AND(J116="concentrate",H116&lt;Pooling_tool!$Q$2),Pooling_tool!$Q$2,J116="concentrate",H116,J116="dilute",individual_lib_info!I116)</f>
        <v>#N/A</v>
      </c>
      <c r="L116" s="12" t="e">
        <f>IF(AND(J116="dilute",K116&gt;Pooling_tool!$Q$6),Pooling_tool!$Q$6,K116)</f>
        <v>#N/A</v>
      </c>
    </row>
    <row r="117" spans="6:12" x14ac:dyDescent="0.2">
      <c r="F117" s="8" t="e">
        <f>VLOOKUP(A117,Pooling_tool!$A$3:$B$15,2,FALSE)</f>
        <v>#N/A</v>
      </c>
      <c r="G117" s="11" t="e">
        <f>Pooling_tool!$Q$8/VLOOKUP(F117,Pooling_tool!$F$3:$G$26,2,FALSE)</f>
        <v>#N/A</v>
      </c>
      <c r="H117" s="12" t="e">
        <f t="shared" si="2"/>
        <v>#N/A</v>
      </c>
      <c r="I117" s="12" t="e">
        <f t="shared" si="3"/>
        <v>#N/A</v>
      </c>
      <c r="J117" s="8" t="e">
        <f>IF(OR(H117&gt;Pooling_tool!$Q$2,I117&gt;(Pooling_tool!$Q$14*Pooling_tool!$Q$6)),"concentrate","dilute")</f>
        <v>#N/A</v>
      </c>
      <c r="K117" s="12" t="e">
        <f>_xlfn.IFS(AND(J117="concentrate",H117&gt;Pooling_tool!$Q$4),Pooling_tool!$Q$4,AND(J117="concentrate",H117&lt;Pooling_tool!$Q$2),Pooling_tool!$Q$2,J117="concentrate",H117,J117="dilute",individual_lib_info!I117)</f>
        <v>#N/A</v>
      </c>
      <c r="L117" s="12" t="e">
        <f>IF(AND(J117="dilute",K117&gt;Pooling_tool!$Q$6),Pooling_tool!$Q$6,K117)</f>
        <v>#N/A</v>
      </c>
    </row>
    <row r="118" spans="6:12" x14ac:dyDescent="0.2">
      <c r="F118" s="8" t="e">
        <f>VLOOKUP(A118,Pooling_tool!$A$3:$B$15,2,FALSE)</f>
        <v>#N/A</v>
      </c>
      <c r="G118" s="11" t="e">
        <f>Pooling_tool!$Q$8/VLOOKUP(F118,Pooling_tool!$F$3:$G$26,2,FALSE)</f>
        <v>#N/A</v>
      </c>
      <c r="H118" s="12" t="e">
        <f t="shared" si="2"/>
        <v>#N/A</v>
      </c>
      <c r="I118" s="12" t="e">
        <f t="shared" si="3"/>
        <v>#N/A</v>
      </c>
      <c r="J118" s="8" t="e">
        <f>IF(OR(H118&gt;Pooling_tool!$Q$2,I118&gt;(Pooling_tool!$Q$14*Pooling_tool!$Q$6)),"concentrate","dilute")</f>
        <v>#N/A</v>
      </c>
      <c r="K118" s="12" t="e">
        <f>_xlfn.IFS(AND(J118="concentrate",H118&gt;Pooling_tool!$Q$4),Pooling_tool!$Q$4,AND(J118="concentrate",H118&lt;Pooling_tool!$Q$2),Pooling_tool!$Q$2,J118="concentrate",H118,J118="dilute",individual_lib_info!I118)</f>
        <v>#N/A</v>
      </c>
      <c r="L118" s="12" t="e">
        <f>IF(AND(J118="dilute",K118&gt;Pooling_tool!$Q$6),Pooling_tool!$Q$6,K118)</f>
        <v>#N/A</v>
      </c>
    </row>
    <row r="119" spans="6:12" x14ac:dyDescent="0.2">
      <c r="F119" s="8" t="e">
        <f>VLOOKUP(A119,Pooling_tool!$A$3:$B$15,2,FALSE)</f>
        <v>#N/A</v>
      </c>
      <c r="G119" s="11" t="e">
        <f>Pooling_tool!$Q$8/VLOOKUP(F119,Pooling_tool!$F$3:$G$26,2,FALSE)</f>
        <v>#N/A</v>
      </c>
      <c r="H119" s="12" t="e">
        <f t="shared" si="2"/>
        <v>#N/A</v>
      </c>
      <c r="I119" s="12" t="e">
        <f t="shared" si="3"/>
        <v>#N/A</v>
      </c>
      <c r="J119" s="8" t="e">
        <f>IF(OR(H119&gt;Pooling_tool!$Q$2,I119&gt;(Pooling_tool!$Q$14*Pooling_tool!$Q$6)),"concentrate","dilute")</f>
        <v>#N/A</v>
      </c>
      <c r="K119" s="12" t="e">
        <f>_xlfn.IFS(AND(J119="concentrate",H119&gt;Pooling_tool!$Q$4),Pooling_tool!$Q$4,AND(J119="concentrate",H119&lt;Pooling_tool!$Q$2),Pooling_tool!$Q$2,J119="concentrate",H119,J119="dilute",individual_lib_info!I119)</f>
        <v>#N/A</v>
      </c>
      <c r="L119" s="12" t="e">
        <f>IF(AND(J119="dilute",K119&gt;Pooling_tool!$Q$6),Pooling_tool!$Q$6,K119)</f>
        <v>#N/A</v>
      </c>
    </row>
    <row r="120" spans="6:12" x14ac:dyDescent="0.2">
      <c r="F120" s="8" t="e">
        <f>VLOOKUP(A120,Pooling_tool!$A$3:$B$15,2,FALSE)</f>
        <v>#N/A</v>
      </c>
      <c r="G120" s="11" t="e">
        <f>Pooling_tool!$Q$8/VLOOKUP(F120,Pooling_tool!$F$3:$G$26,2,FALSE)</f>
        <v>#N/A</v>
      </c>
      <c r="H120" s="12" t="e">
        <f t="shared" si="2"/>
        <v>#N/A</v>
      </c>
      <c r="I120" s="12" t="e">
        <f t="shared" si="3"/>
        <v>#N/A</v>
      </c>
      <c r="J120" s="8" t="e">
        <f>IF(OR(H120&gt;Pooling_tool!$Q$2,I120&gt;(Pooling_tool!$Q$14*Pooling_tool!$Q$6)),"concentrate","dilute")</f>
        <v>#N/A</v>
      </c>
      <c r="K120" s="12" t="e">
        <f>_xlfn.IFS(AND(J120="concentrate",H120&gt;Pooling_tool!$Q$4),Pooling_tool!$Q$4,AND(J120="concentrate",H120&lt;Pooling_tool!$Q$2),Pooling_tool!$Q$2,J120="concentrate",H120,J120="dilute",individual_lib_info!I120)</f>
        <v>#N/A</v>
      </c>
      <c r="L120" s="12" t="e">
        <f>IF(AND(J120="dilute",K120&gt;Pooling_tool!$Q$6),Pooling_tool!$Q$6,K120)</f>
        <v>#N/A</v>
      </c>
    </row>
    <row r="121" spans="6:12" x14ac:dyDescent="0.2">
      <c r="F121" s="8" t="e">
        <f>VLOOKUP(A121,Pooling_tool!$A$3:$B$15,2,FALSE)</f>
        <v>#N/A</v>
      </c>
      <c r="G121" s="11" t="e">
        <f>Pooling_tool!$Q$8/VLOOKUP(F121,Pooling_tool!$F$3:$G$26,2,FALSE)</f>
        <v>#N/A</v>
      </c>
      <c r="H121" s="12" t="e">
        <f t="shared" si="2"/>
        <v>#N/A</v>
      </c>
      <c r="I121" s="12" t="e">
        <f t="shared" si="3"/>
        <v>#N/A</v>
      </c>
      <c r="J121" s="8" t="e">
        <f>IF(OR(H121&gt;Pooling_tool!$Q$2,I121&gt;(Pooling_tool!$Q$14*Pooling_tool!$Q$6)),"concentrate","dilute")</f>
        <v>#N/A</v>
      </c>
      <c r="K121" s="12" t="e">
        <f>_xlfn.IFS(AND(J121="concentrate",H121&gt;Pooling_tool!$Q$4),Pooling_tool!$Q$4,AND(J121="concentrate",H121&lt;Pooling_tool!$Q$2),Pooling_tool!$Q$2,J121="concentrate",H121,J121="dilute",individual_lib_info!I121)</f>
        <v>#N/A</v>
      </c>
      <c r="L121" s="12" t="e">
        <f>IF(AND(J121="dilute",K121&gt;Pooling_tool!$Q$6),Pooling_tool!$Q$6,K121)</f>
        <v>#N/A</v>
      </c>
    </row>
    <row r="122" spans="6:12" x14ac:dyDescent="0.2">
      <c r="F122" s="8" t="e">
        <f>VLOOKUP(A122,Pooling_tool!$A$3:$B$15,2,FALSE)</f>
        <v>#N/A</v>
      </c>
      <c r="G122" s="11" t="e">
        <f>Pooling_tool!$Q$8/VLOOKUP(F122,Pooling_tool!$F$3:$G$26,2,FALSE)</f>
        <v>#N/A</v>
      </c>
      <c r="H122" s="12" t="e">
        <f t="shared" si="2"/>
        <v>#N/A</v>
      </c>
      <c r="I122" s="12" t="e">
        <f t="shared" si="3"/>
        <v>#N/A</v>
      </c>
      <c r="J122" s="8" t="e">
        <f>IF(OR(H122&gt;Pooling_tool!$Q$2,I122&gt;(Pooling_tool!$Q$14*Pooling_tool!$Q$6)),"concentrate","dilute")</f>
        <v>#N/A</v>
      </c>
      <c r="K122" s="12" t="e">
        <f>_xlfn.IFS(AND(J122="concentrate",H122&gt;Pooling_tool!$Q$4),Pooling_tool!$Q$4,AND(J122="concentrate",H122&lt;Pooling_tool!$Q$2),Pooling_tool!$Q$2,J122="concentrate",H122,J122="dilute",individual_lib_info!I122)</f>
        <v>#N/A</v>
      </c>
      <c r="L122" s="12" t="e">
        <f>IF(AND(J122="dilute",K122&gt;Pooling_tool!$Q$6),Pooling_tool!$Q$6,K122)</f>
        <v>#N/A</v>
      </c>
    </row>
    <row r="123" spans="6:12" x14ac:dyDescent="0.2">
      <c r="F123" s="8" t="e">
        <f>VLOOKUP(A123,Pooling_tool!$A$3:$B$15,2,FALSE)</f>
        <v>#N/A</v>
      </c>
      <c r="G123" s="11" t="e">
        <f>Pooling_tool!$Q$8/VLOOKUP(F123,Pooling_tool!$F$3:$G$26,2,FALSE)</f>
        <v>#N/A</v>
      </c>
      <c r="H123" s="12" t="e">
        <f t="shared" si="2"/>
        <v>#N/A</v>
      </c>
      <c r="I123" s="12" t="e">
        <f t="shared" si="3"/>
        <v>#N/A</v>
      </c>
      <c r="J123" s="8" t="e">
        <f>IF(OR(H123&gt;Pooling_tool!$Q$2,I123&gt;(Pooling_tool!$Q$14*Pooling_tool!$Q$6)),"concentrate","dilute")</f>
        <v>#N/A</v>
      </c>
      <c r="K123" s="12" t="e">
        <f>_xlfn.IFS(AND(J123="concentrate",H123&gt;Pooling_tool!$Q$4),Pooling_tool!$Q$4,AND(J123="concentrate",H123&lt;Pooling_tool!$Q$2),Pooling_tool!$Q$2,J123="concentrate",H123,J123="dilute",individual_lib_info!I123)</f>
        <v>#N/A</v>
      </c>
      <c r="L123" s="12" t="e">
        <f>IF(AND(J123="dilute",K123&gt;Pooling_tool!$Q$6),Pooling_tool!$Q$6,K123)</f>
        <v>#N/A</v>
      </c>
    </row>
    <row r="124" spans="6:12" x14ac:dyDescent="0.2">
      <c r="F124" s="8" t="e">
        <f>VLOOKUP(A124,Pooling_tool!$A$3:$B$15,2,FALSE)</f>
        <v>#N/A</v>
      </c>
      <c r="G124" s="11" t="e">
        <f>Pooling_tool!$Q$8/VLOOKUP(F124,Pooling_tool!$F$3:$G$26,2,FALSE)</f>
        <v>#N/A</v>
      </c>
      <c r="H124" s="12" t="e">
        <f t="shared" si="2"/>
        <v>#N/A</v>
      </c>
      <c r="I124" s="12" t="e">
        <f t="shared" si="3"/>
        <v>#N/A</v>
      </c>
      <c r="J124" s="8" t="e">
        <f>IF(OR(H124&gt;Pooling_tool!$Q$2,I124&gt;(Pooling_tool!$Q$14*Pooling_tool!$Q$6)),"concentrate","dilute")</f>
        <v>#N/A</v>
      </c>
      <c r="K124" s="12" t="e">
        <f>_xlfn.IFS(AND(J124="concentrate",H124&gt;Pooling_tool!$Q$4),Pooling_tool!$Q$4,AND(J124="concentrate",H124&lt;Pooling_tool!$Q$2),Pooling_tool!$Q$2,J124="concentrate",H124,J124="dilute",individual_lib_info!I124)</f>
        <v>#N/A</v>
      </c>
      <c r="L124" s="12" t="e">
        <f>IF(AND(J124="dilute",K124&gt;Pooling_tool!$Q$6),Pooling_tool!$Q$6,K124)</f>
        <v>#N/A</v>
      </c>
    </row>
    <row r="125" spans="6:12" x14ac:dyDescent="0.2">
      <c r="F125" s="8" t="e">
        <f>VLOOKUP(A125,Pooling_tool!$A$3:$B$15,2,FALSE)</f>
        <v>#N/A</v>
      </c>
      <c r="G125" s="11" t="e">
        <f>Pooling_tool!$Q$8/VLOOKUP(F125,Pooling_tool!$F$3:$G$26,2,FALSE)</f>
        <v>#N/A</v>
      </c>
      <c r="H125" s="12" t="e">
        <f t="shared" si="2"/>
        <v>#N/A</v>
      </c>
      <c r="I125" s="12" t="e">
        <f t="shared" si="3"/>
        <v>#N/A</v>
      </c>
      <c r="J125" s="8" t="e">
        <f>IF(OR(H125&gt;Pooling_tool!$Q$2,I125&gt;(Pooling_tool!$Q$14*Pooling_tool!$Q$6)),"concentrate","dilute")</f>
        <v>#N/A</v>
      </c>
      <c r="K125" s="12" t="e">
        <f>_xlfn.IFS(AND(J125="concentrate",H125&gt;Pooling_tool!$Q$4),Pooling_tool!$Q$4,AND(J125="concentrate",H125&lt;Pooling_tool!$Q$2),Pooling_tool!$Q$2,J125="concentrate",H125,J125="dilute",individual_lib_info!I125)</f>
        <v>#N/A</v>
      </c>
      <c r="L125" s="12" t="e">
        <f>IF(AND(J125="dilute",K125&gt;Pooling_tool!$Q$6),Pooling_tool!$Q$6,K125)</f>
        <v>#N/A</v>
      </c>
    </row>
    <row r="126" spans="6:12" x14ac:dyDescent="0.2">
      <c r="F126" s="8" t="e">
        <f>VLOOKUP(A126,Pooling_tool!$A$3:$B$15,2,FALSE)</f>
        <v>#N/A</v>
      </c>
      <c r="G126" s="11" t="e">
        <f>Pooling_tool!$Q$8/VLOOKUP(F126,Pooling_tool!$F$3:$G$26,2,FALSE)</f>
        <v>#N/A</v>
      </c>
      <c r="H126" s="12" t="e">
        <f t="shared" si="2"/>
        <v>#N/A</v>
      </c>
      <c r="I126" s="12" t="e">
        <f t="shared" si="3"/>
        <v>#N/A</v>
      </c>
      <c r="J126" s="8" t="e">
        <f>IF(OR(H126&gt;Pooling_tool!$Q$2,I126&gt;(Pooling_tool!$Q$14*Pooling_tool!$Q$6)),"concentrate","dilute")</f>
        <v>#N/A</v>
      </c>
      <c r="K126" s="12" t="e">
        <f>_xlfn.IFS(AND(J126="concentrate",H126&gt;Pooling_tool!$Q$4),Pooling_tool!$Q$4,AND(J126="concentrate",H126&lt;Pooling_tool!$Q$2),Pooling_tool!$Q$2,J126="concentrate",H126,J126="dilute",individual_lib_info!I126)</f>
        <v>#N/A</v>
      </c>
      <c r="L126" s="12" t="e">
        <f>IF(AND(J126="dilute",K126&gt;Pooling_tool!$Q$6),Pooling_tool!$Q$6,K126)</f>
        <v>#N/A</v>
      </c>
    </row>
    <row r="127" spans="6:12" x14ac:dyDescent="0.2">
      <c r="F127" s="8" t="e">
        <f>VLOOKUP(A127,Pooling_tool!$A$3:$B$15,2,FALSE)</f>
        <v>#N/A</v>
      </c>
      <c r="G127" s="11" t="e">
        <f>Pooling_tool!$Q$8/VLOOKUP(F127,Pooling_tool!$F$3:$G$26,2,FALSE)</f>
        <v>#N/A</v>
      </c>
      <c r="H127" s="12" t="e">
        <f t="shared" si="2"/>
        <v>#N/A</v>
      </c>
      <c r="I127" s="12" t="e">
        <f t="shared" si="3"/>
        <v>#N/A</v>
      </c>
      <c r="J127" s="8" t="e">
        <f>IF(OR(H127&gt;Pooling_tool!$Q$2,I127&gt;(Pooling_tool!$Q$14*Pooling_tool!$Q$6)),"concentrate","dilute")</f>
        <v>#N/A</v>
      </c>
      <c r="K127" s="12" t="e">
        <f>_xlfn.IFS(AND(J127="concentrate",H127&gt;Pooling_tool!$Q$4),Pooling_tool!$Q$4,AND(J127="concentrate",H127&lt;Pooling_tool!$Q$2),Pooling_tool!$Q$2,J127="concentrate",H127,J127="dilute",individual_lib_info!I127)</f>
        <v>#N/A</v>
      </c>
      <c r="L127" s="12" t="e">
        <f>IF(AND(J127="dilute",K127&gt;Pooling_tool!$Q$6),Pooling_tool!$Q$6,K127)</f>
        <v>#N/A</v>
      </c>
    </row>
    <row r="128" spans="6:12" x14ac:dyDescent="0.2">
      <c r="F128" s="8" t="e">
        <f>VLOOKUP(A128,Pooling_tool!$A$3:$B$15,2,FALSE)</f>
        <v>#N/A</v>
      </c>
      <c r="G128" s="11" t="e">
        <f>Pooling_tool!$Q$8/VLOOKUP(F128,Pooling_tool!$F$3:$G$26,2,FALSE)</f>
        <v>#N/A</v>
      </c>
      <c r="H128" s="12" t="e">
        <f t="shared" si="2"/>
        <v>#N/A</v>
      </c>
      <c r="I128" s="12" t="e">
        <f t="shared" si="3"/>
        <v>#N/A</v>
      </c>
      <c r="J128" s="8" t="e">
        <f>IF(OR(H128&gt;Pooling_tool!$Q$2,I128&gt;(Pooling_tool!$Q$14*Pooling_tool!$Q$6)),"concentrate","dilute")</f>
        <v>#N/A</v>
      </c>
      <c r="K128" s="12" t="e">
        <f>_xlfn.IFS(AND(J128="concentrate",H128&gt;Pooling_tool!$Q$4),Pooling_tool!$Q$4,AND(J128="concentrate",H128&lt;Pooling_tool!$Q$2),Pooling_tool!$Q$2,J128="concentrate",H128,J128="dilute",individual_lib_info!I128)</f>
        <v>#N/A</v>
      </c>
      <c r="L128" s="12" t="e">
        <f>IF(AND(J128="dilute",K128&gt;Pooling_tool!$Q$6),Pooling_tool!$Q$6,K128)</f>
        <v>#N/A</v>
      </c>
    </row>
    <row r="129" spans="6:12" x14ac:dyDescent="0.2">
      <c r="F129" s="8" t="e">
        <f>VLOOKUP(A129,Pooling_tool!$A$3:$B$15,2,FALSE)</f>
        <v>#N/A</v>
      </c>
      <c r="G129" s="11" t="e">
        <f>Pooling_tool!$Q$8/VLOOKUP(F129,Pooling_tool!$F$3:$G$26,2,FALSE)</f>
        <v>#N/A</v>
      </c>
      <c r="H129" s="12" t="e">
        <f t="shared" si="2"/>
        <v>#N/A</v>
      </c>
      <c r="I129" s="12" t="e">
        <f t="shared" si="3"/>
        <v>#N/A</v>
      </c>
      <c r="J129" s="8" t="e">
        <f>IF(OR(H129&gt;Pooling_tool!$Q$2,I129&gt;(Pooling_tool!$Q$14*Pooling_tool!$Q$6)),"concentrate","dilute")</f>
        <v>#N/A</v>
      </c>
      <c r="K129" s="12" t="e">
        <f>_xlfn.IFS(AND(J129="concentrate",H129&gt;Pooling_tool!$Q$4),Pooling_tool!$Q$4,AND(J129="concentrate",H129&lt;Pooling_tool!$Q$2),Pooling_tool!$Q$2,J129="concentrate",H129,J129="dilute",individual_lib_info!I129)</f>
        <v>#N/A</v>
      </c>
      <c r="L129" s="12" t="e">
        <f>IF(AND(J129="dilute",K129&gt;Pooling_tool!$Q$6),Pooling_tool!$Q$6,K129)</f>
        <v>#N/A</v>
      </c>
    </row>
    <row r="130" spans="6:12" x14ac:dyDescent="0.2">
      <c r="F130" s="8" t="e">
        <f>VLOOKUP(A130,Pooling_tool!$A$3:$B$15,2,FALSE)</f>
        <v>#N/A</v>
      </c>
      <c r="G130" s="11" t="e">
        <f>Pooling_tool!$Q$8/VLOOKUP(F130,Pooling_tool!$F$3:$G$26,2,FALSE)</f>
        <v>#N/A</v>
      </c>
      <c r="H130" s="12" t="e">
        <f t="shared" si="2"/>
        <v>#N/A</v>
      </c>
      <c r="I130" s="12" t="e">
        <f t="shared" si="3"/>
        <v>#N/A</v>
      </c>
      <c r="J130" s="8" t="e">
        <f>IF(OR(H130&gt;Pooling_tool!$Q$2,I130&gt;(Pooling_tool!$Q$14*Pooling_tool!$Q$6)),"concentrate","dilute")</f>
        <v>#N/A</v>
      </c>
      <c r="K130" s="12" t="e">
        <f>_xlfn.IFS(AND(J130="concentrate",H130&gt;Pooling_tool!$Q$4),Pooling_tool!$Q$4,AND(J130="concentrate",H130&lt;Pooling_tool!$Q$2),Pooling_tool!$Q$2,J130="concentrate",H130,J130="dilute",individual_lib_info!I130)</f>
        <v>#N/A</v>
      </c>
      <c r="L130" s="12" t="e">
        <f>IF(AND(J130="dilute",K130&gt;Pooling_tool!$Q$6),Pooling_tool!$Q$6,K130)</f>
        <v>#N/A</v>
      </c>
    </row>
    <row r="131" spans="6:12" x14ac:dyDescent="0.2">
      <c r="F131" s="8" t="e">
        <f>VLOOKUP(A131,Pooling_tool!$A$3:$B$15,2,FALSE)</f>
        <v>#N/A</v>
      </c>
      <c r="G131" s="11" t="e">
        <f>Pooling_tool!$Q$8/VLOOKUP(F131,Pooling_tool!$F$3:$G$26,2,FALSE)</f>
        <v>#N/A</v>
      </c>
      <c r="H131" s="12" t="e">
        <f t="shared" ref="H131:H194" si="4">G131/D131*1000</f>
        <v>#N/A</v>
      </c>
      <c r="I131" s="12" t="e">
        <f t="shared" ref="I131:I194" si="5">H131*E131</f>
        <v>#N/A</v>
      </c>
      <c r="J131" s="8" t="e">
        <f>IF(OR(H131&gt;Pooling_tool!$Q$2,I131&gt;(Pooling_tool!$Q$14*Pooling_tool!$Q$6)),"concentrate","dilute")</f>
        <v>#N/A</v>
      </c>
      <c r="K131" s="12" t="e">
        <f>_xlfn.IFS(AND(J131="concentrate",H131&gt;Pooling_tool!$Q$4),Pooling_tool!$Q$4,AND(J131="concentrate",H131&lt;Pooling_tool!$Q$2),Pooling_tool!$Q$2,J131="concentrate",H131,J131="dilute",individual_lib_info!I131)</f>
        <v>#N/A</v>
      </c>
      <c r="L131" s="12" t="e">
        <f>IF(AND(J131="dilute",K131&gt;Pooling_tool!$Q$6),Pooling_tool!$Q$6,K131)</f>
        <v>#N/A</v>
      </c>
    </row>
    <row r="132" spans="6:12" x14ac:dyDescent="0.2">
      <c r="F132" s="8" t="e">
        <f>VLOOKUP(A132,Pooling_tool!$A$3:$B$15,2,FALSE)</f>
        <v>#N/A</v>
      </c>
      <c r="G132" s="11" t="e">
        <f>Pooling_tool!$Q$8/VLOOKUP(F132,Pooling_tool!$F$3:$G$26,2,FALSE)</f>
        <v>#N/A</v>
      </c>
      <c r="H132" s="12" t="e">
        <f t="shared" si="4"/>
        <v>#N/A</v>
      </c>
      <c r="I132" s="12" t="e">
        <f t="shared" si="5"/>
        <v>#N/A</v>
      </c>
      <c r="J132" s="8" t="e">
        <f>IF(OR(H132&gt;Pooling_tool!$Q$2,I132&gt;(Pooling_tool!$Q$14*Pooling_tool!$Q$6)),"concentrate","dilute")</f>
        <v>#N/A</v>
      </c>
      <c r="K132" s="12" t="e">
        <f>_xlfn.IFS(AND(J132="concentrate",H132&gt;Pooling_tool!$Q$4),Pooling_tool!$Q$4,AND(J132="concentrate",H132&lt;Pooling_tool!$Q$2),Pooling_tool!$Q$2,J132="concentrate",H132,J132="dilute",individual_lib_info!I132)</f>
        <v>#N/A</v>
      </c>
      <c r="L132" s="12" t="e">
        <f>IF(AND(J132="dilute",K132&gt;Pooling_tool!$Q$6),Pooling_tool!$Q$6,K132)</f>
        <v>#N/A</v>
      </c>
    </row>
    <row r="133" spans="6:12" x14ac:dyDescent="0.2">
      <c r="F133" s="8" t="e">
        <f>VLOOKUP(A133,Pooling_tool!$A$3:$B$15,2,FALSE)</f>
        <v>#N/A</v>
      </c>
      <c r="G133" s="11" t="e">
        <f>Pooling_tool!$Q$8/VLOOKUP(F133,Pooling_tool!$F$3:$G$26,2,FALSE)</f>
        <v>#N/A</v>
      </c>
      <c r="H133" s="12" t="e">
        <f t="shared" si="4"/>
        <v>#N/A</v>
      </c>
      <c r="I133" s="12" t="e">
        <f t="shared" si="5"/>
        <v>#N/A</v>
      </c>
      <c r="J133" s="8" t="e">
        <f>IF(OR(H133&gt;Pooling_tool!$Q$2,I133&gt;(Pooling_tool!$Q$14*Pooling_tool!$Q$6)),"concentrate","dilute")</f>
        <v>#N/A</v>
      </c>
      <c r="K133" s="12" t="e">
        <f>_xlfn.IFS(AND(J133="concentrate",H133&gt;Pooling_tool!$Q$4),Pooling_tool!$Q$4,AND(J133="concentrate",H133&lt;Pooling_tool!$Q$2),Pooling_tool!$Q$2,J133="concentrate",H133,J133="dilute",individual_lib_info!I133)</f>
        <v>#N/A</v>
      </c>
      <c r="L133" s="12" t="e">
        <f>IF(AND(J133="dilute",K133&gt;Pooling_tool!$Q$6),Pooling_tool!$Q$6,K133)</f>
        <v>#N/A</v>
      </c>
    </row>
    <row r="134" spans="6:12" x14ac:dyDescent="0.2">
      <c r="F134" s="8" t="e">
        <f>VLOOKUP(A134,Pooling_tool!$A$3:$B$15,2,FALSE)</f>
        <v>#N/A</v>
      </c>
      <c r="G134" s="11" t="e">
        <f>Pooling_tool!$Q$8/VLOOKUP(F134,Pooling_tool!$F$3:$G$26,2,FALSE)</f>
        <v>#N/A</v>
      </c>
      <c r="H134" s="12" t="e">
        <f t="shared" si="4"/>
        <v>#N/A</v>
      </c>
      <c r="I134" s="12" t="e">
        <f t="shared" si="5"/>
        <v>#N/A</v>
      </c>
      <c r="J134" s="8" t="e">
        <f>IF(OR(H134&gt;Pooling_tool!$Q$2,I134&gt;(Pooling_tool!$Q$14*Pooling_tool!$Q$6)),"concentrate","dilute")</f>
        <v>#N/A</v>
      </c>
      <c r="K134" s="12" t="e">
        <f>_xlfn.IFS(AND(J134="concentrate",H134&gt;Pooling_tool!$Q$4),Pooling_tool!$Q$4,AND(J134="concentrate",H134&lt;Pooling_tool!$Q$2),Pooling_tool!$Q$2,J134="concentrate",H134,J134="dilute",individual_lib_info!I134)</f>
        <v>#N/A</v>
      </c>
      <c r="L134" s="12" t="e">
        <f>IF(AND(J134="dilute",K134&gt;Pooling_tool!$Q$6),Pooling_tool!$Q$6,K134)</f>
        <v>#N/A</v>
      </c>
    </row>
    <row r="135" spans="6:12" x14ac:dyDescent="0.2">
      <c r="F135" s="8" t="e">
        <f>VLOOKUP(A135,Pooling_tool!$A$3:$B$15,2,FALSE)</f>
        <v>#N/A</v>
      </c>
      <c r="G135" s="11" t="e">
        <f>Pooling_tool!$Q$8/VLOOKUP(F135,Pooling_tool!$F$3:$G$26,2,FALSE)</f>
        <v>#N/A</v>
      </c>
      <c r="H135" s="12" t="e">
        <f t="shared" si="4"/>
        <v>#N/A</v>
      </c>
      <c r="I135" s="12" t="e">
        <f t="shared" si="5"/>
        <v>#N/A</v>
      </c>
      <c r="J135" s="8" t="e">
        <f>IF(OR(H135&gt;Pooling_tool!$Q$2,I135&gt;(Pooling_tool!$Q$14*Pooling_tool!$Q$6)),"concentrate","dilute")</f>
        <v>#N/A</v>
      </c>
      <c r="K135" s="12" t="e">
        <f>_xlfn.IFS(AND(J135="concentrate",H135&gt;Pooling_tool!$Q$4),Pooling_tool!$Q$4,AND(J135="concentrate",H135&lt;Pooling_tool!$Q$2),Pooling_tool!$Q$2,J135="concentrate",H135,J135="dilute",individual_lib_info!I135)</f>
        <v>#N/A</v>
      </c>
      <c r="L135" s="12" t="e">
        <f>IF(AND(J135="dilute",K135&gt;Pooling_tool!$Q$6),Pooling_tool!$Q$6,K135)</f>
        <v>#N/A</v>
      </c>
    </row>
    <row r="136" spans="6:12" x14ac:dyDescent="0.2">
      <c r="F136" s="8" t="e">
        <f>VLOOKUP(A136,Pooling_tool!$A$3:$B$15,2,FALSE)</f>
        <v>#N/A</v>
      </c>
      <c r="G136" s="11" t="e">
        <f>Pooling_tool!$Q$8/VLOOKUP(F136,Pooling_tool!$F$3:$G$26,2,FALSE)</f>
        <v>#N/A</v>
      </c>
      <c r="H136" s="12" t="e">
        <f t="shared" si="4"/>
        <v>#N/A</v>
      </c>
      <c r="I136" s="12" t="e">
        <f t="shared" si="5"/>
        <v>#N/A</v>
      </c>
      <c r="J136" s="8" t="e">
        <f>IF(OR(H136&gt;Pooling_tool!$Q$2,I136&gt;(Pooling_tool!$Q$14*Pooling_tool!$Q$6)),"concentrate","dilute")</f>
        <v>#N/A</v>
      </c>
      <c r="K136" s="12" t="e">
        <f>_xlfn.IFS(AND(J136="concentrate",H136&gt;Pooling_tool!$Q$4),Pooling_tool!$Q$4,AND(J136="concentrate",H136&lt;Pooling_tool!$Q$2),Pooling_tool!$Q$2,J136="concentrate",H136,J136="dilute",individual_lib_info!I136)</f>
        <v>#N/A</v>
      </c>
      <c r="L136" s="12" t="e">
        <f>IF(AND(J136="dilute",K136&gt;Pooling_tool!$Q$6),Pooling_tool!$Q$6,K136)</f>
        <v>#N/A</v>
      </c>
    </row>
    <row r="137" spans="6:12" x14ac:dyDescent="0.2">
      <c r="F137" s="8" t="e">
        <f>VLOOKUP(A137,Pooling_tool!$A$3:$B$15,2,FALSE)</f>
        <v>#N/A</v>
      </c>
      <c r="G137" s="11" t="e">
        <f>Pooling_tool!$Q$8/VLOOKUP(F137,Pooling_tool!$F$3:$G$26,2,FALSE)</f>
        <v>#N/A</v>
      </c>
      <c r="H137" s="12" t="e">
        <f t="shared" si="4"/>
        <v>#N/A</v>
      </c>
      <c r="I137" s="12" t="e">
        <f t="shared" si="5"/>
        <v>#N/A</v>
      </c>
      <c r="J137" s="8" t="e">
        <f>IF(OR(H137&gt;Pooling_tool!$Q$2,I137&gt;(Pooling_tool!$Q$14*Pooling_tool!$Q$6)),"concentrate","dilute")</f>
        <v>#N/A</v>
      </c>
      <c r="K137" s="12" t="e">
        <f>_xlfn.IFS(AND(J137="concentrate",H137&gt;Pooling_tool!$Q$4),Pooling_tool!$Q$4,AND(J137="concentrate",H137&lt;Pooling_tool!$Q$2),Pooling_tool!$Q$2,J137="concentrate",H137,J137="dilute",individual_lib_info!I137)</f>
        <v>#N/A</v>
      </c>
      <c r="L137" s="12" t="e">
        <f>IF(AND(J137="dilute",K137&gt;Pooling_tool!$Q$6),Pooling_tool!$Q$6,K137)</f>
        <v>#N/A</v>
      </c>
    </row>
    <row r="138" spans="6:12" x14ac:dyDescent="0.2">
      <c r="F138" s="8" t="e">
        <f>VLOOKUP(A138,Pooling_tool!$A$3:$B$15,2,FALSE)</f>
        <v>#N/A</v>
      </c>
      <c r="G138" s="11" t="e">
        <f>Pooling_tool!$Q$8/VLOOKUP(F138,Pooling_tool!$F$3:$G$26,2,FALSE)</f>
        <v>#N/A</v>
      </c>
      <c r="H138" s="12" t="e">
        <f t="shared" si="4"/>
        <v>#N/A</v>
      </c>
      <c r="I138" s="12" t="e">
        <f t="shared" si="5"/>
        <v>#N/A</v>
      </c>
      <c r="J138" s="8" t="e">
        <f>IF(OR(H138&gt;Pooling_tool!$Q$2,I138&gt;(Pooling_tool!$Q$14*Pooling_tool!$Q$6)),"concentrate","dilute")</f>
        <v>#N/A</v>
      </c>
      <c r="K138" s="12" t="e">
        <f>_xlfn.IFS(AND(J138="concentrate",H138&gt;Pooling_tool!$Q$4),Pooling_tool!$Q$4,AND(J138="concentrate",H138&lt;Pooling_tool!$Q$2),Pooling_tool!$Q$2,J138="concentrate",H138,J138="dilute",individual_lib_info!I138)</f>
        <v>#N/A</v>
      </c>
      <c r="L138" s="12" t="e">
        <f>IF(AND(J138="dilute",K138&gt;Pooling_tool!$Q$6),Pooling_tool!$Q$6,K138)</f>
        <v>#N/A</v>
      </c>
    </row>
    <row r="139" spans="6:12" x14ac:dyDescent="0.2">
      <c r="F139" s="8" t="e">
        <f>VLOOKUP(A139,Pooling_tool!$A$3:$B$15,2,FALSE)</f>
        <v>#N/A</v>
      </c>
      <c r="G139" s="11" t="e">
        <f>Pooling_tool!$Q$8/VLOOKUP(F139,Pooling_tool!$F$3:$G$26,2,FALSE)</f>
        <v>#N/A</v>
      </c>
      <c r="H139" s="12" t="e">
        <f t="shared" si="4"/>
        <v>#N/A</v>
      </c>
      <c r="I139" s="12" t="e">
        <f t="shared" si="5"/>
        <v>#N/A</v>
      </c>
      <c r="J139" s="8" t="e">
        <f>IF(OR(H139&gt;Pooling_tool!$Q$2,I139&gt;(Pooling_tool!$Q$14*Pooling_tool!$Q$6)),"concentrate","dilute")</f>
        <v>#N/A</v>
      </c>
      <c r="K139" s="12" t="e">
        <f>_xlfn.IFS(AND(J139="concentrate",H139&gt;Pooling_tool!$Q$4),Pooling_tool!$Q$4,AND(J139="concentrate",H139&lt;Pooling_tool!$Q$2),Pooling_tool!$Q$2,J139="concentrate",H139,J139="dilute",individual_lib_info!I139)</f>
        <v>#N/A</v>
      </c>
      <c r="L139" s="12" t="e">
        <f>IF(AND(J139="dilute",K139&gt;Pooling_tool!$Q$6),Pooling_tool!$Q$6,K139)</f>
        <v>#N/A</v>
      </c>
    </row>
    <row r="140" spans="6:12" x14ac:dyDescent="0.2">
      <c r="F140" s="8" t="e">
        <f>VLOOKUP(A140,Pooling_tool!$A$3:$B$15,2,FALSE)</f>
        <v>#N/A</v>
      </c>
      <c r="G140" s="11" t="e">
        <f>Pooling_tool!$Q$8/VLOOKUP(F140,Pooling_tool!$F$3:$G$26,2,FALSE)</f>
        <v>#N/A</v>
      </c>
      <c r="H140" s="12" t="e">
        <f t="shared" si="4"/>
        <v>#N/A</v>
      </c>
      <c r="I140" s="12" t="e">
        <f t="shared" si="5"/>
        <v>#N/A</v>
      </c>
      <c r="J140" s="8" t="e">
        <f>IF(OR(H140&gt;Pooling_tool!$Q$2,I140&gt;(Pooling_tool!$Q$14*Pooling_tool!$Q$6)),"concentrate","dilute")</f>
        <v>#N/A</v>
      </c>
      <c r="K140" s="12" t="e">
        <f>_xlfn.IFS(AND(J140="concentrate",H140&gt;Pooling_tool!$Q$4),Pooling_tool!$Q$4,AND(J140="concentrate",H140&lt;Pooling_tool!$Q$2),Pooling_tool!$Q$2,J140="concentrate",H140,J140="dilute",individual_lib_info!I140)</f>
        <v>#N/A</v>
      </c>
      <c r="L140" s="12" t="e">
        <f>IF(AND(J140="dilute",K140&gt;Pooling_tool!$Q$6),Pooling_tool!$Q$6,K140)</f>
        <v>#N/A</v>
      </c>
    </row>
    <row r="141" spans="6:12" x14ac:dyDescent="0.2">
      <c r="F141" s="8" t="e">
        <f>VLOOKUP(A141,Pooling_tool!$A$3:$B$15,2,FALSE)</f>
        <v>#N/A</v>
      </c>
      <c r="G141" s="11" t="e">
        <f>Pooling_tool!$Q$8/VLOOKUP(F141,Pooling_tool!$F$3:$G$26,2,FALSE)</f>
        <v>#N/A</v>
      </c>
      <c r="H141" s="12" t="e">
        <f t="shared" si="4"/>
        <v>#N/A</v>
      </c>
      <c r="I141" s="12" t="e">
        <f t="shared" si="5"/>
        <v>#N/A</v>
      </c>
      <c r="J141" s="8" t="e">
        <f>IF(OR(H141&gt;Pooling_tool!$Q$2,I141&gt;(Pooling_tool!$Q$14*Pooling_tool!$Q$6)),"concentrate","dilute")</f>
        <v>#N/A</v>
      </c>
      <c r="K141" s="12" t="e">
        <f>_xlfn.IFS(AND(J141="concentrate",H141&gt;Pooling_tool!$Q$4),Pooling_tool!$Q$4,AND(J141="concentrate",H141&lt;Pooling_tool!$Q$2),Pooling_tool!$Q$2,J141="concentrate",H141,J141="dilute",individual_lib_info!I141)</f>
        <v>#N/A</v>
      </c>
      <c r="L141" s="12" t="e">
        <f>IF(AND(J141="dilute",K141&gt;Pooling_tool!$Q$6),Pooling_tool!$Q$6,K141)</f>
        <v>#N/A</v>
      </c>
    </row>
    <row r="142" spans="6:12" x14ac:dyDescent="0.2">
      <c r="F142" s="8" t="e">
        <f>VLOOKUP(A142,Pooling_tool!$A$3:$B$15,2,FALSE)</f>
        <v>#N/A</v>
      </c>
      <c r="G142" s="11" t="e">
        <f>Pooling_tool!$Q$8/VLOOKUP(F142,Pooling_tool!$F$3:$G$26,2,FALSE)</f>
        <v>#N/A</v>
      </c>
      <c r="H142" s="12" t="e">
        <f t="shared" si="4"/>
        <v>#N/A</v>
      </c>
      <c r="I142" s="12" t="e">
        <f t="shared" si="5"/>
        <v>#N/A</v>
      </c>
      <c r="J142" s="8" t="e">
        <f>IF(OR(H142&gt;Pooling_tool!$Q$2,I142&gt;(Pooling_tool!$Q$14*Pooling_tool!$Q$6)),"concentrate","dilute")</f>
        <v>#N/A</v>
      </c>
      <c r="K142" s="12" t="e">
        <f>_xlfn.IFS(AND(J142="concentrate",H142&gt;Pooling_tool!$Q$4),Pooling_tool!$Q$4,AND(J142="concentrate",H142&lt;Pooling_tool!$Q$2),Pooling_tool!$Q$2,J142="concentrate",H142,J142="dilute",individual_lib_info!I142)</f>
        <v>#N/A</v>
      </c>
      <c r="L142" s="12" t="e">
        <f>IF(AND(J142="dilute",K142&gt;Pooling_tool!$Q$6),Pooling_tool!$Q$6,K142)</f>
        <v>#N/A</v>
      </c>
    </row>
    <row r="143" spans="6:12" x14ac:dyDescent="0.2">
      <c r="F143" s="8" t="e">
        <f>VLOOKUP(A143,Pooling_tool!$A$3:$B$15,2,FALSE)</f>
        <v>#N/A</v>
      </c>
      <c r="G143" s="11" t="e">
        <f>Pooling_tool!$Q$8/VLOOKUP(F143,Pooling_tool!$F$3:$G$26,2,FALSE)</f>
        <v>#N/A</v>
      </c>
      <c r="H143" s="12" t="e">
        <f t="shared" si="4"/>
        <v>#N/A</v>
      </c>
      <c r="I143" s="12" t="e">
        <f t="shared" si="5"/>
        <v>#N/A</v>
      </c>
      <c r="J143" s="8" t="e">
        <f>IF(OR(H143&gt;Pooling_tool!$Q$2,I143&gt;(Pooling_tool!$Q$14*Pooling_tool!$Q$6)),"concentrate","dilute")</f>
        <v>#N/A</v>
      </c>
      <c r="K143" s="12" t="e">
        <f>_xlfn.IFS(AND(J143="concentrate",H143&gt;Pooling_tool!$Q$4),Pooling_tool!$Q$4,AND(J143="concentrate",H143&lt;Pooling_tool!$Q$2),Pooling_tool!$Q$2,J143="concentrate",H143,J143="dilute",individual_lib_info!I143)</f>
        <v>#N/A</v>
      </c>
      <c r="L143" s="12" t="e">
        <f>IF(AND(J143="dilute",K143&gt;Pooling_tool!$Q$6),Pooling_tool!$Q$6,K143)</f>
        <v>#N/A</v>
      </c>
    </row>
    <row r="144" spans="6:12" x14ac:dyDescent="0.2">
      <c r="F144" s="8" t="e">
        <f>VLOOKUP(A144,Pooling_tool!$A$3:$B$15,2,FALSE)</f>
        <v>#N/A</v>
      </c>
      <c r="G144" s="11" t="e">
        <f>Pooling_tool!$Q$8/VLOOKUP(F144,Pooling_tool!$F$3:$G$26,2,FALSE)</f>
        <v>#N/A</v>
      </c>
      <c r="H144" s="12" t="e">
        <f t="shared" si="4"/>
        <v>#N/A</v>
      </c>
      <c r="I144" s="12" t="e">
        <f t="shared" si="5"/>
        <v>#N/A</v>
      </c>
      <c r="J144" s="8" t="e">
        <f>IF(OR(H144&gt;Pooling_tool!$Q$2,I144&gt;(Pooling_tool!$Q$14*Pooling_tool!$Q$6)),"concentrate","dilute")</f>
        <v>#N/A</v>
      </c>
      <c r="K144" s="12" t="e">
        <f>_xlfn.IFS(AND(J144="concentrate",H144&gt;Pooling_tool!$Q$4),Pooling_tool!$Q$4,AND(J144="concentrate",H144&lt;Pooling_tool!$Q$2),Pooling_tool!$Q$2,J144="concentrate",H144,J144="dilute",individual_lib_info!I144)</f>
        <v>#N/A</v>
      </c>
      <c r="L144" s="12" t="e">
        <f>IF(AND(J144="dilute",K144&gt;Pooling_tool!$Q$6),Pooling_tool!$Q$6,K144)</f>
        <v>#N/A</v>
      </c>
    </row>
    <row r="145" spans="6:12" x14ac:dyDescent="0.2">
      <c r="F145" s="8" t="e">
        <f>VLOOKUP(A145,Pooling_tool!$A$3:$B$15,2,FALSE)</f>
        <v>#N/A</v>
      </c>
      <c r="G145" s="11" t="e">
        <f>Pooling_tool!$Q$8/VLOOKUP(F145,Pooling_tool!$F$3:$G$26,2,FALSE)</f>
        <v>#N/A</v>
      </c>
      <c r="H145" s="12" t="e">
        <f t="shared" si="4"/>
        <v>#N/A</v>
      </c>
      <c r="I145" s="12" t="e">
        <f t="shared" si="5"/>
        <v>#N/A</v>
      </c>
      <c r="J145" s="8" t="e">
        <f>IF(OR(H145&gt;Pooling_tool!$Q$2,I145&gt;(Pooling_tool!$Q$14*Pooling_tool!$Q$6)),"concentrate","dilute")</f>
        <v>#N/A</v>
      </c>
      <c r="K145" s="12" t="e">
        <f>_xlfn.IFS(AND(J145="concentrate",H145&gt;Pooling_tool!$Q$4),Pooling_tool!$Q$4,AND(J145="concentrate",H145&lt;Pooling_tool!$Q$2),Pooling_tool!$Q$2,J145="concentrate",H145,J145="dilute",individual_lib_info!I145)</f>
        <v>#N/A</v>
      </c>
      <c r="L145" s="12" t="e">
        <f>IF(AND(J145="dilute",K145&gt;Pooling_tool!$Q$6),Pooling_tool!$Q$6,K145)</f>
        <v>#N/A</v>
      </c>
    </row>
    <row r="146" spans="6:12" x14ac:dyDescent="0.2">
      <c r="F146" s="8" t="e">
        <f>VLOOKUP(A146,Pooling_tool!$A$3:$B$15,2,FALSE)</f>
        <v>#N/A</v>
      </c>
      <c r="G146" s="11" t="e">
        <f>Pooling_tool!$Q$8/VLOOKUP(F146,Pooling_tool!$F$3:$G$26,2,FALSE)</f>
        <v>#N/A</v>
      </c>
      <c r="H146" s="12" t="e">
        <f t="shared" si="4"/>
        <v>#N/A</v>
      </c>
      <c r="I146" s="12" t="e">
        <f t="shared" si="5"/>
        <v>#N/A</v>
      </c>
      <c r="J146" s="8" t="e">
        <f>IF(OR(H146&gt;Pooling_tool!$Q$2,I146&gt;(Pooling_tool!$Q$14*Pooling_tool!$Q$6)),"concentrate","dilute")</f>
        <v>#N/A</v>
      </c>
      <c r="K146" s="12" t="e">
        <f>_xlfn.IFS(AND(J146="concentrate",H146&gt;Pooling_tool!$Q$4),Pooling_tool!$Q$4,AND(J146="concentrate",H146&lt;Pooling_tool!$Q$2),Pooling_tool!$Q$2,J146="concentrate",H146,J146="dilute",individual_lib_info!I146)</f>
        <v>#N/A</v>
      </c>
      <c r="L146" s="12" t="e">
        <f>IF(AND(J146="dilute",K146&gt;Pooling_tool!$Q$6),Pooling_tool!$Q$6,K146)</f>
        <v>#N/A</v>
      </c>
    </row>
    <row r="147" spans="6:12" x14ac:dyDescent="0.2">
      <c r="F147" s="8" t="e">
        <f>VLOOKUP(A147,Pooling_tool!$A$3:$B$15,2,FALSE)</f>
        <v>#N/A</v>
      </c>
      <c r="G147" s="11" t="e">
        <f>Pooling_tool!$Q$8/VLOOKUP(F147,Pooling_tool!$F$3:$G$26,2,FALSE)</f>
        <v>#N/A</v>
      </c>
      <c r="H147" s="12" t="e">
        <f t="shared" si="4"/>
        <v>#N/A</v>
      </c>
      <c r="I147" s="12" t="e">
        <f t="shared" si="5"/>
        <v>#N/A</v>
      </c>
      <c r="J147" s="8" t="e">
        <f>IF(OR(H147&gt;Pooling_tool!$Q$2,I147&gt;(Pooling_tool!$Q$14*Pooling_tool!$Q$6)),"concentrate","dilute")</f>
        <v>#N/A</v>
      </c>
      <c r="K147" s="12" t="e">
        <f>_xlfn.IFS(AND(J147="concentrate",H147&gt;Pooling_tool!$Q$4),Pooling_tool!$Q$4,AND(J147="concentrate",H147&lt;Pooling_tool!$Q$2),Pooling_tool!$Q$2,J147="concentrate",H147,J147="dilute",individual_lib_info!I147)</f>
        <v>#N/A</v>
      </c>
      <c r="L147" s="12" t="e">
        <f>IF(AND(J147="dilute",K147&gt;Pooling_tool!$Q$6),Pooling_tool!$Q$6,K147)</f>
        <v>#N/A</v>
      </c>
    </row>
    <row r="148" spans="6:12" x14ac:dyDescent="0.2">
      <c r="F148" s="8" t="e">
        <f>VLOOKUP(A148,Pooling_tool!$A$3:$B$15,2,FALSE)</f>
        <v>#N/A</v>
      </c>
      <c r="G148" s="11" t="e">
        <f>Pooling_tool!$Q$8/VLOOKUP(F148,Pooling_tool!$F$3:$G$26,2,FALSE)</f>
        <v>#N/A</v>
      </c>
      <c r="H148" s="12" t="e">
        <f t="shared" si="4"/>
        <v>#N/A</v>
      </c>
      <c r="I148" s="12" t="e">
        <f t="shared" si="5"/>
        <v>#N/A</v>
      </c>
      <c r="J148" s="8" t="e">
        <f>IF(OR(H148&gt;Pooling_tool!$Q$2,I148&gt;(Pooling_tool!$Q$14*Pooling_tool!$Q$6)),"concentrate","dilute")</f>
        <v>#N/A</v>
      </c>
      <c r="K148" s="12" t="e">
        <f>_xlfn.IFS(AND(J148="concentrate",H148&gt;Pooling_tool!$Q$4),Pooling_tool!$Q$4,AND(J148="concentrate",H148&lt;Pooling_tool!$Q$2),Pooling_tool!$Q$2,J148="concentrate",H148,J148="dilute",individual_lib_info!I148)</f>
        <v>#N/A</v>
      </c>
      <c r="L148" s="12" t="e">
        <f>IF(AND(J148="dilute",K148&gt;Pooling_tool!$Q$6),Pooling_tool!$Q$6,K148)</f>
        <v>#N/A</v>
      </c>
    </row>
    <row r="149" spans="6:12" x14ac:dyDescent="0.2">
      <c r="F149" s="8" t="e">
        <f>VLOOKUP(A149,Pooling_tool!$A$3:$B$15,2,FALSE)</f>
        <v>#N/A</v>
      </c>
      <c r="G149" s="11" t="e">
        <f>Pooling_tool!$Q$8/VLOOKUP(F149,Pooling_tool!$F$3:$G$26,2,FALSE)</f>
        <v>#N/A</v>
      </c>
      <c r="H149" s="12" t="e">
        <f t="shared" si="4"/>
        <v>#N/A</v>
      </c>
      <c r="I149" s="12" t="e">
        <f t="shared" si="5"/>
        <v>#N/A</v>
      </c>
      <c r="J149" s="8" t="e">
        <f>IF(OR(H149&gt;Pooling_tool!$Q$2,I149&gt;(Pooling_tool!$Q$14*Pooling_tool!$Q$6)),"concentrate","dilute")</f>
        <v>#N/A</v>
      </c>
      <c r="K149" s="12" t="e">
        <f>_xlfn.IFS(AND(J149="concentrate",H149&gt;Pooling_tool!$Q$4),Pooling_tool!$Q$4,AND(J149="concentrate",H149&lt;Pooling_tool!$Q$2),Pooling_tool!$Q$2,J149="concentrate",H149,J149="dilute",individual_lib_info!I149)</f>
        <v>#N/A</v>
      </c>
      <c r="L149" s="12" t="e">
        <f>IF(AND(J149="dilute",K149&gt;Pooling_tool!$Q$6),Pooling_tool!$Q$6,K149)</f>
        <v>#N/A</v>
      </c>
    </row>
    <row r="150" spans="6:12" x14ac:dyDescent="0.2">
      <c r="F150" s="8" t="e">
        <f>VLOOKUP(A150,Pooling_tool!$A$3:$B$15,2,FALSE)</f>
        <v>#N/A</v>
      </c>
      <c r="G150" s="11" t="e">
        <f>Pooling_tool!$Q$8/VLOOKUP(F150,Pooling_tool!$F$3:$G$26,2,FALSE)</f>
        <v>#N/A</v>
      </c>
      <c r="H150" s="12" t="e">
        <f t="shared" si="4"/>
        <v>#N/A</v>
      </c>
      <c r="I150" s="12" t="e">
        <f t="shared" si="5"/>
        <v>#N/A</v>
      </c>
      <c r="J150" s="8" t="e">
        <f>IF(OR(H150&gt;Pooling_tool!$Q$2,I150&gt;(Pooling_tool!$Q$14*Pooling_tool!$Q$6)),"concentrate","dilute")</f>
        <v>#N/A</v>
      </c>
      <c r="K150" s="12" t="e">
        <f>_xlfn.IFS(AND(J150="concentrate",H150&gt;Pooling_tool!$Q$4),Pooling_tool!$Q$4,AND(J150="concentrate",H150&lt;Pooling_tool!$Q$2),Pooling_tool!$Q$2,J150="concentrate",H150,J150="dilute",individual_lib_info!I150)</f>
        <v>#N/A</v>
      </c>
      <c r="L150" s="12" t="e">
        <f>IF(AND(J150="dilute",K150&gt;Pooling_tool!$Q$6),Pooling_tool!$Q$6,K150)</f>
        <v>#N/A</v>
      </c>
    </row>
    <row r="151" spans="6:12" x14ac:dyDescent="0.2">
      <c r="F151" s="8" t="e">
        <f>VLOOKUP(A151,Pooling_tool!$A$3:$B$15,2,FALSE)</f>
        <v>#N/A</v>
      </c>
      <c r="G151" s="11" t="e">
        <f>Pooling_tool!$Q$8/VLOOKUP(F151,Pooling_tool!$F$3:$G$26,2,FALSE)</f>
        <v>#N/A</v>
      </c>
      <c r="H151" s="12" t="e">
        <f t="shared" si="4"/>
        <v>#N/A</v>
      </c>
      <c r="I151" s="12" t="e">
        <f t="shared" si="5"/>
        <v>#N/A</v>
      </c>
      <c r="J151" s="8" t="e">
        <f>IF(OR(H151&gt;Pooling_tool!$Q$2,I151&gt;(Pooling_tool!$Q$14*Pooling_tool!$Q$6)),"concentrate","dilute")</f>
        <v>#N/A</v>
      </c>
      <c r="K151" s="12" t="e">
        <f>_xlfn.IFS(AND(J151="concentrate",H151&gt;Pooling_tool!$Q$4),Pooling_tool!$Q$4,AND(J151="concentrate",H151&lt;Pooling_tool!$Q$2),Pooling_tool!$Q$2,J151="concentrate",H151,J151="dilute",individual_lib_info!I151)</f>
        <v>#N/A</v>
      </c>
      <c r="L151" s="12" t="e">
        <f>IF(AND(J151="dilute",K151&gt;Pooling_tool!$Q$6),Pooling_tool!$Q$6,K151)</f>
        <v>#N/A</v>
      </c>
    </row>
    <row r="152" spans="6:12" x14ac:dyDescent="0.2">
      <c r="F152" s="8" t="e">
        <f>VLOOKUP(A152,Pooling_tool!$A$3:$B$15,2,FALSE)</f>
        <v>#N/A</v>
      </c>
      <c r="G152" s="11" t="e">
        <f>Pooling_tool!$Q$8/VLOOKUP(F152,Pooling_tool!$F$3:$G$26,2,FALSE)</f>
        <v>#N/A</v>
      </c>
      <c r="H152" s="12" t="e">
        <f t="shared" si="4"/>
        <v>#N/A</v>
      </c>
      <c r="I152" s="12" t="e">
        <f t="shared" si="5"/>
        <v>#N/A</v>
      </c>
      <c r="J152" s="8" t="e">
        <f>IF(OR(H152&gt;Pooling_tool!$Q$2,I152&gt;(Pooling_tool!$Q$14*Pooling_tool!$Q$6)),"concentrate","dilute")</f>
        <v>#N/A</v>
      </c>
      <c r="K152" s="12" t="e">
        <f>_xlfn.IFS(AND(J152="concentrate",H152&gt;Pooling_tool!$Q$4),Pooling_tool!$Q$4,AND(J152="concentrate",H152&lt;Pooling_tool!$Q$2),Pooling_tool!$Q$2,J152="concentrate",H152,J152="dilute",individual_lib_info!I152)</f>
        <v>#N/A</v>
      </c>
      <c r="L152" s="12" t="e">
        <f>IF(AND(J152="dilute",K152&gt;Pooling_tool!$Q$6),Pooling_tool!$Q$6,K152)</f>
        <v>#N/A</v>
      </c>
    </row>
    <row r="153" spans="6:12" x14ac:dyDescent="0.2">
      <c r="F153" s="8" t="e">
        <f>VLOOKUP(A153,Pooling_tool!$A$3:$B$15,2,FALSE)</f>
        <v>#N/A</v>
      </c>
      <c r="G153" s="11" t="e">
        <f>Pooling_tool!$Q$8/VLOOKUP(F153,Pooling_tool!$F$3:$G$26,2,FALSE)</f>
        <v>#N/A</v>
      </c>
      <c r="H153" s="12" t="e">
        <f t="shared" si="4"/>
        <v>#N/A</v>
      </c>
      <c r="I153" s="12" t="e">
        <f t="shared" si="5"/>
        <v>#N/A</v>
      </c>
      <c r="J153" s="8" t="e">
        <f>IF(OR(H153&gt;Pooling_tool!$Q$2,I153&gt;(Pooling_tool!$Q$14*Pooling_tool!$Q$6)),"concentrate","dilute")</f>
        <v>#N/A</v>
      </c>
      <c r="K153" s="12" t="e">
        <f>_xlfn.IFS(AND(J153="concentrate",H153&gt;Pooling_tool!$Q$4),Pooling_tool!$Q$4,AND(J153="concentrate",H153&lt;Pooling_tool!$Q$2),Pooling_tool!$Q$2,J153="concentrate",H153,J153="dilute",individual_lib_info!I153)</f>
        <v>#N/A</v>
      </c>
      <c r="L153" s="12" t="e">
        <f>IF(AND(J153="dilute",K153&gt;Pooling_tool!$Q$6),Pooling_tool!$Q$6,K153)</f>
        <v>#N/A</v>
      </c>
    </row>
    <row r="154" spans="6:12" x14ac:dyDescent="0.2">
      <c r="F154" s="8" t="e">
        <f>VLOOKUP(A154,Pooling_tool!$A$3:$B$15,2,FALSE)</f>
        <v>#N/A</v>
      </c>
      <c r="G154" s="11" t="e">
        <f>Pooling_tool!$Q$8/VLOOKUP(F154,Pooling_tool!$F$3:$G$26,2,FALSE)</f>
        <v>#N/A</v>
      </c>
      <c r="H154" s="12" t="e">
        <f t="shared" si="4"/>
        <v>#N/A</v>
      </c>
      <c r="I154" s="12" t="e">
        <f t="shared" si="5"/>
        <v>#N/A</v>
      </c>
      <c r="J154" s="8" t="e">
        <f>IF(OR(H154&gt;Pooling_tool!$Q$2,I154&gt;(Pooling_tool!$Q$14*Pooling_tool!$Q$6)),"concentrate","dilute")</f>
        <v>#N/A</v>
      </c>
      <c r="K154" s="12" t="e">
        <f>_xlfn.IFS(AND(J154="concentrate",H154&gt;Pooling_tool!$Q$4),Pooling_tool!$Q$4,AND(J154="concentrate",H154&lt;Pooling_tool!$Q$2),Pooling_tool!$Q$2,J154="concentrate",H154,J154="dilute",individual_lib_info!I154)</f>
        <v>#N/A</v>
      </c>
      <c r="L154" s="12" t="e">
        <f>IF(AND(J154="dilute",K154&gt;Pooling_tool!$Q$6),Pooling_tool!$Q$6,K154)</f>
        <v>#N/A</v>
      </c>
    </row>
    <row r="155" spans="6:12" x14ac:dyDescent="0.2">
      <c r="F155" s="8" t="e">
        <f>VLOOKUP(A155,Pooling_tool!$A$3:$B$15,2,FALSE)</f>
        <v>#N/A</v>
      </c>
      <c r="G155" s="11" t="e">
        <f>Pooling_tool!$Q$8/VLOOKUP(F155,Pooling_tool!$F$3:$G$26,2,FALSE)</f>
        <v>#N/A</v>
      </c>
      <c r="H155" s="12" t="e">
        <f t="shared" si="4"/>
        <v>#N/A</v>
      </c>
      <c r="I155" s="12" t="e">
        <f t="shared" si="5"/>
        <v>#N/A</v>
      </c>
      <c r="J155" s="8" t="e">
        <f>IF(OR(H155&gt;Pooling_tool!$Q$2,I155&gt;(Pooling_tool!$Q$14*Pooling_tool!$Q$6)),"concentrate","dilute")</f>
        <v>#N/A</v>
      </c>
      <c r="K155" s="12" t="e">
        <f>_xlfn.IFS(AND(J155="concentrate",H155&gt;Pooling_tool!$Q$4),Pooling_tool!$Q$4,AND(J155="concentrate",H155&lt;Pooling_tool!$Q$2),Pooling_tool!$Q$2,J155="concentrate",H155,J155="dilute",individual_lib_info!I155)</f>
        <v>#N/A</v>
      </c>
      <c r="L155" s="12" t="e">
        <f>IF(AND(J155="dilute",K155&gt;Pooling_tool!$Q$6),Pooling_tool!$Q$6,K155)</f>
        <v>#N/A</v>
      </c>
    </row>
    <row r="156" spans="6:12" x14ac:dyDescent="0.2">
      <c r="F156" s="8" t="e">
        <f>VLOOKUP(A156,Pooling_tool!$A$3:$B$15,2,FALSE)</f>
        <v>#N/A</v>
      </c>
      <c r="G156" s="11" t="e">
        <f>Pooling_tool!$Q$8/VLOOKUP(F156,Pooling_tool!$F$3:$G$26,2,FALSE)</f>
        <v>#N/A</v>
      </c>
      <c r="H156" s="12" t="e">
        <f t="shared" si="4"/>
        <v>#N/A</v>
      </c>
      <c r="I156" s="12" t="e">
        <f t="shared" si="5"/>
        <v>#N/A</v>
      </c>
      <c r="J156" s="8" t="e">
        <f>IF(OR(H156&gt;Pooling_tool!$Q$2,I156&gt;(Pooling_tool!$Q$14*Pooling_tool!$Q$6)),"concentrate","dilute")</f>
        <v>#N/A</v>
      </c>
      <c r="K156" s="12" t="e">
        <f>_xlfn.IFS(AND(J156="concentrate",H156&gt;Pooling_tool!$Q$4),Pooling_tool!$Q$4,AND(J156="concentrate",H156&lt;Pooling_tool!$Q$2),Pooling_tool!$Q$2,J156="concentrate",H156,J156="dilute",individual_lib_info!I156)</f>
        <v>#N/A</v>
      </c>
      <c r="L156" s="12" t="e">
        <f>IF(AND(J156="dilute",K156&gt;Pooling_tool!$Q$6),Pooling_tool!$Q$6,K156)</f>
        <v>#N/A</v>
      </c>
    </row>
    <row r="157" spans="6:12" x14ac:dyDescent="0.2">
      <c r="F157" s="8" t="e">
        <f>VLOOKUP(A157,Pooling_tool!$A$3:$B$15,2,FALSE)</f>
        <v>#N/A</v>
      </c>
      <c r="G157" s="11" t="e">
        <f>Pooling_tool!$Q$8/VLOOKUP(F157,Pooling_tool!$F$3:$G$26,2,FALSE)</f>
        <v>#N/A</v>
      </c>
      <c r="H157" s="12" t="e">
        <f t="shared" si="4"/>
        <v>#N/A</v>
      </c>
      <c r="I157" s="12" t="e">
        <f t="shared" si="5"/>
        <v>#N/A</v>
      </c>
      <c r="J157" s="8" t="e">
        <f>IF(OR(H157&gt;Pooling_tool!$Q$2,I157&gt;(Pooling_tool!$Q$14*Pooling_tool!$Q$6)),"concentrate","dilute")</f>
        <v>#N/A</v>
      </c>
      <c r="K157" s="12" t="e">
        <f>_xlfn.IFS(AND(J157="concentrate",H157&gt;Pooling_tool!$Q$4),Pooling_tool!$Q$4,AND(J157="concentrate",H157&lt;Pooling_tool!$Q$2),Pooling_tool!$Q$2,J157="concentrate",H157,J157="dilute",individual_lib_info!I157)</f>
        <v>#N/A</v>
      </c>
      <c r="L157" s="12" t="e">
        <f>IF(AND(J157="dilute",K157&gt;Pooling_tool!$Q$6),Pooling_tool!$Q$6,K157)</f>
        <v>#N/A</v>
      </c>
    </row>
    <row r="158" spans="6:12" x14ac:dyDescent="0.2">
      <c r="F158" s="8" t="e">
        <f>VLOOKUP(A158,Pooling_tool!$A$3:$B$15,2,FALSE)</f>
        <v>#N/A</v>
      </c>
      <c r="G158" s="11" t="e">
        <f>Pooling_tool!$Q$8/VLOOKUP(F158,Pooling_tool!$F$3:$G$26,2,FALSE)</f>
        <v>#N/A</v>
      </c>
      <c r="H158" s="12" t="e">
        <f t="shared" si="4"/>
        <v>#N/A</v>
      </c>
      <c r="I158" s="12" t="e">
        <f t="shared" si="5"/>
        <v>#N/A</v>
      </c>
      <c r="J158" s="8" t="e">
        <f>IF(OR(H158&gt;Pooling_tool!$Q$2,I158&gt;(Pooling_tool!$Q$14*Pooling_tool!$Q$6)),"concentrate","dilute")</f>
        <v>#N/A</v>
      </c>
      <c r="K158" s="12" t="e">
        <f>_xlfn.IFS(AND(J158="concentrate",H158&gt;Pooling_tool!$Q$4),Pooling_tool!$Q$4,AND(J158="concentrate",H158&lt;Pooling_tool!$Q$2),Pooling_tool!$Q$2,J158="concentrate",H158,J158="dilute",individual_lib_info!I158)</f>
        <v>#N/A</v>
      </c>
      <c r="L158" s="12" t="e">
        <f>IF(AND(J158="dilute",K158&gt;Pooling_tool!$Q$6),Pooling_tool!$Q$6,K158)</f>
        <v>#N/A</v>
      </c>
    </row>
    <row r="159" spans="6:12" x14ac:dyDescent="0.2">
      <c r="F159" s="8" t="e">
        <f>VLOOKUP(A159,Pooling_tool!$A$3:$B$15,2,FALSE)</f>
        <v>#N/A</v>
      </c>
      <c r="G159" s="11" t="e">
        <f>Pooling_tool!$Q$8/VLOOKUP(F159,Pooling_tool!$F$3:$G$26,2,FALSE)</f>
        <v>#N/A</v>
      </c>
      <c r="H159" s="12" t="e">
        <f t="shared" si="4"/>
        <v>#N/A</v>
      </c>
      <c r="I159" s="12" t="e">
        <f t="shared" si="5"/>
        <v>#N/A</v>
      </c>
      <c r="J159" s="8" t="e">
        <f>IF(OR(H159&gt;Pooling_tool!$Q$2,I159&gt;(Pooling_tool!$Q$14*Pooling_tool!$Q$6)),"concentrate","dilute")</f>
        <v>#N/A</v>
      </c>
      <c r="K159" s="12" t="e">
        <f>_xlfn.IFS(AND(J159="concentrate",H159&gt;Pooling_tool!$Q$4),Pooling_tool!$Q$4,AND(J159="concentrate",H159&lt;Pooling_tool!$Q$2),Pooling_tool!$Q$2,J159="concentrate",H159,J159="dilute",individual_lib_info!I159)</f>
        <v>#N/A</v>
      </c>
      <c r="L159" s="12" t="e">
        <f>IF(AND(J159="dilute",K159&gt;Pooling_tool!$Q$6),Pooling_tool!$Q$6,K159)</f>
        <v>#N/A</v>
      </c>
    </row>
    <row r="160" spans="6:12" x14ac:dyDescent="0.2">
      <c r="F160" s="8" t="e">
        <f>VLOOKUP(A160,Pooling_tool!$A$3:$B$15,2,FALSE)</f>
        <v>#N/A</v>
      </c>
      <c r="G160" s="11" t="e">
        <f>Pooling_tool!$Q$8/VLOOKUP(F160,Pooling_tool!$F$3:$G$26,2,FALSE)</f>
        <v>#N/A</v>
      </c>
      <c r="H160" s="12" t="e">
        <f t="shared" si="4"/>
        <v>#N/A</v>
      </c>
      <c r="I160" s="12" t="e">
        <f t="shared" si="5"/>
        <v>#N/A</v>
      </c>
      <c r="J160" s="8" t="e">
        <f>IF(OR(H160&gt;Pooling_tool!$Q$2,I160&gt;(Pooling_tool!$Q$14*Pooling_tool!$Q$6)),"concentrate","dilute")</f>
        <v>#N/A</v>
      </c>
      <c r="K160" s="12" t="e">
        <f>_xlfn.IFS(AND(J160="concentrate",H160&gt;Pooling_tool!$Q$4),Pooling_tool!$Q$4,AND(J160="concentrate",H160&lt;Pooling_tool!$Q$2),Pooling_tool!$Q$2,J160="concentrate",H160,J160="dilute",individual_lib_info!I160)</f>
        <v>#N/A</v>
      </c>
      <c r="L160" s="12" t="e">
        <f>IF(AND(J160="dilute",K160&gt;Pooling_tool!$Q$6),Pooling_tool!$Q$6,K160)</f>
        <v>#N/A</v>
      </c>
    </row>
    <row r="161" spans="6:12" x14ac:dyDescent="0.2">
      <c r="F161" s="8" t="e">
        <f>VLOOKUP(A161,Pooling_tool!$A$3:$B$15,2,FALSE)</f>
        <v>#N/A</v>
      </c>
      <c r="G161" s="11" t="e">
        <f>Pooling_tool!$Q$8/VLOOKUP(F161,Pooling_tool!$F$3:$G$26,2,FALSE)</f>
        <v>#N/A</v>
      </c>
      <c r="H161" s="12" t="e">
        <f t="shared" si="4"/>
        <v>#N/A</v>
      </c>
      <c r="I161" s="12" t="e">
        <f t="shared" si="5"/>
        <v>#N/A</v>
      </c>
      <c r="J161" s="8" t="e">
        <f>IF(OR(H161&gt;Pooling_tool!$Q$2,I161&gt;(Pooling_tool!$Q$14*Pooling_tool!$Q$6)),"concentrate","dilute")</f>
        <v>#N/A</v>
      </c>
      <c r="K161" s="12" t="e">
        <f>_xlfn.IFS(AND(J161="concentrate",H161&gt;Pooling_tool!$Q$4),Pooling_tool!$Q$4,AND(J161="concentrate",H161&lt;Pooling_tool!$Q$2),Pooling_tool!$Q$2,J161="concentrate",H161,J161="dilute",individual_lib_info!I161)</f>
        <v>#N/A</v>
      </c>
      <c r="L161" s="12" t="e">
        <f>IF(AND(J161="dilute",K161&gt;Pooling_tool!$Q$6),Pooling_tool!$Q$6,K161)</f>
        <v>#N/A</v>
      </c>
    </row>
    <row r="162" spans="6:12" x14ac:dyDescent="0.2">
      <c r="F162" s="8" t="e">
        <f>VLOOKUP(A162,Pooling_tool!$A$3:$B$15,2,FALSE)</f>
        <v>#N/A</v>
      </c>
      <c r="G162" s="11" t="e">
        <f>Pooling_tool!$Q$8/VLOOKUP(F162,Pooling_tool!$F$3:$G$26,2,FALSE)</f>
        <v>#N/A</v>
      </c>
      <c r="H162" s="12" t="e">
        <f t="shared" si="4"/>
        <v>#N/A</v>
      </c>
      <c r="I162" s="12" t="e">
        <f t="shared" si="5"/>
        <v>#N/A</v>
      </c>
      <c r="J162" s="8" t="e">
        <f>IF(OR(H162&gt;Pooling_tool!$Q$2,I162&gt;(Pooling_tool!$Q$14*Pooling_tool!$Q$6)),"concentrate","dilute")</f>
        <v>#N/A</v>
      </c>
      <c r="K162" s="12" t="e">
        <f>_xlfn.IFS(AND(J162="concentrate",H162&gt;Pooling_tool!$Q$4),Pooling_tool!$Q$4,AND(J162="concentrate",H162&lt;Pooling_tool!$Q$2),Pooling_tool!$Q$2,J162="concentrate",H162,J162="dilute",individual_lib_info!I162)</f>
        <v>#N/A</v>
      </c>
      <c r="L162" s="12" t="e">
        <f>IF(AND(J162="dilute",K162&gt;Pooling_tool!$Q$6),Pooling_tool!$Q$6,K162)</f>
        <v>#N/A</v>
      </c>
    </row>
    <row r="163" spans="6:12" x14ac:dyDescent="0.2">
      <c r="F163" s="8" t="e">
        <f>VLOOKUP(A163,Pooling_tool!$A$3:$B$15,2,FALSE)</f>
        <v>#N/A</v>
      </c>
      <c r="G163" s="11" t="e">
        <f>Pooling_tool!$Q$8/VLOOKUP(F163,Pooling_tool!$F$3:$G$26,2,FALSE)</f>
        <v>#N/A</v>
      </c>
      <c r="H163" s="12" t="e">
        <f t="shared" si="4"/>
        <v>#N/A</v>
      </c>
      <c r="I163" s="12" t="e">
        <f t="shared" si="5"/>
        <v>#N/A</v>
      </c>
      <c r="J163" s="8" t="e">
        <f>IF(OR(H163&gt;Pooling_tool!$Q$2,I163&gt;(Pooling_tool!$Q$14*Pooling_tool!$Q$6)),"concentrate","dilute")</f>
        <v>#N/A</v>
      </c>
      <c r="K163" s="12" t="e">
        <f>_xlfn.IFS(AND(J163="concentrate",H163&gt;Pooling_tool!$Q$4),Pooling_tool!$Q$4,AND(J163="concentrate",H163&lt;Pooling_tool!$Q$2),Pooling_tool!$Q$2,J163="concentrate",H163,J163="dilute",individual_lib_info!I163)</f>
        <v>#N/A</v>
      </c>
      <c r="L163" s="12" t="e">
        <f>IF(AND(J163="dilute",K163&gt;Pooling_tool!$Q$6),Pooling_tool!$Q$6,K163)</f>
        <v>#N/A</v>
      </c>
    </row>
    <row r="164" spans="6:12" x14ac:dyDescent="0.2">
      <c r="F164" s="8" t="e">
        <f>VLOOKUP(A164,Pooling_tool!$A$3:$B$15,2,FALSE)</f>
        <v>#N/A</v>
      </c>
      <c r="G164" s="11" t="e">
        <f>Pooling_tool!$Q$8/VLOOKUP(F164,Pooling_tool!$F$3:$G$26,2,FALSE)</f>
        <v>#N/A</v>
      </c>
      <c r="H164" s="12" t="e">
        <f t="shared" si="4"/>
        <v>#N/A</v>
      </c>
      <c r="I164" s="12" t="e">
        <f t="shared" si="5"/>
        <v>#N/A</v>
      </c>
      <c r="J164" s="8" t="e">
        <f>IF(OR(H164&gt;Pooling_tool!$Q$2,I164&gt;(Pooling_tool!$Q$14*Pooling_tool!$Q$6)),"concentrate","dilute")</f>
        <v>#N/A</v>
      </c>
      <c r="K164" s="12" t="e">
        <f>_xlfn.IFS(AND(J164="concentrate",H164&gt;Pooling_tool!$Q$4),Pooling_tool!$Q$4,AND(J164="concentrate",H164&lt;Pooling_tool!$Q$2),Pooling_tool!$Q$2,J164="concentrate",H164,J164="dilute",individual_lib_info!I164)</f>
        <v>#N/A</v>
      </c>
      <c r="L164" s="12" t="e">
        <f>IF(AND(J164="dilute",K164&gt;Pooling_tool!$Q$6),Pooling_tool!$Q$6,K164)</f>
        <v>#N/A</v>
      </c>
    </row>
    <row r="165" spans="6:12" x14ac:dyDescent="0.2">
      <c r="F165" s="8" t="e">
        <f>VLOOKUP(A165,Pooling_tool!$A$3:$B$15,2,FALSE)</f>
        <v>#N/A</v>
      </c>
      <c r="G165" s="11" t="e">
        <f>Pooling_tool!$Q$8/VLOOKUP(F165,Pooling_tool!$F$3:$G$26,2,FALSE)</f>
        <v>#N/A</v>
      </c>
      <c r="H165" s="12" t="e">
        <f t="shared" si="4"/>
        <v>#N/A</v>
      </c>
      <c r="I165" s="12" t="e">
        <f t="shared" si="5"/>
        <v>#N/A</v>
      </c>
      <c r="J165" s="8" t="e">
        <f>IF(OR(H165&gt;Pooling_tool!$Q$2,I165&gt;(Pooling_tool!$Q$14*Pooling_tool!$Q$6)),"concentrate","dilute")</f>
        <v>#N/A</v>
      </c>
      <c r="K165" s="12" t="e">
        <f>_xlfn.IFS(AND(J165="concentrate",H165&gt;Pooling_tool!$Q$4),Pooling_tool!$Q$4,AND(J165="concentrate",H165&lt;Pooling_tool!$Q$2),Pooling_tool!$Q$2,J165="concentrate",H165,J165="dilute",individual_lib_info!I165)</f>
        <v>#N/A</v>
      </c>
      <c r="L165" s="12" t="e">
        <f>IF(AND(J165="dilute",K165&gt;Pooling_tool!$Q$6),Pooling_tool!$Q$6,K165)</f>
        <v>#N/A</v>
      </c>
    </row>
    <row r="166" spans="6:12" x14ac:dyDescent="0.2">
      <c r="F166" s="8" t="e">
        <f>VLOOKUP(A166,Pooling_tool!$A$3:$B$15,2,FALSE)</f>
        <v>#N/A</v>
      </c>
      <c r="G166" s="11" t="e">
        <f>Pooling_tool!$Q$8/VLOOKUP(F166,Pooling_tool!$F$3:$G$26,2,FALSE)</f>
        <v>#N/A</v>
      </c>
      <c r="H166" s="12" t="e">
        <f t="shared" si="4"/>
        <v>#N/A</v>
      </c>
      <c r="I166" s="12" t="e">
        <f t="shared" si="5"/>
        <v>#N/A</v>
      </c>
      <c r="J166" s="8" t="e">
        <f>IF(OR(H166&gt;Pooling_tool!$Q$2,I166&gt;(Pooling_tool!$Q$14*Pooling_tool!$Q$6)),"concentrate","dilute")</f>
        <v>#N/A</v>
      </c>
      <c r="K166" s="12" t="e">
        <f>_xlfn.IFS(AND(J166="concentrate",H166&gt;Pooling_tool!$Q$4),Pooling_tool!$Q$4,AND(J166="concentrate",H166&lt;Pooling_tool!$Q$2),Pooling_tool!$Q$2,J166="concentrate",H166,J166="dilute",individual_lib_info!I166)</f>
        <v>#N/A</v>
      </c>
      <c r="L166" s="12" t="e">
        <f>IF(AND(J166="dilute",K166&gt;Pooling_tool!$Q$6),Pooling_tool!$Q$6,K166)</f>
        <v>#N/A</v>
      </c>
    </row>
    <row r="167" spans="6:12" x14ac:dyDescent="0.2">
      <c r="F167" s="8" t="e">
        <f>VLOOKUP(A167,Pooling_tool!$A$3:$B$15,2,FALSE)</f>
        <v>#N/A</v>
      </c>
      <c r="G167" s="11" t="e">
        <f>Pooling_tool!$Q$8/VLOOKUP(F167,Pooling_tool!$F$3:$G$26,2,FALSE)</f>
        <v>#N/A</v>
      </c>
      <c r="H167" s="12" t="e">
        <f t="shared" si="4"/>
        <v>#N/A</v>
      </c>
      <c r="I167" s="12" t="e">
        <f t="shared" si="5"/>
        <v>#N/A</v>
      </c>
      <c r="J167" s="8" t="e">
        <f>IF(OR(H167&gt;Pooling_tool!$Q$2,I167&gt;(Pooling_tool!$Q$14*Pooling_tool!$Q$6)),"concentrate","dilute")</f>
        <v>#N/A</v>
      </c>
      <c r="K167" s="12" t="e">
        <f>_xlfn.IFS(AND(J167="concentrate",H167&gt;Pooling_tool!$Q$4),Pooling_tool!$Q$4,AND(J167="concentrate",H167&lt;Pooling_tool!$Q$2),Pooling_tool!$Q$2,J167="concentrate",H167,J167="dilute",individual_lib_info!I167)</f>
        <v>#N/A</v>
      </c>
      <c r="L167" s="12" t="e">
        <f>IF(AND(J167="dilute",K167&gt;Pooling_tool!$Q$6),Pooling_tool!$Q$6,K167)</f>
        <v>#N/A</v>
      </c>
    </row>
    <row r="168" spans="6:12" x14ac:dyDescent="0.2">
      <c r="F168" s="8" t="e">
        <f>VLOOKUP(A168,Pooling_tool!$A$3:$B$15,2,FALSE)</f>
        <v>#N/A</v>
      </c>
      <c r="G168" s="11" t="e">
        <f>Pooling_tool!$Q$8/VLOOKUP(F168,Pooling_tool!$F$3:$G$26,2,FALSE)</f>
        <v>#N/A</v>
      </c>
      <c r="H168" s="12" t="e">
        <f t="shared" si="4"/>
        <v>#N/A</v>
      </c>
      <c r="I168" s="12" t="e">
        <f t="shared" si="5"/>
        <v>#N/A</v>
      </c>
      <c r="J168" s="8" t="e">
        <f>IF(OR(H168&gt;Pooling_tool!$Q$2,I168&gt;(Pooling_tool!$Q$14*Pooling_tool!$Q$6)),"concentrate","dilute")</f>
        <v>#N/A</v>
      </c>
      <c r="K168" s="12" t="e">
        <f>_xlfn.IFS(AND(J168="concentrate",H168&gt;Pooling_tool!$Q$4),Pooling_tool!$Q$4,AND(J168="concentrate",H168&lt;Pooling_tool!$Q$2),Pooling_tool!$Q$2,J168="concentrate",H168,J168="dilute",individual_lib_info!I168)</f>
        <v>#N/A</v>
      </c>
      <c r="L168" s="12" t="e">
        <f>IF(AND(J168="dilute",K168&gt;Pooling_tool!$Q$6),Pooling_tool!$Q$6,K168)</f>
        <v>#N/A</v>
      </c>
    </row>
    <row r="169" spans="6:12" x14ac:dyDescent="0.2">
      <c r="F169" s="8" t="e">
        <f>VLOOKUP(A169,Pooling_tool!$A$3:$B$15,2,FALSE)</f>
        <v>#N/A</v>
      </c>
      <c r="G169" s="11" t="e">
        <f>Pooling_tool!$Q$8/VLOOKUP(F169,Pooling_tool!$F$3:$G$26,2,FALSE)</f>
        <v>#N/A</v>
      </c>
      <c r="H169" s="12" t="e">
        <f t="shared" si="4"/>
        <v>#N/A</v>
      </c>
      <c r="I169" s="12" t="e">
        <f t="shared" si="5"/>
        <v>#N/A</v>
      </c>
      <c r="J169" s="8" t="e">
        <f>IF(OR(H169&gt;Pooling_tool!$Q$2,I169&gt;(Pooling_tool!$Q$14*Pooling_tool!$Q$6)),"concentrate","dilute")</f>
        <v>#N/A</v>
      </c>
      <c r="K169" s="12" t="e">
        <f>_xlfn.IFS(AND(J169="concentrate",H169&gt;Pooling_tool!$Q$4),Pooling_tool!$Q$4,AND(J169="concentrate",H169&lt;Pooling_tool!$Q$2),Pooling_tool!$Q$2,J169="concentrate",H169,J169="dilute",individual_lib_info!I169)</f>
        <v>#N/A</v>
      </c>
      <c r="L169" s="12" t="e">
        <f>IF(AND(J169="dilute",K169&gt;Pooling_tool!$Q$6),Pooling_tool!$Q$6,K169)</f>
        <v>#N/A</v>
      </c>
    </row>
    <row r="170" spans="6:12" x14ac:dyDescent="0.2">
      <c r="F170" s="8" t="e">
        <f>VLOOKUP(A170,Pooling_tool!$A$3:$B$15,2,FALSE)</f>
        <v>#N/A</v>
      </c>
      <c r="G170" s="11" t="e">
        <f>Pooling_tool!$Q$8/VLOOKUP(F170,Pooling_tool!$F$3:$G$26,2,FALSE)</f>
        <v>#N/A</v>
      </c>
      <c r="H170" s="12" t="e">
        <f t="shared" si="4"/>
        <v>#N/A</v>
      </c>
      <c r="I170" s="12" t="e">
        <f t="shared" si="5"/>
        <v>#N/A</v>
      </c>
      <c r="J170" s="8" t="e">
        <f>IF(OR(H170&gt;Pooling_tool!$Q$2,I170&gt;(Pooling_tool!$Q$14*Pooling_tool!$Q$6)),"concentrate","dilute")</f>
        <v>#N/A</v>
      </c>
      <c r="K170" s="12" t="e">
        <f>_xlfn.IFS(AND(J170="concentrate",H170&gt;Pooling_tool!$Q$4),Pooling_tool!$Q$4,AND(J170="concentrate",H170&lt;Pooling_tool!$Q$2),Pooling_tool!$Q$2,J170="concentrate",H170,J170="dilute",individual_lib_info!I170)</f>
        <v>#N/A</v>
      </c>
      <c r="L170" s="12" t="e">
        <f>IF(AND(J170="dilute",K170&gt;Pooling_tool!$Q$6),Pooling_tool!$Q$6,K170)</f>
        <v>#N/A</v>
      </c>
    </row>
    <row r="171" spans="6:12" x14ac:dyDescent="0.2">
      <c r="F171" s="8" t="e">
        <f>VLOOKUP(A171,Pooling_tool!$A$3:$B$15,2,FALSE)</f>
        <v>#N/A</v>
      </c>
      <c r="G171" s="11" t="e">
        <f>Pooling_tool!$Q$8/VLOOKUP(F171,Pooling_tool!$F$3:$G$26,2,FALSE)</f>
        <v>#N/A</v>
      </c>
      <c r="H171" s="12" t="e">
        <f t="shared" si="4"/>
        <v>#N/A</v>
      </c>
      <c r="I171" s="12" t="e">
        <f t="shared" si="5"/>
        <v>#N/A</v>
      </c>
      <c r="J171" s="8" t="e">
        <f>IF(OR(H171&gt;Pooling_tool!$Q$2,I171&gt;(Pooling_tool!$Q$14*Pooling_tool!$Q$6)),"concentrate","dilute")</f>
        <v>#N/A</v>
      </c>
      <c r="K171" s="12" t="e">
        <f>_xlfn.IFS(AND(J171="concentrate",H171&gt;Pooling_tool!$Q$4),Pooling_tool!$Q$4,AND(J171="concentrate",H171&lt;Pooling_tool!$Q$2),Pooling_tool!$Q$2,J171="concentrate",H171,J171="dilute",individual_lib_info!I171)</f>
        <v>#N/A</v>
      </c>
      <c r="L171" s="12" t="e">
        <f>IF(AND(J171="dilute",K171&gt;Pooling_tool!$Q$6),Pooling_tool!$Q$6,K171)</f>
        <v>#N/A</v>
      </c>
    </row>
    <row r="172" spans="6:12" x14ac:dyDescent="0.2">
      <c r="F172" s="8" t="e">
        <f>VLOOKUP(A172,Pooling_tool!$A$3:$B$15,2,FALSE)</f>
        <v>#N/A</v>
      </c>
      <c r="G172" s="11" t="e">
        <f>Pooling_tool!$Q$8/VLOOKUP(F172,Pooling_tool!$F$3:$G$26,2,FALSE)</f>
        <v>#N/A</v>
      </c>
      <c r="H172" s="12" t="e">
        <f t="shared" si="4"/>
        <v>#N/A</v>
      </c>
      <c r="I172" s="12" t="e">
        <f t="shared" si="5"/>
        <v>#N/A</v>
      </c>
      <c r="J172" s="8" t="e">
        <f>IF(OR(H172&gt;Pooling_tool!$Q$2,I172&gt;(Pooling_tool!$Q$14*Pooling_tool!$Q$6)),"concentrate","dilute")</f>
        <v>#N/A</v>
      </c>
      <c r="K172" s="12" t="e">
        <f>_xlfn.IFS(AND(J172="concentrate",H172&gt;Pooling_tool!$Q$4),Pooling_tool!$Q$4,AND(J172="concentrate",H172&lt;Pooling_tool!$Q$2),Pooling_tool!$Q$2,J172="concentrate",H172,J172="dilute",individual_lib_info!I172)</f>
        <v>#N/A</v>
      </c>
      <c r="L172" s="12" t="e">
        <f>IF(AND(J172="dilute",K172&gt;Pooling_tool!$Q$6),Pooling_tool!$Q$6,K172)</f>
        <v>#N/A</v>
      </c>
    </row>
    <row r="173" spans="6:12" x14ac:dyDescent="0.2">
      <c r="F173" s="8" t="e">
        <f>VLOOKUP(A173,Pooling_tool!$A$3:$B$15,2,FALSE)</f>
        <v>#N/A</v>
      </c>
      <c r="G173" s="11" t="e">
        <f>Pooling_tool!$Q$8/VLOOKUP(F173,Pooling_tool!$F$3:$G$26,2,FALSE)</f>
        <v>#N/A</v>
      </c>
      <c r="H173" s="12" t="e">
        <f t="shared" si="4"/>
        <v>#N/A</v>
      </c>
      <c r="I173" s="12" t="e">
        <f t="shared" si="5"/>
        <v>#N/A</v>
      </c>
      <c r="J173" s="8" t="e">
        <f>IF(OR(H173&gt;Pooling_tool!$Q$2,I173&gt;(Pooling_tool!$Q$14*Pooling_tool!$Q$6)),"concentrate","dilute")</f>
        <v>#N/A</v>
      </c>
      <c r="K173" s="12" t="e">
        <f>_xlfn.IFS(AND(J173="concentrate",H173&gt;Pooling_tool!$Q$4),Pooling_tool!$Q$4,AND(J173="concentrate",H173&lt;Pooling_tool!$Q$2),Pooling_tool!$Q$2,J173="concentrate",H173,J173="dilute",individual_lib_info!I173)</f>
        <v>#N/A</v>
      </c>
      <c r="L173" s="12" t="e">
        <f>IF(AND(J173="dilute",K173&gt;Pooling_tool!$Q$6),Pooling_tool!$Q$6,K173)</f>
        <v>#N/A</v>
      </c>
    </row>
    <row r="174" spans="6:12" x14ac:dyDescent="0.2">
      <c r="F174" s="8" t="e">
        <f>VLOOKUP(A174,Pooling_tool!$A$3:$B$15,2,FALSE)</f>
        <v>#N/A</v>
      </c>
      <c r="G174" s="11" t="e">
        <f>Pooling_tool!$Q$8/VLOOKUP(F174,Pooling_tool!$F$3:$G$26,2,FALSE)</f>
        <v>#N/A</v>
      </c>
      <c r="H174" s="12" t="e">
        <f t="shared" si="4"/>
        <v>#N/A</v>
      </c>
      <c r="I174" s="12" t="e">
        <f t="shared" si="5"/>
        <v>#N/A</v>
      </c>
      <c r="J174" s="8" t="e">
        <f>IF(OR(H174&gt;Pooling_tool!$Q$2,I174&gt;(Pooling_tool!$Q$14*Pooling_tool!$Q$6)),"concentrate","dilute")</f>
        <v>#N/A</v>
      </c>
      <c r="K174" s="12" t="e">
        <f>_xlfn.IFS(AND(J174="concentrate",H174&gt;Pooling_tool!$Q$4),Pooling_tool!$Q$4,AND(J174="concentrate",H174&lt;Pooling_tool!$Q$2),Pooling_tool!$Q$2,J174="concentrate",H174,J174="dilute",individual_lib_info!I174)</f>
        <v>#N/A</v>
      </c>
      <c r="L174" s="12" t="e">
        <f>IF(AND(J174="dilute",K174&gt;Pooling_tool!$Q$6),Pooling_tool!$Q$6,K174)</f>
        <v>#N/A</v>
      </c>
    </row>
    <row r="175" spans="6:12" x14ac:dyDescent="0.2">
      <c r="F175" s="8" t="e">
        <f>VLOOKUP(A175,Pooling_tool!$A$3:$B$15,2,FALSE)</f>
        <v>#N/A</v>
      </c>
      <c r="G175" s="11" t="e">
        <f>Pooling_tool!$Q$8/VLOOKUP(F175,Pooling_tool!$F$3:$G$26,2,FALSE)</f>
        <v>#N/A</v>
      </c>
      <c r="H175" s="12" t="e">
        <f t="shared" si="4"/>
        <v>#N/A</v>
      </c>
      <c r="I175" s="12" t="e">
        <f t="shared" si="5"/>
        <v>#N/A</v>
      </c>
      <c r="J175" s="8" t="e">
        <f>IF(OR(H175&gt;Pooling_tool!$Q$2,I175&gt;(Pooling_tool!$Q$14*Pooling_tool!$Q$6)),"concentrate","dilute")</f>
        <v>#N/A</v>
      </c>
      <c r="K175" s="12" t="e">
        <f>_xlfn.IFS(AND(J175="concentrate",H175&gt;Pooling_tool!$Q$4),Pooling_tool!$Q$4,AND(J175="concentrate",H175&lt;Pooling_tool!$Q$2),Pooling_tool!$Q$2,J175="concentrate",H175,J175="dilute",individual_lib_info!I175)</f>
        <v>#N/A</v>
      </c>
      <c r="L175" s="12" t="e">
        <f>IF(AND(J175="dilute",K175&gt;Pooling_tool!$Q$6),Pooling_tool!$Q$6,K175)</f>
        <v>#N/A</v>
      </c>
    </row>
    <row r="176" spans="6:12" x14ac:dyDescent="0.2">
      <c r="F176" s="8" t="e">
        <f>VLOOKUP(A176,Pooling_tool!$A$3:$B$15,2,FALSE)</f>
        <v>#N/A</v>
      </c>
      <c r="G176" s="11" t="e">
        <f>Pooling_tool!$Q$8/VLOOKUP(F176,Pooling_tool!$F$3:$G$26,2,FALSE)</f>
        <v>#N/A</v>
      </c>
      <c r="H176" s="12" t="e">
        <f t="shared" si="4"/>
        <v>#N/A</v>
      </c>
      <c r="I176" s="12" t="e">
        <f t="shared" si="5"/>
        <v>#N/A</v>
      </c>
      <c r="J176" s="8" t="e">
        <f>IF(OR(H176&gt;Pooling_tool!$Q$2,I176&gt;(Pooling_tool!$Q$14*Pooling_tool!$Q$6)),"concentrate","dilute")</f>
        <v>#N/A</v>
      </c>
      <c r="K176" s="12" t="e">
        <f>_xlfn.IFS(AND(J176="concentrate",H176&gt;Pooling_tool!$Q$4),Pooling_tool!$Q$4,AND(J176="concentrate",H176&lt;Pooling_tool!$Q$2),Pooling_tool!$Q$2,J176="concentrate",H176,J176="dilute",individual_lib_info!I176)</f>
        <v>#N/A</v>
      </c>
      <c r="L176" s="12" t="e">
        <f>IF(AND(J176="dilute",K176&gt;Pooling_tool!$Q$6),Pooling_tool!$Q$6,K176)</f>
        <v>#N/A</v>
      </c>
    </row>
    <row r="177" spans="6:12" x14ac:dyDescent="0.2">
      <c r="F177" s="8" t="e">
        <f>VLOOKUP(A177,Pooling_tool!$A$3:$B$15,2,FALSE)</f>
        <v>#N/A</v>
      </c>
      <c r="G177" s="11" t="e">
        <f>Pooling_tool!$Q$8/VLOOKUP(F177,Pooling_tool!$F$3:$G$26,2,FALSE)</f>
        <v>#N/A</v>
      </c>
      <c r="H177" s="12" t="e">
        <f t="shared" si="4"/>
        <v>#N/A</v>
      </c>
      <c r="I177" s="12" t="e">
        <f t="shared" si="5"/>
        <v>#N/A</v>
      </c>
      <c r="J177" s="8" t="e">
        <f>IF(OR(H177&gt;Pooling_tool!$Q$2,I177&gt;(Pooling_tool!$Q$14*Pooling_tool!$Q$6)),"concentrate","dilute")</f>
        <v>#N/A</v>
      </c>
      <c r="K177" s="12" t="e">
        <f>_xlfn.IFS(AND(J177="concentrate",H177&gt;Pooling_tool!$Q$4),Pooling_tool!$Q$4,AND(J177="concentrate",H177&lt;Pooling_tool!$Q$2),Pooling_tool!$Q$2,J177="concentrate",H177,J177="dilute",individual_lib_info!I177)</f>
        <v>#N/A</v>
      </c>
      <c r="L177" s="12" t="e">
        <f>IF(AND(J177="dilute",K177&gt;Pooling_tool!$Q$6),Pooling_tool!$Q$6,K177)</f>
        <v>#N/A</v>
      </c>
    </row>
    <row r="178" spans="6:12" x14ac:dyDescent="0.2">
      <c r="F178" s="8" t="e">
        <f>VLOOKUP(A178,Pooling_tool!$A$3:$B$15,2,FALSE)</f>
        <v>#N/A</v>
      </c>
      <c r="G178" s="11" t="e">
        <f>Pooling_tool!$Q$8/VLOOKUP(F178,Pooling_tool!$F$3:$G$26,2,FALSE)</f>
        <v>#N/A</v>
      </c>
      <c r="H178" s="12" t="e">
        <f t="shared" si="4"/>
        <v>#N/A</v>
      </c>
      <c r="I178" s="12" t="e">
        <f t="shared" si="5"/>
        <v>#N/A</v>
      </c>
      <c r="J178" s="8" t="e">
        <f>IF(OR(H178&gt;Pooling_tool!$Q$2,I178&gt;(Pooling_tool!$Q$14*Pooling_tool!$Q$6)),"concentrate","dilute")</f>
        <v>#N/A</v>
      </c>
      <c r="K178" s="12" t="e">
        <f>_xlfn.IFS(AND(J178="concentrate",H178&gt;Pooling_tool!$Q$4),Pooling_tool!$Q$4,AND(J178="concentrate",H178&lt;Pooling_tool!$Q$2),Pooling_tool!$Q$2,J178="concentrate",H178,J178="dilute",individual_lib_info!I178)</f>
        <v>#N/A</v>
      </c>
      <c r="L178" s="12" t="e">
        <f>IF(AND(J178="dilute",K178&gt;Pooling_tool!$Q$6),Pooling_tool!$Q$6,K178)</f>
        <v>#N/A</v>
      </c>
    </row>
    <row r="179" spans="6:12" x14ac:dyDescent="0.2">
      <c r="F179" s="8" t="e">
        <f>VLOOKUP(A179,Pooling_tool!$A$3:$B$15,2,FALSE)</f>
        <v>#N/A</v>
      </c>
      <c r="G179" s="11" t="e">
        <f>Pooling_tool!$Q$8/VLOOKUP(F179,Pooling_tool!$F$3:$G$26,2,FALSE)</f>
        <v>#N/A</v>
      </c>
      <c r="H179" s="12" t="e">
        <f t="shared" si="4"/>
        <v>#N/A</v>
      </c>
      <c r="I179" s="12" t="e">
        <f t="shared" si="5"/>
        <v>#N/A</v>
      </c>
      <c r="J179" s="8" t="e">
        <f>IF(OR(H179&gt;Pooling_tool!$Q$2,I179&gt;(Pooling_tool!$Q$14*Pooling_tool!$Q$6)),"concentrate","dilute")</f>
        <v>#N/A</v>
      </c>
      <c r="K179" s="12" t="e">
        <f>_xlfn.IFS(AND(J179="concentrate",H179&gt;Pooling_tool!$Q$4),Pooling_tool!$Q$4,AND(J179="concentrate",H179&lt;Pooling_tool!$Q$2),Pooling_tool!$Q$2,J179="concentrate",H179,J179="dilute",individual_lib_info!I179)</f>
        <v>#N/A</v>
      </c>
      <c r="L179" s="12" t="e">
        <f>IF(AND(J179="dilute",K179&gt;Pooling_tool!$Q$6),Pooling_tool!$Q$6,K179)</f>
        <v>#N/A</v>
      </c>
    </row>
    <row r="180" spans="6:12" x14ac:dyDescent="0.2">
      <c r="F180" s="8" t="e">
        <f>VLOOKUP(A180,Pooling_tool!$A$3:$B$15,2,FALSE)</f>
        <v>#N/A</v>
      </c>
      <c r="G180" s="11" t="e">
        <f>Pooling_tool!$Q$8/VLOOKUP(F180,Pooling_tool!$F$3:$G$26,2,FALSE)</f>
        <v>#N/A</v>
      </c>
      <c r="H180" s="12" t="e">
        <f t="shared" si="4"/>
        <v>#N/A</v>
      </c>
      <c r="I180" s="12" t="e">
        <f t="shared" si="5"/>
        <v>#N/A</v>
      </c>
      <c r="J180" s="8" t="e">
        <f>IF(OR(H180&gt;Pooling_tool!$Q$2,I180&gt;(Pooling_tool!$Q$14*Pooling_tool!$Q$6)),"concentrate","dilute")</f>
        <v>#N/A</v>
      </c>
      <c r="K180" s="12" t="e">
        <f>_xlfn.IFS(AND(J180="concentrate",H180&gt;Pooling_tool!$Q$4),Pooling_tool!$Q$4,AND(J180="concentrate",H180&lt;Pooling_tool!$Q$2),Pooling_tool!$Q$2,J180="concentrate",H180,J180="dilute",individual_lib_info!I180)</f>
        <v>#N/A</v>
      </c>
      <c r="L180" s="12" t="e">
        <f>IF(AND(J180="dilute",K180&gt;Pooling_tool!$Q$6),Pooling_tool!$Q$6,K180)</f>
        <v>#N/A</v>
      </c>
    </row>
    <row r="181" spans="6:12" x14ac:dyDescent="0.2">
      <c r="F181" s="8" t="e">
        <f>VLOOKUP(A181,Pooling_tool!$A$3:$B$15,2,FALSE)</f>
        <v>#N/A</v>
      </c>
      <c r="G181" s="11" t="e">
        <f>Pooling_tool!$Q$8/VLOOKUP(F181,Pooling_tool!$F$3:$G$26,2,FALSE)</f>
        <v>#N/A</v>
      </c>
      <c r="H181" s="12" t="e">
        <f t="shared" si="4"/>
        <v>#N/A</v>
      </c>
      <c r="I181" s="12" t="e">
        <f t="shared" si="5"/>
        <v>#N/A</v>
      </c>
      <c r="J181" s="8" t="e">
        <f>IF(OR(H181&gt;Pooling_tool!$Q$2,I181&gt;(Pooling_tool!$Q$14*Pooling_tool!$Q$6)),"concentrate","dilute")</f>
        <v>#N/A</v>
      </c>
      <c r="K181" s="12" t="e">
        <f>_xlfn.IFS(AND(J181="concentrate",H181&gt;Pooling_tool!$Q$4),Pooling_tool!$Q$4,AND(J181="concentrate",H181&lt;Pooling_tool!$Q$2),Pooling_tool!$Q$2,J181="concentrate",H181,J181="dilute",individual_lib_info!I181)</f>
        <v>#N/A</v>
      </c>
      <c r="L181" s="12" t="e">
        <f>IF(AND(J181="dilute",K181&gt;Pooling_tool!$Q$6),Pooling_tool!$Q$6,K181)</f>
        <v>#N/A</v>
      </c>
    </row>
    <row r="182" spans="6:12" x14ac:dyDescent="0.2">
      <c r="F182" s="8" t="e">
        <f>VLOOKUP(A182,Pooling_tool!$A$3:$B$15,2,FALSE)</f>
        <v>#N/A</v>
      </c>
      <c r="G182" s="11" t="e">
        <f>Pooling_tool!$Q$8/VLOOKUP(F182,Pooling_tool!$F$3:$G$26,2,FALSE)</f>
        <v>#N/A</v>
      </c>
      <c r="H182" s="12" t="e">
        <f t="shared" si="4"/>
        <v>#N/A</v>
      </c>
      <c r="I182" s="12" t="e">
        <f t="shared" si="5"/>
        <v>#N/A</v>
      </c>
      <c r="J182" s="8" t="e">
        <f>IF(OR(H182&gt;Pooling_tool!$Q$2,I182&gt;(Pooling_tool!$Q$14*Pooling_tool!$Q$6)),"concentrate","dilute")</f>
        <v>#N/A</v>
      </c>
      <c r="K182" s="12" t="e">
        <f>_xlfn.IFS(AND(J182="concentrate",H182&gt;Pooling_tool!$Q$4),Pooling_tool!$Q$4,AND(J182="concentrate",H182&lt;Pooling_tool!$Q$2),Pooling_tool!$Q$2,J182="concentrate",H182,J182="dilute",individual_lib_info!I182)</f>
        <v>#N/A</v>
      </c>
      <c r="L182" s="12" t="e">
        <f>IF(AND(J182="dilute",K182&gt;Pooling_tool!$Q$6),Pooling_tool!$Q$6,K182)</f>
        <v>#N/A</v>
      </c>
    </row>
    <row r="183" spans="6:12" x14ac:dyDescent="0.2">
      <c r="F183" s="8" t="e">
        <f>VLOOKUP(A183,Pooling_tool!$A$3:$B$15,2,FALSE)</f>
        <v>#N/A</v>
      </c>
      <c r="G183" s="11" t="e">
        <f>Pooling_tool!$Q$8/VLOOKUP(F183,Pooling_tool!$F$3:$G$26,2,FALSE)</f>
        <v>#N/A</v>
      </c>
      <c r="H183" s="12" t="e">
        <f t="shared" si="4"/>
        <v>#N/A</v>
      </c>
      <c r="I183" s="12" t="e">
        <f t="shared" si="5"/>
        <v>#N/A</v>
      </c>
      <c r="J183" s="8" t="e">
        <f>IF(OR(H183&gt;Pooling_tool!$Q$2,I183&gt;(Pooling_tool!$Q$14*Pooling_tool!$Q$6)),"concentrate","dilute")</f>
        <v>#N/A</v>
      </c>
      <c r="K183" s="12" t="e">
        <f>_xlfn.IFS(AND(J183="concentrate",H183&gt;Pooling_tool!$Q$4),Pooling_tool!$Q$4,AND(J183="concentrate",H183&lt;Pooling_tool!$Q$2),Pooling_tool!$Q$2,J183="concentrate",H183,J183="dilute",individual_lib_info!I183)</f>
        <v>#N/A</v>
      </c>
      <c r="L183" s="12" t="e">
        <f>IF(AND(J183="dilute",K183&gt;Pooling_tool!$Q$6),Pooling_tool!$Q$6,K183)</f>
        <v>#N/A</v>
      </c>
    </row>
    <row r="184" spans="6:12" x14ac:dyDescent="0.2">
      <c r="F184" s="8" t="e">
        <f>VLOOKUP(A184,Pooling_tool!$A$3:$B$15,2,FALSE)</f>
        <v>#N/A</v>
      </c>
      <c r="G184" s="11" t="e">
        <f>Pooling_tool!$Q$8/VLOOKUP(F184,Pooling_tool!$F$3:$G$26,2,FALSE)</f>
        <v>#N/A</v>
      </c>
      <c r="H184" s="12" t="e">
        <f t="shared" si="4"/>
        <v>#N/A</v>
      </c>
      <c r="I184" s="12" t="e">
        <f t="shared" si="5"/>
        <v>#N/A</v>
      </c>
      <c r="J184" s="8" t="e">
        <f>IF(OR(H184&gt;Pooling_tool!$Q$2,I184&gt;(Pooling_tool!$Q$14*Pooling_tool!$Q$6)),"concentrate","dilute")</f>
        <v>#N/A</v>
      </c>
      <c r="K184" s="12" t="e">
        <f>_xlfn.IFS(AND(J184="concentrate",H184&gt;Pooling_tool!$Q$4),Pooling_tool!$Q$4,AND(J184="concentrate",H184&lt;Pooling_tool!$Q$2),Pooling_tool!$Q$2,J184="concentrate",H184,J184="dilute",individual_lib_info!I184)</f>
        <v>#N/A</v>
      </c>
      <c r="L184" s="12" t="e">
        <f>IF(AND(J184="dilute",K184&gt;Pooling_tool!$Q$6),Pooling_tool!$Q$6,K184)</f>
        <v>#N/A</v>
      </c>
    </row>
    <row r="185" spans="6:12" x14ac:dyDescent="0.2">
      <c r="F185" s="8" t="e">
        <f>VLOOKUP(A185,Pooling_tool!$A$3:$B$15,2,FALSE)</f>
        <v>#N/A</v>
      </c>
      <c r="G185" s="11" t="e">
        <f>Pooling_tool!$Q$8/VLOOKUP(F185,Pooling_tool!$F$3:$G$26,2,FALSE)</f>
        <v>#N/A</v>
      </c>
      <c r="H185" s="12" t="e">
        <f t="shared" si="4"/>
        <v>#N/A</v>
      </c>
      <c r="I185" s="12" t="e">
        <f t="shared" si="5"/>
        <v>#N/A</v>
      </c>
      <c r="J185" s="8" t="e">
        <f>IF(OR(H185&gt;Pooling_tool!$Q$2,I185&gt;(Pooling_tool!$Q$14*Pooling_tool!$Q$6)),"concentrate","dilute")</f>
        <v>#N/A</v>
      </c>
      <c r="K185" s="12" t="e">
        <f>_xlfn.IFS(AND(J185="concentrate",H185&gt;Pooling_tool!$Q$4),Pooling_tool!$Q$4,AND(J185="concentrate",H185&lt;Pooling_tool!$Q$2),Pooling_tool!$Q$2,J185="concentrate",H185,J185="dilute",individual_lib_info!I185)</f>
        <v>#N/A</v>
      </c>
      <c r="L185" s="12" t="e">
        <f>IF(AND(J185="dilute",K185&gt;Pooling_tool!$Q$6),Pooling_tool!$Q$6,K185)</f>
        <v>#N/A</v>
      </c>
    </row>
    <row r="186" spans="6:12" x14ac:dyDescent="0.2">
      <c r="F186" s="8" t="e">
        <f>VLOOKUP(A186,Pooling_tool!$A$3:$B$15,2,FALSE)</f>
        <v>#N/A</v>
      </c>
      <c r="G186" s="11" t="e">
        <f>Pooling_tool!$Q$8/VLOOKUP(F186,Pooling_tool!$F$3:$G$26,2,FALSE)</f>
        <v>#N/A</v>
      </c>
      <c r="H186" s="12" t="e">
        <f t="shared" si="4"/>
        <v>#N/A</v>
      </c>
      <c r="I186" s="12" t="e">
        <f t="shared" si="5"/>
        <v>#N/A</v>
      </c>
      <c r="J186" s="8" t="e">
        <f>IF(OR(H186&gt;Pooling_tool!$Q$2,I186&gt;(Pooling_tool!$Q$14*Pooling_tool!$Q$6)),"concentrate","dilute")</f>
        <v>#N/A</v>
      </c>
      <c r="K186" s="12" t="e">
        <f>_xlfn.IFS(AND(J186="concentrate",H186&gt;Pooling_tool!$Q$4),Pooling_tool!$Q$4,AND(J186="concentrate",H186&lt;Pooling_tool!$Q$2),Pooling_tool!$Q$2,J186="concentrate",H186,J186="dilute",individual_lib_info!I186)</f>
        <v>#N/A</v>
      </c>
      <c r="L186" s="12" t="e">
        <f>IF(AND(J186="dilute",K186&gt;Pooling_tool!$Q$6),Pooling_tool!$Q$6,K186)</f>
        <v>#N/A</v>
      </c>
    </row>
    <row r="187" spans="6:12" x14ac:dyDescent="0.2">
      <c r="F187" s="8" t="e">
        <f>VLOOKUP(A187,Pooling_tool!$A$3:$B$15,2,FALSE)</f>
        <v>#N/A</v>
      </c>
      <c r="G187" s="11" t="e">
        <f>Pooling_tool!$Q$8/VLOOKUP(F187,Pooling_tool!$F$3:$G$26,2,FALSE)</f>
        <v>#N/A</v>
      </c>
      <c r="H187" s="12" t="e">
        <f t="shared" si="4"/>
        <v>#N/A</v>
      </c>
      <c r="I187" s="12" t="e">
        <f t="shared" si="5"/>
        <v>#N/A</v>
      </c>
      <c r="J187" s="8" t="e">
        <f>IF(OR(H187&gt;Pooling_tool!$Q$2,I187&gt;(Pooling_tool!$Q$14*Pooling_tool!$Q$6)),"concentrate","dilute")</f>
        <v>#N/A</v>
      </c>
      <c r="K187" s="12" t="e">
        <f>_xlfn.IFS(AND(J187="concentrate",H187&gt;Pooling_tool!$Q$4),Pooling_tool!$Q$4,AND(J187="concentrate",H187&lt;Pooling_tool!$Q$2),Pooling_tool!$Q$2,J187="concentrate",H187,J187="dilute",individual_lib_info!I187)</f>
        <v>#N/A</v>
      </c>
      <c r="L187" s="12" t="e">
        <f>IF(AND(J187="dilute",K187&gt;Pooling_tool!$Q$6),Pooling_tool!$Q$6,K187)</f>
        <v>#N/A</v>
      </c>
    </row>
    <row r="188" spans="6:12" x14ac:dyDescent="0.2">
      <c r="F188" s="8" t="e">
        <f>VLOOKUP(A188,Pooling_tool!$A$3:$B$15,2,FALSE)</f>
        <v>#N/A</v>
      </c>
      <c r="G188" s="11" t="e">
        <f>Pooling_tool!$Q$8/VLOOKUP(F188,Pooling_tool!$F$3:$G$26,2,FALSE)</f>
        <v>#N/A</v>
      </c>
      <c r="H188" s="12" t="e">
        <f t="shared" si="4"/>
        <v>#N/A</v>
      </c>
      <c r="I188" s="12" t="e">
        <f t="shared" si="5"/>
        <v>#N/A</v>
      </c>
      <c r="J188" s="8" t="e">
        <f>IF(OR(H188&gt;Pooling_tool!$Q$2,I188&gt;(Pooling_tool!$Q$14*Pooling_tool!$Q$6)),"concentrate","dilute")</f>
        <v>#N/A</v>
      </c>
      <c r="K188" s="12" t="e">
        <f>_xlfn.IFS(AND(J188="concentrate",H188&gt;Pooling_tool!$Q$4),Pooling_tool!$Q$4,AND(J188="concentrate",H188&lt;Pooling_tool!$Q$2),Pooling_tool!$Q$2,J188="concentrate",H188,J188="dilute",individual_lib_info!I188)</f>
        <v>#N/A</v>
      </c>
      <c r="L188" s="12" t="e">
        <f>IF(AND(J188="dilute",K188&gt;Pooling_tool!$Q$6),Pooling_tool!$Q$6,K188)</f>
        <v>#N/A</v>
      </c>
    </row>
    <row r="189" spans="6:12" x14ac:dyDescent="0.2">
      <c r="F189" s="8" t="e">
        <f>VLOOKUP(A189,Pooling_tool!$A$3:$B$15,2,FALSE)</f>
        <v>#N/A</v>
      </c>
      <c r="G189" s="11" t="e">
        <f>Pooling_tool!$Q$8/VLOOKUP(F189,Pooling_tool!$F$3:$G$26,2,FALSE)</f>
        <v>#N/A</v>
      </c>
      <c r="H189" s="12" t="e">
        <f t="shared" si="4"/>
        <v>#N/A</v>
      </c>
      <c r="I189" s="12" t="e">
        <f t="shared" si="5"/>
        <v>#N/A</v>
      </c>
      <c r="J189" s="8" t="e">
        <f>IF(OR(H189&gt;Pooling_tool!$Q$2,I189&gt;(Pooling_tool!$Q$14*Pooling_tool!$Q$6)),"concentrate","dilute")</f>
        <v>#N/A</v>
      </c>
      <c r="K189" s="12" t="e">
        <f>_xlfn.IFS(AND(J189="concentrate",H189&gt;Pooling_tool!$Q$4),Pooling_tool!$Q$4,AND(J189="concentrate",H189&lt;Pooling_tool!$Q$2),Pooling_tool!$Q$2,J189="concentrate",H189,J189="dilute",individual_lib_info!I189)</f>
        <v>#N/A</v>
      </c>
      <c r="L189" s="12" t="e">
        <f>IF(AND(J189="dilute",K189&gt;Pooling_tool!$Q$6),Pooling_tool!$Q$6,K189)</f>
        <v>#N/A</v>
      </c>
    </row>
    <row r="190" spans="6:12" x14ac:dyDescent="0.2">
      <c r="F190" s="8" t="e">
        <f>VLOOKUP(A190,Pooling_tool!$A$3:$B$15,2,FALSE)</f>
        <v>#N/A</v>
      </c>
      <c r="G190" s="11" t="e">
        <f>Pooling_tool!$Q$8/VLOOKUP(F190,Pooling_tool!$F$3:$G$26,2,FALSE)</f>
        <v>#N/A</v>
      </c>
      <c r="H190" s="12" t="e">
        <f t="shared" si="4"/>
        <v>#N/A</v>
      </c>
      <c r="I190" s="12" t="e">
        <f t="shared" si="5"/>
        <v>#N/A</v>
      </c>
      <c r="J190" s="8" t="e">
        <f>IF(OR(H190&gt;Pooling_tool!$Q$2,I190&gt;(Pooling_tool!$Q$14*Pooling_tool!$Q$6)),"concentrate","dilute")</f>
        <v>#N/A</v>
      </c>
      <c r="K190" s="12" t="e">
        <f>_xlfn.IFS(AND(J190="concentrate",H190&gt;Pooling_tool!$Q$4),Pooling_tool!$Q$4,AND(J190="concentrate",H190&lt;Pooling_tool!$Q$2),Pooling_tool!$Q$2,J190="concentrate",H190,J190="dilute",individual_lib_info!I190)</f>
        <v>#N/A</v>
      </c>
      <c r="L190" s="12" t="e">
        <f>IF(AND(J190="dilute",K190&gt;Pooling_tool!$Q$6),Pooling_tool!$Q$6,K190)</f>
        <v>#N/A</v>
      </c>
    </row>
    <row r="191" spans="6:12" x14ac:dyDescent="0.2">
      <c r="F191" s="8" t="e">
        <f>VLOOKUP(A191,Pooling_tool!$A$3:$B$15,2,FALSE)</f>
        <v>#N/A</v>
      </c>
      <c r="G191" s="11" t="e">
        <f>Pooling_tool!$Q$8/VLOOKUP(F191,Pooling_tool!$F$3:$G$26,2,FALSE)</f>
        <v>#N/A</v>
      </c>
      <c r="H191" s="12" t="e">
        <f t="shared" si="4"/>
        <v>#N/A</v>
      </c>
      <c r="I191" s="12" t="e">
        <f t="shared" si="5"/>
        <v>#N/A</v>
      </c>
      <c r="J191" s="8" t="e">
        <f>IF(OR(H191&gt;Pooling_tool!$Q$2,I191&gt;(Pooling_tool!$Q$14*Pooling_tool!$Q$6)),"concentrate","dilute")</f>
        <v>#N/A</v>
      </c>
      <c r="K191" s="12" t="e">
        <f>_xlfn.IFS(AND(J191="concentrate",H191&gt;Pooling_tool!$Q$4),Pooling_tool!$Q$4,AND(J191="concentrate",H191&lt;Pooling_tool!$Q$2),Pooling_tool!$Q$2,J191="concentrate",H191,J191="dilute",individual_lib_info!I191)</f>
        <v>#N/A</v>
      </c>
      <c r="L191" s="12" t="e">
        <f>IF(AND(J191="dilute",K191&gt;Pooling_tool!$Q$6),Pooling_tool!$Q$6,K191)</f>
        <v>#N/A</v>
      </c>
    </row>
    <row r="192" spans="6:12" x14ac:dyDescent="0.2">
      <c r="F192" s="8" t="e">
        <f>VLOOKUP(A192,Pooling_tool!$A$3:$B$15,2,FALSE)</f>
        <v>#N/A</v>
      </c>
      <c r="G192" s="11" t="e">
        <f>Pooling_tool!$Q$8/VLOOKUP(F192,Pooling_tool!$F$3:$G$26,2,FALSE)</f>
        <v>#N/A</v>
      </c>
      <c r="H192" s="12" t="e">
        <f t="shared" si="4"/>
        <v>#N/A</v>
      </c>
      <c r="I192" s="12" t="e">
        <f t="shared" si="5"/>
        <v>#N/A</v>
      </c>
      <c r="J192" s="8" t="e">
        <f>IF(OR(H192&gt;Pooling_tool!$Q$2,I192&gt;(Pooling_tool!$Q$14*Pooling_tool!$Q$6)),"concentrate","dilute")</f>
        <v>#N/A</v>
      </c>
      <c r="K192" s="12" t="e">
        <f>_xlfn.IFS(AND(J192="concentrate",H192&gt;Pooling_tool!$Q$4),Pooling_tool!$Q$4,AND(J192="concentrate",H192&lt;Pooling_tool!$Q$2),Pooling_tool!$Q$2,J192="concentrate",H192,J192="dilute",individual_lib_info!I192)</f>
        <v>#N/A</v>
      </c>
      <c r="L192" s="12" t="e">
        <f>IF(AND(J192="dilute",K192&gt;Pooling_tool!$Q$6),Pooling_tool!$Q$6,K192)</f>
        <v>#N/A</v>
      </c>
    </row>
    <row r="193" spans="6:12" x14ac:dyDescent="0.2">
      <c r="F193" s="8" t="e">
        <f>VLOOKUP(A193,Pooling_tool!$A$3:$B$15,2,FALSE)</f>
        <v>#N/A</v>
      </c>
      <c r="G193" s="11" t="e">
        <f>Pooling_tool!$Q$8/VLOOKUP(F193,Pooling_tool!$F$3:$G$26,2,FALSE)</f>
        <v>#N/A</v>
      </c>
      <c r="H193" s="12" t="e">
        <f t="shared" si="4"/>
        <v>#N/A</v>
      </c>
      <c r="I193" s="12" t="e">
        <f t="shared" si="5"/>
        <v>#N/A</v>
      </c>
      <c r="J193" s="8" t="e">
        <f>IF(OR(H193&gt;Pooling_tool!$Q$2,I193&gt;(Pooling_tool!$Q$14*Pooling_tool!$Q$6)),"concentrate","dilute")</f>
        <v>#N/A</v>
      </c>
      <c r="K193" s="12" t="e">
        <f>_xlfn.IFS(AND(J193="concentrate",H193&gt;Pooling_tool!$Q$4),Pooling_tool!$Q$4,AND(J193="concentrate",H193&lt;Pooling_tool!$Q$2),Pooling_tool!$Q$2,J193="concentrate",H193,J193="dilute",individual_lib_info!I193)</f>
        <v>#N/A</v>
      </c>
      <c r="L193" s="12" t="e">
        <f>IF(AND(J193="dilute",K193&gt;Pooling_tool!$Q$6),Pooling_tool!$Q$6,K193)</f>
        <v>#N/A</v>
      </c>
    </row>
    <row r="194" spans="6:12" x14ac:dyDescent="0.2">
      <c r="F194" s="8" t="e">
        <f>VLOOKUP(A194,Pooling_tool!$A$3:$B$15,2,FALSE)</f>
        <v>#N/A</v>
      </c>
      <c r="G194" s="11" t="e">
        <f>Pooling_tool!$Q$8/VLOOKUP(F194,Pooling_tool!$F$3:$G$26,2,FALSE)</f>
        <v>#N/A</v>
      </c>
      <c r="H194" s="12" t="e">
        <f t="shared" si="4"/>
        <v>#N/A</v>
      </c>
      <c r="I194" s="12" t="e">
        <f t="shared" si="5"/>
        <v>#N/A</v>
      </c>
      <c r="J194" s="8" t="e">
        <f>IF(OR(H194&gt;Pooling_tool!$Q$2,I194&gt;(Pooling_tool!$Q$14*Pooling_tool!$Q$6)),"concentrate","dilute")</f>
        <v>#N/A</v>
      </c>
      <c r="K194" s="12" t="e">
        <f>_xlfn.IFS(AND(J194="concentrate",H194&gt;Pooling_tool!$Q$4),Pooling_tool!$Q$4,AND(J194="concentrate",H194&lt;Pooling_tool!$Q$2),Pooling_tool!$Q$2,J194="concentrate",H194,J194="dilute",individual_lib_info!I194)</f>
        <v>#N/A</v>
      </c>
      <c r="L194" s="12" t="e">
        <f>IF(AND(J194="dilute",K194&gt;Pooling_tool!$Q$6),Pooling_tool!$Q$6,K194)</f>
        <v>#N/A</v>
      </c>
    </row>
    <row r="195" spans="6:12" x14ac:dyDescent="0.2">
      <c r="F195" s="8" t="e">
        <f>VLOOKUP(A195,Pooling_tool!$A$3:$B$15,2,FALSE)</f>
        <v>#N/A</v>
      </c>
      <c r="G195" s="11" t="e">
        <f>Pooling_tool!$Q$8/VLOOKUP(F195,Pooling_tool!$F$3:$G$26,2,FALSE)</f>
        <v>#N/A</v>
      </c>
      <c r="H195" s="12" t="e">
        <f t="shared" ref="H195:H258" si="6">G195/D195*1000</f>
        <v>#N/A</v>
      </c>
      <c r="I195" s="12" t="e">
        <f t="shared" ref="I195:I258" si="7">H195*E195</f>
        <v>#N/A</v>
      </c>
      <c r="J195" s="8" t="e">
        <f>IF(OR(H195&gt;Pooling_tool!$Q$2,I195&gt;(Pooling_tool!$Q$14*Pooling_tool!$Q$6)),"concentrate","dilute")</f>
        <v>#N/A</v>
      </c>
      <c r="K195" s="12" t="e">
        <f>_xlfn.IFS(AND(J195="concentrate",H195&gt;Pooling_tool!$Q$4),Pooling_tool!$Q$4,AND(J195="concentrate",H195&lt;Pooling_tool!$Q$2),Pooling_tool!$Q$2,J195="concentrate",H195,J195="dilute",individual_lib_info!I195)</f>
        <v>#N/A</v>
      </c>
      <c r="L195" s="12" t="e">
        <f>IF(AND(J195="dilute",K195&gt;Pooling_tool!$Q$6),Pooling_tool!$Q$6,K195)</f>
        <v>#N/A</v>
      </c>
    </row>
    <row r="196" spans="6:12" x14ac:dyDescent="0.2">
      <c r="F196" s="8" t="e">
        <f>VLOOKUP(A196,Pooling_tool!$A$3:$B$15,2,FALSE)</f>
        <v>#N/A</v>
      </c>
      <c r="G196" s="11" t="e">
        <f>Pooling_tool!$Q$8/VLOOKUP(F196,Pooling_tool!$F$3:$G$26,2,FALSE)</f>
        <v>#N/A</v>
      </c>
      <c r="H196" s="12" t="e">
        <f t="shared" si="6"/>
        <v>#N/A</v>
      </c>
      <c r="I196" s="12" t="e">
        <f t="shared" si="7"/>
        <v>#N/A</v>
      </c>
      <c r="J196" s="8" t="e">
        <f>IF(OR(H196&gt;Pooling_tool!$Q$2,I196&gt;(Pooling_tool!$Q$14*Pooling_tool!$Q$6)),"concentrate","dilute")</f>
        <v>#N/A</v>
      </c>
      <c r="K196" s="12" t="e">
        <f>_xlfn.IFS(AND(J196="concentrate",H196&gt;Pooling_tool!$Q$4),Pooling_tool!$Q$4,AND(J196="concentrate",H196&lt;Pooling_tool!$Q$2),Pooling_tool!$Q$2,J196="concentrate",H196,J196="dilute",individual_lib_info!I196)</f>
        <v>#N/A</v>
      </c>
      <c r="L196" s="12" t="e">
        <f>IF(AND(J196="dilute",K196&gt;Pooling_tool!$Q$6),Pooling_tool!$Q$6,K196)</f>
        <v>#N/A</v>
      </c>
    </row>
    <row r="197" spans="6:12" x14ac:dyDescent="0.2">
      <c r="F197" s="8" t="e">
        <f>VLOOKUP(A197,Pooling_tool!$A$3:$B$15,2,FALSE)</f>
        <v>#N/A</v>
      </c>
      <c r="G197" s="11" t="e">
        <f>Pooling_tool!$Q$8/VLOOKUP(F197,Pooling_tool!$F$3:$G$26,2,FALSE)</f>
        <v>#N/A</v>
      </c>
      <c r="H197" s="12" t="e">
        <f t="shared" si="6"/>
        <v>#N/A</v>
      </c>
      <c r="I197" s="12" t="e">
        <f t="shared" si="7"/>
        <v>#N/A</v>
      </c>
      <c r="J197" s="8" t="e">
        <f>IF(OR(H197&gt;Pooling_tool!$Q$2,I197&gt;(Pooling_tool!$Q$14*Pooling_tool!$Q$6)),"concentrate","dilute")</f>
        <v>#N/A</v>
      </c>
      <c r="K197" s="12" t="e">
        <f>_xlfn.IFS(AND(J197="concentrate",H197&gt;Pooling_tool!$Q$4),Pooling_tool!$Q$4,AND(J197="concentrate",H197&lt;Pooling_tool!$Q$2),Pooling_tool!$Q$2,J197="concentrate",H197,J197="dilute",individual_lib_info!I197)</f>
        <v>#N/A</v>
      </c>
      <c r="L197" s="12" t="e">
        <f>IF(AND(J197="dilute",K197&gt;Pooling_tool!$Q$6),Pooling_tool!$Q$6,K197)</f>
        <v>#N/A</v>
      </c>
    </row>
    <row r="198" spans="6:12" x14ac:dyDescent="0.2">
      <c r="F198" s="8" t="e">
        <f>VLOOKUP(A198,Pooling_tool!$A$3:$B$15,2,FALSE)</f>
        <v>#N/A</v>
      </c>
      <c r="G198" s="11" t="e">
        <f>Pooling_tool!$Q$8/VLOOKUP(F198,Pooling_tool!$F$3:$G$26,2,FALSE)</f>
        <v>#N/A</v>
      </c>
      <c r="H198" s="12" t="e">
        <f t="shared" si="6"/>
        <v>#N/A</v>
      </c>
      <c r="I198" s="12" t="e">
        <f t="shared" si="7"/>
        <v>#N/A</v>
      </c>
      <c r="J198" s="8" t="e">
        <f>IF(OR(H198&gt;Pooling_tool!$Q$2,I198&gt;(Pooling_tool!$Q$14*Pooling_tool!$Q$6)),"concentrate","dilute")</f>
        <v>#N/A</v>
      </c>
      <c r="K198" s="12" t="e">
        <f>_xlfn.IFS(AND(J198="concentrate",H198&gt;Pooling_tool!$Q$4),Pooling_tool!$Q$4,AND(J198="concentrate",H198&lt;Pooling_tool!$Q$2),Pooling_tool!$Q$2,J198="concentrate",H198,J198="dilute",individual_lib_info!I198)</f>
        <v>#N/A</v>
      </c>
      <c r="L198" s="12" t="e">
        <f>IF(AND(J198="dilute",K198&gt;Pooling_tool!$Q$6),Pooling_tool!$Q$6,K198)</f>
        <v>#N/A</v>
      </c>
    </row>
    <row r="199" spans="6:12" x14ac:dyDescent="0.2">
      <c r="F199" s="8" t="e">
        <f>VLOOKUP(A199,Pooling_tool!$A$3:$B$15,2,FALSE)</f>
        <v>#N/A</v>
      </c>
      <c r="G199" s="11" t="e">
        <f>Pooling_tool!$Q$8/VLOOKUP(F199,Pooling_tool!$F$3:$G$26,2,FALSE)</f>
        <v>#N/A</v>
      </c>
      <c r="H199" s="12" t="e">
        <f t="shared" si="6"/>
        <v>#N/A</v>
      </c>
      <c r="I199" s="12" t="e">
        <f t="shared" si="7"/>
        <v>#N/A</v>
      </c>
      <c r="J199" s="8" t="e">
        <f>IF(OR(H199&gt;Pooling_tool!$Q$2,I199&gt;(Pooling_tool!$Q$14*Pooling_tool!$Q$6)),"concentrate","dilute")</f>
        <v>#N/A</v>
      </c>
      <c r="K199" s="12" t="e">
        <f>_xlfn.IFS(AND(J199="concentrate",H199&gt;Pooling_tool!$Q$4),Pooling_tool!$Q$4,AND(J199="concentrate",H199&lt;Pooling_tool!$Q$2),Pooling_tool!$Q$2,J199="concentrate",H199,J199="dilute",individual_lib_info!I199)</f>
        <v>#N/A</v>
      </c>
      <c r="L199" s="12" t="e">
        <f>IF(AND(J199="dilute",K199&gt;Pooling_tool!$Q$6),Pooling_tool!$Q$6,K199)</f>
        <v>#N/A</v>
      </c>
    </row>
    <row r="200" spans="6:12" x14ac:dyDescent="0.2">
      <c r="F200" s="8" t="e">
        <f>VLOOKUP(A200,Pooling_tool!$A$3:$B$15,2,FALSE)</f>
        <v>#N/A</v>
      </c>
      <c r="G200" s="11" t="e">
        <f>Pooling_tool!$Q$8/VLOOKUP(F200,Pooling_tool!$F$3:$G$26,2,FALSE)</f>
        <v>#N/A</v>
      </c>
      <c r="H200" s="12" t="e">
        <f t="shared" si="6"/>
        <v>#N/A</v>
      </c>
      <c r="I200" s="12" t="e">
        <f t="shared" si="7"/>
        <v>#N/A</v>
      </c>
      <c r="J200" s="8" t="e">
        <f>IF(OR(H200&gt;Pooling_tool!$Q$2,I200&gt;(Pooling_tool!$Q$14*Pooling_tool!$Q$6)),"concentrate","dilute")</f>
        <v>#N/A</v>
      </c>
      <c r="K200" s="12" t="e">
        <f>_xlfn.IFS(AND(J200="concentrate",H200&gt;Pooling_tool!$Q$4),Pooling_tool!$Q$4,AND(J200="concentrate",H200&lt;Pooling_tool!$Q$2),Pooling_tool!$Q$2,J200="concentrate",H200,J200="dilute",individual_lib_info!I200)</f>
        <v>#N/A</v>
      </c>
      <c r="L200" s="12" t="e">
        <f>IF(AND(J200="dilute",K200&gt;Pooling_tool!$Q$6),Pooling_tool!$Q$6,K200)</f>
        <v>#N/A</v>
      </c>
    </row>
    <row r="201" spans="6:12" x14ac:dyDescent="0.2">
      <c r="F201" s="8" t="e">
        <f>VLOOKUP(A201,Pooling_tool!$A$3:$B$15,2,FALSE)</f>
        <v>#N/A</v>
      </c>
      <c r="G201" s="11" t="e">
        <f>Pooling_tool!$Q$8/VLOOKUP(F201,Pooling_tool!$F$3:$G$26,2,FALSE)</f>
        <v>#N/A</v>
      </c>
      <c r="H201" s="12" t="e">
        <f t="shared" si="6"/>
        <v>#N/A</v>
      </c>
      <c r="I201" s="12" t="e">
        <f t="shared" si="7"/>
        <v>#N/A</v>
      </c>
      <c r="J201" s="8" t="e">
        <f>IF(OR(H201&gt;Pooling_tool!$Q$2,I201&gt;(Pooling_tool!$Q$14*Pooling_tool!$Q$6)),"concentrate","dilute")</f>
        <v>#N/A</v>
      </c>
      <c r="K201" s="12" t="e">
        <f>_xlfn.IFS(AND(J201="concentrate",H201&gt;Pooling_tool!$Q$4),Pooling_tool!$Q$4,AND(J201="concentrate",H201&lt;Pooling_tool!$Q$2),Pooling_tool!$Q$2,J201="concentrate",H201,J201="dilute",individual_lib_info!I201)</f>
        <v>#N/A</v>
      </c>
      <c r="L201" s="12" t="e">
        <f>IF(AND(J201="dilute",K201&gt;Pooling_tool!$Q$6),Pooling_tool!$Q$6,K201)</f>
        <v>#N/A</v>
      </c>
    </row>
    <row r="202" spans="6:12" x14ac:dyDescent="0.2">
      <c r="F202" s="8" t="e">
        <f>VLOOKUP(A202,Pooling_tool!$A$3:$B$15,2,FALSE)</f>
        <v>#N/A</v>
      </c>
      <c r="G202" s="11" t="e">
        <f>Pooling_tool!$Q$8/VLOOKUP(F202,Pooling_tool!$F$3:$G$26,2,FALSE)</f>
        <v>#N/A</v>
      </c>
      <c r="H202" s="12" t="e">
        <f t="shared" si="6"/>
        <v>#N/A</v>
      </c>
      <c r="I202" s="12" t="e">
        <f t="shared" si="7"/>
        <v>#N/A</v>
      </c>
      <c r="J202" s="8" t="e">
        <f>IF(OR(H202&gt;Pooling_tool!$Q$2,I202&gt;(Pooling_tool!$Q$14*Pooling_tool!$Q$6)),"concentrate","dilute")</f>
        <v>#N/A</v>
      </c>
      <c r="K202" s="12" t="e">
        <f>_xlfn.IFS(AND(J202="concentrate",H202&gt;Pooling_tool!$Q$4),Pooling_tool!$Q$4,AND(J202="concentrate",H202&lt;Pooling_tool!$Q$2),Pooling_tool!$Q$2,J202="concentrate",H202,J202="dilute",individual_lib_info!I202)</f>
        <v>#N/A</v>
      </c>
      <c r="L202" s="12" t="e">
        <f>IF(AND(J202="dilute",K202&gt;Pooling_tool!$Q$6),Pooling_tool!$Q$6,K202)</f>
        <v>#N/A</v>
      </c>
    </row>
    <row r="203" spans="6:12" x14ac:dyDescent="0.2">
      <c r="F203" s="8" t="e">
        <f>VLOOKUP(A203,Pooling_tool!$A$3:$B$15,2,FALSE)</f>
        <v>#N/A</v>
      </c>
      <c r="G203" s="11" t="e">
        <f>Pooling_tool!$Q$8/VLOOKUP(F203,Pooling_tool!$F$3:$G$26,2,FALSE)</f>
        <v>#N/A</v>
      </c>
      <c r="H203" s="12" t="e">
        <f t="shared" si="6"/>
        <v>#N/A</v>
      </c>
      <c r="I203" s="12" t="e">
        <f t="shared" si="7"/>
        <v>#N/A</v>
      </c>
      <c r="J203" s="8" t="e">
        <f>IF(OR(H203&gt;Pooling_tool!$Q$2,I203&gt;(Pooling_tool!$Q$14*Pooling_tool!$Q$6)),"concentrate","dilute")</f>
        <v>#N/A</v>
      </c>
      <c r="K203" s="12" t="e">
        <f>_xlfn.IFS(AND(J203="concentrate",H203&gt;Pooling_tool!$Q$4),Pooling_tool!$Q$4,AND(J203="concentrate",H203&lt;Pooling_tool!$Q$2),Pooling_tool!$Q$2,J203="concentrate",H203,J203="dilute",individual_lib_info!I203)</f>
        <v>#N/A</v>
      </c>
      <c r="L203" s="12" t="e">
        <f>IF(AND(J203="dilute",K203&gt;Pooling_tool!$Q$6),Pooling_tool!$Q$6,K203)</f>
        <v>#N/A</v>
      </c>
    </row>
    <row r="204" spans="6:12" x14ac:dyDescent="0.2">
      <c r="F204" s="8" t="e">
        <f>VLOOKUP(A204,Pooling_tool!$A$3:$B$15,2,FALSE)</f>
        <v>#N/A</v>
      </c>
      <c r="G204" s="11" t="e">
        <f>Pooling_tool!$Q$8/VLOOKUP(F204,Pooling_tool!$F$3:$G$26,2,FALSE)</f>
        <v>#N/A</v>
      </c>
      <c r="H204" s="12" t="e">
        <f t="shared" si="6"/>
        <v>#N/A</v>
      </c>
      <c r="I204" s="12" t="e">
        <f t="shared" si="7"/>
        <v>#N/A</v>
      </c>
      <c r="J204" s="8" t="e">
        <f>IF(OR(H204&gt;Pooling_tool!$Q$2,I204&gt;(Pooling_tool!$Q$14*Pooling_tool!$Q$6)),"concentrate","dilute")</f>
        <v>#N/A</v>
      </c>
      <c r="K204" s="12" t="e">
        <f>_xlfn.IFS(AND(J204="concentrate",H204&gt;Pooling_tool!$Q$4),Pooling_tool!$Q$4,AND(J204="concentrate",H204&lt;Pooling_tool!$Q$2),Pooling_tool!$Q$2,J204="concentrate",H204,J204="dilute",individual_lib_info!I204)</f>
        <v>#N/A</v>
      </c>
      <c r="L204" s="12" t="e">
        <f>IF(AND(J204="dilute",K204&gt;Pooling_tool!$Q$6),Pooling_tool!$Q$6,K204)</f>
        <v>#N/A</v>
      </c>
    </row>
    <row r="205" spans="6:12" x14ac:dyDescent="0.2">
      <c r="F205" s="8" t="e">
        <f>VLOOKUP(A205,Pooling_tool!$A$3:$B$15,2,FALSE)</f>
        <v>#N/A</v>
      </c>
      <c r="G205" s="11" t="e">
        <f>Pooling_tool!$Q$8/VLOOKUP(F205,Pooling_tool!$F$3:$G$26,2,FALSE)</f>
        <v>#N/A</v>
      </c>
      <c r="H205" s="12" t="e">
        <f t="shared" si="6"/>
        <v>#N/A</v>
      </c>
      <c r="I205" s="12" t="e">
        <f t="shared" si="7"/>
        <v>#N/A</v>
      </c>
      <c r="J205" s="8" t="e">
        <f>IF(OR(H205&gt;Pooling_tool!$Q$2,I205&gt;(Pooling_tool!$Q$14*Pooling_tool!$Q$6)),"concentrate","dilute")</f>
        <v>#N/A</v>
      </c>
      <c r="K205" s="12" t="e">
        <f>_xlfn.IFS(AND(J205="concentrate",H205&gt;Pooling_tool!$Q$4),Pooling_tool!$Q$4,AND(J205="concentrate",H205&lt;Pooling_tool!$Q$2),Pooling_tool!$Q$2,J205="concentrate",H205,J205="dilute",individual_lib_info!I205)</f>
        <v>#N/A</v>
      </c>
      <c r="L205" s="12" t="e">
        <f>IF(AND(J205="dilute",K205&gt;Pooling_tool!$Q$6),Pooling_tool!$Q$6,K205)</f>
        <v>#N/A</v>
      </c>
    </row>
    <row r="206" spans="6:12" x14ac:dyDescent="0.2">
      <c r="F206" s="8" t="e">
        <f>VLOOKUP(A206,Pooling_tool!$A$3:$B$15,2,FALSE)</f>
        <v>#N/A</v>
      </c>
      <c r="G206" s="11" t="e">
        <f>Pooling_tool!$Q$8/VLOOKUP(F206,Pooling_tool!$F$3:$G$26,2,FALSE)</f>
        <v>#N/A</v>
      </c>
      <c r="H206" s="12" t="e">
        <f t="shared" si="6"/>
        <v>#N/A</v>
      </c>
      <c r="I206" s="12" t="e">
        <f t="shared" si="7"/>
        <v>#N/A</v>
      </c>
      <c r="J206" s="8" t="e">
        <f>IF(OR(H206&gt;Pooling_tool!$Q$2,I206&gt;(Pooling_tool!$Q$14*Pooling_tool!$Q$6)),"concentrate","dilute")</f>
        <v>#N/A</v>
      </c>
      <c r="K206" s="12" t="e">
        <f>_xlfn.IFS(AND(J206="concentrate",H206&gt;Pooling_tool!$Q$4),Pooling_tool!$Q$4,AND(J206="concentrate",H206&lt;Pooling_tool!$Q$2),Pooling_tool!$Q$2,J206="concentrate",H206,J206="dilute",individual_lib_info!I206)</f>
        <v>#N/A</v>
      </c>
      <c r="L206" s="12" t="e">
        <f>IF(AND(J206="dilute",K206&gt;Pooling_tool!$Q$6),Pooling_tool!$Q$6,K206)</f>
        <v>#N/A</v>
      </c>
    </row>
    <row r="207" spans="6:12" x14ac:dyDescent="0.2">
      <c r="F207" s="8" t="e">
        <f>VLOOKUP(A207,Pooling_tool!$A$3:$B$15,2,FALSE)</f>
        <v>#N/A</v>
      </c>
      <c r="G207" s="11" t="e">
        <f>Pooling_tool!$Q$8/VLOOKUP(F207,Pooling_tool!$F$3:$G$26,2,FALSE)</f>
        <v>#N/A</v>
      </c>
      <c r="H207" s="12" t="e">
        <f t="shared" si="6"/>
        <v>#N/A</v>
      </c>
      <c r="I207" s="12" t="e">
        <f t="shared" si="7"/>
        <v>#N/A</v>
      </c>
      <c r="J207" s="8" t="e">
        <f>IF(OR(H207&gt;Pooling_tool!$Q$2,I207&gt;(Pooling_tool!$Q$14*Pooling_tool!$Q$6)),"concentrate","dilute")</f>
        <v>#N/A</v>
      </c>
      <c r="K207" s="12" t="e">
        <f>_xlfn.IFS(AND(J207="concentrate",H207&gt;Pooling_tool!$Q$4),Pooling_tool!$Q$4,AND(J207="concentrate",H207&lt;Pooling_tool!$Q$2),Pooling_tool!$Q$2,J207="concentrate",H207,J207="dilute",individual_lib_info!I207)</f>
        <v>#N/A</v>
      </c>
      <c r="L207" s="12" t="e">
        <f>IF(AND(J207="dilute",K207&gt;Pooling_tool!$Q$6),Pooling_tool!$Q$6,K207)</f>
        <v>#N/A</v>
      </c>
    </row>
    <row r="208" spans="6:12" x14ac:dyDescent="0.2">
      <c r="F208" s="8" t="e">
        <f>VLOOKUP(A208,Pooling_tool!$A$3:$B$15,2,FALSE)</f>
        <v>#N/A</v>
      </c>
      <c r="G208" s="11" t="e">
        <f>Pooling_tool!$Q$8/VLOOKUP(F208,Pooling_tool!$F$3:$G$26,2,FALSE)</f>
        <v>#N/A</v>
      </c>
      <c r="H208" s="12" t="e">
        <f t="shared" si="6"/>
        <v>#N/A</v>
      </c>
      <c r="I208" s="12" t="e">
        <f t="shared" si="7"/>
        <v>#N/A</v>
      </c>
      <c r="J208" s="8" t="e">
        <f>IF(OR(H208&gt;Pooling_tool!$Q$2,I208&gt;(Pooling_tool!$Q$14*Pooling_tool!$Q$6)),"concentrate","dilute")</f>
        <v>#N/A</v>
      </c>
      <c r="K208" s="12" t="e">
        <f>_xlfn.IFS(AND(J208="concentrate",H208&gt;Pooling_tool!$Q$4),Pooling_tool!$Q$4,AND(J208="concentrate",H208&lt;Pooling_tool!$Q$2),Pooling_tool!$Q$2,J208="concentrate",H208,J208="dilute",individual_lib_info!I208)</f>
        <v>#N/A</v>
      </c>
      <c r="L208" s="12" t="e">
        <f>IF(AND(J208="dilute",K208&gt;Pooling_tool!$Q$6),Pooling_tool!$Q$6,K208)</f>
        <v>#N/A</v>
      </c>
    </row>
    <row r="209" spans="6:12" x14ac:dyDescent="0.2">
      <c r="F209" s="8" t="e">
        <f>VLOOKUP(A209,Pooling_tool!$A$3:$B$15,2,FALSE)</f>
        <v>#N/A</v>
      </c>
      <c r="G209" s="11" t="e">
        <f>Pooling_tool!$Q$8/VLOOKUP(F209,Pooling_tool!$F$3:$G$26,2,FALSE)</f>
        <v>#N/A</v>
      </c>
      <c r="H209" s="12" t="e">
        <f t="shared" si="6"/>
        <v>#N/A</v>
      </c>
      <c r="I209" s="12" t="e">
        <f t="shared" si="7"/>
        <v>#N/A</v>
      </c>
      <c r="J209" s="8" t="e">
        <f>IF(OR(H209&gt;Pooling_tool!$Q$2,I209&gt;(Pooling_tool!$Q$14*Pooling_tool!$Q$6)),"concentrate","dilute")</f>
        <v>#N/A</v>
      </c>
      <c r="K209" s="12" t="e">
        <f>_xlfn.IFS(AND(J209="concentrate",H209&gt;Pooling_tool!$Q$4),Pooling_tool!$Q$4,AND(J209="concentrate",H209&lt;Pooling_tool!$Q$2),Pooling_tool!$Q$2,J209="concentrate",H209,J209="dilute",individual_lib_info!I209)</f>
        <v>#N/A</v>
      </c>
      <c r="L209" s="12" t="e">
        <f>IF(AND(J209="dilute",K209&gt;Pooling_tool!$Q$6),Pooling_tool!$Q$6,K209)</f>
        <v>#N/A</v>
      </c>
    </row>
    <row r="210" spans="6:12" x14ac:dyDescent="0.2">
      <c r="F210" s="8" t="e">
        <f>VLOOKUP(A210,Pooling_tool!$A$3:$B$15,2,FALSE)</f>
        <v>#N/A</v>
      </c>
      <c r="G210" s="11" t="e">
        <f>Pooling_tool!$Q$8/VLOOKUP(F210,Pooling_tool!$F$3:$G$26,2,FALSE)</f>
        <v>#N/A</v>
      </c>
      <c r="H210" s="12" t="e">
        <f t="shared" si="6"/>
        <v>#N/A</v>
      </c>
      <c r="I210" s="12" t="e">
        <f t="shared" si="7"/>
        <v>#N/A</v>
      </c>
      <c r="J210" s="8" t="e">
        <f>IF(OR(H210&gt;Pooling_tool!$Q$2,I210&gt;(Pooling_tool!$Q$14*Pooling_tool!$Q$6)),"concentrate","dilute")</f>
        <v>#N/A</v>
      </c>
      <c r="K210" s="12" t="e">
        <f>_xlfn.IFS(AND(J210="concentrate",H210&gt;Pooling_tool!$Q$4),Pooling_tool!$Q$4,AND(J210="concentrate",H210&lt;Pooling_tool!$Q$2),Pooling_tool!$Q$2,J210="concentrate",H210,J210="dilute",individual_lib_info!I210)</f>
        <v>#N/A</v>
      </c>
      <c r="L210" s="12" t="e">
        <f>IF(AND(J210="dilute",K210&gt;Pooling_tool!$Q$6),Pooling_tool!$Q$6,K210)</f>
        <v>#N/A</v>
      </c>
    </row>
    <row r="211" spans="6:12" x14ac:dyDescent="0.2">
      <c r="F211" s="8" t="e">
        <f>VLOOKUP(A211,Pooling_tool!$A$3:$B$15,2,FALSE)</f>
        <v>#N/A</v>
      </c>
      <c r="G211" s="11" t="e">
        <f>Pooling_tool!$Q$8/VLOOKUP(F211,Pooling_tool!$F$3:$G$26,2,FALSE)</f>
        <v>#N/A</v>
      </c>
      <c r="H211" s="12" t="e">
        <f t="shared" si="6"/>
        <v>#N/A</v>
      </c>
      <c r="I211" s="12" t="e">
        <f t="shared" si="7"/>
        <v>#N/A</v>
      </c>
      <c r="J211" s="8" t="e">
        <f>IF(OR(H211&gt;Pooling_tool!$Q$2,I211&gt;(Pooling_tool!$Q$14*Pooling_tool!$Q$6)),"concentrate","dilute")</f>
        <v>#N/A</v>
      </c>
      <c r="K211" s="12" t="e">
        <f>_xlfn.IFS(AND(J211="concentrate",H211&gt;Pooling_tool!$Q$4),Pooling_tool!$Q$4,AND(J211="concentrate",H211&lt;Pooling_tool!$Q$2),Pooling_tool!$Q$2,J211="concentrate",H211,J211="dilute",individual_lib_info!I211)</f>
        <v>#N/A</v>
      </c>
      <c r="L211" s="12" t="e">
        <f>IF(AND(J211="dilute",K211&gt;Pooling_tool!$Q$6),Pooling_tool!$Q$6,K211)</f>
        <v>#N/A</v>
      </c>
    </row>
    <row r="212" spans="6:12" x14ac:dyDescent="0.2">
      <c r="F212" s="8" t="e">
        <f>VLOOKUP(A212,Pooling_tool!$A$3:$B$15,2,FALSE)</f>
        <v>#N/A</v>
      </c>
      <c r="G212" s="11" t="e">
        <f>Pooling_tool!$Q$8/VLOOKUP(F212,Pooling_tool!$F$3:$G$26,2,FALSE)</f>
        <v>#N/A</v>
      </c>
      <c r="H212" s="12" t="e">
        <f t="shared" si="6"/>
        <v>#N/A</v>
      </c>
      <c r="I212" s="12" t="e">
        <f t="shared" si="7"/>
        <v>#N/A</v>
      </c>
      <c r="J212" s="8" t="e">
        <f>IF(OR(H212&gt;Pooling_tool!$Q$2,I212&gt;(Pooling_tool!$Q$14*Pooling_tool!$Q$6)),"concentrate","dilute")</f>
        <v>#N/A</v>
      </c>
      <c r="K212" s="12" t="e">
        <f>_xlfn.IFS(AND(J212="concentrate",H212&gt;Pooling_tool!$Q$4),Pooling_tool!$Q$4,AND(J212="concentrate",H212&lt;Pooling_tool!$Q$2),Pooling_tool!$Q$2,J212="concentrate",H212,J212="dilute",individual_lib_info!I212)</f>
        <v>#N/A</v>
      </c>
      <c r="L212" s="12" t="e">
        <f>IF(AND(J212="dilute",K212&gt;Pooling_tool!$Q$6),Pooling_tool!$Q$6,K212)</f>
        <v>#N/A</v>
      </c>
    </row>
    <row r="213" spans="6:12" x14ac:dyDescent="0.2">
      <c r="F213" s="8" t="e">
        <f>VLOOKUP(A213,Pooling_tool!$A$3:$B$15,2,FALSE)</f>
        <v>#N/A</v>
      </c>
      <c r="G213" s="11" t="e">
        <f>Pooling_tool!$Q$8/VLOOKUP(F213,Pooling_tool!$F$3:$G$26,2,FALSE)</f>
        <v>#N/A</v>
      </c>
      <c r="H213" s="12" t="e">
        <f t="shared" si="6"/>
        <v>#N/A</v>
      </c>
      <c r="I213" s="12" t="e">
        <f t="shared" si="7"/>
        <v>#N/A</v>
      </c>
      <c r="J213" s="8" t="e">
        <f>IF(OR(H213&gt;Pooling_tool!$Q$2,I213&gt;(Pooling_tool!$Q$14*Pooling_tool!$Q$6)),"concentrate","dilute")</f>
        <v>#N/A</v>
      </c>
      <c r="K213" s="12" t="e">
        <f>_xlfn.IFS(AND(J213="concentrate",H213&gt;Pooling_tool!$Q$4),Pooling_tool!$Q$4,AND(J213="concentrate",H213&lt;Pooling_tool!$Q$2),Pooling_tool!$Q$2,J213="concentrate",H213,J213="dilute",individual_lib_info!I213)</f>
        <v>#N/A</v>
      </c>
      <c r="L213" s="12" t="e">
        <f>IF(AND(J213="dilute",K213&gt;Pooling_tool!$Q$6),Pooling_tool!$Q$6,K213)</f>
        <v>#N/A</v>
      </c>
    </row>
    <row r="214" spans="6:12" x14ac:dyDescent="0.2">
      <c r="F214" s="8" t="e">
        <f>VLOOKUP(A214,Pooling_tool!$A$3:$B$15,2,FALSE)</f>
        <v>#N/A</v>
      </c>
      <c r="G214" s="11" t="e">
        <f>Pooling_tool!$Q$8/VLOOKUP(F214,Pooling_tool!$F$3:$G$26,2,FALSE)</f>
        <v>#N/A</v>
      </c>
      <c r="H214" s="12" t="e">
        <f t="shared" si="6"/>
        <v>#N/A</v>
      </c>
      <c r="I214" s="12" t="e">
        <f t="shared" si="7"/>
        <v>#N/A</v>
      </c>
      <c r="J214" s="8" t="e">
        <f>IF(OR(H214&gt;Pooling_tool!$Q$2,I214&gt;(Pooling_tool!$Q$14*Pooling_tool!$Q$6)),"concentrate","dilute")</f>
        <v>#N/A</v>
      </c>
      <c r="K214" s="12" t="e">
        <f>_xlfn.IFS(AND(J214="concentrate",H214&gt;Pooling_tool!$Q$4),Pooling_tool!$Q$4,AND(J214="concentrate",H214&lt;Pooling_tool!$Q$2),Pooling_tool!$Q$2,J214="concentrate",H214,J214="dilute",individual_lib_info!I214)</f>
        <v>#N/A</v>
      </c>
      <c r="L214" s="12" t="e">
        <f>IF(AND(J214="dilute",K214&gt;Pooling_tool!$Q$6),Pooling_tool!$Q$6,K214)</f>
        <v>#N/A</v>
      </c>
    </row>
    <row r="215" spans="6:12" x14ac:dyDescent="0.2">
      <c r="F215" s="8" t="e">
        <f>VLOOKUP(A215,Pooling_tool!$A$3:$B$15,2,FALSE)</f>
        <v>#N/A</v>
      </c>
      <c r="G215" s="11" t="e">
        <f>Pooling_tool!$Q$8/VLOOKUP(F215,Pooling_tool!$F$3:$G$26,2,FALSE)</f>
        <v>#N/A</v>
      </c>
      <c r="H215" s="12" t="e">
        <f t="shared" si="6"/>
        <v>#N/A</v>
      </c>
      <c r="I215" s="12" t="e">
        <f t="shared" si="7"/>
        <v>#N/A</v>
      </c>
      <c r="J215" s="8" t="e">
        <f>IF(OR(H215&gt;Pooling_tool!$Q$2,I215&gt;(Pooling_tool!$Q$14*Pooling_tool!$Q$6)),"concentrate","dilute")</f>
        <v>#N/A</v>
      </c>
      <c r="K215" s="12" t="e">
        <f>_xlfn.IFS(AND(J215="concentrate",H215&gt;Pooling_tool!$Q$4),Pooling_tool!$Q$4,AND(J215="concentrate",H215&lt;Pooling_tool!$Q$2),Pooling_tool!$Q$2,J215="concentrate",H215,J215="dilute",individual_lib_info!I215)</f>
        <v>#N/A</v>
      </c>
      <c r="L215" s="12" t="e">
        <f>IF(AND(J215="dilute",K215&gt;Pooling_tool!$Q$6),Pooling_tool!$Q$6,K215)</f>
        <v>#N/A</v>
      </c>
    </row>
    <row r="216" spans="6:12" x14ac:dyDescent="0.2">
      <c r="F216" s="8" t="e">
        <f>VLOOKUP(A216,Pooling_tool!$A$3:$B$15,2,FALSE)</f>
        <v>#N/A</v>
      </c>
      <c r="G216" s="11" t="e">
        <f>Pooling_tool!$Q$8/VLOOKUP(F216,Pooling_tool!$F$3:$G$26,2,FALSE)</f>
        <v>#N/A</v>
      </c>
      <c r="H216" s="12" t="e">
        <f t="shared" si="6"/>
        <v>#N/A</v>
      </c>
      <c r="I216" s="12" t="e">
        <f t="shared" si="7"/>
        <v>#N/A</v>
      </c>
      <c r="J216" s="8" t="e">
        <f>IF(OR(H216&gt;Pooling_tool!$Q$2,I216&gt;(Pooling_tool!$Q$14*Pooling_tool!$Q$6)),"concentrate","dilute")</f>
        <v>#N/A</v>
      </c>
      <c r="K216" s="12" t="e">
        <f>_xlfn.IFS(AND(J216="concentrate",H216&gt;Pooling_tool!$Q$4),Pooling_tool!$Q$4,AND(J216="concentrate",H216&lt;Pooling_tool!$Q$2),Pooling_tool!$Q$2,J216="concentrate",H216,J216="dilute",individual_lib_info!I216)</f>
        <v>#N/A</v>
      </c>
      <c r="L216" s="12" t="e">
        <f>IF(AND(J216="dilute",K216&gt;Pooling_tool!$Q$6),Pooling_tool!$Q$6,K216)</f>
        <v>#N/A</v>
      </c>
    </row>
    <row r="217" spans="6:12" x14ac:dyDescent="0.2">
      <c r="F217" s="8" t="e">
        <f>VLOOKUP(A217,Pooling_tool!$A$3:$B$15,2,FALSE)</f>
        <v>#N/A</v>
      </c>
      <c r="G217" s="11" t="e">
        <f>Pooling_tool!$Q$8/VLOOKUP(F217,Pooling_tool!$F$3:$G$26,2,FALSE)</f>
        <v>#N/A</v>
      </c>
      <c r="H217" s="12" t="e">
        <f t="shared" si="6"/>
        <v>#N/A</v>
      </c>
      <c r="I217" s="12" t="e">
        <f t="shared" si="7"/>
        <v>#N/A</v>
      </c>
      <c r="J217" s="8" t="e">
        <f>IF(OR(H217&gt;Pooling_tool!$Q$2,I217&gt;(Pooling_tool!$Q$14*Pooling_tool!$Q$6)),"concentrate","dilute")</f>
        <v>#N/A</v>
      </c>
      <c r="K217" s="12" t="e">
        <f>_xlfn.IFS(AND(J217="concentrate",H217&gt;Pooling_tool!$Q$4),Pooling_tool!$Q$4,AND(J217="concentrate",H217&lt;Pooling_tool!$Q$2),Pooling_tool!$Q$2,J217="concentrate",H217,J217="dilute",individual_lib_info!I217)</f>
        <v>#N/A</v>
      </c>
      <c r="L217" s="12" t="e">
        <f>IF(AND(J217="dilute",K217&gt;Pooling_tool!$Q$6),Pooling_tool!$Q$6,K217)</f>
        <v>#N/A</v>
      </c>
    </row>
    <row r="218" spans="6:12" x14ac:dyDescent="0.2">
      <c r="F218" s="8" t="e">
        <f>VLOOKUP(A218,Pooling_tool!$A$3:$B$15,2,FALSE)</f>
        <v>#N/A</v>
      </c>
      <c r="G218" s="11" t="e">
        <f>Pooling_tool!$Q$8/VLOOKUP(F218,Pooling_tool!$F$3:$G$26,2,FALSE)</f>
        <v>#N/A</v>
      </c>
      <c r="H218" s="12" t="e">
        <f t="shared" si="6"/>
        <v>#N/A</v>
      </c>
      <c r="I218" s="12" t="e">
        <f t="shared" si="7"/>
        <v>#N/A</v>
      </c>
      <c r="J218" s="8" t="e">
        <f>IF(OR(H218&gt;Pooling_tool!$Q$2,I218&gt;(Pooling_tool!$Q$14*Pooling_tool!$Q$6)),"concentrate","dilute")</f>
        <v>#N/A</v>
      </c>
      <c r="K218" s="12" t="e">
        <f>_xlfn.IFS(AND(J218="concentrate",H218&gt;Pooling_tool!$Q$4),Pooling_tool!$Q$4,AND(J218="concentrate",H218&lt;Pooling_tool!$Q$2),Pooling_tool!$Q$2,J218="concentrate",H218,J218="dilute",individual_lib_info!I218)</f>
        <v>#N/A</v>
      </c>
      <c r="L218" s="12" t="e">
        <f>IF(AND(J218="dilute",K218&gt;Pooling_tool!$Q$6),Pooling_tool!$Q$6,K218)</f>
        <v>#N/A</v>
      </c>
    </row>
    <row r="219" spans="6:12" x14ac:dyDescent="0.2">
      <c r="F219" s="8" t="e">
        <f>VLOOKUP(A219,Pooling_tool!$A$3:$B$15,2,FALSE)</f>
        <v>#N/A</v>
      </c>
      <c r="G219" s="11" t="e">
        <f>Pooling_tool!$Q$8/VLOOKUP(F219,Pooling_tool!$F$3:$G$26,2,FALSE)</f>
        <v>#N/A</v>
      </c>
      <c r="H219" s="12" t="e">
        <f t="shared" si="6"/>
        <v>#N/A</v>
      </c>
      <c r="I219" s="12" t="e">
        <f t="shared" si="7"/>
        <v>#N/A</v>
      </c>
      <c r="J219" s="8" t="e">
        <f>IF(OR(H219&gt;Pooling_tool!$Q$2,I219&gt;(Pooling_tool!$Q$14*Pooling_tool!$Q$6)),"concentrate","dilute")</f>
        <v>#N/A</v>
      </c>
      <c r="K219" s="12" t="e">
        <f>_xlfn.IFS(AND(J219="concentrate",H219&gt;Pooling_tool!$Q$4),Pooling_tool!$Q$4,AND(J219="concentrate",H219&lt;Pooling_tool!$Q$2),Pooling_tool!$Q$2,J219="concentrate",H219,J219="dilute",individual_lib_info!I219)</f>
        <v>#N/A</v>
      </c>
      <c r="L219" s="12" t="e">
        <f>IF(AND(J219="dilute",K219&gt;Pooling_tool!$Q$6),Pooling_tool!$Q$6,K219)</f>
        <v>#N/A</v>
      </c>
    </row>
    <row r="220" spans="6:12" x14ac:dyDescent="0.2">
      <c r="F220" s="8" t="e">
        <f>VLOOKUP(A220,Pooling_tool!$A$3:$B$15,2,FALSE)</f>
        <v>#N/A</v>
      </c>
      <c r="G220" s="11" t="e">
        <f>Pooling_tool!$Q$8/VLOOKUP(F220,Pooling_tool!$F$3:$G$26,2,FALSE)</f>
        <v>#N/A</v>
      </c>
      <c r="H220" s="12" t="e">
        <f t="shared" si="6"/>
        <v>#N/A</v>
      </c>
      <c r="I220" s="12" t="e">
        <f t="shared" si="7"/>
        <v>#N/A</v>
      </c>
      <c r="J220" s="8" t="e">
        <f>IF(OR(H220&gt;Pooling_tool!$Q$2,I220&gt;(Pooling_tool!$Q$14*Pooling_tool!$Q$6)),"concentrate","dilute")</f>
        <v>#N/A</v>
      </c>
      <c r="K220" s="12" t="e">
        <f>_xlfn.IFS(AND(J220="concentrate",H220&gt;Pooling_tool!$Q$4),Pooling_tool!$Q$4,AND(J220="concentrate",H220&lt;Pooling_tool!$Q$2),Pooling_tool!$Q$2,J220="concentrate",H220,J220="dilute",individual_lib_info!I220)</f>
        <v>#N/A</v>
      </c>
      <c r="L220" s="12" t="e">
        <f>IF(AND(J220="dilute",K220&gt;Pooling_tool!$Q$6),Pooling_tool!$Q$6,K220)</f>
        <v>#N/A</v>
      </c>
    </row>
    <row r="221" spans="6:12" x14ac:dyDescent="0.2">
      <c r="F221" s="8" t="e">
        <f>VLOOKUP(A221,Pooling_tool!$A$3:$B$15,2,FALSE)</f>
        <v>#N/A</v>
      </c>
      <c r="G221" s="11" t="e">
        <f>Pooling_tool!$Q$8/VLOOKUP(F221,Pooling_tool!$F$3:$G$26,2,FALSE)</f>
        <v>#N/A</v>
      </c>
      <c r="H221" s="12" t="e">
        <f t="shared" si="6"/>
        <v>#N/A</v>
      </c>
      <c r="I221" s="12" t="e">
        <f t="shared" si="7"/>
        <v>#N/A</v>
      </c>
      <c r="J221" s="8" t="e">
        <f>IF(OR(H221&gt;Pooling_tool!$Q$2,I221&gt;(Pooling_tool!$Q$14*Pooling_tool!$Q$6)),"concentrate","dilute")</f>
        <v>#N/A</v>
      </c>
      <c r="K221" s="12" t="e">
        <f>_xlfn.IFS(AND(J221="concentrate",H221&gt;Pooling_tool!$Q$4),Pooling_tool!$Q$4,AND(J221="concentrate",H221&lt;Pooling_tool!$Q$2),Pooling_tool!$Q$2,J221="concentrate",H221,J221="dilute",individual_lib_info!I221)</f>
        <v>#N/A</v>
      </c>
      <c r="L221" s="12" t="e">
        <f>IF(AND(J221="dilute",K221&gt;Pooling_tool!$Q$6),Pooling_tool!$Q$6,K221)</f>
        <v>#N/A</v>
      </c>
    </row>
    <row r="222" spans="6:12" x14ac:dyDescent="0.2">
      <c r="F222" s="8" t="e">
        <f>VLOOKUP(A222,Pooling_tool!$A$3:$B$15,2,FALSE)</f>
        <v>#N/A</v>
      </c>
      <c r="G222" s="11" t="e">
        <f>Pooling_tool!$Q$8/VLOOKUP(F222,Pooling_tool!$F$3:$G$26,2,FALSE)</f>
        <v>#N/A</v>
      </c>
      <c r="H222" s="12" t="e">
        <f t="shared" si="6"/>
        <v>#N/A</v>
      </c>
      <c r="I222" s="12" t="e">
        <f t="shared" si="7"/>
        <v>#N/A</v>
      </c>
      <c r="J222" s="8" t="e">
        <f>IF(OR(H222&gt;Pooling_tool!$Q$2,I222&gt;(Pooling_tool!$Q$14*Pooling_tool!$Q$6)),"concentrate","dilute")</f>
        <v>#N/A</v>
      </c>
      <c r="K222" s="12" t="e">
        <f>_xlfn.IFS(AND(J222="concentrate",H222&gt;Pooling_tool!$Q$4),Pooling_tool!$Q$4,AND(J222="concentrate",H222&lt;Pooling_tool!$Q$2),Pooling_tool!$Q$2,J222="concentrate",H222,J222="dilute",individual_lib_info!I222)</f>
        <v>#N/A</v>
      </c>
      <c r="L222" s="12" t="e">
        <f>IF(AND(J222="dilute",K222&gt;Pooling_tool!$Q$6),Pooling_tool!$Q$6,K222)</f>
        <v>#N/A</v>
      </c>
    </row>
    <row r="223" spans="6:12" x14ac:dyDescent="0.2">
      <c r="F223" s="8" t="e">
        <f>VLOOKUP(A223,Pooling_tool!$A$3:$B$15,2,FALSE)</f>
        <v>#N/A</v>
      </c>
      <c r="G223" s="11" t="e">
        <f>Pooling_tool!$Q$8/VLOOKUP(F223,Pooling_tool!$F$3:$G$26,2,FALSE)</f>
        <v>#N/A</v>
      </c>
      <c r="H223" s="12" t="e">
        <f t="shared" si="6"/>
        <v>#N/A</v>
      </c>
      <c r="I223" s="12" t="e">
        <f t="shared" si="7"/>
        <v>#N/A</v>
      </c>
      <c r="J223" s="8" t="e">
        <f>IF(OR(H223&gt;Pooling_tool!$Q$2,I223&gt;(Pooling_tool!$Q$14*Pooling_tool!$Q$6)),"concentrate","dilute")</f>
        <v>#N/A</v>
      </c>
      <c r="K223" s="12" t="e">
        <f>_xlfn.IFS(AND(J223="concentrate",H223&gt;Pooling_tool!$Q$4),Pooling_tool!$Q$4,AND(J223="concentrate",H223&lt;Pooling_tool!$Q$2),Pooling_tool!$Q$2,J223="concentrate",H223,J223="dilute",individual_lib_info!I223)</f>
        <v>#N/A</v>
      </c>
      <c r="L223" s="12" t="e">
        <f>IF(AND(J223="dilute",K223&gt;Pooling_tool!$Q$6),Pooling_tool!$Q$6,K223)</f>
        <v>#N/A</v>
      </c>
    </row>
    <row r="224" spans="6:12" x14ac:dyDescent="0.2">
      <c r="F224" s="8" t="e">
        <f>VLOOKUP(A224,Pooling_tool!$A$3:$B$15,2,FALSE)</f>
        <v>#N/A</v>
      </c>
      <c r="G224" s="11" t="e">
        <f>Pooling_tool!$Q$8/VLOOKUP(F224,Pooling_tool!$F$3:$G$26,2,FALSE)</f>
        <v>#N/A</v>
      </c>
      <c r="H224" s="12" t="e">
        <f t="shared" si="6"/>
        <v>#N/A</v>
      </c>
      <c r="I224" s="12" t="e">
        <f t="shared" si="7"/>
        <v>#N/A</v>
      </c>
      <c r="J224" s="8" t="e">
        <f>IF(OR(H224&gt;Pooling_tool!$Q$2,I224&gt;(Pooling_tool!$Q$14*Pooling_tool!$Q$6)),"concentrate","dilute")</f>
        <v>#N/A</v>
      </c>
      <c r="K224" s="12" t="e">
        <f>_xlfn.IFS(AND(J224="concentrate",H224&gt;Pooling_tool!$Q$4),Pooling_tool!$Q$4,AND(J224="concentrate",H224&lt;Pooling_tool!$Q$2),Pooling_tool!$Q$2,J224="concentrate",H224,J224="dilute",individual_lib_info!I224)</f>
        <v>#N/A</v>
      </c>
      <c r="L224" s="12" t="e">
        <f>IF(AND(J224="dilute",K224&gt;Pooling_tool!$Q$6),Pooling_tool!$Q$6,K224)</f>
        <v>#N/A</v>
      </c>
    </row>
    <row r="225" spans="6:12" x14ac:dyDescent="0.2">
      <c r="F225" s="8" t="e">
        <f>VLOOKUP(A225,Pooling_tool!$A$3:$B$15,2,FALSE)</f>
        <v>#N/A</v>
      </c>
      <c r="G225" s="11" t="e">
        <f>Pooling_tool!$Q$8/VLOOKUP(F225,Pooling_tool!$F$3:$G$26,2,FALSE)</f>
        <v>#N/A</v>
      </c>
      <c r="H225" s="12" t="e">
        <f t="shared" si="6"/>
        <v>#N/A</v>
      </c>
      <c r="I225" s="12" t="e">
        <f t="shared" si="7"/>
        <v>#N/A</v>
      </c>
      <c r="J225" s="8" t="e">
        <f>IF(OR(H225&gt;Pooling_tool!$Q$2,I225&gt;(Pooling_tool!$Q$14*Pooling_tool!$Q$6)),"concentrate","dilute")</f>
        <v>#N/A</v>
      </c>
      <c r="K225" s="12" t="e">
        <f>_xlfn.IFS(AND(J225="concentrate",H225&gt;Pooling_tool!$Q$4),Pooling_tool!$Q$4,AND(J225="concentrate",H225&lt;Pooling_tool!$Q$2),Pooling_tool!$Q$2,J225="concentrate",H225,J225="dilute",individual_lib_info!I225)</f>
        <v>#N/A</v>
      </c>
      <c r="L225" s="12" t="e">
        <f>IF(AND(J225="dilute",K225&gt;Pooling_tool!$Q$6),Pooling_tool!$Q$6,K225)</f>
        <v>#N/A</v>
      </c>
    </row>
    <row r="226" spans="6:12" x14ac:dyDescent="0.2">
      <c r="F226" s="8" t="e">
        <f>VLOOKUP(A226,Pooling_tool!$A$3:$B$15,2,FALSE)</f>
        <v>#N/A</v>
      </c>
      <c r="G226" s="11" t="e">
        <f>Pooling_tool!$Q$8/VLOOKUP(F226,Pooling_tool!$F$3:$G$26,2,FALSE)</f>
        <v>#N/A</v>
      </c>
      <c r="H226" s="12" t="e">
        <f t="shared" si="6"/>
        <v>#N/A</v>
      </c>
      <c r="I226" s="12" t="e">
        <f t="shared" si="7"/>
        <v>#N/A</v>
      </c>
      <c r="J226" s="8" t="e">
        <f>IF(OR(H226&gt;Pooling_tool!$Q$2,I226&gt;(Pooling_tool!$Q$14*Pooling_tool!$Q$6)),"concentrate","dilute")</f>
        <v>#N/A</v>
      </c>
      <c r="K226" s="12" t="e">
        <f>_xlfn.IFS(AND(J226="concentrate",H226&gt;Pooling_tool!$Q$4),Pooling_tool!$Q$4,AND(J226="concentrate",H226&lt;Pooling_tool!$Q$2),Pooling_tool!$Q$2,J226="concentrate",H226,J226="dilute",individual_lib_info!I226)</f>
        <v>#N/A</v>
      </c>
      <c r="L226" s="12" t="e">
        <f>IF(AND(J226="dilute",K226&gt;Pooling_tool!$Q$6),Pooling_tool!$Q$6,K226)</f>
        <v>#N/A</v>
      </c>
    </row>
    <row r="227" spans="6:12" x14ac:dyDescent="0.2">
      <c r="F227" s="8" t="e">
        <f>VLOOKUP(A227,Pooling_tool!$A$3:$B$15,2,FALSE)</f>
        <v>#N/A</v>
      </c>
      <c r="G227" s="11" t="e">
        <f>Pooling_tool!$Q$8/VLOOKUP(F227,Pooling_tool!$F$3:$G$26,2,FALSE)</f>
        <v>#N/A</v>
      </c>
      <c r="H227" s="12" t="e">
        <f t="shared" si="6"/>
        <v>#N/A</v>
      </c>
      <c r="I227" s="12" t="e">
        <f t="shared" si="7"/>
        <v>#N/A</v>
      </c>
      <c r="J227" s="8" t="e">
        <f>IF(OR(H227&gt;Pooling_tool!$Q$2,I227&gt;(Pooling_tool!$Q$14*Pooling_tool!$Q$6)),"concentrate","dilute")</f>
        <v>#N/A</v>
      </c>
      <c r="K227" s="12" t="e">
        <f>_xlfn.IFS(AND(J227="concentrate",H227&gt;Pooling_tool!$Q$4),Pooling_tool!$Q$4,AND(J227="concentrate",H227&lt;Pooling_tool!$Q$2),Pooling_tool!$Q$2,J227="concentrate",H227,J227="dilute",individual_lib_info!I227)</f>
        <v>#N/A</v>
      </c>
      <c r="L227" s="12" t="e">
        <f>IF(AND(J227="dilute",K227&gt;Pooling_tool!$Q$6),Pooling_tool!$Q$6,K227)</f>
        <v>#N/A</v>
      </c>
    </row>
    <row r="228" spans="6:12" x14ac:dyDescent="0.2">
      <c r="F228" s="8" t="e">
        <f>VLOOKUP(A228,Pooling_tool!$A$3:$B$15,2,FALSE)</f>
        <v>#N/A</v>
      </c>
      <c r="G228" s="11" t="e">
        <f>Pooling_tool!$Q$8/VLOOKUP(F228,Pooling_tool!$F$3:$G$26,2,FALSE)</f>
        <v>#N/A</v>
      </c>
      <c r="H228" s="12" t="e">
        <f t="shared" si="6"/>
        <v>#N/A</v>
      </c>
      <c r="I228" s="12" t="e">
        <f t="shared" si="7"/>
        <v>#N/A</v>
      </c>
      <c r="J228" s="8" t="e">
        <f>IF(OR(H228&gt;Pooling_tool!$Q$2,I228&gt;(Pooling_tool!$Q$14*Pooling_tool!$Q$6)),"concentrate","dilute")</f>
        <v>#N/A</v>
      </c>
      <c r="K228" s="12" t="e">
        <f>_xlfn.IFS(AND(J228="concentrate",H228&gt;Pooling_tool!$Q$4),Pooling_tool!$Q$4,AND(J228="concentrate",H228&lt;Pooling_tool!$Q$2),Pooling_tool!$Q$2,J228="concentrate",H228,J228="dilute",individual_lib_info!I228)</f>
        <v>#N/A</v>
      </c>
      <c r="L228" s="12" t="e">
        <f>IF(AND(J228="dilute",K228&gt;Pooling_tool!$Q$6),Pooling_tool!$Q$6,K228)</f>
        <v>#N/A</v>
      </c>
    </row>
    <row r="229" spans="6:12" x14ac:dyDescent="0.2">
      <c r="F229" s="8" t="e">
        <f>VLOOKUP(A229,Pooling_tool!$A$3:$B$15,2,FALSE)</f>
        <v>#N/A</v>
      </c>
      <c r="G229" s="11" t="e">
        <f>Pooling_tool!$Q$8/VLOOKUP(F229,Pooling_tool!$F$3:$G$26,2,FALSE)</f>
        <v>#N/A</v>
      </c>
      <c r="H229" s="12" t="e">
        <f t="shared" si="6"/>
        <v>#N/A</v>
      </c>
      <c r="I229" s="12" t="e">
        <f t="shared" si="7"/>
        <v>#N/A</v>
      </c>
      <c r="J229" s="8" t="e">
        <f>IF(OR(H229&gt;Pooling_tool!$Q$2,I229&gt;(Pooling_tool!$Q$14*Pooling_tool!$Q$6)),"concentrate","dilute")</f>
        <v>#N/A</v>
      </c>
      <c r="K229" s="12" t="e">
        <f>_xlfn.IFS(AND(J229="concentrate",H229&gt;Pooling_tool!$Q$4),Pooling_tool!$Q$4,AND(J229="concentrate",H229&lt;Pooling_tool!$Q$2),Pooling_tool!$Q$2,J229="concentrate",H229,J229="dilute",individual_lib_info!I229)</f>
        <v>#N/A</v>
      </c>
      <c r="L229" s="12" t="e">
        <f>IF(AND(J229="dilute",K229&gt;Pooling_tool!$Q$6),Pooling_tool!$Q$6,K229)</f>
        <v>#N/A</v>
      </c>
    </row>
    <row r="230" spans="6:12" x14ac:dyDescent="0.2">
      <c r="F230" s="8" t="e">
        <f>VLOOKUP(A230,Pooling_tool!$A$3:$B$15,2,FALSE)</f>
        <v>#N/A</v>
      </c>
      <c r="G230" s="11" t="e">
        <f>Pooling_tool!$Q$8/VLOOKUP(F230,Pooling_tool!$F$3:$G$26,2,FALSE)</f>
        <v>#N/A</v>
      </c>
      <c r="H230" s="12" t="e">
        <f t="shared" si="6"/>
        <v>#N/A</v>
      </c>
      <c r="I230" s="12" t="e">
        <f t="shared" si="7"/>
        <v>#N/A</v>
      </c>
      <c r="J230" s="8" t="e">
        <f>IF(OR(H230&gt;Pooling_tool!$Q$2,I230&gt;(Pooling_tool!$Q$14*Pooling_tool!$Q$6)),"concentrate","dilute")</f>
        <v>#N/A</v>
      </c>
      <c r="K230" s="12" t="e">
        <f>_xlfn.IFS(AND(J230="concentrate",H230&gt;Pooling_tool!$Q$4),Pooling_tool!$Q$4,AND(J230="concentrate",H230&lt;Pooling_tool!$Q$2),Pooling_tool!$Q$2,J230="concentrate",H230,J230="dilute",individual_lib_info!I230)</f>
        <v>#N/A</v>
      </c>
      <c r="L230" s="12" t="e">
        <f>IF(AND(J230="dilute",K230&gt;Pooling_tool!$Q$6),Pooling_tool!$Q$6,K230)</f>
        <v>#N/A</v>
      </c>
    </row>
    <row r="231" spans="6:12" x14ac:dyDescent="0.2">
      <c r="F231" s="8" t="e">
        <f>VLOOKUP(A231,Pooling_tool!$A$3:$B$15,2,FALSE)</f>
        <v>#N/A</v>
      </c>
      <c r="G231" s="11" t="e">
        <f>Pooling_tool!$Q$8/VLOOKUP(F231,Pooling_tool!$F$3:$G$26,2,FALSE)</f>
        <v>#N/A</v>
      </c>
      <c r="H231" s="12" t="e">
        <f t="shared" si="6"/>
        <v>#N/A</v>
      </c>
      <c r="I231" s="12" t="e">
        <f t="shared" si="7"/>
        <v>#N/A</v>
      </c>
      <c r="J231" s="8" t="e">
        <f>IF(OR(H231&gt;Pooling_tool!$Q$2,I231&gt;(Pooling_tool!$Q$14*Pooling_tool!$Q$6)),"concentrate","dilute")</f>
        <v>#N/A</v>
      </c>
      <c r="K231" s="12" t="e">
        <f>_xlfn.IFS(AND(J231="concentrate",H231&gt;Pooling_tool!$Q$4),Pooling_tool!$Q$4,AND(J231="concentrate",H231&lt;Pooling_tool!$Q$2),Pooling_tool!$Q$2,J231="concentrate",H231,J231="dilute",individual_lib_info!I231)</f>
        <v>#N/A</v>
      </c>
      <c r="L231" s="12" t="e">
        <f>IF(AND(J231="dilute",K231&gt;Pooling_tool!$Q$6),Pooling_tool!$Q$6,K231)</f>
        <v>#N/A</v>
      </c>
    </row>
    <row r="232" spans="6:12" x14ac:dyDescent="0.2">
      <c r="F232" s="8" t="e">
        <f>VLOOKUP(A232,Pooling_tool!$A$3:$B$15,2,FALSE)</f>
        <v>#N/A</v>
      </c>
      <c r="G232" s="11" t="e">
        <f>Pooling_tool!$Q$8/VLOOKUP(F232,Pooling_tool!$F$3:$G$26,2,FALSE)</f>
        <v>#N/A</v>
      </c>
      <c r="H232" s="12" t="e">
        <f t="shared" si="6"/>
        <v>#N/A</v>
      </c>
      <c r="I232" s="12" t="e">
        <f t="shared" si="7"/>
        <v>#N/A</v>
      </c>
      <c r="J232" s="8" t="e">
        <f>IF(OR(H232&gt;Pooling_tool!$Q$2,I232&gt;(Pooling_tool!$Q$14*Pooling_tool!$Q$6)),"concentrate","dilute")</f>
        <v>#N/A</v>
      </c>
      <c r="K232" s="12" t="e">
        <f>_xlfn.IFS(AND(J232="concentrate",H232&gt;Pooling_tool!$Q$4),Pooling_tool!$Q$4,AND(J232="concentrate",H232&lt;Pooling_tool!$Q$2),Pooling_tool!$Q$2,J232="concentrate",H232,J232="dilute",individual_lib_info!I232)</f>
        <v>#N/A</v>
      </c>
      <c r="L232" s="12" t="e">
        <f>IF(AND(J232="dilute",K232&gt;Pooling_tool!$Q$6),Pooling_tool!$Q$6,K232)</f>
        <v>#N/A</v>
      </c>
    </row>
    <row r="233" spans="6:12" x14ac:dyDescent="0.2">
      <c r="F233" s="8" t="e">
        <f>VLOOKUP(A233,Pooling_tool!$A$3:$B$15,2,FALSE)</f>
        <v>#N/A</v>
      </c>
      <c r="G233" s="11" t="e">
        <f>Pooling_tool!$Q$8/VLOOKUP(F233,Pooling_tool!$F$3:$G$26,2,FALSE)</f>
        <v>#N/A</v>
      </c>
      <c r="H233" s="12" t="e">
        <f t="shared" si="6"/>
        <v>#N/A</v>
      </c>
      <c r="I233" s="12" t="e">
        <f t="shared" si="7"/>
        <v>#N/A</v>
      </c>
      <c r="J233" s="8" t="e">
        <f>IF(OR(H233&gt;Pooling_tool!$Q$2,I233&gt;(Pooling_tool!$Q$14*Pooling_tool!$Q$6)),"concentrate","dilute")</f>
        <v>#N/A</v>
      </c>
      <c r="K233" s="12" t="e">
        <f>_xlfn.IFS(AND(J233="concentrate",H233&gt;Pooling_tool!$Q$4),Pooling_tool!$Q$4,AND(J233="concentrate",H233&lt;Pooling_tool!$Q$2),Pooling_tool!$Q$2,J233="concentrate",H233,J233="dilute",individual_lib_info!I233)</f>
        <v>#N/A</v>
      </c>
      <c r="L233" s="12" t="e">
        <f>IF(AND(J233="dilute",K233&gt;Pooling_tool!$Q$6),Pooling_tool!$Q$6,K233)</f>
        <v>#N/A</v>
      </c>
    </row>
    <row r="234" spans="6:12" x14ac:dyDescent="0.2">
      <c r="F234" s="8" t="e">
        <f>VLOOKUP(A234,Pooling_tool!$A$3:$B$15,2,FALSE)</f>
        <v>#N/A</v>
      </c>
      <c r="G234" s="11" t="e">
        <f>Pooling_tool!$Q$8/VLOOKUP(F234,Pooling_tool!$F$3:$G$26,2,FALSE)</f>
        <v>#N/A</v>
      </c>
      <c r="H234" s="12" t="e">
        <f t="shared" si="6"/>
        <v>#N/A</v>
      </c>
      <c r="I234" s="12" t="e">
        <f t="shared" si="7"/>
        <v>#N/A</v>
      </c>
      <c r="J234" s="8" t="e">
        <f>IF(OR(H234&gt;Pooling_tool!$Q$2,I234&gt;(Pooling_tool!$Q$14*Pooling_tool!$Q$6)),"concentrate","dilute")</f>
        <v>#N/A</v>
      </c>
      <c r="K234" s="12" t="e">
        <f>_xlfn.IFS(AND(J234="concentrate",H234&gt;Pooling_tool!$Q$4),Pooling_tool!$Q$4,AND(J234="concentrate",H234&lt;Pooling_tool!$Q$2),Pooling_tool!$Q$2,J234="concentrate",H234,J234="dilute",individual_lib_info!I234)</f>
        <v>#N/A</v>
      </c>
      <c r="L234" s="12" t="e">
        <f>IF(AND(J234="dilute",K234&gt;Pooling_tool!$Q$6),Pooling_tool!$Q$6,K234)</f>
        <v>#N/A</v>
      </c>
    </row>
    <row r="235" spans="6:12" x14ac:dyDescent="0.2">
      <c r="F235" s="8" t="e">
        <f>VLOOKUP(A235,Pooling_tool!$A$3:$B$15,2,FALSE)</f>
        <v>#N/A</v>
      </c>
      <c r="G235" s="11" t="e">
        <f>Pooling_tool!$Q$8/VLOOKUP(F235,Pooling_tool!$F$3:$G$26,2,FALSE)</f>
        <v>#N/A</v>
      </c>
      <c r="H235" s="12" t="e">
        <f t="shared" si="6"/>
        <v>#N/A</v>
      </c>
      <c r="I235" s="12" t="e">
        <f t="shared" si="7"/>
        <v>#N/A</v>
      </c>
      <c r="J235" s="8" t="e">
        <f>IF(OR(H235&gt;Pooling_tool!$Q$2,I235&gt;(Pooling_tool!$Q$14*Pooling_tool!$Q$6)),"concentrate","dilute")</f>
        <v>#N/A</v>
      </c>
      <c r="K235" s="12" t="e">
        <f>_xlfn.IFS(AND(J235="concentrate",H235&gt;Pooling_tool!$Q$4),Pooling_tool!$Q$4,AND(J235="concentrate",H235&lt;Pooling_tool!$Q$2),Pooling_tool!$Q$2,J235="concentrate",H235,J235="dilute",individual_lib_info!I235)</f>
        <v>#N/A</v>
      </c>
      <c r="L235" s="12" t="e">
        <f>IF(AND(J235="dilute",K235&gt;Pooling_tool!$Q$6),Pooling_tool!$Q$6,K235)</f>
        <v>#N/A</v>
      </c>
    </row>
    <row r="236" spans="6:12" x14ac:dyDescent="0.2">
      <c r="F236" s="8" t="e">
        <f>VLOOKUP(A236,Pooling_tool!$A$3:$B$15,2,FALSE)</f>
        <v>#N/A</v>
      </c>
      <c r="G236" s="11" t="e">
        <f>Pooling_tool!$Q$8/VLOOKUP(F236,Pooling_tool!$F$3:$G$26,2,FALSE)</f>
        <v>#N/A</v>
      </c>
      <c r="H236" s="12" t="e">
        <f t="shared" si="6"/>
        <v>#N/A</v>
      </c>
      <c r="I236" s="12" t="e">
        <f t="shared" si="7"/>
        <v>#N/A</v>
      </c>
      <c r="J236" s="8" t="e">
        <f>IF(OR(H236&gt;Pooling_tool!$Q$2,I236&gt;(Pooling_tool!$Q$14*Pooling_tool!$Q$6)),"concentrate","dilute")</f>
        <v>#N/A</v>
      </c>
      <c r="K236" s="12" t="e">
        <f>_xlfn.IFS(AND(J236="concentrate",H236&gt;Pooling_tool!$Q$4),Pooling_tool!$Q$4,AND(J236="concentrate",H236&lt;Pooling_tool!$Q$2),Pooling_tool!$Q$2,J236="concentrate",H236,J236="dilute",individual_lib_info!I236)</f>
        <v>#N/A</v>
      </c>
      <c r="L236" s="12" t="e">
        <f>IF(AND(J236="dilute",K236&gt;Pooling_tool!$Q$6),Pooling_tool!$Q$6,K236)</f>
        <v>#N/A</v>
      </c>
    </row>
    <row r="237" spans="6:12" x14ac:dyDescent="0.2">
      <c r="F237" s="8" t="e">
        <f>VLOOKUP(A237,Pooling_tool!$A$3:$B$15,2,FALSE)</f>
        <v>#N/A</v>
      </c>
      <c r="G237" s="11" t="e">
        <f>Pooling_tool!$Q$8/VLOOKUP(F237,Pooling_tool!$F$3:$G$26,2,FALSE)</f>
        <v>#N/A</v>
      </c>
      <c r="H237" s="12" t="e">
        <f t="shared" si="6"/>
        <v>#N/A</v>
      </c>
      <c r="I237" s="12" t="e">
        <f t="shared" si="7"/>
        <v>#N/A</v>
      </c>
      <c r="J237" s="8" t="e">
        <f>IF(OR(H237&gt;Pooling_tool!$Q$2,I237&gt;(Pooling_tool!$Q$14*Pooling_tool!$Q$6)),"concentrate","dilute")</f>
        <v>#N/A</v>
      </c>
      <c r="K237" s="12" t="e">
        <f>_xlfn.IFS(AND(J237="concentrate",H237&gt;Pooling_tool!$Q$4),Pooling_tool!$Q$4,AND(J237="concentrate",H237&lt;Pooling_tool!$Q$2),Pooling_tool!$Q$2,J237="concentrate",H237,J237="dilute",individual_lib_info!I237)</f>
        <v>#N/A</v>
      </c>
      <c r="L237" s="12" t="e">
        <f>IF(AND(J237="dilute",K237&gt;Pooling_tool!$Q$6),Pooling_tool!$Q$6,K237)</f>
        <v>#N/A</v>
      </c>
    </row>
    <row r="238" spans="6:12" x14ac:dyDescent="0.2">
      <c r="F238" s="8" t="e">
        <f>VLOOKUP(A238,Pooling_tool!$A$3:$B$15,2,FALSE)</f>
        <v>#N/A</v>
      </c>
      <c r="G238" s="11" t="e">
        <f>Pooling_tool!$Q$8/VLOOKUP(F238,Pooling_tool!$F$3:$G$26,2,FALSE)</f>
        <v>#N/A</v>
      </c>
      <c r="H238" s="12" t="e">
        <f t="shared" si="6"/>
        <v>#N/A</v>
      </c>
      <c r="I238" s="12" t="e">
        <f t="shared" si="7"/>
        <v>#N/A</v>
      </c>
      <c r="J238" s="8" t="e">
        <f>IF(OR(H238&gt;Pooling_tool!$Q$2,I238&gt;(Pooling_tool!$Q$14*Pooling_tool!$Q$6)),"concentrate","dilute")</f>
        <v>#N/A</v>
      </c>
      <c r="K238" s="12" t="e">
        <f>_xlfn.IFS(AND(J238="concentrate",H238&gt;Pooling_tool!$Q$4),Pooling_tool!$Q$4,AND(J238="concentrate",H238&lt;Pooling_tool!$Q$2),Pooling_tool!$Q$2,J238="concentrate",H238,J238="dilute",individual_lib_info!I238)</f>
        <v>#N/A</v>
      </c>
      <c r="L238" s="12" t="e">
        <f>IF(AND(J238="dilute",K238&gt;Pooling_tool!$Q$6),Pooling_tool!$Q$6,K238)</f>
        <v>#N/A</v>
      </c>
    </row>
    <row r="239" spans="6:12" x14ac:dyDescent="0.2">
      <c r="F239" s="8" t="e">
        <f>VLOOKUP(A239,Pooling_tool!$A$3:$B$15,2,FALSE)</f>
        <v>#N/A</v>
      </c>
      <c r="G239" s="11" t="e">
        <f>Pooling_tool!$Q$8/VLOOKUP(F239,Pooling_tool!$F$3:$G$26,2,FALSE)</f>
        <v>#N/A</v>
      </c>
      <c r="H239" s="12" t="e">
        <f t="shared" si="6"/>
        <v>#N/A</v>
      </c>
      <c r="I239" s="12" t="e">
        <f t="shared" si="7"/>
        <v>#N/A</v>
      </c>
      <c r="J239" s="8" t="e">
        <f>IF(OR(H239&gt;Pooling_tool!$Q$2,I239&gt;(Pooling_tool!$Q$14*Pooling_tool!$Q$6)),"concentrate","dilute")</f>
        <v>#N/A</v>
      </c>
      <c r="K239" s="12" t="e">
        <f>_xlfn.IFS(AND(J239="concentrate",H239&gt;Pooling_tool!$Q$4),Pooling_tool!$Q$4,AND(J239="concentrate",H239&lt;Pooling_tool!$Q$2),Pooling_tool!$Q$2,J239="concentrate",H239,J239="dilute",individual_lib_info!I239)</f>
        <v>#N/A</v>
      </c>
      <c r="L239" s="12" t="e">
        <f>IF(AND(J239="dilute",K239&gt;Pooling_tool!$Q$6),Pooling_tool!$Q$6,K239)</f>
        <v>#N/A</v>
      </c>
    </row>
    <row r="240" spans="6:12" x14ac:dyDescent="0.2">
      <c r="F240" s="8" t="e">
        <f>VLOOKUP(A240,Pooling_tool!$A$3:$B$15,2,FALSE)</f>
        <v>#N/A</v>
      </c>
      <c r="G240" s="11" t="e">
        <f>Pooling_tool!$Q$8/VLOOKUP(F240,Pooling_tool!$F$3:$G$26,2,FALSE)</f>
        <v>#N/A</v>
      </c>
      <c r="H240" s="12" t="e">
        <f t="shared" si="6"/>
        <v>#N/A</v>
      </c>
      <c r="I240" s="12" t="e">
        <f t="shared" si="7"/>
        <v>#N/A</v>
      </c>
      <c r="J240" s="8" t="e">
        <f>IF(OR(H240&gt;Pooling_tool!$Q$2,I240&gt;(Pooling_tool!$Q$14*Pooling_tool!$Q$6)),"concentrate","dilute")</f>
        <v>#N/A</v>
      </c>
      <c r="K240" s="12" t="e">
        <f>_xlfn.IFS(AND(J240="concentrate",H240&gt;Pooling_tool!$Q$4),Pooling_tool!$Q$4,AND(J240="concentrate",H240&lt;Pooling_tool!$Q$2),Pooling_tool!$Q$2,J240="concentrate",H240,J240="dilute",individual_lib_info!I240)</f>
        <v>#N/A</v>
      </c>
      <c r="L240" s="12" t="e">
        <f>IF(AND(J240="dilute",K240&gt;Pooling_tool!$Q$6),Pooling_tool!$Q$6,K240)</f>
        <v>#N/A</v>
      </c>
    </row>
    <row r="241" spans="6:12" x14ac:dyDescent="0.2">
      <c r="F241" s="8" t="e">
        <f>VLOOKUP(A241,Pooling_tool!$A$3:$B$15,2,FALSE)</f>
        <v>#N/A</v>
      </c>
      <c r="G241" s="11" t="e">
        <f>Pooling_tool!$Q$8/VLOOKUP(F241,Pooling_tool!$F$3:$G$26,2,FALSE)</f>
        <v>#N/A</v>
      </c>
      <c r="H241" s="12" t="e">
        <f t="shared" si="6"/>
        <v>#N/A</v>
      </c>
      <c r="I241" s="12" t="e">
        <f t="shared" si="7"/>
        <v>#N/A</v>
      </c>
      <c r="J241" s="8" t="e">
        <f>IF(OR(H241&gt;Pooling_tool!$Q$2,I241&gt;(Pooling_tool!$Q$14*Pooling_tool!$Q$6)),"concentrate","dilute")</f>
        <v>#N/A</v>
      </c>
      <c r="K241" s="12" t="e">
        <f>_xlfn.IFS(AND(J241="concentrate",H241&gt;Pooling_tool!$Q$4),Pooling_tool!$Q$4,AND(J241="concentrate",H241&lt;Pooling_tool!$Q$2),Pooling_tool!$Q$2,J241="concentrate",H241,J241="dilute",individual_lib_info!I241)</f>
        <v>#N/A</v>
      </c>
      <c r="L241" s="12" t="e">
        <f>IF(AND(J241="dilute",K241&gt;Pooling_tool!$Q$6),Pooling_tool!$Q$6,K241)</f>
        <v>#N/A</v>
      </c>
    </row>
    <row r="242" spans="6:12" x14ac:dyDescent="0.2">
      <c r="F242" s="8" t="e">
        <f>VLOOKUP(A242,Pooling_tool!$A$3:$B$15,2,FALSE)</f>
        <v>#N/A</v>
      </c>
      <c r="G242" s="11" t="e">
        <f>Pooling_tool!$Q$8/VLOOKUP(F242,Pooling_tool!$F$3:$G$26,2,FALSE)</f>
        <v>#N/A</v>
      </c>
      <c r="H242" s="12" t="e">
        <f t="shared" si="6"/>
        <v>#N/A</v>
      </c>
      <c r="I242" s="12" t="e">
        <f t="shared" si="7"/>
        <v>#N/A</v>
      </c>
      <c r="J242" s="8" t="e">
        <f>IF(OR(H242&gt;Pooling_tool!$Q$2,I242&gt;(Pooling_tool!$Q$14*Pooling_tool!$Q$6)),"concentrate","dilute")</f>
        <v>#N/A</v>
      </c>
      <c r="K242" s="12" t="e">
        <f>_xlfn.IFS(AND(J242="concentrate",H242&gt;Pooling_tool!$Q$4),Pooling_tool!$Q$4,AND(J242="concentrate",H242&lt;Pooling_tool!$Q$2),Pooling_tool!$Q$2,J242="concentrate",H242,J242="dilute",individual_lib_info!I242)</f>
        <v>#N/A</v>
      </c>
      <c r="L242" s="12" t="e">
        <f>IF(AND(J242="dilute",K242&gt;Pooling_tool!$Q$6),Pooling_tool!$Q$6,K242)</f>
        <v>#N/A</v>
      </c>
    </row>
    <row r="243" spans="6:12" x14ac:dyDescent="0.2">
      <c r="F243" s="8" t="e">
        <f>VLOOKUP(A243,Pooling_tool!$A$3:$B$15,2,FALSE)</f>
        <v>#N/A</v>
      </c>
      <c r="G243" s="11" t="e">
        <f>Pooling_tool!$Q$8/VLOOKUP(F243,Pooling_tool!$F$3:$G$26,2,FALSE)</f>
        <v>#N/A</v>
      </c>
      <c r="H243" s="12" t="e">
        <f t="shared" si="6"/>
        <v>#N/A</v>
      </c>
      <c r="I243" s="12" t="e">
        <f t="shared" si="7"/>
        <v>#N/A</v>
      </c>
      <c r="J243" s="8" t="e">
        <f>IF(OR(H243&gt;Pooling_tool!$Q$2,I243&gt;(Pooling_tool!$Q$14*Pooling_tool!$Q$6)),"concentrate","dilute")</f>
        <v>#N/A</v>
      </c>
      <c r="K243" s="12" t="e">
        <f>_xlfn.IFS(AND(J243="concentrate",H243&gt;Pooling_tool!$Q$4),Pooling_tool!$Q$4,AND(J243="concentrate",H243&lt;Pooling_tool!$Q$2),Pooling_tool!$Q$2,J243="concentrate",H243,J243="dilute",individual_lib_info!I243)</f>
        <v>#N/A</v>
      </c>
      <c r="L243" s="12" t="e">
        <f>IF(AND(J243="dilute",K243&gt;Pooling_tool!$Q$6),Pooling_tool!$Q$6,K243)</f>
        <v>#N/A</v>
      </c>
    </row>
    <row r="244" spans="6:12" x14ac:dyDescent="0.2">
      <c r="F244" s="8" t="e">
        <f>VLOOKUP(A244,Pooling_tool!$A$3:$B$15,2,FALSE)</f>
        <v>#N/A</v>
      </c>
      <c r="G244" s="11" t="e">
        <f>Pooling_tool!$Q$8/VLOOKUP(F244,Pooling_tool!$F$3:$G$26,2,FALSE)</f>
        <v>#N/A</v>
      </c>
      <c r="H244" s="12" t="e">
        <f t="shared" si="6"/>
        <v>#N/A</v>
      </c>
      <c r="I244" s="12" t="e">
        <f t="shared" si="7"/>
        <v>#N/A</v>
      </c>
      <c r="J244" s="8" t="e">
        <f>IF(OR(H244&gt;Pooling_tool!$Q$2,I244&gt;(Pooling_tool!$Q$14*Pooling_tool!$Q$6)),"concentrate","dilute")</f>
        <v>#N/A</v>
      </c>
      <c r="K244" s="12" t="e">
        <f>_xlfn.IFS(AND(J244="concentrate",H244&gt;Pooling_tool!$Q$4),Pooling_tool!$Q$4,AND(J244="concentrate",H244&lt;Pooling_tool!$Q$2),Pooling_tool!$Q$2,J244="concentrate",H244,J244="dilute",individual_lib_info!I244)</f>
        <v>#N/A</v>
      </c>
      <c r="L244" s="12" t="e">
        <f>IF(AND(J244="dilute",K244&gt;Pooling_tool!$Q$6),Pooling_tool!$Q$6,K244)</f>
        <v>#N/A</v>
      </c>
    </row>
    <row r="245" spans="6:12" x14ac:dyDescent="0.2">
      <c r="F245" s="8" t="e">
        <f>VLOOKUP(A245,Pooling_tool!$A$3:$B$15,2,FALSE)</f>
        <v>#N/A</v>
      </c>
      <c r="G245" s="11" t="e">
        <f>Pooling_tool!$Q$8/VLOOKUP(F245,Pooling_tool!$F$3:$G$26,2,FALSE)</f>
        <v>#N/A</v>
      </c>
      <c r="H245" s="12" t="e">
        <f t="shared" si="6"/>
        <v>#N/A</v>
      </c>
      <c r="I245" s="12" t="e">
        <f t="shared" si="7"/>
        <v>#N/A</v>
      </c>
      <c r="J245" s="8" t="e">
        <f>IF(OR(H245&gt;Pooling_tool!$Q$2,I245&gt;(Pooling_tool!$Q$14*Pooling_tool!$Q$6)),"concentrate","dilute")</f>
        <v>#N/A</v>
      </c>
      <c r="K245" s="12" t="e">
        <f>_xlfn.IFS(AND(J245="concentrate",H245&gt;Pooling_tool!$Q$4),Pooling_tool!$Q$4,AND(J245="concentrate",H245&lt;Pooling_tool!$Q$2),Pooling_tool!$Q$2,J245="concentrate",H245,J245="dilute",individual_lib_info!I245)</f>
        <v>#N/A</v>
      </c>
      <c r="L245" s="12" t="e">
        <f>IF(AND(J245="dilute",K245&gt;Pooling_tool!$Q$6),Pooling_tool!$Q$6,K245)</f>
        <v>#N/A</v>
      </c>
    </row>
    <row r="246" spans="6:12" x14ac:dyDescent="0.2">
      <c r="F246" s="8" t="e">
        <f>VLOOKUP(A246,Pooling_tool!$A$3:$B$15,2,FALSE)</f>
        <v>#N/A</v>
      </c>
      <c r="G246" s="11" t="e">
        <f>Pooling_tool!$Q$8/VLOOKUP(F246,Pooling_tool!$F$3:$G$26,2,FALSE)</f>
        <v>#N/A</v>
      </c>
      <c r="H246" s="12" t="e">
        <f t="shared" si="6"/>
        <v>#N/A</v>
      </c>
      <c r="I246" s="12" t="e">
        <f t="shared" si="7"/>
        <v>#N/A</v>
      </c>
      <c r="J246" s="8" t="e">
        <f>IF(OR(H246&gt;Pooling_tool!$Q$2,I246&gt;(Pooling_tool!$Q$14*Pooling_tool!$Q$6)),"concentrate","dilute")</f>
        <v>#N/A</v>
      </c>
      <c r="K246" s="12" t="e">
        <f>_xlfn.IFS(AND(J246="concentrate",H246&gt;Pooling_tool!$Q$4),Pooling_tool!$Q$4,AND(J246="concentrate",H246&lt;Pooling_tool!$Q$2),Pooling_tool!$Q$2,J246="concentrate",H246,J246="dilute",individual_lib_info!I246)</f>
        <v>#N/A</v>
      </c>
      <c r="L246" s="12" t="e">
        <f>IF(AND(J246="dilute",K246&gt;Pooling_tool!$Q$6),Pooling_tool!$Q$6,K246)</f>
        <v>#N/A</v>
      </c>
    </row>
    <row r="247" spans="6:12" x14ac:dyDescent="0.2">
      <c r="F247" s="8" t="e">
        <f>VLOOKUP(A247,Pooling_tool!$A$3:$B$15,2,FALSE)</f>
        <v>#N/A</v>
      </c>
      <c r="G247" s="11" t="e">
        <f>Pooling_tool!$Q$8/VLOOKUP(F247,Pooling_tool!$F$3:$G$26,2,FALSE)</f>
        <v>#N/A</v>
      </c>
      <c r="H247" s="12" t="e">
        <f t="shared" si="6"/>
        <v>#N/A</v>
      </c>
      <c r="I247" s="12" t="e">
        <f t="shared" si="7"/>
        <v>#N/A</v>
      </c>
      <c r="J247" s="8" t="e">
        <f>IF(OR(H247&gt;Pooling_tool!$Q$2,I247&gt;(Pooling_tool!$Q$14*Pooling_tool!$Q$6)),"concentrate","dilute")</f>
        <v>#N/A</v>
      </c>
      <c r="K247" s="12" t="e">
        <f>_xlfn.IFS(AND(J247="concentrate",H247&gt;Pooling_tool!$Q$4),Pooling_tool!$Q$4,AND(J247="concentrate",H247&lt;Pooling_tool!$Q$2),Pooling_tool!$Q$2,J247="concentrate",H247,J247="dilute",individual_lib_info!I247)</f>
        <v>#N/A</v>
      </c>
      <c r="L247" s="12" t="e">
        <f>IF(AND(J247="dilute",K247&gt;Pooling_tool!$Q$6),Pooling_tool!$Q$6,K247)</f>
        <v>#N/A</v>
      </c>
    </row>
    <row r="248" spans="6:12" x14ac:dyDescent="0.2">
      <c r="F248" s="8" t="e">
        <f>VLOOKUP(A248,Pooling_tool!$A$3:$B$15,2,FALSE)</f>
        <v>#N/A</v>
      </c>
      <c r="G248" s="11" t="e">
        <f>Pooling_tool!$Q$8/VLOOKUP(F248,Pooling_tool!$F$3:$G$26,2,FALSE)</f>
        <v>#N/A</v>
      </c>
      <c r="H248" s="12" t="e">
        <f t="shared" si="6"/>
        <v>#N/A</v>
      </c>
      <c r="I248" s="12" t="e">
        <f t="shared" si="7"/>
        <v>#N/A</v>
      </c>
      <c r="J248" s="8" t="e">
        <f>IF(OR(H248&gt;Pooling_tool!$Q$2,I248&gt;(Pooling_tool!$Q$14*Pooling_tool!$Q$6)),"concentrate","dilute")</f>
        <v>#N/A</v>
      </c>
      <c r="K248" s="12" t="e">
        <f>_xlfn.IFS(AND(J248="concentrate",H248&gt;Pooling_tool!$Q$4),Pooling_tool!$Q$4,AND(J248="concentrate",H248&lt;Pooling_tool!$Q$2),Pooling_tool!$Q$2,J248="concentrate",H248,J248="dilute",individual_lib_info!I248)</f>
        <v>#N/A</v>
      </c>
      <c r="L248" s="12" t="e">
        <f>IF(AND(J248="dilute",K248&gt;Pooling_tool!$Q$6),Pooling_tool!$Q$6,K248)</f>
        <v>#N/A</v>
      </c>
    </row>
    <row r="249" spans="6:12" x14ac:dyDescent="0.2">
      <c r="F249" s="8" t="e">
        <f>VLOOKUP(A249,Pooling_tool!$A$3:$B$15,2,FALSE)</f>
        <v>#N/A</v>
      </c>
      <c r="G249" s="11" t="e">
        <f>Pooling_tool!$Q$8/VLOOKUP(F249,Pooling_tool!$F$3:$G$26,2,FALSE)</f>
        <v>#N/A</v>
      </c>
      <c r="H249" s="12" t="e">
        <f t="shared" si="6"/>
        <v>#N/A</v>
      </c>
      <c r="I249" s="12" t="e">
        <f t="shared" si="7"/>
        <v>#N/A</v>
      </c>
      <c r="J249" s="8" t="e">
        <f>IF(OR(H249&gt;Pooling_tool!$Q$2,I249&gt;(Pooling_tool!$Q$14*Pooling_tool!$Q$6)),"concentrate","dilute")</f>
        <v>#N/A</v>
      </c>
      <c r="K249" s="12" t="e">
        <f>_xlfn.IFS(AND(J249="concentrate",H249&gt;Pooling_tool!$Q$4),Pooling_tool!$Q$4,AND(J249="concentrate",H249&lt;Pooling_tool!$Q$2),Pooling_tool!$Q$2,J249="concentrate",H249,J249="dilute",individual_lib_info!I249)</f>
        <v>#N/A</v>
      </c>
      <c r="L249" s="12" t="e">
        <f>IF(AND(J249="dilute",K249&gt;Pooling_tool!$Q$6),Pooling_tool!$Q$6,K249)</f>
        <v>#N/A</v>
      </c>
    </row>
    <row r="250" spans="6:12" x14ac:dyDescent="0.2">
      <c r="F250" s="8" t="e">
        <f>VLOOKUP(A250,Pooling_tool!$A$3:$B$15,2,FALSE)</f>
        <v>#N/A</v>
      </c>
      <c r="G250" s="11" t="e">
        <f>Pooling_tool!$Q$8/VLOOKUP(F250,Pooling_tool!$F$3:$G$26,2,FALSE)</f>
        <v>#N/A</v>
      </c>
      <c r="H250" s="12" t="e">
        <f t="shared" si="6"/>
        <v>#N/A</v>
      </c>
      <c r="I250" s="12" t="e">
        <f t="shared" si="7"/>
        <v>#N/A</v>
      </c>
      <c r="J250" s="8" t="e">
        <f>IF(OR(H250&gt;Pooling_tool!$Q$2,I250&gt;(Pooling_tool!$Q$14*Pooling_tool!$Q$6)),"concentrate","dilute")</f>
        <v>#N/A</v>
      </c>
      <c r="K250" s="12" t="e">
        <f>_xlfn.IFS(AND(J250="concentrate",H250&gt;Pooling_tool!$Q$4),Pooling_tool!$Q$4,AND(J250="concentrate",H250&lt;Pooling_tool!$Q$2),Pooling_tool!$Q$2,J250="concentrate",H250,J250="dilute",individual_lib_info!I250)</f>
        <v>#N/A</v>
      </c>
      <c r="L250" s="12" t="e">
        <f>IF(AND(J250="dilute",K250&gt;Pooling_tool!$Q$6),Pooling_tool!$Q$6,K250)</f>
        <v>#N/A</v>
      </c>
    </row>
    <row r="251" spans="6:12" x14ac:dyDescent="0.2">
      <c r="F251" s="8" t="e">
        <f>VLOOKUP(A251,Pooling_tool!$A$3:$B$15,2,FALSE)</f>
        <v>#N/A</v>
      </c>
      <c r="G251" s="11" t="e">
        <f>Pooling_tool!$Q$8/VLOOKUP(F251,Pooling_tool!$F$3:$G$26,2,FALSE)</f>
        <v>#N/A</v>
      </c>
      <c r="H251" s="12" t="e">
        <f t="shared" si="6"/>
        <v>#N/A</v>
      </c>
      <c r="I251" s="12" t="e">
        <f t="shared" si="7"/>
        <v>#N/A</v>
      </c>
      <c r="J251" s="8" t="e">
        <f>IF(OR(H251&gt;Pooling_tool!$Q$2,I251&gt;(Pooling_tool!$Q$14*Pooling_tool!$Q$6)),"concentrate","dilute")</f>
        <v>#N/A</v>
      </c>
      <c r="K251" s="12" t="e">
        <f>_xlfn.IFS(AND(J251="concentrate",H251&gt;Pooling_tool!$Q$4),Pooling_tool!$Q$4,AND(J251="concentrate",H251&lt;Pooling_tool!$Q$2),Pooling_tool!$Q$2,J251="concentrate",H251,J251="dilute",individual_lib_info!I251)</f>
        <v>#N/A</v>
      </c>
      <c r="L251" s="12" t="e">
        <f>IF(AND(J251="dilute",K251&gt;Pooling_tool!$Q$6),Pooling_tool!$Q$6,K251)</f>
        <v>#N/A</v>
      </c>
    </row>
    <row r="252" spans="6:12" x14ac:dyDescent="0.2">
      <c r="F252" s="8" t="e">
        <f>VLOOKUP(A252,Pooling_tool!$A$3:$B$15,2,FALSE)</f>
        <v>#N/A</v>
      </c>
      <c r="G252" s="11" t="e">
        <f>Pooling_tool!$Q$8/VLOOKUP(F252,Pooling_tool!$F$3:$G$26,2,FALSE)</f>
        <v>#N/A</v>
      </c>
      <c r="H252" s="12" t="e">
        <f t="shared" si="6"/>
        <v>#N/A</v>
      </c>
      <c r="I252" s="12" t="e">
        <f t="shared" si="7"/>
        <v>#N/A</v>
      </c>
      <c r="J252" s="8" t="e">
        <f>IF(OR(H252&gt;Pooling_tool!$Q$2,I252&gt;(Pooling_tool!$Q$14*Pooling_tool!$Q$6)),"concentrate","dilute")</f>
        <v>#N/A</v>
      </c>
      <c r="K252" s="12" t="e">
        <f>_xlfn.IFS(AND(J252="concentrate",H252&gt;Pooling_tool!$Q$4),Pooling_tool!$Q$4,AND(J252="concentrate",H252&lt;Pooling_tool!$Q$2),Pooling_tool!$Q$2,J252="concentrate",H252,J252="dilute",individual_lib_info!I252)</f>
        <v>#N/A</v>
      </c>
      <c r="L252" s="12" t="e">
        <f>IF(AND(J252="dilute",K252&gt;Pooling_tool!$Q$6),Pooling_tool!$Q$6,K252)</f>
        <v>#N/A</v>
      </c>
    </row>
    <row r="253" spans="6:12" x14ac:dyDescent="0.2">
      <c r="F253" s="8" t="e">
        <f>VLOOKUP(A253,Pooling_tool!$A$3:$B$15,2,FALSE)</f>
        <v>#N/A</v>
      </c>
      <c r="G253" s="11" t="e">
        <f>Pooling_tool!$Q$8/VLOOKUP(F253,Pooling_tool!$F$3:$G$26,2,FALSE)</f>
        <v>#N/A</v>
      </c>
      <c r="H253" s="12" t="e">
        <f t="shared" si="6"/>
        <v>#N/A</v>
      </c>
      <c r="I253" s="12" t="e">
        <f t="shared" si="7"/>
        <v>#N/A</v>
      </c>
      <c r="J253" s="8" t="e">
        <f>IF(OR(H253&gt;Pooling_tool!$Q$2,I253&gt;(Pooling_tool!$Q$14*Pooling_tool!$Q$6)),"concentrate","dilute")</f>
        <v>#N/A</v>
      </c>
      <c r="K253" s="12" t="e">
        <f>_xlfn.IFS(AND(J253="concentrate",H253&gt;Pooling_tool!$Q$4),Pooling_tool!$Q$4,AND(J253="concentrate",H253&lt;Pooling_tool!$Q$2),Pooling_tool!$Q$2,J253="concentrate",H253,J253="dilute",individual_lib_info!I253)</f>
        <v>#N/A</v>
      </c>
      <c r="L253" s="12" t="e">
        <f>IF(AND(J253="dilute",K253&gt;Pooling_tool!$Q$6),Pooling_tool!$Q$6,K253)</f>
        <v>#N/A</v>
      </c>
    </row>
    <row r="254" spans="6:12" x14ac:dyDescent="0.2">
      <c r="F254" s="8" t="e">
        <f>VLOOKUP(A254,Pooling_tool!$A$3:$B$15,2,FALSE)</f>
        <v>#N/A</v>
      </c>
      <c r="G254" s="11" t="e">
        <f>Pooling_tool!$Q$8/VLOOKUP(F254,Pooling_tool!$F$3:$G$26,2,FALSE)</f>
        <v>#N/A</v>
      </c>
      <c r="H254" s="12" t="e">
        <f t="shared" si="6"/>
        <v>#N/A</v>
      </c>
      <c r="I254" s="12" t="e">
        <f t="shared" si="7"/>
        <v>#N/A</v>
      </c>
      <c r="J254" s="8" t="e">
        <f>IF(OR(H254&gt;Pooling_tool!$Q$2,I254&gt;(Pooling_tool!$Q$14*Pooling_tool!$Q$6)),"concentrate","dilute")</f>
        <v>#N/A</v>
      </c>
      <c r="K254" s="12" t="e">
        <f>_xlfn.IFS(AND(J254="concentrate",H254&gt;Pooling_tool!$Q$4),Pooling_tool!$Q$4,AND(J254="concentrate",H254&lt;Pooling_tool!$Q$2),Pooling_tool!$Q$2,J254="concentrate",H254,J254="dilute",individual_lib_info!I254)</f>
        <v>#N/A</v>
      </c>
      <c r="L254" s="12" t="e">
        <f>IF(AND(J254="dilute",K254&gt;Pooling_tool!$Q$6),Pooling_tool!$Q$6,K254)</f>
        <v>#N/A</v>
      </c>
    </row>
    <row r="255" spans="6:12" x14ac:dyDescent="0.2">
      <c r="F255" s="8" t="e">
        <f>VLOOKUP(A255,Pooling_tool!$A$3:$B$15,2,FALSE)</f>
        <v>#N/A</v>
      </c>
      <c r="G255" s="11" t="e">
        <f>Pooling_tool!$Q$8/VLOOKUP(F255,Pooling_tool!$F$3:$G$26,2,FALSE)</f>
        <v>#N/A</v>
      </c>
      <c r="H255" s="12" t="e">
        <f t="shared" si="6"/>
        <v>#N/A</v>
      </c>
      <c r="I255" s="12" t="e">
        <f t="shared" si="7"/>
        <v>#N/A</v>
      </c>
      <c r="J255" s="8" t="e">
        <f>IF(OR(H255&gt;Pooling_tool!$Q$2,I255&gt;(Pooling_tool!$Q$14*Pooling_tool!$Q$6)),"concentrate","dilute")</f>
        <v>#N/A</v>
      </c>
      <c r="K255" s="12" t="e">
        <f>_xlfn.IFS(AND(J255="concentrate",H255&gt;Pooling_tool!$Q$4),Pooling_tool!$Q$4,AND(J255="concentrate",H255&lt;Pooling_tool!$Q$2),Pooling_tool!$Q$2,J255="concentrate",H255,J255="dilute",individual_lib_info!I255)</f>
        <v>#N/A</v>
      </c>
      <c r="L255" s="12" t="e">
        <f>IF(AND(J255="dilute",K255&gt;Pooling_tool!$Q$6),Pooling_tool!$Q$6,K255)</f>
        <v>#N/A</v>
      </c>
    </row>
    <row r="256" spans="6:12" x14ac:dyDescent="0.2">
      <c r="F256" s="8" t="e">
        <f>VLOOKUP(A256,Pooling_tool!$A$3:$B$15,2,FALSE)</f>
        <v>#N/A</v>
      </c>
      <c r="G256" s="11" t="e">
        <f>Pooling_tool!$Q$8/VLOOKUP(F256,Pooling_tool!$F$3:$G$26,2,FALSE)</f>
        <v>#N/A</v>
      </c>
      <c r="H256" s="12" t="e">
        <f t="shared" si="6"/>
        <v>#N/A</v>
      </c>
      <c r="I256" s="12" t="e">
        <f t="shared" si="7"/>
        <v>#N/A</v>
      </c>
      <c r="J256" s="8" t="e">
        <f>IF(OR(H256&gt;Pooling_tool!$Q$2,I256&gt;(Pooling_tool!$Q$14*Pooling_tool!$Q$6)),"concentrate","dilute")</f>
        <v>#N/A</v>
      </c>
      <c r="K256" s="12" t="e">
        <f>_xlfn.IFS(AND(J256="concentrate",H256&gt;Pooling_tool!$Q$4),Pooling_tool!$Q$4,AND(J256="concentrate",H256&lt;Pooling_tool!$Q$2),Pooling_tool!$Q$2,J256="concentrate",H256,J256="dilute",individual_lib_info!I256)</f>
        <v>#N/A</v>
      </c>
      <c r="L256" s="12" t="e">
        <f>IF(AND(J256="dilute",K256&gt;Pooling_tool!$Q$6),Pooling_tool!$Q$6,K256)</f>
        <v>#N/A</v>
      </c>
    </row>
    <row r="257" spans="6:12" x14ac:dyDescent="0.2">
      <c r="F257" s="8" t="e">
        <f>VLOOKUP(A257,Pooling_tool!$A$3:$B$15,2,FALSE)</f>
        <v>#N/A</v>
      </c>
      <c r="G257" s="11" t="e">
        <f>Pooling_tool!$Q$8/VLOOKUP(F257,Pooling_tool!$F$3:$G$26,2,FALSE)</f>
        <v>#N/A</v>
      </c>
      <c r="H257" s="12" t="e">
        <f t="shared" si="6"/>
        <v>#N/A</v>
      </c>
      <c r="I257" s="12" t="e">
        <f t="shared" si="7"/>
        <v>#N/A</v>
      </c>
      <c r="J257" s="8" t="e">
        <f>IF(OR(H257&gt;Pooling_tool!$Q$2,I257&gt;(Pooling_tool!$Q$14*Pooling_tool!$Q$6)),"concentrate","dilute")</f>
        <v>#N/A</v>
      </c>
      <c r="K257" s="12" t="e">
        <f>_xlfn.IFS(AND(J257="concentrate",H257&gt;Pooling_tool!$Q$4),Pooling_tool!$Q$4,AND(J257="concentrate",H257&lt;Pooling_tool!$Q$2),Pooling_tool!$Q$2,J257="concentrate",H257,J257="dilute",individual_lib_info!I257)</f>
        <v>#N/A</v>
      </c>
      <c r="L257" s="12" t="e">
        <f>IF(AND(J257="dilute",K257&gt;Pooling_tool!$Q$6),Pooling_tool!$Q$6,K257)</f>
        <v>#N/A</v>
      </c>
    </row>
    <row r="258" spans="6:12" x14ac:dyDescent="0.2">
      <c r="F258" s="8" t="e">
        <f>VLOOKUP(A258,Pooling_tool!$A$3:$B$15,2,FALSE)</f>
        <v>#N/A</v>
      </c>
      <c r="G258" s="11" t="e">
        <f>Pooling_tool!$Q$8/VLOOKUP(F258,Pooling_tool!$F$3:$G$26,2,FALSE)</f>
        <v>#N/A</v>
      </c>
      <c r="H258" s="12" t="e">
        <f t="shared" si="6"/>
        <v>#N/A</v>
      </c>
      <c r="I258" s="12" t="e">
        <f t="shared" si="7"/>
        <v>#N/A</v>
      </c>
      <c r="J258" s="8" t="e">
        <f>IF(OR(H258&gt;Pooling_tool!$Q$2,I258&gt;(Pooling_tool!$Q$14*Pooling_tool!$Q$6)),"concentrate","dilute")</f>
        <v>#N/A</v>
      </c>
      <c r="K258" s="12" t="e">
        <f>_xlfn.IFS(AND(J258="concentrate",H258&gt;Pooling_tool!$Q$4),Pooling_tool!$Q$4,AND(J258="concentrate",H258&lt;Pooling_tool!$Q$2),Pooling_tool!$Q$2,J258="concentrate",H258,J258="dilute",individual_lib_info!I258)</f>
        <v>#N/A</v>
      </c>
      <c r="L258" s="12" t="e">
        <f>IF(AND(J258="dilute",K258&gt;Pooling_tool!$Q$6),Pooling_tool!$Q$6,K258)</f>
        <v>#N/A</v>
      </c>
    </row>
    <row r="259" spans="6:12" x14ac:dyDescent="0.2">
      <c r="F259" s="8" t="e">
        <f>VLOOKUP(A259,Pooling_tool!$A$3:$B$15,2,FALSE)</f>
        <v>#N/A</v>
      </c>
      <c r="G259" s="11" t="e">
        <f>Pooling_tool!$Q$8/VLOOKUP(F259,Pooling_tool!$F$3:$G$26,2,FALSE)</f>
        <v>#N/A</v>
      </c>
      <c r="H259" s="12" t="e">
        <f t="shared" ref="H259:H322" si="8">G259/D259*1000</f>
        <v>#N/A</v>
      </c>
      <c r="I259" s="12" t="e">
        <f t="shared" ref="I259:I322" si="9">H259*E259</f>
        <v>#N/A</v>
      </c>
      <c r="J259" s="8" t="e">
        <f>IF(OR(H259&gt;Pooling_tool!$Q$2,I259&gt;(Pooling_tool!$Q$14*Pooling_tool!$Q$6)),"concentrate","dilute")</f>
        <v>#N/A</v>
      </c>
      <c r="K259" s="12" t="e">
        <f>_xlfn.IFS(AND(J259="concentrate",H259&gt;Pooling_tool!$Q$4),Pooling_tool!$Q$4,AND(J259="concentrate",H259&lt;Pooling_tool!$Q$2),Pooling_tool!$Q$2,J259="concentrate",H259,J259="dilute",individual_lib_info!I259)</f>
        <v>#N/A</v>
      </c>
      <c r="L259" s="12" t="e">
        <f>IF(AND(J259="dilute",K259&gt;Pooling_tool!$Q$6),Pooling_tool!$Q$6,K259)</f>
        <v>#N/A</v>
      </c>
    </row>
    <row r="260" spans="6:12" x14ac:dyDescent="0.2">
      <c r="F260" s="8" t="e">
        <f>VLOOKUP(A260,Pooling_tool!$A$3:$B$15,2,FALSE)</f>
        <v>#N/A</v>
      </c>
      <c r="G260" s="11" t="e">
        <f>Pooling_tool!$Q$8/VLOOKUP(F260,Pooling_tool!$F$3:$G$26,2,FALSE)</f>
        <v>#N/A</v>
      </c>
      <c r="H260" s="12" t="e">
        <f t="shared" si="8"/>
        <v>#N/A</v>
      </c>
      <c r="I260" s="12" t="e">
        <f t="shared" si="9"/>
        <v>#N/A</v>
      </c>
      <c r="J260" s="8" t="e">
        <f>IF(OR(H260&gt;Pooling_tool!$Q$2,I260&gt;(Pooling_tool!$Q$14*Pooling_tool!$Q$6)),"concentrate","dilute")</f>
        <v>#N/A</v>
      </c>
      <c r="K260" s="12" t="e">
        <f>_xlfn.IFS(AND(J260="concentrate",H260&gt;Pooling_tool!$Q$4),Pooling_tool!$Q$4,AND(J260="concentrate",H260&lt;Pooling_tool!$Q$2),Pooling_tool!$Q$2,J260="concentrate",H260,J260="dilute",individual_lib_info!I260)</f>
        <v>#N/A</v>
      </c>
      <c r="L260" s="12" t="e">
        <f>IF(AND(J260="dilute",K260&gt;Pooling_tool!$Q$6),Pooling_tool!$Q$6,K260)</f>
        <v>#N/A</v>
      </c>
    </row>
    <row r="261" spans="6:12" x14ac:dyDescent="0.2">
      <c r="F261" s="8" t="e">
        <f>VLOOKUP(A261,Pooling_tool!$A$3:$B$15,2,FALSE)</f>
        <v>#N/A</v>
      </c>
      <c r="G261" s="11" t="e">
        <f>Pooling_tool!$Q$8/VLOOKUP(F261,Pooling_tool!$F$3:$G$26,2,FALSE)</f>
        <v>#N/A</v>
      </c>
      <c r="H261" s="12" t="e">
        <f t="shared" si="8"/>
        <v>#N/A</v>
      </c>
      <c r="I261" s="12" t="e">
        <f t="shared" si="9"/>
        <v>#N/A</v>
      </c>
      <c r="J261" s="8" t="e">
        <f>IF(OR(H261&gt;Pooling_tool!$Q$2,I261&gt;(Pooling_tool!$Q$14*Pooling_tool!$Q$6)),"concentrate","dilute")</f>
        <v>#N/A</v>
      </c>
      <c r="K261" s="12" t="e">
        <f>_xlfn.IFS(AND(J261="concentrate",H261&gt;Pooling_tool!$Q$4),Pooling_tool!$Q$4,AND(J261="concentrate",H261&lt;Pooling_tool!$Q$2),Pooling_tool!$Q$2,J261="concentrate",H261,J261="dilute",individual_lib_info!I261)</f>
        <v>#N/A</v>
      </c>
      <c r="L261" s="12" t="e">
        <f>IF(AND(J261="dilute",K261&gt;Pooling_tool!$Q$6),Pooling_tool!$Q$6,K261)</f>
        <v>#N/A</v>
      </c>
    </row>
    <row r="262" spans="6:12" x14ac:dyDescent="0.2">
      <c r="F262" s="8" t="e">
        <f>VLOOKUP(A262,Pooling_tool!$A$3:$B$15,2,FALSE)</f>
        <v>#N/A</v>
      </c>
      <c r="G262" s="11" t="e">
        <f>Pooling_tool!$Q$8/VLOOKUP(F262,Pooling_tool!$F$3:$G$26,2,FALSE)</f>
        <v>#N/A</v>
      </c>
      <c r="H262" s="12" t="e">
        <f t="shared" si="8"/>
        <v>#N/A</v>
      </c>
      <c r="I262" s="12" t="e">
        <f t="shared" si="9"/>
        <v>#N/A</v>
      </c>
      <c r="J262" s="8" t="e">
        <f>IF(OR(H262&gt;Pooling_tool!$Q$2,I262&gt;(Pooling_tool!$Q$14*Pooling_tool!$Q$6)),"concentrate","dilute")</f>
        <v>#N/A</v>
      </c>
      <c r="K262" s="12" t="e">
        <f>_xlfn.IFS(AND(J262="concentrate",H262&gt;Pooling_tool!$Q$4),Pooling_tool!$Q$4,AND(J262="concentrate",H262&lt;Pooling_tool!$Q$2),Pooling_tool!$Q$2,J262="concentrate",H262,J262="dilute",individual_lib_info!I262)</f>
        <v>#N/A</v>
      </c>
      <c r="L262" s="12" t="e">
        <f>IF(AND(J262="dilute",K262&gt;Pooling_tool!$Q$6),Pooling_tool!$Q$6,K262)</f>
        <v>#N/A</v>
      </c>
    </row>
    <row r="263" spans="6:12" x14ac:dyDescent="0.2">
      <c r="F263" s="8" t="e">
        <f>VLOOKUP(A263,Pooling_tool!$A$3:$B$15,2,FALSE)</f>
        <v>#N/A</v>
      </c>
      <c r="G263" s="11" t="e">
        <f>Pooling_tool!$Q$8/VLOOKUP(F263,Pooling_tool!$F$3:$G$26,2,FALSE)</f>
        <v>#N/A</v>
      </c>
      <c r="H263" s="12" t="e">
        <f t="shared" si="8"/>
        <v>#N/A</v>
      </c>
      <c r="I263" s="12" t="e">
        <f t="shared" si="9"/>
        <v>#N/A</v>
      </c>
      <c r="J263" s="8" t="e">
        <f>IF(OR(H263&gt;Pooling_tool!$Q$2,I263&gt;(Pooling_tool!$Q$14*Pooling_tool!$Q$6)),"concentrate","dilute")</f>
        <v>#N/A</v>
      </c>
      <c r="K263" s="12" t="e">
        <f>_xlfn.IFS(AND(J263="concentrate",H263&gt;Pooling_tool!$Q$4),Pooling_tool!$Q$4,AND(J263="concentrate",H263&lt;Pooling_tool!$Q$2),Pooling_tool!$Q$2,J263="concentrate",H263,J263="dilute",individual_lib_info!I263)</f>
        <v>#N/A</v>
      </c>
      <c r="L263" s="12" t="e">
        <f>IF(AND(J263="dilute",K263&gt;Pooling_tool!$Q$6),Pooling_tool!$Q$6,K263)</f>
        <v>#N/A</v>
      </c>
    </row>
    <row r="264" spans="6:12" x14ac:dyDescent="0.2">
      <c r="F264" s="8" t="e">
        <f>VLOOKUP(A264,Pooling_tool!$A$3:$B$15,2,FALSE)</f>
        <v>#N/A</v>
      </c>
      <c r="G264" s="11" t="e">
        <f>Pooling_tool!$Q$8/VLOOKUP(F264,Pooling_tool!$F$3:$G$26,2,FALSE)</f>
        <v>#N/A</v>
      </c>
      <c r="H264" s="12" t="e">
        <f t="shared" si="8"/>
        <v>#N/A</v>
      </c>
      <c r="I264" s="12" t="e">
        <f t="shared" si="9"/>
        <v>#N/A</v>
      </c>
      <c r="J264" s="8" t="e">
        <f>IF(OR(H264&gt;Pooling_tool!$Q$2,I264&gt;(Pooling_tool!$Q$14*Pooling_tool!$Q$6)),"concentrate","dilute")</f>
        <v>#N/A</v>
      </c>
      <c r="K264" s="12" t="e">
        <f>_xlfn.IFS(AND(J264="concentrate",H264&gt;Pooling_tool!$Q$4),Pooling_tool!$Q$4,AND(J264="concentrate",H264&lt;Pooling_tool!$Q$2),Pooling_tool!$Q$2,J264="concentrate",H264,J264="dilute",individual_lib_info!I264)</f>
        <v>#N/A</v>
      </c>
      <c r="L264" s="12" t="e">
        <f>IF(AND(J264="dilute",K264&gt;Pooling_tool!$Q$6),Pooling_tool!$Q$6,K264)</f>
        <v>#N/A</v>
      </c>
    </row>
    <row r="265" spans="6:12" x14ac:dyDescent="0.2">
      <c r="F265" s="8" t="e">
        <f>VLOOKUP(A265,Pooling_tool!$A$3:$B$15,2,FALSE)</f>
        <v>#N/A</v>
      </c>
      <c r="G265" s="11" t="e">
        <f>Pooling_tool!$Q$8/VLOOKUP(F265,Pooling_tool!$F$3:$G$26,2,FALSE)</f>
        <v>#N/A</v>
      </c>
      <c r="H265" s="12" t="e">
        <f t="shared" si="8"/>
        <v>#N/A</v>
      </c>
      <c r="I265" s="12" t="e">
        <f t="shared" si="9"/>
        <v>#N/A</v>
      </c>
      <c r="J265" s="8" t="e">
        <f>IF(OR(H265&gt;Pooling_tool!$Q$2,I265&gt;(Pooling_tool!$Q$14*Pooling_tool!$Q$6)),"concentrate","dilute")</f>
        <v>#N/A</v>
      </c>
      <c r="K265" s="12" t="e">
        <f>_xlfn.IFS(AND(J265="concentrate",H265&gt;Pooling_tool!$Q$4),Pooling_tool!$Q$4,AND(J265="concentrate",H265&lt;Pooling_tool!$Q$2),Pooling_tool!$Q$2,J265="concentrate",H265,J265="dilute",individual_lib_info!I265)</f>
        <v>#N/A</v>
      </c>
      <c r="L265" s="12" t="e">
        <f>IF(AND(J265="dilute",K265&gt;Pooling_tool!$Q$6),Pooling_tool!$Q$6,K265)</f>
        <v>#N/A</v>
      </c>
    </row>
    <row r="266" spans="6:12" x14ac:dyDescent="0.2">
      <c r="F266" s="8" t="e">
        <f>VLOOKUP(A266,Pooling_tool!$A$3:$B$15,2,FALSE)</f>
        <v>#N/A</v>
      </c>
      <c r="G266" s="11" t="e">
        <f>Pooling_tool!$Q$8/VLOOKUP(F266,Pooling_tool!$F$3:$G$26,2,FALSE)</f>
        <v>#N/A</v>
      </c>
      <c r="H266" s="12" t="e">
        <f t="shared" si="8"/>
        <v>#N/A</v>
      </c>
      <c r="I266" s="12" t="e">
        <f t="shared" si="9"/>
        <v>#N/A</v>
      </c>
      <c r="J266" s="8" t="e">
        <f>IF(OR(H266&gt;Pooling_tool!$Q$2,I266&gt;(Pooling_tool!$Q$14*Pooling_tool!$Q$6)),"concentrate","dilute")</f>
        <v>#N/A</v>
      </c>
      <c r="K266" s="12" t="e">
        <f>_xlfn.IFS(AND(J266="concentrate",H266&gt;Pooling_tool!$Q$4),Pooling_tool!$Q$4,AND(J266="concentrate",H266&lt;Pooling_tool!$Q$2),Pooling_tool!$Q$2,J266="concentrate",H266,J266="dilute",individual_lib_info!I266)</f>
        <v>#N/A</v>
      </c>
      <c r="L266" s="12" t="e">
        <f>IF(AND(J266="dilute",K266&gt;Pooling_tool!$Q$6),Pooling_tool!$Q$6,K266)</f>
        <v>#N/A</v>
      </c>
    </row>
    <row r="267" spans="6:12" x14ac:dyDescent="0.2">
      <c r="F267" s="8" t="e">
        <f>VLOOKUP(A267,Pooling_tool!$A$3:$B$15,2,FALSE)</f>
        <v>#N/A</v>
      </c>
      <c r="G267" s="11" t="e">
        <f>Pooling_tool!$Q$8/VLOOKUP(F267,Pooling_tool!$F$3:$G$26,2,FALSE)</f>
        <v>#N/A</v>
      </c>
      <c r="H267" s="12" t="e">
        <f t="shared" si="8"/>
        <v>#N/A</v>
      </c>
      <c r="I267" s="12" t="e">
        <f t="shared" si="9"/>
        <v>#N/A</v>
      </c>
      <c r="J267" s="8" t="e">
        <f>IF(OR(H267&gt;Pooling_tool!$Q$2,I267&gt;(Pooling_tool!$Q$14*Pooling_tool!$Q$6)),"concentrate","dilute")</f>
        <v>#N/A</v>
      </c>
      <c r="K267" s="12" t="e">
        <f>_xlfn.IFS(AND(J267="concentrate",H267&gt;Pooling_tool!$Q$4),Pooling_tool!$Q$4,AND(J267="concentrate",H267&lt;Pooling_tool!$Q$2),Pooling_tool!$Q$2,J267="concentrate",H267,J267="dilute",individual_lib_info!I267)</f>
        <v>#N/A</v>
      </c>
      <c r="L267" s="12" t="e">
        <f>IF(AND(J267="dilute",K267&gt;Pooling_tool!$Q$6),Pooling_tool!$Q$6,K267)</f>
        <v>#N/A</v>
      </c>
    </row>
    <row r="268" spans="6:12" x14ac:dyDescent="0.2">
      <c r="F268" s="8" t="e">
        <f>VLOOKUP(A268,Pooling_tool!$A$3:$B$15,2,FALSE)</f>
        <v>#N/A</v>
      </c>
      <c r="G268" s="11" t="e">
        <f>Pooling_tool!$Q$8/VLOOKUP(F268,Pooling_tool!$F$3:$G$26,2,FALSE)</f>
        <v>#N/A</v>
      </c>
      <c r="H268" s="12" t="e">
        <f t="shared" si="8"/>
        <v>#N/A</v>
      </c>
      <c r="I268" s="12" t="e">
        <f t="shared" si="9"/>
        <v>#N/A</v>
      </c>
      <c r="J268" s="8" t="e">
        <f>IF(OR(H268&gt;Pooling_tool!$Q$2,I268&gt;(Pooling_tool!$Q$14*Pooling_tool!$Q$6)),"concentrate","dilute")</f>
        <v>#N/A</v>
      </c>
      <c r="K268" s="12" t="e">
        <f>_xlfn.IFS(AND(J268="concentrate",H268&gt;Pooling_tool!$Q$4),Pooling_tool!$Q$4,AND(J268="concentrate",H268&lt;Pooling_tool!$Q$2),Pooling_tool!$Q$2,J268="concentrate",H268,J268="dilute",individual_lib_info!I268)</f>
        <v>#N/A</v>
      </c>
      <c r="L268" s="12" t="e">
        <f>IF(AND(J268="dilute",K268&gt;Pooling_tool!$Q$6),Pooling_tool!$Q$6,K268)</f>
        <v>#N/A</v>
      </c>
    </row>
    <row r="269" spans="6:12" x14ac:dyDescent="0.2">
      <c r="F269" s="8" t="e">
        <f>VLOOKUP(A269,Pooling_tool!$A$3:$B$15,2,FALSE)</f>
        <v>#N/A</v>
      </c>
      <c r="G269" s="11" t="e">
        <f>Pooling_tool!$Q$8/VLOOKUP(F269,Pooling_tool!$F$3:$G$26,2,FALSE)</f>
        <v>#N/A</v>
      </c>
      <c r="H269" s="12" t="e">
        <f t="shared" si="8"/>
        <v>#N/A</v>
      </c>
      <c r="I269" s="12" t="e">
        <f t="shared" si="9"/>
        <v>#N/A</v>
      </c>
      <c r="J269" s="8" t="e">
        <f>IF(OR(H269&gt;Pooling_tool!$Q$2,I269&gt;(Pooling_tool!$Q$14*Pooling_tool!$Q$6)),"concentrate","dilute")</f>
        <v>#N/A</v>
      </c>
      <c r="K269" s="12" t="e">
        <f>_xlfn.IFS(AND(J269="concentrate",H269&gt;Pooling_tool!$Q$4),Pooling_tool!$Q$4,AND(J269="concentrate",H269&lt;Pooling_tool!$Q$2),Pooling_tool!$Q$2,J269="concentrate",H269,J269="dilute",individual_lib_info!I269)</f>
        <v>#N/A</v>
      </c>
      <c r="L269" s="12" t="e">
        <f>IF(AND(J269="dilute",K269&gt;Pooling_tool!$Q$6),Pooling_tool!$Q$6,K269)</f>
        <v>#N/A</v>
      </c>
    </row>
    <row r="270" spans="6:12" x14ac:dyDescent="0.2">
      <c r="F270" s="8" t="e">
        <f>VLOOKUP(A270,Pooling_tool!$A$3:$B$15,2,FALSE)</f>
        <v>#N/A</v>
      </c>
      <c r="G270" s="11" t="e">
        <f>Pooling_tool!$Q$8/VLOOKUP(F270,Pooling_tool!$F$3:$G$26,2,FALSE)</f>
        <v>#N/A</v>
      </c>
      <c r="H270" s="12" t="e">
        <f t="shared" si="8"/>
        <v>#N/A</v>
      </c>
      <c r="I270" s="12" t="e">
        <f t="shared" si="9"/>
        <v>#N/A</v>
      </c>
      <c r="J270" s="8" t="e">
        <f>IF(OR(H270&gt;Pooling_tool!$Q$2,I270&gt;(Pooling_tool!$Q$14*Pooling_tool!$Q$6)),"concentrate","dilute")</f>
        <v>#N/A</v>
      </c>
      <c r="K270" s="12" t="e">
        <f>_xlfn.IFS(AND(J270="concentrate",H270&gt;Pooling_tool!$Q$4),Pooling_tool!$Q$4,AND(J270="concentrate",H270&lt;Pooling_tool!$Q$2),Pooling_tool!$Q$2,J270="concentrate",H270,J270="dilute",individual_lib_info!I270)</f>
        <v>#N/A</v>
      </c>
      <c r="L270" s="12" t="e">
        <f>IF(AND(J270="dilute",K270&gt;Pooling_tool!$Q$6),Pooling_tool!$Q$6,K270)</f>
        <v>#N/A</v>
      </c>
    </row>
    <row r="271" spans="6:12" x14ac:dyDescent="0.2">
      <c r="F271" s="8" t="e">
        <f>VLOOKUP(A271,Pooling_tool!$A$3:$B$15,2,FALSE)</f>
        <v>#N/A</v>
      </c>
      <c r="G271" s="11" t="e">
        <f>Pooling_tool!$Q$8/VLOOKUP(F271,Pooling_tool!$F$3:$G$26,2,FALSE)</f>
        <v>#N/A</v>
      </c>
      <c r="H271" s="12" t="e">
        <f t="shared" si="8"/>
        <v>#N/A</v>
      </c>
      <c r="I271" s="12" t="e">
        <f t="shared" si="9"/>
        <v>#N/A</v>
      </c>
      <c r="J271" s="8" t="e">
        <f>IF(OR(H271&gt;Pooling_tool!$Q$2,I271&gt;(Pooling_tool!$Q$14*Pooling_tool!$Q$6)),"concentrate","dilute")</f>
        <v>#N/A</v>
      </c>
      <c r="K271" s="12" t="e">
        <f>_xlfn.IFS(AND(J271="concentrate",H271&gt;Pooling_tool!$Q$4),Pooling_tool!$Q$4,AND(J271="concentrate",H271&lt;Pooling_tool!$Q$2),Pooling_tool!$Q$2,J271="concentrate",H271,J271="dilute",individual_lib_info!I271)</f>
        <v>#N/A</v>
      </c>
      <c r="L271" s="12" t="e">
        <f>IF(AND(J271="dilute",K271&gt;Pooling_tool!$Q$6),Pooling_tool!$Q$6,K271)</f>
        <v>#N/A</v>
      </c>
    </row>
    <row r="272" spans="6:12" x14ac:dyDescent="0.2">
      <c r="F272" s="8" t="e">
        <f>VLOOKUP(A272,Pooling_tool!$A$3:$B$15,2,FALSE)</f>
        <v>#N/A</v>
      </c>
      <c r="G272" s="11" t="e">
        <f>Pooling_tool!$Q$8/VLOOKUP(F272,Pooling_tool!$F$3:$G$26,2,FALSE)</f>
        <v>#N/A</v>
      </c>
      <c r="H272" s="12" t="e">
        <f t="shared" si="8"/>
        <v>#N/A</v>
      </c>
      <c r="I272" s="12" t="e">
        <f t="shared" si="9"/>
        <v>#N/A</v>
      </c>
      <c r="J272" s="8" t="e">
        <f>IF(OR(H272&gt;Pooling_tool!$Q$2,I272&gt;(Pooling_tool!$Q$14*Pooling_tool!$Q$6)),"concentrate","dilute")</f>
        <v>#N/A</v>
      </c>
      <c r="K272" s="12" t="e">
        <f>_xlfn.IFS(AND(J272="concentrate",H272&gt;Pooling_tool!$Q$4),Pooling_tool!$Q$4,AND(J272="concentrate",H272&lt;Pooling_tool!$Q$2),Pooling_tool!$Q$2,J272="concentrate",H272,J272="dilute",individual_lib_info!I272)</f>
        <v>#N/A</v>
      </c>
      <c r="L272" s="12" t="e">
        <f>IF(AND(J272="dilute",K272&gt;Pooling_tool!$Q$6),Pooling_tool!$Q$6,K272)</f>
        <v>#N/A</v>
      </c>
    </row>
    <row r="273" spans="6:12" x14ac:dyDescent="0.2">
      <c r="F273" s="8" t="e">
        <f>VLOOKUP(A273,Pooling_tool!$A$3:$B$15,2,FALSE)</f>
        <v>#N/A</v>
      </c>
      <c r="G273" s="11" t="e">
        <f>Pooling_tool!$Q$8/VLOOKUP(F273,Pooling_tool!$F$3:$G$26,2,FALSE)</f>
        <v>#N/A</v>
      </c>
      <c r="H273" s="12" t="e">
        <f t="shared" si="8"/>
        <v>#N/A</v>
      </c>
      <c r="I273" s="12" t="e">
        <f t="shared" si="9"/>
        <v>#N/A</v>
      </c>
      <c r="J273" s="8" t="e">
        <f>IF(OR(H273&gt;Pooling_tool!$Q$2,I273&gt;(Pooling_tool!$Q$14*Pooling_tool!$Q$6)),"concentrate","dilute")</f>
        <v>#N/A</v>
      </c>
      <c r="K273" s="12" t="e">
        <f>_xlfn.IFS(AND(J273="concentrate",H273&gt;Pooling_tool!$Q$4),Pooling_tool!$Q$4,AND(J273="concentrate",H273&lt;Pooling_tool!$Q$2),Pooling_tool!$Q$2,J273="concentrate",H273,J273="dilute",individual_lib_info!I273)</f>
        <v>#N/A</v>
      </c>
      <c r="L273" s="12" t="e">
        <f>IF(AND(J273="dilute",K273&gt;Pooling_tool!$Q$6),Pooling_tool!$Q$6,K273)</f>
        <v>#N/A</v>
      </c>
    </row>
    <row r="274" spans="6:12" x14ac:dyDescent="0.2">
      <c r="F274" s="8" t="e">
        <f>VLOOKUP(A274,Pooling_tool!$A$3:$B$15,2,FALSE)</f>
        <v>#N/A</v>
      </c>
      <c r="G274" s="11" t="e">
        <f>Pooling_tool!$Q$8/VLOOKUP(F274,Pooling_tool!$F$3:$G$26,2,FALSE)</f>
        <v>#N/A</v>
      </c>
      <c r="H274" s="12" t="e">
        <f t="shared" si="8"/>
        <v>#N/A</v>
      </c>
      <c r="I274" s="12" t="e">
        <f t="shared" si="9"/>
        <v>#N/A</v>
      </c>
      <c r="J274" s="8" t="e">
        <f>IF(OR(H274&gt;Pooling_tool!$Q$2,I274&gt;(Pooling_tool!$Q$14*Pooling_tool!$Q$6)),"concentrate","dilute")</f>
        <v>#N/A</v>
      </c>
      <c r="K274" s="12" t="e">
        <f>_xlfn.IFS(AND(J274="concentrate",H274&gt;Pooling_tool!$Q$4),Pooling_tool!$Q$4,AND(J274="concentrate",H274&lt;Pooling_tool!$Q$2),Pooling_tool!$Q$2,J274="concentrate",H274,J274="dilute",individual_lib_info!I274)</f>
        <v>#N/A</v>
      </c>
      <c r="L274" s="12" t="e">
        <f>IF(AND(J274="dilute",K274&gt;Pooling_tool!$Q$6),Pooling_tool!$Q$6,K274)</f>
        <v>#N/A</v>
      </c>
    </row>
    <row r="275" spans="6:12" x14ac:dyDescent="0.2">
      <c r="F275" s="8" t="e">
        <f>VLOOKUP(A275,Pooling_tool!$A$3:$B$15,2,FALSE)</f>
        <v>#N/A</v>
      </c>
      <c r="G275" s="11" t="e">
        <f>Pooling_tool!$Q$8/VLOOKUP(F275,Pooling_tool!$F$3:$G$26,2,FALSE)</f>
        <v>#N/A</v>
      </c>
      <c r="H275" s="12" t="e">
        <f t="shared" si="8"/>
        <v>#N/A</v>
      </c>
      <c r="I275" s="12" t="e">
        <f t="shared" si="9"/>
        <v>#N/A</v>
      </c>
      <c r="J275" s="8" t="e">
        <f>IF(OR(H275&gt;Pooling_tool!$Q$2,I275&gt;(Pooling_tool!$Q$14*Pooling_tool!$Q$6)),"concentrate","dilute")</f>
        <v>#N/A</v>
      </c>
      <c r="K275" s="12" t="e">
        <f>_xlfn.IFS(AND(J275="concentrate",H275&gt;Pooling_tool!$Q$4),Pooling_tool!$Q$4,AND(J275="concentrate",H275&lt;Pooling_tool!$Q$2),Pooling_tool!$Q$2,J275="concentrate",H275,J275="dilute",individual_lib_info!I275)</f>
        <v>#N/A</v>
      </c>
      <c r="L275" s="12" t="e">
        <f>IF(AND(J275="dilute",K275&gt;Pooling_tool!$Q$6),Pooling_tool!$Q$6,K275)</f>
        <v>#N/A</v>
      </c>
    </row>
    <row r="276" spans="6:12" x14ac:dyDescent="0.2">
      <c r="F276" s="8" t="e">
        <f>VLOOKUP(A276,Pooling_tool!$A$3:$B$15,2,FALSE)</f>
        <v>#N/A</v>
      </c>
      <c r="G276" s="11" t="e">
        <f>Pooling_tool!$Q$8/VLOOKUP(F276,Pooling_tool!$F$3:$G$26,2,FALSE)</f>
        <v>#N/A</v>
      </c>
      <c r="H276" s="12" t="e">
        <f t="shared" si="8"/>
        <v>#N/A</v>
      </c>
      <c r="I276" s="12" t="e">
        <f t="shared" si="9"/>
        <v>#N/A</v>
      </c>
      <c r="J276" s="8" t="e">
        <f>IF(OR(H276&gt;Pooling_tool!$Q$2,I276&gt;(Pooling_tool!$Q$14*Pooling_tool!$Q$6)),"concentrate","dilute")</f>
        <v>#N/A</v>
      </c>
      <c r="K276" s="12" t="e">
        <f>_xlfn.IFS(AND(J276="concentrate",H276&gt;Pooling_tool!$Q$4),Pooling_tool!$Q$4,AND(J276="concentrate",H276&lt;Pooling_tool!$Q$2),Pooling_tool!$Q$2,J276="concentrate",H276,J276="dilute",individual_lib_info!I276)</f>
        <v>#N/A</v>
      </c>
      <c r="L276" s="12" t="e">
        <f>IF(AND(J276="dilute",K276&gt;Pooling_tool!$Q$6),Pooling_tool!$Q$6,K276)</f>
        <v>#N/A</v>
      </c>
    </row>
    <row r="277" spans="6:12" x14ac:dyDescent="0.2">
      <c r="F277" s="8" t="e">
        <f>VLOOKUP(A277,Pooling_tool!$A$3:$B$15,2,FALSE)</f>
        <v>#N/A</v>
      </c>
      <c r="G277" s="11" t="e">
        <f>Pooling_tool!$Q$8/VLOOKUP(F277,Pooling_tool!$F$3:$G$26,2,FALSE)</f>
        <v>#N/A</v>
      </c>
      <c r="H277" s="12" t="e">
        <f t="shared" si="8"/>
        <v>#N/A</v>
      </c>
      <c r="I277" s="12" t="e">
        <f t="shared" si="9"/>
        <v>#N/A</v>
      </c>
      <c r="J277" s="8" t="e">
        <f>IF(OR(H277&gt;Pooling_tool!$Q$2,I277&gt;(Pooling_tool!$Q$14*Pooling_tool!$Q$6)),"concentrate","dilute")</f>
        <v>#N/A</v>
      </c>
      <c r="K277" s="12" t="e">
        <f>_xlfn.IFS(AND(J277="concentrate",H277&gt;Pooling_tool!$Q$4),Pooling_tool!$Q$4,AND(J277="concentrate",H277&lt;Pooling_tool!$Q$2),Pooling_tool!$Q$2,J277="concentrate",H277,J277="dilute",individual_lib_info!I277)</f>
        <v>#N/A</v>
      </c>
      <c r="L277" s="12" t="e">
        <f>IF(AND(J277="dilute",K277&gt;Pooling_tool!$Q$6),Pooling_tool!$Q$6,K277)</f>
        <v>#N/A</v>
      </c>
    </row>
    <row r="278" spans="6:12" x14ac:dyDescent="0.2">
      <c r="F278" s="8" t="e">
        <f>VLOOKUP(A278,Pooling_tool!$A$3:$B$15,2,FALSE)</f>
        <v>#N/A</v>
      </c>
      <c r="G278" s="11" t="e">
        <f>Pooling_tool!$Q$8/VLOOKUP(F278,Pooling_tool!$F$3:$G$26,2,FALSE)</f>
        <v>#N/A</v>
      </c>
      <c r="H278" s="12" t="e">
        <f t="shared" si="8"/>
        <v>#N/A</v>
      </c>
      <c r="I278" s="12" t="e">
        <f t="shared" si="9"/>
        <v>#N/A</v>
      </c>
      <c r="J278" s="8" t="e">
        <f>IF(OR(H278&gt;Pooling_tool!$Q$2,I278&gt;(Pooling_tool!$Q$14*Pooling_tool!$Q$6)),"concentrate","dilute")</f>
        <v>#N/A</v>
      </c>
      <c r="K278" s="12" t="e">
        <f>_xlfn.IFS(AND(J278="concentrate",H278&gt;Pooling_tool!$Q$4),Pooling_tool!$Q$4,AND(J278="concentrate",H278&lt;Pooling_tool!$Q$2),Pooling_tool!$Q$2,J278="concentrate",H278,J278="dilute",individual_lib_info!I278)</f>
        <v>#N/A</v>
      </c>
      <c r="L278" s="12" t="e">
        <f>IF(AND(J278="dilute",K278&gt;Pooling_tool!$Q$6),Pooling_tool!$Q$6,K278)</f>
        <v>#N/A</v>
      </c>
    </row>
    <row r="279" spans="6:12" x14ac:dyDescent="0.2">
      <c r="F279" s="8" t="e">
        <f>VLOOKUP(A279,Pooling_tool!$A$3:$B$15,2,FALSE)</f>
        <v>#N/A</v>
      </c>
      <c r="G279" s="11" t="e">
        <f>Pooling_tool!$Q$8/VLOOKUP(F279,Pooling_tool!$F$3:$G$26,2,FALSE)</f>
        <v>#N/A</v>
      </c>
      <c r="H279" s="12" t="e">
        <f t="shared" si="8"/>
        <v>#N/A</v>
      </c>
      <c r="I279" s="12" t="e">
        <f t="shared" si="9"/>
        <v>#N/A</v>
      </c>
      <c r="J279" s="8" t="e">
        <f>IF(OR(H279&gt;Pooling_tool!$Q$2,I279&gt;(Pooling_tool!$Q$14*Pooling_tool!$Q$6)),"concentrate","dilute")</f>
        <v>#N/A</v>
      </c>
      <c r="K279" s="12" t="e">
        <f>_xlfn.IFS(AND(J279="concentrate",H279&gt;Pooling_tool!$Q$4),Pooling_tool!$Q$4,AND(J279="concentrate",H279&lt;Pooling_tool!$Q$2),Pooling_tool!$Q$2,J279="concentrate",H279,J279="dilute",individual_lib_info!I279)</f>
        <v>#N/A</v>
      </c>
      <c r="L279" s="12" t="e">
        <f>IF(AND(J279="dilute",K279&gt;Pooling_tool!$Q$6),Pooling_tool!$Q$6,K279)</f>
        <v>#N/A</v>
      </c>
    </row>
    <row r="280" spans="6:12" x14ac:dyDescent="0.2">
      <c r="F280" s="8" t="e">
        <f>VLOOKUP(A280,Pooling_tool!$A$3:$B$15,2,FALSE)</f>
        <v>#N/A</v>
      </c>
      <c r="G280" s="11" t="e">
        <f>Pooling_tool!$Q$8/VLOOKUP(F280,Pooling_tool!$F$3:$G$26,2,FALSE)</f>
        <v>#N/A</v>
      </c>
      <c r="H280" s="12" t="e">
        <f t="shared" si="8"/>
        <v>#N/A</v>
      </c>
      <c r="I280" s="12" t="e">
        <f t="shared" si="9"/>
        <v>#N/A</v>
      </c>
      <c r="J280" s="8" t="e">
        <f>IF(OR(H280&gt;Pooling_tool!$Q$2,I280&gt;(Pooling_tool!$Q$14*Pooling_tool!$Q$6)),"concentrate","dilute")</f>
        <v>#N/A</v>
      </c>
      <c r="K280" s="12" t="e">
        <f>_xlfn.IFS(AND(J280="concentrate",H280&gt;Pooling_tool!$Q$4),Pooling_tool!$Q$4,AND(J280="concentrate",H280&lt;Pooling_tool!$Q$2),Pooling_tool!$Q$2,J280="concentrate",H280,J280="dilute",individual_lib_info!I280)</f>
        <v>#N/A</v>
      </c>
      <c r="L280" s="12" t="e">
        <f>IF(AND(J280="dilute",K280&gt;Pooling_tool!$Q$6),Pooling_tool!$Q$6,K280)</f>
        <v>#N/A</v>
      </c>
    </row>
    <row r="281" spans="6:12" x14ac:dyDescent="0.2">
      <c r="F281" s="8" t="e">
        <f>VLOOKUP(A281,Pooling_tool!$A$3:$B$15,2,FALSE)</f>
        <v>#N/A</v>
      </c>
      <c r="G281" s="11" t="e">
        <f>Pooling_tool!$Q$8/VLOOKUP(F281,Pooling_tool!$F$3:$G$26,2,FALSE)</f>
        <v>#N/A</v>
      </c>
      <c r="H281" s="12" t="e">
        <f t="shared" si="8"/>
        <v>#N/A</v>
      </c>
      <c r="I281" s="12" t="e">
        <f t="shared" si="9"/>
        <v>#N/A</v>
      </c>
      <c r="J281" s="8" t="e">
        <f>IF(OR(H281&gt;Pooling_tool!$Q$2,I281&gt;(Pooling_tool!$Q$14*Pooling_tool!$Q$6)),"concentrate","dilute")</f>
        <v>#N/A</v>
      </c>
      <c r="K281" s="12" t="e">
        <f>_xlfn.IFS(AND(J281="concentrate",H281&gt;Pooling_tool!$Q$4),Pooling_tool!$Q$4,AND(J281="concentrate",H281&lt;Pooling_tool!$Q$2),Pooling_tool!$Q$2,J281="concentrate",H281,J281="dilute",individual_lib_info!I281)</f>
        <v>#N/A</v>
      </c>
      <c r="L281" s="12" t="e">
        <f>IF(AND(J281="dilute",K281&gt;Pooling_tool!$Q$6),Pooling_tool!$Q$6,K281)</f>
        <v>#N/A</v>
      </c>
    </row>
    <row r="282" spans="6:12" x14ac:dyDescent="0.2">
      <c r="F282" s="8" t="e">
        <f>VLOOKUP(A282,Pooling_tool!$A$3:$B$15,2,FALSE)</f>
        <v>#N/A</v>
      </c>
      <c r="G282" s="11" t="e">
        <f>Pooling_tool!$Q$8/VLOOKUP(F282,Pooling_tool!$F$3:$G$26,2,FALSE)</f>
        <v>#N/A</v>
      </c>
      <c r="H282" s="12" t="e">
        <f t="shared" si="8"/>
        <v>#N/A</v>
      </c>
      <c r="I282" s="12" t="e">
        <f t="shared" si="9"/>
        <v>#N/A</v>
      </c>
      <c r="J282" s="8" t="e">
        <f>IF(OR(H282&gt;Pooling_tool!$Q$2,I282&gt;(Pooling_tool!$Q$14*Pooling_tool!$Q$6)),"concentrate","dilute")</f>
        <v>#N/A</v>
      </c>
      <c r="K282" s="12" t="e">
        <f>_xlfn.IFS(AND(J282="concentrate",H282&gt;Pooling_tool!$Q$4),Pooling_tool!$Q$4,AND(J282="concentrate",H282&lt;Pooling_tool!$Q$2),Pooling_tool!$Q$2,J282="concentrate",H282,J282="dilute",individual_lib_info!I282)</f>
        <v>#N/A</v>
      </c>
      <c r="L282" s="12" t="e">
        <f>IF(AND(J282="dilute",K282&gt;Pooling_tool!$Q$6),Pooling_tool!$Q$6,K282)</f>
        <v>#N/A</v>
      </c>
    </row>
    <row r="283" spans="6:12" x14ac:dyDescent="0.2">
      <c r="F283" s="8" t="e">
        <f>VLOOKUP(A283,Pooling_tool!$A$3:$B$15,2,FALSE)</f>
        <v>#N/A</v>
      </c>
      <c r="G283" s="11" t="e">
        <f>Pooling_tool!$Q$8/VLOOKUP(F283,Pooling_tool!$F$3:$G$26,2,FALSE)</f>
        <v>#N/A</v>
      </c>
      <c r="H283" s="12" t="e">
        <f t="shared" si="8"/>
        <v>#N/A</v>
      </c>
      <c r="I283" s="12" t="e">
        <f t="shared" si="9"/>
        <v>#N/A</v>
      </c>
      <c r="J283" s="8" t="e">
        <f>IF(OR(H283&gt;Pooling_tool!$Q$2,I283&gt;(Pooling_tool!$Q$14*Pooling_tool!$Q$6)),"concentrate","dilute")</f>
        <v>#N/A</v>
      </c>
      <c r="K283" s="12" t="e">
        <f>_xlfn.IFS(AND(J283="concentrate",H283&gt;Pooling_tool!$Q$4),Pooling_tool!$Q$4,AND(J283="concentrate",H283&lt;Pooling_tool!$Q$2),Pooling_tool!$Q$2,J283="concentrate",H283,J283="dilute",individual_lib_info!I283)</f>
        <v>#N/A</v>
      </c>
      <c r="L283" s="12" t="e">
        <f>IF(AND(J283="dilute",K283&gt;Pooling_tool!$Q$6),Pooling_tool!$Q$6,K283)</f>
        <v>#N/A</v>
      </c>
    </row>
    <row r="284" spans="6:12" x14ac:dyDescent="0.2">
      <c r="F284" s="8" t="e">
        <f>VLOOKUP(A284,Pooling_tool!$A$3:$B$15,2,FALSE)</f>
        <v>#N/A</v>
      </c>
      <c r="G284" s="11" t="e">
        <f>Pooling_tool!$Q$8/VLOOKUP(F284,Pooling_tool!$F$3:$G$26,2,FALSE)</f>
        <v>#N/A</v>
      </c>
      <c r="H284" s="12" t="e">
        <f t="shared" si="8"/>
        <v>#N/A</v>
      </c>
      <c r="I284" s="12" t="e">
        <f t="shared" si="9"/>
        <v>#N/A</v>
      </c>
      <c r="J284" s="8" t="e">
        <f>IF(OR(H284&gt;Pooling_tool!$Q$2,I284&gt;(Pooling_tool!$Q$14*Pooling_tool!$Q$6)),"concentrate","dilute")</f>
        <v>#N/A</v>
      </c>
      <c r="K284" s="12" t="e">
        <f>_xlfn.IFS(AND(J284="concentrate",H284&gt;Pooling_tool!$Q$4),Pooling_tool!$Q$4,AND(J284="concentrate",H284&lt;Pooling_tool!$Q$2),Pooling_tool!$Q$2,J284="concentrate",H284,J284="dilute",individual_lib_info!I284)</f>
        <v>#N/A</v>
      </c>
      <c r="L284" s="12" t="e">
        <f>IF(AND(J284="dilute",K284&gt;Pooling_tool!$Q$6),Pooling_tool!$Q$6,K284)</f>
        <v>#N/A</v>
      </c>
    </row>
    <row r="285" spans="6:12" x14ac:dyDescent="0.2">
      <c r="F285" s="8" t="e">
        <f>VLOOKUP(A285,Pooling_tool!$A$3:$B$15,2,FALSE)</f>
        <v>#N/A</v>
      </c>
      <c r="G285" s="11" t="e">
        <f>Pooling_tool!$Q$8/VLOOKUP(F285,Pooling_tool!$F$3:$G$26,2,FALSE)</f>
        <v>#N/A</v>
      </c>
      <c r="H285" s="12" t="e">
        <f t="shared" si="8"/>
        <v>#N/A</v>
      </c>
      <c r="I285" s="12" t="e">
        <f t="shared" si="9"/>
        <v>#N/A</v>
      </c>
      <c r="J285" s="8" t="e">
        <f>IF(OR(H285&gt;Pooling_tool!$Q$2,I285&gt;(Pooling_tool!$Q$14*Pooling_tool!$Q$6)),"concentrate","dilute")</f>
        <v>#N/A</v>
      </c>
      <c r="K285" s="12" t="e">
        <f>_xlfn.IFS(AND(J285="concentrate",H285&gt;Pooling_tool!$Q$4),Pooling_tool!$Q$4,AND(J285="concentrate",H285&lt;Pooling_tool!$Q$2),Pooling_tool!$Q$2,J285="concentrate",H285,J285="dilute",individual_lib_info!I285)</f>
        <v>#N/A</v>
      </c>
      <c r="L285" s="12" t="e">
        <f>IF(AND(J285="dilute",K285&gt;Pooling_tool!$Q$6),Pooling_tool!$Q$6,K285)</f>
        <v>#N/A</v>
      </c>
    </row>
    <row r="286" spans="6:12" x14ac:dyDescent="0.2">
      <c r="F286" s="8" t="e">
        <f>VLOOKUP(A286,Pooling_tool!$A$3:$B$15,2,FALSE)</f>
        <v>#N/A</v>
      </c>
      <c r="G286" s="11" t="e">
        <f>Pooling_tool!$Q$8/VLOOKUP(F286,Pooling_tool!$F$3:$G$26,2,FALSE)</f>
        <v>#N/A</v>
      </c>
      <c r="H286" s="12" t="e">
        <f t="shared" si="8"/>
        <v>#N/A</v>
      </c>
      <c r="I286" s="12" t="e">
        <f t="shared" si="9"/>
        <v>#N/A</v>
      </c>
      <c r="J286" s="8" t="e">
        <f>IF(OR(H286&gt;Pooling_tool!$Q$2,I286&gt;(Pooling_tool!$Q$14*Pooling_tool!$Q$6)),"concentrate","dilute")</f>
        <v>#N/A</v>
      </c>
      <c r="K286" s="12" t="e">
        <f>_xlfn.IFS(AND(J286="concentrate",H286&gt;Pooling_tool!$Q$4),Pooling_tool!$Q$4,AND(J286="concentrate",H286&lt;Pooling_tool!$Q$2),Pooling_tool!$Q$2,J286="concentrate",H286,J286="dilute",individual_lib_info!I286)</f>
        <v>#N/A</v>
      </c>
      <c r="L286" s="12" t="e">
        <f>IF(AND(J286="dilute",K286&gt;Pooling_tool!$Q$6),Pooling_tool!$Q$6,K286)</f>
        <v>#N/A</v>
      </c>
    </row>
    <row r="287" spans="6:12" x14ac:dyDescent="0.2">
      <c r="F287" s="8" t="e">
        <f>VLOOKUP(A287,Pooling_tool!$A$3:$B$15,2,FALSE)</f>
        <v>#N/A</v>
      </c>
      <c r="G287" s="11" t="e">
        <f>Pooling_tool!$Q$8/VLOOKUP(F287,Pooling_tool!$F$3:$G$26,2,FALSE)</f>
        <v>#N/A</v>
      </c>
      <c r="H287" s="12" t="e">
        <f t="shared" si="8"/>
        <v>#N/A</v>
      </c>
      <c r="I287" s="12" t="e">
        <f t="shared" si="9"/>
        <v>#N/A</v>
      </c>
      <c r="J287" s="8" t="e">
        <f>IF(OR(H287&gt;Pooling_tool!$Q$2,I287&gt;(Pooling_tool!$Q$14*Pooling_tool!$Q$6)),"concentrate","dilute")</f>
        <v>#N/A</v>
      </c>
      <c r="K287" s="12" t="e">
        <f>_xlfn.IFS(AND(J287="concentrate",H287&gt;Pooling_tool!$Q$4),Pooling_tool!$Q$4,AND(J287="concentrate",H287&lt;Pooling_tool!$Q$2),Pooling_tool!$Q$2,J287="concentrate",H287,J287="dilute",individual_lib_info!I287)</f>
        <v>#N/A</v>
      </c>
      <c r="L287" s="12" t="e">
        <f>IF(AND(J287="dilute",K287&gt;Pooling_tool!$Q$6),Pooling_tool!$Q$6,K287)</f>
        <v>#N/A</v>
      </c>
    </row>
    <row r="288" spans="6:12" x14ac:dyDescent="0.2">
      <c r="F288" s="8" t="e">
        <f>VLOOKUP(A288,Pooling_tool!$A$3:$B$15,2,FALSE)</f>
        <v>#N/A</v>
      </c>
      <c r="G288" s="11" t="e">
        <f>Pooling_tool!$Q$8/VLOOKUP(F288,Pooling_tool!$F$3:$G$26,2,FALSE)</f>
        <v>#N/A</v>
      </c>
      <c r="H288" s="12" t="e">
        <f t="shared" si="8"/>
        <v>#N/A</v>
      </c>
      <c r="I288" s="12" t="e">
        <f t="shared" si="9"/>
        <v>#N/A</v>
      </c>
      <c r="J288" s="8" t="e">
        <f>IF(OR(H288&gt;Pooling_tool!$Q$2,I288&gt;(Pooling_tool!$Q$14*Pooling_tool!$Q$6)),"concentrate","dilute")</f>
        <v>#N/A</v>
      </c>
      <c r="K288" s="12" t="e">
        <f>_xlfn.IFS(AND(J288="concentrate",H288&gt;Pooling_tool!$Q$4),Pooling_tool!$Q$4,AND(J288="concentrate",H288&lt;Pooling_tool!$Q$2),Pooling_tool!$Q$2,J288="concentrate",H288,J288="dilute",individual_lib_info!I288)</f>
        <v>#N/A</v>
      </c>
      <c r="L288" s="12" t="e">
        <f>IF(AND(J288="dilute",K288&gt;Pooling_tool!$Q$6),Pooling_tool!$Q$6,K288)</f>
        <v>#N/A</v>
      </c>
    </row>
    <row r="289" spans="6:12" x14ac:dyDescent="0.2">
      <c r="F289" s="8" t="e">
        <f>VLOOKUP(A289,Pooling_tool!$A$3:$B$15,2,FALSE)</f>
        <v>#N/A</v>
      </c>
      <c r="G289" s="11" t="e">
        <f>Pooling_tool!$Q$8/VLOOKUP(F289,Pooling_tool!$F$3:$G$26,2,FALSE)</f>
        <v>#N/A</v>
      </c>
      <c r="H289" s="12" t="e">
        <f t="shared" si="8"/>
        <v>#N/A</v>
      </c>
      <c r="I289" s="12" t="e">
        <f t="shared" si="9"/>
        <v>#N/A</v>
      </c>
      <c r="J289" s="8" t="e">
        <f>IF(OR(H289&gt;Pooling_tool!$Q$2,I289&gt;(Pooling_tool!$Q$14*Pooling_tool!$Q$6)),"concentrate","dilute")</f>
        <v>#N/A</v>
      </c>
      <c r="K289" s="12" t="e">
        <f>_xlfn.IFS(AND(J289="concentrate",H289&gt;Pooling_tool!$Q$4),Pooling_tool!$Q$4,AND(J289="concentrate",H289&lt;Pooling_tool!$Q$2),Pooling_tool!$Q$2,J289="concentrate",H289,J289="dilute",individual_lib_info!I289)</f>
        <v>#N/A</v>
      </c>
      <c r="L289" s="12" t="e">
        <f>IF(AND(J289="dilute",K289&gt;Pooling_tool!$Q$6),Pooling_tool!$Q$6,K289)</f>
        <v>#N/A</v>
      </c>
    </row>
    <row r="290" spans="6:12" x14ac:dyDescent="0.2">
      <c r="F290" s="8" t="e">
        <f>VLOOKUP(A290,Pooling_tool!$A$3:$B$15,2,FALSE)</f>
        <v>#N/A</v>
      </c>
      <c r="G290" s="11" t="e">
        <f>Pooling_tool!$Q$8/VLOOKUP(F290,Pooling_tool!$F$3:$G$26,2,FALSE)</f>
        <v>#N/A</v>
      </c>
      <c r="H290" s="12" t="e">
        <f t="shared" si="8"/>
        <v>#N/A</v>
      </c>
      <c r="I290" s="12" t="e">
        <f t="shared" si="9"/>
        <v>#N/A</v>
      </c>
      <c r="J290" s="8" t="e">
        <f>IF(OR(H290&gt;Pooling_tool!$Q$2,I290&gt;(Pooling_tool!$Q$14*Pooling_tool!$Q$6)),"concentrate","dilute")</f>
        <v>#N/A</v>
      </c>
      <c r="K290" s="12" t="e">
        <f>_xlfn.IFS(AND(J290="concentrate",H290&gt;Pooling_tool!$Q$4),Pooling_tool!$Q$4,AND(J290="concentrate",H290&lt;Pooling_tool!$Q$2),Pooling_tool!$Q$2,J290="concentrate",H290,J290="dilute",individual_lib_info!I290)</f>
        <v>#N/A</v>
      </c>
      <c r="L290" s="12" t="e">
        <f>IF(AND(J290="dilute",K290&gt;Pooling_tool!$Q$6),Pooling_tool!$Q$6,K290)</f>
        <v>#N/A</v>
      </c>
    </row>
    <row r="291" spans="6:12" x14ac:dyDescent="0.2">
      <c r="F291" s="8" t="e">
        <f>VLOOKUP(A291,Pooling_tool!$A$3:$B$15,2,FALSE)</f>
        <v>#N/A</v>
      </c>
      <c r="G291" s="11" t="e">
        <f>Pooling_tool!$Q$8/VLOOKUP(F291,Pooling_tool!$F$3:$G$26,2,FALSE)</f>
        <v>#N/A</v>
      </c>
      <c r="H291" s="12" t="e">
        <f t="shared" si="8"/>
        <v>#N/A</v>
      </c>
      <c r="I291" s="12" t="e">
        <f t="shared" si="9"/>
        <v>#N/A</v>
      </c>
      <c r="J291" s="8" t="e">
        <f>IF(OR(H291&gt;Pooling_tool!$Q$2,I291&gt;(Pooling_tool!$Q$14*Pooling_tool!$Q$6)),"concentrate","dilute")</f>
        <v>#N/A</v>
      </c>
      <c r="K291" s="12" t="e">
        <f>_xlfn.IFS(AND(J291="concentrate",H291&gt;Pooling_tool!$Q$4),Pooling_tool!$Q$4,AND(J291="concentrate",H291&lt;Pooling_tool!$Q$2),Pooling_tool!$Q$2,J291="concentrate",H291,J291="dilute",individual_lib_info!I291)</f>
        <v>#N/A</v>
      </c>
      <c r="L291" s="12" t="e">
        <f>IF(AND(J291="dilute",K291&gt;Pooling_tool!$Q$6),Pooling_tool!$Q$6,K291)</f>
        <v>#N/A</v>
      </c>
    </row>
    <row r="292" spans="6:12" x14ac:dyDescent="0.2">
      <c r="F292" s="8" t="e">
        <f>VLOOKUP(A292,Pooling_tool!$A$3:$B$15,2,FALSE)</f>
        <v>#N/A</v>
      </c>
      <c r="G292" s="11" t="e">
        <f>Pooling_tool!$Q$8/VLOOKUP(F292,Pooling_tool!$F$3:$G$26,2,FALSE)</f>
        <v>#N/A</v>
      </c>
      <c r="H292" s="12" t="e">
        <f t="shared" si="8"/>
        <v>#N/A</v>
      </c>
      <c r="I292" s="12" t="e">
        <f t="shared" si="9"/>
        <v>#N/A</v>
      </c>
      <c r="J292" s="8" t="e">
        <f>IF(OR(H292&gt;Pooling_tool!$Q$2,I292&gt;(Pooling_tool!$Q$14*Pooling_tool!$Q$6)),"concentrate","dilute")</f>
        <v>#N/A</v>
      </c>
      <c r="K292" s="12" t="e">
        <f>_xlfn.IFS(AND(J292="concentrate",H292&gt;Pooling_tool!$Q$4),Pooling_tool!$Q$4,AND(J292="concentrate",H292&lt;Pooling_tool!$Q$2),Pooling_tool!$Q$2,J292="concentrate",H292,J292="dilute",individual_lib_info!I292)</f>
        <v>#N/A</v>
      </c>
      <c r="L292" s="12" t="e">
        <f>IF(AND(J292="dilute",K292&gt;Pooling_tool!$Q$6),Pooling_tool!$Q$6,K292)</f>
        <v>#N/A</v>
      </c>
    </row>
    <row r="293" spans="6:12" x14ac:dyDescent="0.2">
      <c r="F293" s="8" t="e">
        <f>VLOOKUP(A293,Pooling_tool!$A$3:$B$15,2,FALSE)</f>
        <v>#N/A</v>
      </c>
      <c r="G293" s="11" t="e">
        <f>Pooling_tool!$Q$8/VLOOKUP(F293,Pooling_tool!$F$3:$G$26,2,FALSE)</f>
        <v>#N/A</v>
      </c>
      <c r="H293" s="12" t="e">
        <f t="shared" si="8"/>
        <v>#N/A</v>
      </c>
      <c r="I293" s="12" t="e">
        <f t="shared" si="9"/>
        <v>#N/A</v>
      </c>
      <c r="J293" s="8" t="e">
        <f>IF(OR(H293&gt;Pooling_tool!$Q$2,I293&gt;(Pooling_tool!$Q$14*Pooling_tool!$Q$6)),"concentrate","dilute")</f>
        <v>#N/A</v>
      </c>
      <c r="K293" s="12" t="e">
        <f>_xlfn.IFS(AND(J293="concentrate",H293&gt;Pooling_tool!$Q$4),Pooling_tool!$Q$4,AND(J293="concentrate",H293&lt;Pooling_tool!$Q$2),Pooling_tool!$Q$2,J293="concentrate",H293,J293="dilute",individual_lib_info!I293)</f>
        <v>#N/A</v>
      </c>
      <c r="L293" s="12" t="e">
        <f>IF(AND(J293="dilute",K293&gt;Pooling_tool!$Q$6),Pooling_tool!$Q$6,K293)</f>
        <v>#N/A</v>
      </c>
    </row>
    <row r="294" spans="6:12" x14ac:dyDescent="0.2">
      <c r="F294" s="8" t="e">
        <f>VLOOKUP(A294,Pooling_tool!$A$3:$B$15,2,FALSE)</f>
        <v>#N/A</v>
      </c>
      <c r="G294" s="11" t="e">
        <f>Pooling_tool!$Q$8/VLOOKUP(F294,Pooling_tool!$F$3:$G$26,2,FALSE)</f>
        <v>#N/A</v>
      </c>
      <c r="H294" s="12" t="e">
        <f t="shared" si="8"/>
        <v>#N/A</v>
      </c>
      <c r="I294" s="12" t="e">
        <f t="shared" si="9"/>
        <v>#N/A</v>
      </c>
      <c r="J294" s="8" t="e">
        <f>IF(OR(H294&gt;Pooling_tool!$Q$2,I294&gt;(Pooling_tool!$Q$14*Pooling_tool!$Q$6)),"concentrate","dilute")</f>
        <v>#N/A</v>
      </c>
      <c r="K294" s="12" t="e">
        <f>_xlfn.IFS(AND(J294="concentrate",H294&gt;Pooling_tool!$Q$4),Pooling_tool!$Q$4,AND(J294="concentrate",H294&lt;Pooling_tool!$Q$2),Pooling_tool!$Q$2,J294="concentrate",H294,J294="dilute",individual_lib_info!I294)</f>
        <v>#N/A</v>
      </c>
      <c r="L294" s="12" t="e">
        <f>IF(AND(J294="dilute",K294&gt;Pooling_tool!$Q$6),Pooling_tool!$Q$6,K294)</f>
        <v>#N/A</v>
      </c>
    </row>
    <row r="295" spans="6:12" x14ac:dyDescent="0.2">
      <c r="F295" s="8" t="e">
        <f>VLOOKUP(A295,Pooling_tool!$A$3:$B$15,2,FALSE)</f>
        <v>#N/A</v>
      </c>
      <c r="G295" s="11" t="e">
        <f>Pooling_tool!$Q$8/VLOOKUP(F295,Pooling_tool!$F$3:$G$26,2,FALSE)</f>
        <v>#N/A</v>
      </c>
      <c r="H295" s="12" t="e">
        <f t="shared" si="8"/>
        <v>#N/A</v>
      </c>
      <c r="I295" s="12" t="e">
        <f t="shared" si="9"/>
        <v>#N/A</v>
      </c>
      <c r="J295" s="8" t="e">
        <f>IF(OR(H295&gt;Pooling_tool!$Q$2,I295&gt;(Pooling_tool!$Q$14*Pooling_tool!$Q$6)),"concentrate","dilute")</f>
        <v>#N/A</v>
      </c>
      <c r="K295" s="12" t="e">
        <f>_xlfn.IFS(AND(J295="concentrate",H295&gt;Pooling_tool!$Q$4),Pooling_tool!$Q$4,AND(J295="concentrate",H295&lt;Pooling_tool!$Q$2),Pooling_tool!$Q$2,J295="concentrate",H295,J295="dilute",individual_lib_info!I295)</f>
        <v>#N/A</v>
      </c>
      <c r="L295" s="12" t="e">
        <f>IF(AND(J295="dilute",K295&gt;Pooling_tool!$Q$6),Pooling_tool!$Q$6,K295)</f>
        <v>#N/A</v>
      </c>
    </row>
    <row r="296" spans="6:12" x14ac:dyDescent="0.2">
      <c r="F296" s="8" t="e">
        <f>VLOOKUP(A296,Pooling_tool!$A$3:$B$15,2,FALSE)</f>
        <v>#N/A</v>
      </c>
      <c r="G296" s="11" t="e">
        <f>Pooling_tool!$Q$8/VLOOKUP(F296,Pooling_tool!$F$3:$G$26,2,FALSE)</f>
        <v>#N/A</v>
      </c>
      <c r="H296" s="12" t="e">
        <f t="shared" si="8"/>
        <v>#N/A</v>
      </c>
      <c r="I296" s="12" t="e">
        <f t="shared" si="9"/>
        <v>#N/A</v>
      </c>
      <c r="J296" s="8" t="e">
        <f>IF(OR(H296&gt;Pooling_tool!$Q$2,I296&gt;(Pooling_tool!$Q$14*Pooling_tool!$Q$6)),"concentrate","dilute")</f>
        <v>#N/A</v>
      </c>
      <c r="K296" s="12" t="e">
        <f>_xlfn.IFS(AND(J296="concentrate",H296&gt;Pooling_tool!$Q$4),Pooling_tool!$Q$4,AND(J296="concentrate",H296&lt;Pooling_tool!$Q$2),Pooling_tool!$Q$2,J296="concentrate",H296,J296="dilute",individual_lib_info!I296)</f>
        <v>#N/A</v>
      </c>
      <c r="L296" s="12" t="e">
        <f>IF(AND(J296="dilute",K296&gt;Pooling_tool!$Q$6),Pooling_tool!$Q$6,K296)</f>
        <v>#N/A</v>
      </c>
    </row>
    <row r="297" spans="6:12" x14ac:dyDescent="0.2">
      <c r="F297" s="8" t="e">
        <f>VLOOKUP(A297,Pooling_tool!$A$3:$B$15,2,FALSE)</f>
        <v>#N/A</v>
      </c>
      <c r="G297" s="11" t="e">
        <f>Pooling_tool!$Q$8/VLOOKUP(F297,Pooling_tool!$F$3:$G$26,2,FALSE)</f>
        <v>#N/A</v>
      </c>
      <c r="H297" s="12" t="e">
        <f t="shared" si="8"/>
        <v>#N/A</v>
      </c>
      <c r="I297" s="12" t="e">
        <f t="shared" si="9"/>
        <v>#N/A</v>
      </c>
      <c r="J297" s="8" t="e">
        <f>IF(OR(H297&gt;Pooling_tool!$Q$2,I297&gt;(Pooling_tool!$Q$14*Pooling_tool!$Q$6)),"concentrate","dilute")</f>
        <v>#N/A</v>
      </c>
      <c r="K297" s="12" t="e">
        <f>_xlfn.IFS(AND(J297="concentrate",H297&gt;Pooling_tool!$Q$4),Pooling_tool!$Q$4,AND(J297="concentrate",H297&lt;Pooling_tool!$Q$2),Pooling_tool!$Q$2,J297="concentrate",H297,J297="dilute",individual_lib_info!I297)</f>
        <v>#N/A</v>
      </c>
      <c r="L297" s="12" t="e">
        <f>IF(AND(J297="dilute",K297&gt;Pooling_tool!$Q$6),Pooling_tool!$Q$6,K297)</f>
        <v>#N/A</v>
      </c>
    </row>
    <row r="298" spans="6:12" x14ac:dyDescent="0.2">
      <c r="F298" s="8" t="e">
        <f>VLOOKUP(A298,Pooling_tool!$A$3:$B$15,2,FALSE)</f>
        <v>#N/A</v>
      </c>
      <c r="G298" s="11" t="e">
        <f>Pooling_tool!$Q$8/VLOOKUP(F298,Pooling_tool!$F$3:$G$26,2,FALSE)</f>
        <v>#N/A</v>
      </c>
      <c r="H298" s="12" t="e">
        <f t="shared" si="8"/>
        <v>#N/A</v>
      </c>
      <c r="I298" s="12" t="e">
        <f t="shared" si="9"/>
        <v>#N/A</v>
      </c>
      <c r="J298" s="8" t="e">
        <f>IF(OR(H298&gt;Pooling_tool!$Q$2,I298&gt;(Pooling_tool!$Q$14*Pooling_tool!$Q$6)),"concentrate","dilute")</f>
        <v>#N/A</v>
      </c>
      <c r="K298" s="12" t="e">
        <f>_xlfn.IFS(AND(J298="concentrate",H298&gt;Pooling_tool!$Q$4),Pooling_tool!$Q$4,AND(J298="concentrate",H298&lt;Pooling_tool!$Q$2),Pooling_tool!$Q$2,J298="concentrate",H298,J298="dilute",individual_lib_info!I298)</f>
        <v>#N/A</v>
      </c>
      <c r="L298" s="12" t="e">
        <f>IF(AND(J298="dilute",K298&gt;Pooling_tool!$Q$6),Pooling_tool!$Q$6,K298)</f>
        <v>#N/A</v>
      </c>
    </row>
    <row r="299" spans="6:12" x14ac:dyDescent="0.2">
      <c r="F299" s="8" t="e">
        <f>VLOOKUP(A299,Pooling_tool!$A$3:$B$15,2,FALSE)</f>
        <v>#N/A</v>
      </c>
      <c r="G299" s="11" t="e">
        <f>Pooling_tool!$Q$8/VLOOKUP(F299,Pooling_tool!$F$3:$G$26,2,FALSE)</f>
        <v>#N/A</v>
      </c>
      <c r="H299" s="12" t="e">
        <f t="shared" si="8"/>
        <v>#N/A</v>
      </c>
      <c r="I299" s="12" t="e">
        <f t="shared" si="9"/>
        <v>#N/A</v>
      </c>
      <c r="J299" s="8" t="e">
        <f>IF(OR(H299&gt;Pooling_tool!$Q$2,I299&gt;(Pooling_tool!$Q$14*Pooling_tool!$Q$6)),"concentrate","dilute")</f>
        <v>#N/A</v>
      </c>
      <c r="K299" s="12" t="e">
        <f>_xlfn.IFS(AND(J299="concentrate",H299&gt;Pooling_tool!$Q$4),Pooling_tool!$Q$4,AND(J299="concentrate",H299&lt;Pooling_tool!$Q$2),Pooling_tool!$Q$2,J299="concentrate",H299,J299="dilute",individual_lib_info!I299)</f>
        <v>#N/A</v>
      </c>
      <c r="L299" s="12" t="e">
        <f>IF(AND(J299="dilute",K299&gt;Pooling_tool!$Q$6),Pooling_tool!$Q$6,K299)</f>
        <v>#N/A</v>
      </c>
    </row>
    <row r="300" spans="6:12" x14ac:dyDescent="0.2">
      <c r="F300" s="8" t="e">
        <f>VLOOKUP(A300,Pooling_tool!$A$3:$B$15,2,FALSE)</f>
        <v>#N/A</v>
      </c>
      <c r="G300" s="11" t="e">
        <f>Pooling_tool!$Q$8/VLOOKUP(F300,Pooling_tool!$F$3:$G$26,2,FALSE)</f>
        <v>#N/A</v>
      </c>
      <c r="H300" s="12" t="e">
        <f t="shared" si="8"/>
        <v>#N/A</v>
      </c>
      <c r="I300" s="12" t="e">
        <f t="shared" si="9"/>
        <v>#N/A</v>
      </c>
      <c r="J300" s="8" t="e">
        <f>IF(OR(H300&gt;Pooling_tool!$Q$2,I300&gt;(Pooling_tool!$Q$14*Pooling_tool!$Q$6)),"concentrate","dilute")</f>
        <v>#N/A</v>
      </c>
      <c r="K300" s="12" t="e">
        <f>_xlfn.IFS(AND(J300="concentrate",H300&gt;Pooling_tool!$Q$4),Pooling_tool!$Q$4,AND(J300="concentrate",H300&lt;Pooling_tool!$Q$2),Pooling_tool!$Q$2,J300="concentrate",H300,J300="dilute",individual_lib_info!I300)</f>
        <v>#N/A</v>
      </c>
      <c r="L300" s="12" t="e">
        <f>IF(AND(J300="dilute",K300&gt;Pooling_tool!$Q$6),Pooling_tool!$Q$6,K300)</f>
        <v>#N/A</v>
      </c>
    </row>
    <row r="301" spans="6:12" x14ac:dyDescent="0.2">
      <c r="F301" s="8" t="e">
        <f>VLOOKUP(A301,Pooling_tool!$A$3:$B$15,2,FALSE)</f>
        <v>#N/A</v>
      </c>
      <c r="G301" s="11" t="e">
        <f>Pooling_tool!$Q$8/VLOOKUP(F301,Pooling_tool!$F$3:$G$26,2,FALSE)</f>
        <v>#N/A</v>
      </c>
      <c r="H301" s="12" t="e">
        <f t="shared" si="8"/>
        <v>#N/A</v>
      </c>
      <c r="I301" s="12" t="e">
        <f t="shared" si="9"/>
        <v>#N/A</v>
      </c>
      <c r="J301" s="8" t="e">
        <f>IF(OR(H301&gt;Pooling_tool!$Q$2,I301&gt;(Pooling_tool!$Q$14*Pooling_tool!$Q$6)),"concentrate","dilute")</f>
        <v>#N/A</v>
      </c>
      <c r="K301" s="12" t="e">
        <f>_xlfn.IFS(AND(J301="concentrate",H301&gt;Pooling_tool!$Q$4),Pooling_tool!$Q$4,AND(J301="concentrate",H301&lt;Pooling_tool!$Q$2),Pooling_tool!$Q$2,J301="concentrate",H301,J301="dilute",individual_lib_info!I301)</f>
        <v>#N/A</v>
      </c>
      <c r="L301" s="12" t="e">
        <f>IF(AND(J301="dilute",K301&gt;Pooling_tool!$Q$6),Pooling_tool!$Q$6,K301)</f>
        <v>#N/A</v>
      </c>
    </row>
    <row r="302" spans="6:12" x14ac:dyDescent="0.2">
      <c r="F302" s="8" t="e">
        <f>VLOOKUP(A302,Pooling_tool!$A$3:$B$15,2,FALSE)</f>
        <v>#N/A</v>
      </c>
      <c r="G302" s="11" t="e">
        <f>Pooling_tool!$Q$8/VLOOKUP(F302,Pooling_tool!$F$3:$G$26,2,FALSE)</f>
        <v>#N/A</v>
      </c>
      <c r="H302" s="12" t="e">
        <f t="shared" si="8"/>
        <v>#N/A</v>
      </c>
      <c r="I302" s="12" t="e">
        <f t="shared" si="9"/>
        <v>#N/A</v>
      </c>
      <c r="J302" s="8" t="e">
        <f>IF(OR(H302&gt;Pooling_tool!$Q$2,I302&gt;(Pooling_tool!$Q$14*Pooling_tool!$Q$6)),"concentrate","dilute")</f>
        <v>#N/A</v>
      </c>
      <c r="K302" s="12" t="e">
        <f>_xlfn.IFS(AND(J302="concentrate",H302&gt;Pooling_tool!$Q$4),Pooling_tool!$Q$4,AND(J302="concentrate",H302&lt;Pooling_tool!$Q$2),Pooling_tool!$Q$2,J302="concentrate",H302,J302="dilute",individual_lib_info!I302)</f>
        <v>#N/A</v>
      </c>
      <c r="L302" s="12" t="e">
        <f>IF(AND(J302="dilute",K302&gt;Pooling_tool!$Q$6),Pooling_tool!$Q$6,K302)</f>
        <v>#N/A</v>
      </c>
    </row>
    <row r="303" spans="6:12" x14ac:dyDescent="0.2">
      <c r="F303" s="8" t="e">
        <f>VLOOKUP(A303,Pooling_tool!$A$3:$B$15,2,FALSE)</f>
        <v>#N/A</v>
      </c>
      <c r="G303" s="11" t="e">
        <f>Pooling_tool!$Q$8/VLOOKUP(F303,Pooling_tool!$F$3:$G$26,2,FALSE)</f>
        <v>#N/A</v>
      </c>
      <c r="H303" s="12" t="e">
        <f t="shared" si="8"/>
        <v>#N/A</v>
      </c>
      <c r="I303" s="12" t="e">
        <f t="shared" si="9"/>
        <v>#N/A</v>
      </c>
      <c r="J303" s="8" t="e">
        <f>IF(OR(H303&gt;Pooling_tool!$Q$2,I303&gt;(Pooling_tool!$Q$14*Pooling_tool!$Q$6)),"concentrate","dilute")</f>
        <v>#N/A</v>
      </c>
      <c r="K303" s="12" t="e">
        <f>_xlfn.IFS(AND(J303="concentrate",H303&gt;Pooling_tool!$Q$4),Pooling_tool!$Q$4,AND(J303="concentrate",H303&lt;Pooling_tool!$Q$2),Pooling_tool!$Q$2,J303="concentrate",H303,J303="dilute",individual_lib_info!I303)</f>
        <v>#N/A</v>
      </c>
      <c r="L303" s="12" t="e">
        <f>IF(AND(J303="dilute",K303&gt;Pooling_tool!$Q$6),Pooling_tool!$Q$6,K303)</f>
        <v>#N/A</v>
      </c>
    </row>
    <row r="304" spans="6:12" x14ac:dyDescent="0.2">
      <c r="F304" s="8" t="e">
        <f>VLOOKUP(A304,Pooling_tool!$A$3:$B$15,2,FALSE)</f>
        <v>#N/A</v>
      </c>
      <c r="G304" s="11" t="e">
        <f>Pooling_tool!$Q$8/VLOOKUP(F304,Pooling_tool!$F$3:$G$26,2,FALSE)</f>
        <v>#N/A</v>
      </c>
      <c r="H304" s="12" t="e">
        <f t="shared" si="8"/>
        <v>#N/A</v>
      </c>
      <c r="I304" s="12" t="e">
        <f t="shared" si="9"/>
        <v>#N/A</v>
      </c>
      <c r="J304" s="8" t="e">
        <f>IF(OR(H304&gt;Pooling_tool!$Q$2,I304&gt;(Pooling_tool!$Q$14*Pooling_tool!$Q$6)),"concentrate","dilute")</f>
        <v>#N/A</v>
      </c>
      <c r="K304" s="12" t="e">
        <f>_xlfn.IFS(AND(J304="concentrate",H304&gt;Pooling_tool!$Q$4),Pooling_tool!$Q$4,AND(J304="concentrate",H304&lt;Pooling_tool!$Q$2),Pooling_tool!$Q$2,J304="concentrate",H304,J304="dilute",individual_lib_info!I304)</f>
        <v>#N/A</v>
      </c>
      <c r="L304" s="12" t="e">
        <f>IF(AND(J304="dilute",K304&gt;Pooling_tool!$Q$6),Pooling_tool!$Q$6,K304)</f>
        <v>#N/A</v>
      </c>
    </row>
    <row r="305" spans="6:12" x14ac:dyDescent="0.2">
      <c r="F305" s="8" t="e">
        <f>VLOOKUP(A305,Pooling_tool!$A$3:$B$15,2,FALSE)</f>
        <v>#N/A</v>
      </c>
      <c r="G305" s="11" t="e">
        <f>Pooling_tool!$Q$8/VLOOKUP(F305,Pooling_tool!$F$3:$G$26,2,FALSE)</f>
        <v>#N/A</v>
      </c>
      <c r="H305" s="12" t="e">
        <f t="shared" si="8"/>
        <v>#N/A</v>
      </c>
      <c r="I305" s="12" t="e">
        <f t="shared" si="9"/>
        <v>#N/A</v>
      </c>
      <c r="J305" s="8" t="e">
        <f>IF(OR(H305&gt;Pooling_tool!$Q$2,I305&gt;(Pooling_tool!$Q$14*Pooling_tool!$Q$6)),"concentrate","dilute")</f>
        <v>#N/A</v>
      </c>
      <c r="K305" s="12" t="e">
        <f>_xlfn.IFS(AND(J305="concentrate",H305&gt;Pooling_tool!$Q$4),Pooling_tool!$Q$4,AND(J305="concentrate",H305&lt;Pooling_tool!$Q$2),Pooling_tool!$Q$2,J305="concentrate",H305,J305="dilute",individual_lib_info!I305)</f>
        <v>#N/A</v>
      </c>
      <c r="L305" s="12" t="e">
        <f>IF(AND(J305="dilute",K305&gt;Pooling_tool!$Q$6),Pooling_tool!$Q$6,K305)</f>
        <v>#N/A</v>
      </c>
    </row>
    <row r="306" spans="6:12" x14ac:dyDescent="0.2">
      <c r="F306" s="8" t="e">
        <f>VLOOKUP(A306,Pooling_tool!$A$3:$B$15,2,FALSE)</f>
        <v>#N/A</v>
      </c>
      <c r="G306" s="11" t="e">
        <f>Pooling_tool!$Q$8/VLOOKUP(F306,Pooling_tool!$F$3:$G$26,2,FALSE)</f>
        <v>#N/A</v>
      </c>
      <c r="H306" s="12" t="e">
        <f t="shared" si="8"/>
        <v>#N/A</v>
      </c>
      <c r="I306" s="12" t="e">
        <f t="shared" si="9"/>
        <v>#N/A</v>
      </c>
      <c r="J306" s="8" t="e">
        <f>IF(OR(H306&gt;Pooling_tool!$Q$2,I306&gt;(Pooling_tool!$Q$14*Pooling_tool!$Q$6)),"concentrate","dilute")</f>
        <v>#N/A</v>
      </c>
      <c r="K306" s="12" t="e">
        <f>_xlfn.IFS(AND(J306="concentrate",H306&gt;Pooling_tool!$Q$4),Pooling_tool!$Q$4,AND(J306="concentrate",H306&lt;Pooling_tool!$Q$2),Pooling_tool!$Q$2,J306="concentrate",H306,J306="dilute",individual_lib_info!I306)</f>
        <v>#N/A</v>
      </c>
      <c r="L306" s="12" t="e">
        <f>IF(AND(J306="dilute",K306&gt;Pooling_tool!$Q$6),Pooling_tool!$Q$6,K306)</f>
        <v>#N/A</v>
      </c>
    </row>
    <row r="307" spans="6:12" x14ac:dyDescent="0.2">
      <c r="F307" s="8" t="e">
        <f>VLOOKUP(A307,Pooling_tool!$A$3:$B$15,2,FALSE)</f>
        <v>#N/A</v>
      </c>
      <c r="G307" s="11" t="e">
        <f>Pooling_tool!$Q$8/VLOOKUP(F307,Pooling_tool!$F$3:$G$26,2,FALSE)</f>
        <v>#N/A</v>
      </c>
      <c r="H307" s="12" t="e">
        <f t="shared" si="8"/>
        <v>#N/A</v>
      </c>
      <c r="I307" s="12" t="e">
        <f t="shared" si="9"/>
        <v>#N/A</v>
      </c>
      <c r="J307" s="8" t="e">
        <f>IF(OR(H307&gt;Pooling_tool!$Q$2,I307&gt;(Pooling_tool!$Q$14*Pooling_tool!$Q$6)),"concentrate","dilute")</f>
        <v>#N/A</v>
      </c>
      <c r="K307" s="12" t="e">
        <f>_xlfn.IFS(AND(J307="concentrate",H307&gt;Pooling_tool!$Q$4),Pooling_tool!$Q$4,AND(J307="concentrate",H307&lt;Pooling_tool!$Q$2),Pooling_tool!$Q$2,J307="concentrate",H307,J307="dilute",individual_lib_info!I307)</f>
        <v>#N/A</v>
      </c>
      <c r="L307" s="12" t="e">
        <f>IF(AND(J307="dilute",K307&gt;Pooling_tool!$Q$6),Pooling_tool!$Q$6,K307)</f>
        <v>#N/A</v>
      </c>
    </row>
    <row r="308" spans="6:12" x14ac:dyDescent="0.2">
      <c r="F308" s="8" t="e">
        <f>VLOOKUP(A308,Pooling_tool!$A$3:$B$15,2,FALSE)</f>
        <v>#N/A</v>
      </c>
      <c r="G308" s="11" t="e">
        <f>Pooling_tool!$Q$8/VLOOKUP(F308,Pooling_tool!$F$3:$G$26,2,FALSE)</f>
        <v>#N/A</v>
      </c>
      <c r="H308" s="12" t="e">
        <f t="shared" si="8"/>
        <v>#N/A</v>
      </c>
      <c r="I308" s="12" t="e">
        <f t="shared" si="9"/>
        <v>#N/A</v>
      </c>
      <c r="J308" s="8" t="e">
        <f>IF(OR(H308&gt;Pooling_tool!$Q$2,I308&gt;(Pooling_tool!$Q$14*Pooling_tool!$Q$6)),"concentrate","dilute")</f>
        <v>#N/A</v>
      </c>
      <c r="K308" s="12" t="e">
        <f>_xlfn.IFS(AND(J308="concentrate",H308&gt;Pooling_tool!$Q$4),Pooling_tool!$Q$4,AND(J308="concentrate",H308&lt;Pooling_tool!$Q$2),Pooling_tool!$Q$2,J308="concentrate",H308,J308="dilute",individual_lib_info!I308)</f>
        <v>#N/A</v>
      </c>
      <c r="L308" s="12" t="e">
        <f>IF(AND(J308="dilute",K308&gt;Pooling_tool!$Q$6),Pooling_tool!$Q$6,K308)</f>
        <v>#N/A</v>
      </c>
    </row>
    <row r="309" spans="6:12" x14ac:dyDescent="0.2">
      <c r="F309" s="8" t="e">
        <f>VLOOKUP(A309,Pooling_tool!$A$3:$B$15,2,FALSE)</f>
        <v>#N/A</v>
      </c>
      <c r="G309" s="11" t="e">
        <f>Pooling_tool!$Q$8/VLOOKUP(F309,Pooling_tool!$F$3:$G$26,2,FALSE)</f>
        <v>#N/A</v>
      </c>
      <c r="H309" s="12" t="e">
        <f t="shared" si="8"/>
        <v>#N/A</v>
      </c>
      <c r="I309" s="12" t="e">
        <f t="shared" si="9"/>
        <v>#N/A</v>
      </c>
      <c r="J309" s="8" t="e">
        <f>IF(OR(H309&gt;Pooling_tool!$Q$2,I309&gt;(Pooling_tool!$Q$14*Pooling_tool!$Q$6)),"concentrate","dilute")</f>
        <v>#N/A</v>
      </c>
      <c r="K309" s="12" t="e">
        <f>_xlfn.IFS(AND(J309="concentrate",H309&gt;Pooling_tool!$Q$4),Pooling_tool!$Q$4,AND(J309="concentrate",H309&lt;Pooling_tool!$Q$2),Pooling_tool!$Q$2,J309="concentrate",H309,J309="dilute",individual_lib_info!I309)</f>
        <v>#N/A</v>
      </c>
      <c r="L309" s="12" t="e">
        <f>IF(AND(J309="dilute",K309&gt;Pooling_tool!$Q$6),Pooling_tool!$Q$6,K309)</f>
        <v>#N/A</v>
      </c>
    </row>
    <row r="310" spans="6:12" x14ac:dyDescent="0.2">
      <c r="F310" s="8" t="e">
        <f>VLOOKUP(A310,Pooling_tool!$A$3:$B$15,2,FALSE)</f>
        <v>#N/A</v>
      </c>
      <c r="G310" s="11" t="e">
        <f>Pooling_tool!$Q$8/VLOOKUP(F310,Pooling_tool!$F$3:$G$26,2,FALSE)</f>
        <v>#N/A</v>
      </c>
      <c r="H310" s="12" t="e">
        <f t="shared" si="8"/>
        <v>#N/A</v>
      </c>
      <c r="I310" s="12" t="e">
        <f t="shared" si="9"/>
        <v>#N/A</v>
      </c>
      <c r="J310" s="8" t="e">
        <f>IF(OR(H310&gt;Pooling_tool!$Q$2,I310&gt;(Pooling_tool!$Q$14*Pooling_tool!$Q$6)),"concentrate","dilute")</f>
        <v>#N/A</v>
      </c>
      <c r="K310" s="12" t="e">
        <f>_xlfn.IFS(AND(J310="concentrate",H310&gt;Pooling_tool!$Q$4),Pooling_tool!$Q$4,AND(J310="concentrate",H310&lt;Pooling_tool!$Q$2),Pooling_tool!$Q$2,J310="concentrate",H310,J310="dilute",individual_lib_info!I310)</f>
        <v>#N/A</v>
      </c>
      <c r="L310" s="12" t="e">
        <f>IF(AND(J310="dilute",K310&gt;Pooling_tool!$Q$6),Pooling_tool!$Q$6,K310)</f>
        <v>#N/A</v>
      </c>
    </row>
    <row r="311" spans="6:12" x14ac:dyDescent="0.2">
      <c r="F311" s="8" t="e">
        <f>VLOOKUP(A311,Pooling_tool!$A$3:$B$15,2,FALSE)</f>
        <v>#N/A</v>
      </c>
      <c r="G311" s="11" t="e">
        <f>Pooling_tool!$Q$8/VLOOKUP(F311,Pooling_tool!$F$3:$G$26,2,FALSE)</f>
        <v>#N/A</v>
      </c>
      <c r="H311" s="12" t="e">
        <f t="shared" si="8"/>
        <v>#N/A</v>
      </c>
      <c r="I311" s="12" t="e">
        <f t="shared" si="9"/>
        <v>#N/A</v>
      </c>
      <c r="J311" s="8" t="e">
        <f>IF(OR(H311&gt;Pooling_tool!$Q$2,I311&gt;(Pooling_tool!$Q$14*Pooling_tool!$Q$6)),"concentrate","dilute")</f>
        <v>#N/A</v>
      </c>
      <c r="K311" s="12" t="e">
        <f>_xlfn.IFS(AND(J311="concentrate",H311&gt;Pooling_tool!$Q$4),Pooling_tool!$Q$4,AND(J311="concentrate",H311&lt;Pooling_tool!$Q$2),Pooling_tool!$Q$2,J311="concentrate",H311,J311="dilute",individual_lib_info!I311)</f>
        <v>#N/A</v>
      </c>
      <c r="L311" s="12" t="e">
        <f>IF(AND(J311="dilute",K311&gt;Pooling_tool!$Q$6),Pooling_tool!$Q$6,K311)</f>
        <v>#N/A</v>
      </c>
    </row>
    <row r="312" spans="6:12" x14ac:dyDescent="0.2">
      <c r="F312" s="8" t="e">
        <f>VLOOKUP(A312,Pooling_tool!$A$3:$B$15,2,FALSE)</f>
        <v>#N/A</v>
      </c>
      <c r="G312" s="11" t="e">
        <f>Pooling_tool!$Q$8/VLOOKUP(F312,Pooling_tool!$F$3:$G$26,2,FALSE)</f>
        <v>#N/A</v>
      </c>
      <c r="H312" s="12" t="e">
        <f t="shared" si="8"/>
        <v>#N/A</v>
      </c>
      <c r="I312" s="12" t="e">
        <f t="shared" si="9"/>
        <v>#N/A</v>
      </c>
      <c r="J312" s="8" t="e">
        <f>IF(OR(H312&gt;Pooling_tool!$Q$2,I312&gt;(Pooling_tool!$Q$14*Pooling_tool!$Q$6)),"concentrate","dilute")</f>
        <v>#N/A</v>
      </c>
      <c r="K312" s="12" t="e">
        <f>_xlfn.IFS(AND(J312="concentrate",H312&gt;Pooling_tool!$Q$4),Pooling_tool!$Q$4,AND(J312="concentrate",H312&lt;Pooling_tool!$Q$2),Pooling_tool!$Q$2,J312="concentrate",H312,J312="dilute",individual_lib_info!I312)</f>
        <v>#N/A</v>
      </c>
      <c r="L312" s="12" t="e">
        <f>IF(AND(J312="dilute",K312&gt;Pooling_tool!$Q$6),Pooling_tool!$Q$6,K312)</f>
        <v>#N/A</v>
      </c>
    </row>
    <row r="313" spans="6:12" x14ac:dyDescent="0.2">
      <c r="F313" s="8" t="e">
        <f>VLOOKUP(A313,Pooling_tool!$A$3:$B$15,2,FALSE)</f>
        <v>#N/A</v>
      </c>
      <c r="G313" s="11" t="e">
        <f>Pooling_tool!$Q$8/VLOOKUP(F313,Pooling_tool!$F$3:$G$26,2,FALSE)</f>
        <v>#N/A</v>
      </c>
      <c r="H313" s="12" t="e">
        <f t="shared" si="8"/>
        <v>#N/A</v>
      </c>
      <c r="I313" s="12" t="e">
        <f t="shared" si="9"/>
        <v>#N/A</v>
      </c>
      <c r="J313" s="8" t="e">
        <f>IF(OR(H313&gt;Pooling_tool!$Q$2,I313&gt;(Pooling_tool!$Q$14*Pooling_tool!$Q$6)),"concentrate","dilute")</f>
        <v>#N/A</v>
      </c>
      <c r="K313" s="12" t="e">
        <f>_xlfn.IFS(AND(J313="concentrate",H313&gt;Pooling_tool!$Q$4),Pooling_tool!$Q$4,AND(J313="concentrate",H313&lt;Pooling_tool!$Q$2),Pooling_tool!$Q$2,J313="concentrate",H313,J313="dilute",individual_lib_info!I313)</f>
        <v>#N/A</v>
      </c>
      <c r="L313" s="12" t="e">
        <f>IF(AND(J313="dilute",K313&gt;Pooling_tool!$Q$6),Pooling_tool!$Q$6,K313)</f>
        <v>#N/A</v>
      </c>
    </row>
    <row r="314" spans="6:12" x14ac:dyDescent="0.2">
      <c r="F314" s="8" t="e">
        <f>VLOOKUP(A314,Pooling_tool!$A$3:$B$15,2,FALSE)</f>
        <v>#N/A</v>
      </c>
      <c r="G314" s="11" t="e">
        <f>Pooling_tool!$Q$8/VLOOKUP(F314,Pooling_tool!$F$3:$G$26,2,FALSE)</f>
        <v>#N/A</v>
      </c>
      <c r="H314" s="12" t="e">
        <f t="shared" si="8"/>
        <v>#N/A</v>
      </c>
      <c r="I314" s="12" t="e">
        <f t="shared" si="9"/>
        <v>#N/A</v>
      </c>
      <c r="J314" s="8" t="e">
        <f>IF(OR(H314&gt;Pooling_tool!$Q$2,I314&gt;(Pooling_tool!$Q$14*Pooling_tool!$Q$6)),"concentrate","dilute")</f>
        <v>#N/A</v>
      </c>
      <c r="K314" s="12" t="e">
        <f>_xlfn.IFS(AND(J314="concentrate",H314&gt;Pooling_tool!$Q$4),Pooling_tool!$Q$4,AND(J314="concentrate",H314&lt;Pooling_tool!$Q$2),Pooling_tool!$Q$2,J314="concentrate",H314,J314="dilute",individual_lib_info!I314)</f>
        <v>#N/A</v>
      </c>
      <c r="L314" s="12" t="e">
        <f>IF(AND(J314="dilute",K314&gt;Pooling_tool!$Q$6),Pooling_tool!$Q$6,K314)</f>
        <v>#N/A</v>
      </c>
    </row>
    <row r="315" spans="6:12" x14ac:dyDescent="0.2">
      <c r="F315" s="8" t="e">
        <f>VLOOKUP(A315,Pooling_tool!$A$3:$B$15,2,FALSE)</f>
        <v>#N/A</v>
      </c>
      <c r="G315" s="11" t="e">
        <f>Pooling_tool!$Q$8/VLOOKUP(F315,Pooling_tool!$F$3:$G$26,2,FALSE)</f>
        <v>#N/A</v>
      </c>
      <c r="H315" s="12" t="e">
        <f t="shared" si="8"/>
        <v>#N/A</v>
      </c>
      <c r="I315" s="12" t="e">
        <f t="shared" si="9"/>
        <v>#N/A</v>
      </c>
      <c r="J315" s="8" t="e">
        <f>IF(OR(H315&gt;Pooling_tool!$Q$2,I315&gt;(Pooling_tool!$Q$14*Pooling_tool!$Q$6)),"concentrate","dilute")</f>
        <v>#N/A</v>
      </c>
      <c r="K315" s="12" t="e">
        <f>_xlfn.IFS(AND(J315="concentrate",H315&gt;Pooling_tool!$Q$4),Pooling_tool!$Q$4,AND(J315="concentrate",H315&lt;Pooling_tool!$Q$2),Pooling_tool!$Q$2,J315="concentrate",H315,J315="dilute",individual_lib_info!I315)</f>
        <v>#N/A</v>
      </c>
      <c r="L315" s="12" t="e">
        <f>IF(AND(J315="dilute",K315&gt;Pooling_tool!$Q$6),Pooling_tool!$Q$6,K315)</f>
        <v>#N/A</v>
      </c>
    </row>
    <row r="316" spans="6:12" x14ac:dyDescent="0.2">
      <c r="F316" s="8" t="e">
        <f>VLOOKUP(A316,Pooling_tool!$A$3:$B$15,2,FALSE)</f>
        <v>#N/A</v>
      </c>
      <c r="G316" s="11" t="e">
        <f>Pooling_tool!$Q$8/VLOOKUP(F316,Pooling_tool!$F$3:$G$26,2,FALSE)</f>
        <v>#N/A</v>
      </c>
      <c r="H316" s="12" t="e">
        <f t="shared" si="8"/>
        <v>#N/A</v>
      </c>
      <c r="I316" s="12" t="e">
        <f t="shared" si="9"/>
        <v>#N/A</v>
      </c>
      <c r="J316" s="8" t="e">
        <f>IF(OR(H316&gt;Pooling_tool!$Q$2,I316&gt;(Pooling_tool!$Q$14*Pooling_tool!$Q$6)),"concentrate","dilute")</f>
        <v>#N/A</v>
      </c>
      <c r="K316" s="12" t="e">
        <f>_xlfn.IFS(AND(J316="concentrate",H316&gt;Pooling_tool!$Q$4),Pooling_tool!$Q$4,AND(J316="concentrate",H316&lt;Pooling_tool!$Q$2),Pooling_tool!$Q$2,J316="concentrate",H316,J316="dilute",individual_lib_info!I316)</f>
        <v>#N/A</v>
      </c>
      <c r="L316" s="12" t="e">
        <f>IF(AND(J316="dilute",K316&gt;Pooling_tool!$Q$6),Pooling_tool!$Q$6,K316)</f>
        <v>#N/A</v>
      </c>
    </row>
    <row r="317" spans="6:12" x14ac:dyDescent="0.2">
      <c r="F317" s="8" t="e">
        <f>VLOOKUP(A317,Pooling_tool!$A$3:$B$15,2,FALSE)</f>
        <v>#N/A</v>
      </c>
      <c r="G317" s="11" t="e">
        <f>Pooling_tool!$Q$8/VLOOKUP(F317,Pooling_tool!$F$3:$G$26,2,FALSE)</f>
        <v>#N/A</v>
      </c>
      <c r="H317" s="12" t="e">
        <f t="shared" si="8"/>
        <v>#N/A</v>
      </c>
      <c r="I317" s="12" t="e">
        <f t="shared" si="9"/>
        <v>#N/A</v>
      </c>
      <c r="J317" s="8" t="e">
        <f>IF(OR(H317&gt;Pooling_tool!$Q$2,I317&gt;(Pooling_tool!$Q$14*Pooling_tool!$Q$6)),"concentrate","dilute")</f>
        <v>#N/A</v>
      </c>
      <c r="K317" s="12" t="e">
        <f>_xlfn.IFS(AND(J317="concentrate",H317&gt;Pooling_tool!$Q$4),Pooling_tool!$Q$4,AND(J317="concentrate",H317&lt;Pooling_tool!$Q$2),Pooling_tool!$Q$2,J317="concentrate",H317,J317="dilute",individual_lib_info!I317)</f>
        <v>#N/A</v>
      </c>
      <c r="L317" s="12" t="e">
        <f>IF(AND(J317="dilute",K317&gt;Pooling_tool!$Q$6),Pooling_tool!$Q$6,K317)</f>
        <v>#N/A</v>
      </c>
    </row>
    <row r="318" spans="6:12" x14ac:dyDescent="0.2">
      <c r="F318" s="8" t="e">
        <f>VLOOKUP(A318,Pooling_tool!$A$3:$B$15,2,FALSE)</f>
        <v>#N/A</v>
      </c>
      <c r="G318" s="11" t="e">
        <f>Pooling_tool!$Q$8/VLOOKUP(F318,Pooling_tool!$F$3:$G$26,2,FALSE)</f>
        <v>#N/A</v>
      </c>
      <c r="H318" s="12" t="e">
        <f t="shared" si="8"/>
        <v>#N/A</v>
      </c>
      <c r="I318" s="12" t="e">
        <f t="shared" si="9"/>
        <v>#N/A</v>
      </c>
      <c r="J318" s="8" t="e">
        <f>IF(OR(H318&gt;Pooling_tool!$Q$2,I318&gt;(Pooling_tool!$Q$14*Pooling_tool!$Q$6)),"concentrate","dilute")</f>
        <v>#N/A</v>
      </c>
      <c r="K318" s="12" t="e">
        <f>_xlfn.IFS(AND(J318="concentrate",H318&gt;Pooling_tool!$Q$4),Pooling_tool!$Q$4,AND(J318="concentrate",H318&lt;Pooling_tool!$Q$2),Pooling_tool!$Q$2,J318="concentrate",H318,J318="dilute",individual_lib_info!I318)</f>
        <v>#N/A</v>
      </c>
      <c r="L318" s="12" t="e">
        <f>IF(AND(J318="dilute",K318&gt;Pooling_tool!$Q$6),Pooling_tool!$Q$6,K318)</f>
        <v>#N/A</v>
      </c>
    </row>
    <row r="319" spans="6:12" x14ac:dyDescent="0.2">
      <c r="F319" s="8" t="e">
        <f>VLOOKUP(A319,Pooling_tool!$A$3:$B$15,2,FALSE)</f>
        <v>#N/A</v>
      </c>
      <c r="G319" s="11" t="e">
        <f>Pooling_tool!$Q$8/VLOOKUP(F319,Pooling_tool!$F$3:$G$26,2,FALSE)</f>
        <v>#N/A</v>
      </c>
      <c r="H319" s="12" t="e">
        <f t="shared" si="8"/>
        <v>#N/A</v>
      </c>
      <c r="I319" s="12" t="e">
        <f t="shared" si="9"/>
        <v>#N/A</v>
      </c>
      <c r="J319" s="8" t="e">
        <f>IF(OR(H319&gt;Pooling_tool!$Q$2,I319&gt;(Pooling_tool!$Q$14*Pooling_tool!$Q$6)),"concentrate","dilute")</f>
        <v>#N/A</v>
      </c>
      <c r="K319" s="12" t="e">
        <f>_xlfn.IFS(AND(J319="concentrate",H319&gt;Pooling_tool!$Q$4),Pooling_tool!$Q$4,AND(J319="concentrate",H319&lt;Pooling_tool!$Q$2),Pooling_tool!$Q$2,J319="concentrate",H319,J319="dilute",individual_lib_info!I319)</f>
        <v>#N/A</v>
      </c>
      <c r="L319" s="12" t="e">
        <f>IF(AND(J319="dilute",K319&gt;Pooling_tool!$Q$6),Pooling_tool!$Q$6,K319)</f>
        <v>#N/A</v>
      </c>
    </row>
    <row r="320" spans="6:12" x14ac:dyDescent="0.2">
      <c r="F320" s="8" t="e">
        <f>VLOOKUP(A320,Pooling_tool!$A$3:$B$15,2,FALSE)</f>
        <v>#N/A</v>
      </c>
      <c r="G320" s="11" t="e">
        <f>Pooling_tool!$Q$8/VLOOKUP(F320,Pooling_tool!$F$3:$G$26,2,FALSE)</f>
        <v>#N/A</v>
      </c>
      <c r="H320" s="12" t="e">
        <f t="shared" si="8"/>
        <v>#N/A</v>
      </c>
      <c r="I320" s="12" t="e">
        <f t="shared" si="9"/>
        <v>#N/A</v>
      </c>
      <c r="J320" s="8" t="e">
        <f>IF(OR(H320&gt;Pooling_tool!$Q$2,I320&gt;(Pooling_tool!$Q$14*Pooling_tool!$Q$6)),"concentrate","dilute")</f>
        <v>#N/A</v>
      </c>
      <c r="K320" s="12" t="e">
        <f>_xlfn.IFS(AND(J320="concentrate",H320&gt;Pooling_tool!$Q$4),Pooling_tool!$Q$4,AND(J320="concentrate",H320&lt;Pooling_tool!$Q$2),Pooling_tool!$Q$2,J320="concentrate",H320,J320="dilute",individual_lib_info!I320)</f>
        <v>#N/A</v>
      </c>
      <c r="L320" s="12" t="e">
        <f>IF(AND(J320="dilute",K320&gt;Pooling_tool!$Q$6),Pooling_tool!$Q$6,K320)</f>
        <v>#N/A</v>
      </c>
    </row>
    <row r="321" spans="6:12" x14ac:dyDescent="0.2">
      <c r="F321" s="8" t="e">
        <f>VLOOKUP(A321,Pooling_tool!$A$3:$B$15,2,FALSE)</f>
        <v>#N/A</v>
      </c>
      <c r="G321" s="11" t="e">
        <f>Pooling_tool!$Q$8/VLOOKUP(F321,Pooling_tool!$F$3:$G$26,2,FALSE)</f>
        <v>#N/A</v>
      </c>
      <c r="H321" s="12" t="e">
        <f t="shared" si="8"/>
        <v>#N/A</v>
      </c>
      <c r="I321" s="12" t="e">
        <f t="shared" si="9"/>
        <v>#N/A</v>
      </c>
      <c r="J321" s="8" t="e">
        <f>IF(OR(H321&gt;Pooling_tool!$Q$2,I321&gt;(Pooling_tool!$Q$14*Pooling_tool!$Q$6)),"concentrate","dilute")</f>
        <v>#N/A</v>
      </c>
      <c r="K321" s="12" t="e">
        <f>_xlfn.IFS(AND(J321="concentrate",H321&gt;Pooling_tool!$Q$4),Pooling_tool!$Q$4,AND(J321="concentrate",H321&lt;Pooling_tool!$Q$2),Pooling_tool!$Q$2,J321="concentrate",H321,J321="dilute",individual_lib_info!I321)</f>
        <v>#N/A</v>
      </c>
      <c r="L321" s="12" t="e">
        <f>IF(AND(J321="dilute",K321&gt;Pooling_tool!$Q$6),Pooling_tool!$Q$6,K321)</f>
        <v>#N/A</v>
      </c>
    </row>
    <row r="322" spans="6:12" x14ac:dyDescent="0.2">
      <c r="F322" s="8" t="e">
        <f>VLOOKUP(A322,Pooling_tool!$A$3:$B$15,2,FALSE)</f>
        <v>#N/A</v>
      </c>
      <c r="G322" s="11" t="e">
        <f>Pooling_tool!$Q$8/VLOOKUP(F322,Pooling_tool!$F$3:$G$26,2,FALSE)</f>
        <v>#N/A</v>
      </c>
      <c r="H322" s="12" t="e">
        <f t="shared" si="8"/>
        <v>#N/A</v>
      </c>
      <c r="I322" s="12" t="e">
        <f t="shared" si="9"/>
        <v>#N/A</v>
      </c>
      <c r="J322" s="8" t="e">
        <f>IF(OR(H322&gt;Pooling_tool!$Q$2,I322&gt;(Pooling_tool!$Q$14*Pooling_tool!$Q$6)),"concentrate","dilute")</f>
        <v>#N/A</v>
      </c>
      <c r="K322" s="12" t="e">
        <f>_xlfn.IFS(AND(J322="concentrate",H322&gt;Pooling_tool!$Q$4),Pooling_tool!$Q$4,AND(J322="concentrate",H322&lt;Pooling_tool!$Q$2),Pooling_tool!$Q$2,J322="concentrate",H322,J322="dilute",individual_lib_info!I322)</f>
        <v>#N/A</v>
      </c>
      <c r="L322" s="12" t="e">
        <f>IF(AND(J322="dilute",K322&gt;Pooling_tool!$Q$6),Pooling_tool!$Q$6,K322)</f>
        <v>#N/A</v>
      </c>
    </row>
    <row r="323" spans="6:12" x14ac:dyDescent="0.2">
      <c r="F323" s="8" t="e">
        <f>VLOOKUP(A323,Pooling_tool!$A$3:$B$15,2,FALSE)</f>
        <v>#N/A</v>
      </c>
      <c r="G323" s="11" t="e">
        <f>Pooling_tool!$Q$8/VLOOKUP(F323,Pooling_tool!$F$3:$G$26,2,FALSE)</f>
        <v>#N/A</v>
      </c>
      <c r="H323" s="12" t="e">
        <f t="shared" ref="H323:H386" si="10">G323/D323*1000</f>
        <v>#N/A</v>
      </c>
      <c r="I323" s="12" t="e">
        <f t="shared" ref="I323:I386" si="11">H323*E323</f>
        <v>#N/A</v>
      </c>
      <c r="J323" s="8" t="e">
        <f>IF(OR(H323&gt;Pooling_tool!$Q$2,I323&gt;(Pooling_tool!$Q$14*Pooling_tool!$Q$6)),"concentrate","dilute")</f>
        <v>#N/A</v>
      </c>
      <c r="K323" s="12" t="e">
        <f>_xlfn.IFS(AND(J323="concentrate",H323&gt;Pooling_tool!$Q$4),Pooling_tool!$Q$4,AND(J323="concentrate",H323&lt;Pooling_tool!$Q$2),Pooling_tool!$Q$2,J323="concentrate",H323,J323="dilute",individual_lib_info!I323)</f>
        <v>#N/A</v>
      </c>
      <c r="L323" s="12" t="e">
        <f>IF(AND(J323="dilute",K323&gt;Pooling_tool!$Q$6),Pooling_tool!$Q$6,K323)</f>
        <v>#N/A</v>
      </c>
    </row>
    <row r="324" spans="6:12" x14ac:dyDescent="0.2">
      <c r="F324" s="8" t="e">
        <f>VLOOKUP(A324,Pooling_tool!$A$3:$B$15,2,FALSE)</f>
        <v>#N/A</v>
      </c>
      <c r="G324" s="11" t="e">
        <f>Pooling_tool!$Q$8/VLOOKUP(F324,Pooling_tool!$F$3:$G$26,2,FALSE)</f>
        <v>#N/A</v>
      </c>
      <c r="H324" s="12" t="e">
        <f t="shared" si="10"/>
        <v>#N/A</v>
      </c>
      <c r="I324" s="12" t="e">
        <f t="shared" si="11"/>
        <v>#N/A</v>
      </c>
      <c r="J324" s="8" t="e">
        <f>IF(OR(H324&gt;Pooling_tool!$Q$2,I324&gt;(Pooling_tool!$Q$14*Pooling_tool!$Q$6)),"concentrate","dilute")</f>
        <v>#N/A</v>
      </c>
      <c r="K324" s="12" t="e">
        <f>_xlfn.IFS(AND(J324="concentrate",H324&gt;Pooling_tool!$Q$4),Pooling_tool!$Q$4,AND(J324="concentrate",H324&lt;Pooling_tool!$Q$2),Pooling_tool!$Q$2,J324="concentrate",H324,J324="dilute",individual_lib_info!I324)</f>
        <v>#N/A</v>
      </c>
      <c r="L324" s="12" t="e">
        <f>IF(AND(J324="dilute",K324&gt;Pooling_tool!$Q$6),Pooling_tool!$Q$6,K324)</f>
        <v>#N/A</v>
      </c>
    </row>
    <row r="325" spans="6:12" x14ac:dyDescent="0.2">
      <c r="F325" s="8" t="e">
        <f>VLOOKUP(A325,Pooling_tool!$A$3:$B$15,2,FALSE)</f>
        <v>#N/A</v>
      </c>
      <c r="G325" s="11" t="e">
        <f>Pooling_tool!$Q$8/VLOOKUP(F325,Pooling_tool!$F$3:$G$26,2,FALSE)</f>
        <v>#N/A</v>
      </c>
      <c r="H325" s="12" t="e">
        <f t="shared" si="10"/>
        <v>#N/A</v>
      </c>
      <c r="I325" s="12" t="e">
        <f t="shared" si="11"/>
        <v>#N/A</v>
      </c>
      <c r="J325" s="8" t="e">
        <f>IF(OR(H325&gt;Pooling_tool!$Q$2,I325&gt;(Pooling_tool!$Q$14*Pooling_tool!$Q$6)),"concentrate","dilute")</f>
        <v>#N/A</v>
      </c>
      <c r="K325" s="12" t="e">
        <f>_xlfn.IFS(AND(J325="concentrate",H325&gt;Pooling_tool!$Q$4),Pooling_tool!$Q$4,AND(J325="concentrate",H325&lt;Pooling_tool!$Q$2),Pooling_tool!$Q$2,J325="concentrate",H325,J325="dilute",individual_lib_info!I325)</f>
        <v>#N/A</v>
      </c>
      <c r="L325" s="12" t="e">
        <f>IF(AND(J325="dilute",K325&gt;Pooling_tool!$Q$6),Pooling_tool!$Q$6,K325)</f>
        <v>#N/A</v>
      </c>
    </row>
    <row r="326" spans="6:12" x14ac:dyDescent="0.2">
      <c r="F326" s="8" t="e">
        <f>VLOOKUP(A326,Pooling_tool!$A$3:$B$15,2,FALSE)</f>
        <v>#N/A</v>
      </c>
      <c r="G326" s="11" t="e">
        <f>Pooling_tool!$Q$8/VLOOKUP(F326,Pooling_tool!$F$3:$G$26,2,FALSE)</f>
        <v>#N/A</v>
      </c>
      <c r="H326" s="12" t="e">
        <f t="shared" si="10"/>
        <v>#N/A</v>
      </c>
      <c r="I326" s="12" t="e">
        <f t="shared" si="11"/>
        <v>#N/A</v>
      </c>
      <c r="J326" s="8" t="e">
        <f>IF(OR(H326&gt;Pooling_tool!$Q$2,I326&gt;(Pooling_tool!$Q$14*Pooling_tool!$Q$6)),"concentrate","dilute")</f>
        <v>#N/A</v>
      </c>
      <c r="K326" s="12" t="e">
        <f>_xlfn.IFS(AND(J326="concentrate",H326&gt;Pooling_tool!$Q$4),Pooling_tool!$Q$4,AND(J326="concentrate",H326&lt;Pooling_tool!$Q$2),Pooling_tool!$Q$2,J326="concentrate",H326,J326="dilute",individual_lib_info!I326)</f>
        <v>#N/A</v>
      </c>
      <c r="L326" s="12" t="e">
        <f>IF(AND(J326="dilute",K326&gt;Pooling_tool!$Q$6),Pooling_tool!$Q$6,K326)</f>
        <v>#N/A</v>
      </c>
    </row>
    <row r="327" spans="6:12" x14ac:dyDescent="0.2">
      <c r="F327" s="8" t="e">
        <f>VLOOKUP(A327,Pooling_tool!$A$3:$B$15,2,FALSE)</f>
        <v>#N/A</v>
      </c>
      <c r="G327" s="11" t="e">
        <f>Pooling_tool!$Q$8/VLOOKUP(F327,Pooling_tool!$F$3:$G$26,2,FALSE)</f>
        <v>#N/A</v>
      </c>
      <c r="H327" s="12" t="e">
        <f t="shared" si="10"/>
        <v>#N/A</v>
      </c>
      <c r="I327" s="12" t="e">
        <f t="shared" si="11"/>
        <v>#N/A</v>
      </c>
      <c r="J327" s="8" t="e">
        <f>IF(OR(H327&gt;Pooling_tool!$Q$2,I327&gt;(Pooling_tool!$Q$14*Pooling_tool!$Q$6)),"concentrate","dilute")</f>
        <v>#N/A</v>
      </c>
      <c r="K327" s="12" t="e">
        <f>_xlfn.IFS(AND(J327="concentrate",H327&gt;Pooling_tool!$Q$4),Pooling_tool!$Q$4,AND(J327="concentrate",H327&lt;Pooling_tool!$Q$2),Pooling_tool!$Q$2,J327="concentrate",H327,J327="dilute",individual_lib_info!I327)</f>
        <v>#N/A</v>
      </c>
      <c r="L327" s="12" t="e">
        <f>IF(AND(J327="dilute",K327&gt;Pooling_tool!$Q$6),Pooling_tool!$Q$6,K327)</f>
        <v>#N/A</v>
      </c>
    </row>
    <row r="328" spans="6:12" x14ac:dyDescent="0.2">
      <c r="F328" s="8" t="e">
        <f>VLOOKUP(A328,Pooling_tool!$A$3:$B$15,2,FALSE)</f>
        <v>#N/A</v>
      </c>
      <c r="G328" s="11" t="e">
        <f>Pooling_tool!$Q$8/VLOOKUP(F328,Pooling_tool!$F$3:$G$26,2,FALSE)</f>
        <v>#N/A</v>
      </c>
      <c r="H328" s="12" t="e">
        <f t="shared" si="10"/>
        <v>#N/A</v>
      </c>
      <c r="I328" s="12" t="e">
        <f t="shared" si="11"/>
        <v>#N/A</v>
      </c>
      <c r="J328" s="8" t="e">
        <f>IF(OR(H328&gt;Pooling_tool!$Q$2,I328&gt;(Pooling_tool!$Q$14*Pooling_tool!$Q$6)),"concentrate","dilute")</f>
        <v>#N/A</v>
      </c>
      <c r="K328" s="12" t="e">
        <f>_xlfn.IFS(AND(J328="concentrate",H328&gt;Pooling_tool!$Q$4),Pooling_tool!$Q$4,AND(J328="concentrate",H328&lt;Pooling_tool!$Q$2),Pooling_tool!$Q$2,J328="concentrate",H328,J328="dilute",individual_lib_info!I328)</f>
        <v>#N/A</v>
      </c>
      <c r="L328" s="12" t="e">
        <f>IF(AND(J328="dilute",K328&gt;Pooling_tool!$Q$6),Pooling_tool!$Q$6,K328)</f>
        <v>#N/A</v>
      </c>
    </row>
    <row r="329" spans="6:12" x14ac:dyDescent="0.2">
      <c r="F329" s="8" t="e">
        <f>VLOOKUP(A329,Pooling_tool!$A$3:$B$15,2,FALSE)</f>
        <v>#N/A</v>
      </c>
      <c r="G329" s="11" t="e">
        <f>Pooling_tool!$Q$8/VLOOKUP(F329,Pooling_tool!$F$3:$G$26,2,FALSE)</f>
        <v>#N/A</v>
      </c>
      <c r="H329" s="12" t="e">
        <f t="shared" si="10"/>
        <v>#N/A</v>
      </c>
      <c r="I329" s="12" t="e">
        <f t="shared" si="11"/>
        <v>#N/A</v>
      </c>
      <c r="J329" s="8" t="e">
        <f>IF(OR(H329&gt;Pooling_tool!$Q$2,I329&gt;(Pooling_tool!$Q$14*Pooling_tool!$Q$6)),"concentrate","dilute")</f>
        <v>#N/A</v>
      </c>
      <c r="K329" s="12" t="e">
        <f>_xlfn.IFS(AND(J329="concentrate",H329&gt;Pooling_tool!$Q$4),Pooling_tool!$Q$4,AND(J329="concentrate",H329&lt;Pooling_tool!$Q$2),Pooling_tool!$Q$2,J329="concentrate",H329,J329="dilute",individual_lib_info!I329)</f>
        <v>#N/A</v>
      </c>
      <c r="L329" s="12" t="e">
        <f>IF(AND(J329="dilute",K329&gt;Pooling_tool!$Q$6),Pooling_tool!$Q$6,K329)</f>
        <v>#N/A</v>
      </c>
    </row>
    <row r="330" spans="6:12" x14ac:dyDescent="0.2">
      <c r="F330" s="8" t="e">
        <f>VLOOKUP(A330,Pooling_tool!$A$3:$B$15,2,FALSE)</f>
        <v>#N/A</v>
      </c>
      <c r="G330" s="11" t="e">
        <f>Pooling_tool!$Q$8/VLOOKUP(F330,Pooling_tool!$F$3:$G$26,2,FALSE)</f>
        <v>#N/A</v>
      </c>
      <c r="H330" s="12" t="e">
        <f t="shared" si="10"/>
        <v>#N/A</v>
      </c>
      <c r="I330" s="12" t="e">
        <f t="shared" si="11"/>
        <v>#N/A</v>
      </c>
      <c r="J330" s="8" t="e">
        <f>IF(OR(H330&gt;Pooling_tool!$Q$2,I330&gt;(Pooling_tool!$Q$14*Pooling_tool!$Q$6)),"concentrate","dilute")</f>
        <v>#N/A</v>
      </c>
      <c r="K330" s="12" t="e">
        <f>_xlfn.IFS(AND(J330="concentrate",H330&gt;Pooling_tool!$Q$4),Pooling_tool!$Q$4,AND(J330="concentrate",H330&lt;Pooling_tool!$Q$2),Pooling_tool!$Q$2,J330="concentrate",H330,J330="dilute",individual_lib_info!I330)</f>
        <v>#N/A</v>
      </c>
      <c r="L330" s="12" t="e">
        <f>IF(AND(J330="dilute",K330&gt;Pooling_tool!$Q$6),Pooling_tool!$Q$6,K330)</f>
        <v>#N/A</v>
      </c>
    </row>
    <row r="331" spans="6:12" x14ac:dyDescent="0.2">
      <c r="F331" s="8" t="e">
        <f>VLOOKUP(A331,Pooling_tool!$A$3:$B$15,2,FALSE)</f>
        <v>#N/A</v>
      </c>
      <c r="G331" s="11" t="e">
        <f>Pooling_tool!$Q$8/VLOOKUP(F331,Pooling_tool!$F$3:$G$26,2,FALSE)</f>
        <v>#N/A</v>
      </c>
      <c r="H331" s="12" t="e">
        <f t="shared" si="10"/>
        <v>#N/A</v>
      </c>
      <c r="I331" s="12" t="e">
        <f t="shared" si="11"/>
        <v>#N/A</v>
      </c>
      <c r="J331" s="8" t="e">
        <f>IF(OR(H331&gt;Pooling_tool!$Q$2,I331&gt;(Pooling_tool!$Q$14*Pooling_tool!$Q$6)),"concentrate","dilute")</f>
        <v>#N/A</v>
      </c>
      <c r="K331" s="12" t="e">
        <f>_xlfn.IFS(AND(J331="concentrate",H331&gt;Pooling_tool!$Q$4),Pooling_tool!$Q$4,AND(J331="concentrate",H331&lt;Pooling_tool!$Q$2),Pooling_tool!$Q$2,J331="concentrate",H331,J331="dilute",individual_lib_info!I331)</f>
        <v>#N/A</v>
      </c>
      <c r="L331" s="12" t="e">
        <f>IF(AND(J331="dilute",K331&gt;Pooling_tool!$Q$6),Pooling_tool!$Q$6,K331)</f>
        <v>#N/A</v>
      </c>
    </row>
    <row r="332" spans="6:12" x14ac:dyDescent="0.2">
      <c r="F332" s="8" t="e">
        <f>VLOOKUP(A332,Pooling_tool!$A$3:$B$15,2,FALSE)</f>
        <v>#N/A</v>
      </c>
      <c r="G332" s="11" t="e">
        <f>Pooling_tool!$Q$8/VLOOKUP(F332,Pooling_tool!$F$3:$G$26,2,FALSE)</f>
        <v>#N/A</v>
      </c>
      <c r="H332" s="12" t="e">
        <f t="shared" si="10"/>
        <v>#N/A</v>
      </c>
      <c r="I332" s="12" t="e">
        <f t="shared" si="11"/>
        <v>#N/A</v>
      </c>
      <c r="J332" s="8" t="e">
        <f>IF(OR(H332&gt;Pooling_tool!$Q$2,I332&gt;(Pooling_tool!$Q$14*Pooling_tool!$Q$6)),"concentrate","dilute")</f>
        <v>#N/A</v>
      </c>
      <c r="K332" s="12" t="e">
        <f>_xlfn.IFS(AND(J332="concentrate",H332&gt;Pooling_tool!$Q$4),Pooling_tool!$Q$4,AND(J332="concentrate",H332&lt;Pooling_tool!$Q$2),Pooling_tool!$Q$2,J332="concentrate",H332,J332="dilute",individual_lib_info!I332)</f>
        <v>#N/A</v>
      </c>
      <c r="L332" s="12" t="e">
        <f>IF(AND(J332="dilute",K332&gt;Pooling_tool!$Q$6),Pooling_tool!$Q$6,K332)</f>
        <v>#N/A</v>
      </c>
    </row>
    <row r="333" spans="6:12" x14ac:dyDescent="0.2">
      <c r="F333" s="8" t="e">
        <f>VLOOKUP(A333,Pooling_tool!$A$3:$B$15,2,FALSE)</f>
        <v>#N/A</v>
      </c>
      <c r="G333" s="11" t="e">
        <f>Pooling_tool!$Q$8/VLOOKUP(F333,Pooling_tool!$F$3:$G$26,2,FALSE)</f>
        <v>#N/A</v>
      </c>
      <c r="H333" s="12" t="e">
        <f t="shared" si="10"/>
        <v>#N/A</v>
      </c>
      <c r="I333" s="12" t="e">
        <f t="shared" si="11"/>
        <v>#N/A</v>
      </c>
      <c r="J333" s="8" t="e">
        <f>IF(OR(H333&gt;Pooling_tool!$Q$2,I333&gt;(Pooling_tool!$Q$14*Pooling_tool!$Q$6)),"concentrate","dilute")</f>
        <v>#N/A</v>
      </c>
      <c r="K333" s="12" t="e">
        <f>_xlfn.IFS(AND(J333="concentrate",H333&gt;Pooling_tool!$Q$4),Pooling_tool!$Q$4,AND(J333="concentrate",H333&lt;Pooling_tool!$Q$2),Pooling_tool!$Q$2,J333="concentrate",H333,J333="dilute",individual_lib_info!I333)</f>
        <v>#N/A</v>
      </c>
      <c r="L333" s="12" t="e">
        <f>IF(AND(J333="dilute",K333&gt;Pooling_tool!$Q$6),Pooling_tool!$Q$6,K333)</f>
        <v>#N/A</v>
      </c>
    </row>
    <row r="334" spans="6:12" x14ac:dyDescent="0.2">
      <c r="F334" s="8" t="e">
        <f>VLOOKUP(A334,Pooling_tool!$A$3:$B$15,2,FALSE)</f>
        <v>#N/A</v>
      </c>
      <c r="G334" s="11" t="e">
        <f>Pooling_tool!$Q$8/VLOOKUP(F334,Pooling_tool!$F$3:$G$26,2,FALSE)</f>
        <v>#N/A</v>
      </c>
      <c r="H334" s="12" t="e">
        <f t="shared" si="10"/>
        <v>#N/A</v>
      </c>
      <c r="I334" s="12" t="e">
        <f t="shared" si="11"/>
        <v>#N/A</v>
      </c>
      <c r="J334" s="8" t="e">
        <f>IF(OR(H334&gt;Pooling_tool!$Q$2,I334&gt;(Pooling_tool!$Q$14*Pooling_tool!$Q$6)),"concentrate","dilute")</f>
        <v>#N/A</v>
      </c>
      <c r="K334" s="12" t="e">
        <f>_xlfn.IFS(AND(J334="concentrate",H334&gt;Pooling_tool!$Q$4),Pooling_tool!$Q$4,AND(J334="concentrate",H334&lt;Pooling_tool!$Q$2),Pooling_tool!$Q$2,J334="concentrate",H334,J334="dilute",individual_lib_info!I334)</f>
        <v>#N/A</v>
      </c>
      <c r="L334" s="12" t="e">
        <f>IF(AND(J334="dilute",K334&gt;Pooling_tool!$Q$6),Pooling_tool!$Q$6,K334)</f>
        <v>#N/A</v>
      </c>
    </row>
    <row r="335" spans="6:12" x14ac:dyDescent="0.2">
      <c r="F335" s="8" t="e">
        <f>VLOOKUP(A335,Pooling_tool!$A$3:$B$15,2,FALSE)</f>
        <v>#N/A</v>
      </c>
      <c r="G335" s="11" t="e">
        <f>Pooling_tool!$Q$8/VLOOKUP(F335,Pooling_tool!$F$3:$G$26,2,FALSE)</f>
        <v>#N/A</v>
      </c>
      <c r="H335" s="12" t="e">
        <f t="shared" si="10"/>
        <v>#N/A</v>
      </c>
      <c r="I335" s="12" t="e">
        <f t="shared" si="11"/>
        <v>#N/A</v>
      </c>
      <c r="J335" s="8" t="e">
        <f>IF(OR(H335&gt;Pooling_tool!$Q$2,I335&gt;(Pooling_tool!$Q$14*Pooling_tool!$Q$6)),"concentrate","dilute")</f>
        <v>#N/A</v>
      </c>
      <c r="K335" s="12" t="e">
        <f>_xlfn.IFS(AND(J335="concentrate",H335&gt;Pooling_tool!$Q$4),Pooling_tool!$Q$4,AND(J335="concentrate",H335&lt;Pooling_tool!$Q$2),Pooling_tool!$Q$2,J335="concentrate",H335,J335="dilute",individual_lib_info!I335)</f>
        <v>#N/A</v>
      </c>
      <c r="L335" s="12" t="e">
        <f>IF(AND(J335="dilute",K335&gt;Pooling_tool!$Q$6),Pooling_tool!$Q$6,K335)</f>
        <v>#N/A</v>
      </c>
    </row>
    <row r="336" spans="6:12" x14ac:dyDescent="0.2">
      <c r="F336" s="8" t="e">
        <f>VLOOKUP(A336,Pooling_tool!$A$3:$B$15,2,FALSE)</f>
        <v>#N/A</v>
      </c>
      <c r="G336" s="11" t="e">
        <f>Pooling_tool!$Q$8/VLOOKUP(F336,Pooling_tool!$F$3:$G$26,2,FALSE)</f>
        <v>#N/A</v>
      </c>
      <c r="H336" s="12" t="e">
        <f t="shared" si="10"/>
        <v>#N/A</v>
      </c>
      <c r="I336" s="12" t="e">
        <f t="shared" si="11"/>
        <v>#N/A</v>
      </c>
      <c r="J336" s="8" t="e">
        <f>IF(OR(H336&gt;Pooling_tool!$Q$2,I336&gt;(Pooling_tool!$Q$14*Pooling_tool!$Q$6)),"concentrate","dilute")</f>
        <v>#N/A</v>
      </c>
      <c r="K336" s="12" t="e">
        <f>_xlfn.IFS(AND(J336="concentrate",H336&gt;Pooling_tool!$Q$4),Pooling_tool!$Q$4,AND(J336="concentrate",H336&lt;Pooling_tool!$Q$2),Pooling_tool!$Q$2,J336="concentrate",H336,J336="dilute",individual_lib_info!I336)</f>
        <v>#N/A</v>
      </c>
      <c r="L336" s="12" t="e">
        <f>IF(AND(J336="dilute",K336&gt;Pooling_tool!$Q$6),Pooling_tool!$Q$6,K336)</f>
        <v>#N/A</v>
      </c>
    </row>
    <row r="337" spans="6:12" x14ac:dyDescent="0.2">
      <c r="F337" s="8" t="e">
        <f>VLOOKUP(A337,Pooling_tool!$A$3:$B$15,2,FALSE)</f>
        <v>#N/A</v>
      </c>
      <c r="G337" s="11" t="e">
        <f>Pooling_tool!$Q$8/VLOOKUP(F337,Pooling_tool!$F$3:$G$26,2,FALSE)</f>
        <v>#N/A</v>
      </c>
      <c r="H337" s="12" t="e">
        <f t="shared" si="10"/>
        <v>#N/A</v>
      </c>
      <c r="I337" s="12" t="e">
        <f t="shared" si="11"/>
        <v>#N/A</v>
      </c>
      <c r="J337" s="8" t="e">
        <f>IF(OR(H337&gt;Pooling_tool!$Q$2,I337&gt;(Pooling_tool!$Q$14*Pooling_tool!$Q$6)),"concentrate","dilute")</f>
        <v>#N/A</v>
      </c>
      <c r="K337" s="12" t="e">
        <f>_xlfn.IFS(AND(J337="concentrate",H337&gt;Pooling_tool!$Q$4),Pooling_tool!$Q$4,AND(J337="concentrate",H337&lt;Pooling_tool!$Q$2),Pooling_tool!$Q$2,J337="concentrate",H337,J337="dilute",individual_lib_info!I337)</f>
        <v>#N/A</v>
      </c>
      <c r="L337" s="12" t="e">
        <f>IF(AND(J337="dilute",K337&gt;Pooling_tool!$Q$6),Pooling_tool!$Q$6,K337)</f>
        <v>#N/A</v>
      </c>
    </row>
    <row r="338" spans="6:12" x14ac:dyDescent="0.2">
      <c r="F338" s="8" t="e">
        <f>VLOOKUP(A338,Pooling_tool!$A$3:$B$15,2,FALSE)</f>
        <v>#N/A</v>
      </c>
      <c r="G338" s="11" t="e">
        <f>Pooling_tool!$Q$8/VLOOKUP(F338,Pooling_tool!$F$3:$G$26,2,FALSE)</f>
        <v>#N/A</v>
      </c>
      <c r="H338" s="12" t="e">
        <f t="shared" si="10"/>
        <v>#N/A</v>
      </c>
      <c r="I338" s="12" t="e">
        <f t="shared" si="11"/>
        <v>#N/A</v>
      </c>
      <c r="J338" s="8" t="e">
        <f>IF(OR(H338&gt;Pooling_tool!$Q$2,I338&gt;(Pooling_tool!$Q$14*Pooling_tool!$Q$6)),"concentrate","dilute")</f>
        <v>#N/A</v>
      </c>
      <c r="K338" s="12" t="e">
        <f>_xlfn.IFS(AND(J338="concentrate",H338&gt;Pooling_tool!$Q$4),Pooling_tool!$Q$4,AND(J338="concentrate",H338&lt;Pooling_tool!$Q$2),Pooling_tool!$Q$2,J338="concentrate",H338,J338="dilute",individual_lib_info!I338)</f>
        <v>#N/A</v>
      </c>
      <c r="L338" s="12" t="e">
        <f>IF(AND(J338="dilute",K338&gt;Pooling_tool!$Q$6),Pooling_tool!$Q$6,K338)</f>
        <v>#N/A</v>
      </c>
    </row>
    <row r="339" spans="6:12" x14ac:dyDescent="0.2">
      <c r="F339" s="8" t="e">
        <f>VLOOKUP(A339,Pooling_tool!$A$3:$B$15,2,FALSE)</f>
        <v>#N/A</v>
      </c>
      <c r="G339" s="11" t="e">
        <f>Pooling_tool!$Q$8/VLOOKUP(F339,Pooling_tool!$F$3:$G$26,2,FALSE)</f>
        <v>#N/A</v>
      </c>
      <c r="H339" s="12" t="e">
        <f t="shared" si="10"/>
        <v>#N/A</v>
      </c>
      <c r="I339" s="12" t="e">
        <f t="shared" si="11"/>
        <v>#N/A</v>
      </c>
      <c r="J339" s="8" t="e">
        <f>IF(OR(H339&gt;Pooling_tool!$Q$2,I339&gt;(Pooling_tool!$Q$14*Pooling_tool!$Q$6)),"concentrate","dilute")</f>
        <v>#N/A</v>
      </c>
      <c r="K339" s="12" t="e">
        <f>_xlfn.IFS(AND(J339="concentrate",H339&gt;Pooling_tool!$Q$4),Pooling_tool!$Q$4,AND(J339="concentrate",H339&lt;Pooling_tool!$Q$2),Pooling_tool!$Q$2,J339="concentrate",H339,J339="dilute",individual_lib_info!I339)</f>
        <v>#N/A</v>
      </c>
      <c r="L339" s="12" t="e">
        <f>IF(AND(J339="dilute",K339&gt;Pooling_tool!$Q$6),Pooling_tool!$Q$6,K339)</f>
        <v>#N/A</v>
      </c>
    </row>
    <row r="340" spans="6:12" x14ac:dyDescent="0.2">
      <c r="F340" s="8" t="e">
        <f>VLOOKUP(A340,Pooling_tool!$A$3:$B$15,2,FALSE)</f>
        <v>#N/A</v>
      </c>
      <c r="G340" s="11" t="e">
        <f>Pooling_tool!$Q$8/VLOOKUP(F340,Pooling_tool!$F$3:$G$26,2,FALSE)</f>
        <v>#N/A</v>
      </c>
      <c r="H340" s="12" t="e">
        <f t="shared" si="10"/>
        <v>#N/A</v>
      </c>
      <c r="I340" s="12" t="e">
        <f t="shared" si="11"/>
        <v>#N/A</v>
      </c>
      <c r="J340" s="8" t="e">
        <f>IF(OR(H340&gt;Pooling_tool!$Q$2,I340&gt;(Pooling_tool!$Q$14*Pooling_tool!$Q$6)),"concentrate","dilute")</f>
        <v>#N/A</v>
      </c>
      <c r="K340" s="12" t="e">
        <f>_xlfn.IFS(AND(J340="concentrate",H340&gt;Pooling_tool!$Q$4),Pooling_tool!$Q$4,AND(J340="concentrate",H340&lt;Pooling_tool!$Q$2),Pooling_tool!$Q$2,J340="concentrate",H340,J340="dilute",individual_lib_info!I340)</f>
        <v>#N/A</v>
      </c>
      <c r="L340" s="12" t="e">
        <f>IF(AND(J340="dilute",K340&gt;Pooling_tool!$Q$6),Pooling_tool!$Q$6,K340)</f>
        <v>#N/A</v>
      </c>
    </row>
    <row r="341" spans="6:12" x14ac:dyDescent="0.2">
      <c r="F341" s="8" t="e">
        <f>VLOOKUP(A341,Pooling_tool!$A$3:$B$15,2,FALSE)</f>
        <v>#N/A</v>
      </c>
      <c r="G341" s="11" t="e">
        <f>Pooling_tool!$Q$8/VLOOKUP(F341,Pooling_tool!$F$3:$G$26,2,FALSE)</f>
        <v>#N/A</v>
      </c>
      <c r="H341" s="12" t="e">
        <f t="shared" si="10"/>
        <v>#N/A</v>
      </c>
      <c r="I341" s="12" t="e">
        <f t="shared" si="11"/>
        <v>#N/A</v>
      </c>
      <c r="J341" s="8" t="e">
        <f>IF(OR(H341&gt;Pooling_tool!$Q$2,I341&gt;(Pooling_tool!$Q$14*Pooling_tool!$Q$6)),"concentrate","dilute")</f>
        <v>#N/A</v>
      </c>
      <c r="K341" s="12" t="e">
        <f>_xlfn.IFS(AND(J341="concentrate",H341&gt;Pooling_tool!$Q$4),Pooling_tool!$Q$4,AND(J341="concentrate",H341&lt;Pooling_tool!$Q$2),Pooling_tool!$Q$2,J341="concentrate",H341,J341="dilute",individual_lib_info!I341)</f>
        <v>#N/A</v>
      </c>
      <c r="L341" s="12" t="e">
        <f>IF(AND(J341="dilute",K341&gt;Pooling_tool!$Q$6),Pooling_tool!$Q$6,K341)</f>
        <v>#N/A</v>
      </c>
    </row>
    <row r="342" spans="6:12" x14ac:dyDescent="0.2">
      <c r="F342" s="8" t="e">
        <f>VLOOKUP(A342,Pooling_tool!$A$3:$B$15,2,FALSE)</f>
        <v>#N/A</v>
      </c>
      <c r="G342" s="11" t="e">
        <f>Pooling_tool!$Q$8/VLOOKUP(F342,Pooling_tool!$F$3:$G$26,2,FALSE)</f>
        <v>#N/A</v>
      </c>
      <c r="H342" s="12" t="e">
        <f t="shared" si="10"/>
        <v>#N/A</v>
      </c>
      <c r="I342" s="12" t="e">
        <f t="shared" si="11"/>
        <v>#N/A</v>
      </c>
      <c r="J342" s="8" t="e">
        <f>IF(OR(H342&gt;Pooling_tool!$Q$2,I342&gt;(Pooling_tool!$Q$14*Pooling_tool!$Q$6)),"concentrate","dilute")</f>
        <v>#N/A</v>
      </c>
      <c r="K342" s="12" t="e">
        <f>_xlfn.IFS(AND(J342="concentrate",H342&gt;Pooling_tool!$Q$4),Pooling_tool!$Q$4,AND(J342="concentrate",H342&lt;Pooling_tool!$Q$2),Pooling_tool!$Q$2,J342="concentrate",H342,J342="dilute",individual_lib_info!I342)</f>
        <v>#N/A</v>
      </c>
      <c r="L342" s="12" t="e">
        <f>IF(AND(J342="dilute",K342&gt;Pooling_tool!$Q$6),Pooling_tool!$Q$6,K342)</f>
        <v>#N/A</v>
      </c>
    </row>
    <row r="343" spans="6:12" x14ac:dyDescent="0.2">
      <c r="F343" s="8" t="e">
        <f>VLOOKUP(A343,Pooling_tool!$A$3:$B$15,2,FALSE)</f>
        <v>#N/A</v>
      </c>
      <c r="G343" s="11" t="e">
        <f>Pooling_tool!$Q$8/VLOOKUP(F343,Pooling_tool!$F$3:$G$26,2,FALSE)</f>
        <v>#N/A</v>
      </c>
      <c r="H343" s="12" t="e">
        <f t="shared" si="10"/>
        <v>#N/A</v>
      </c>
      <c r="I343" s="12" t="e">
        <f t="shared" si="11"/>
        <v>#N/A</v>
      </c>
      <c r="J343" s="8" t="e">
        <f>IF(OR(H343&gt;Pooling_tool!$Q$2,I343&gt;(Pooling_tool!$Q$14*Pooling_tool!$Q$6)),"concentrate","dilute")</f>
        <v>#N/A</v>
      </c>
      <c r="K343" s="12" t="e">
        <f>_xlfn.IFS(AND(J343="concentrate",H343&gt;Pooling_tool!$Q$4),Pooling_tool!$Q$4,AND(J343="concentrate",H343&lt;Pooling_tool!$Q$2),Pooling_tool!$Q$2,J343="concentrate",H343,J343="dilute",individual_lib_info!I343)</f>
        <v>#N/A</v>
      </c>
      <c r="L343" s="12" t="e">
        <f>IF(AND(J343="dilute",K343&gt;Pooling_tool!$Q$6),Pooling_tool!$Q$6,K343)</f>
        <v>#N/A</v>
      </c>
    </row>
    <row r="344" spans="6:12" x14ac:dyDescent="0.2">
      <c r="F344" s="8" t="e">
        <f>VLOOKUP(A344,Pooling_tool!$A$3:$B$15,2,FALSE)</f>
        <v>#N/A</v>
      </c>
      <c r="G344" s="11" t="e">
        <f>Pooling_tool!$Q$8/VLOOKUP(F344,Pooling_tool!$F$3:$G$26,2,FALSE)</f>
        <v>#N/A</v>
      </c>
      <c r="H344" s="12" t="e">
        <f t="shared" si="10"/>
        <v>#N/A</v>
      </c>
      <c r="I344" s="12" t="e">
        <f t="shared" si="11"/>
        <v>#N/A</v>
      </c>
      <c r="J344" s="8" t="e">
        <f>IF(OR(H344&gt;Pooling_tool!$Q$2,I344&gt;(Pooling_tool!$Q$14*Pooling_tool!$Q$6)),"concentrate","dilute")</f>
        <v>#N/A</v>
      </c>
      <c r="K344" s="12" t="e">
        <f>_xlfn.IFS(AND(J344="concentrate",H344&gt;Pooling_tool!$Q$4),Pooling_tool!$Q$4,AND(J344="concentrate",H344&lt;Pooling_tool!$Q$2),Pooling_tool!$Q$2,J344="concentrate",H344,J344="dilute",individual_lib_info!I344)</f>
        <v>#N/A</v>
      </c>
      <c r="L344" s="12" t="e">
        <f>IF(AND(J344="dilute",K344&gt;Pooling_tool!$Q$6),Pooling_tool!$Q$6,K344)</f>
        <v>#N/A</v>
      </c>
    </row>
    <row r="345" spans="6:12" x14ac:dyDescent="0.2">
      <c r="F345" s="8" t="e">
        <f>VLOOKUP(A345,Pooling_tool!$A$3:$B$15,2,FALSE)</f>
        <v>#N/A</v>
      </c>
      <c r="G345" s="11" t="e">
        <f>Pooling_tool!$Q$8/VLOOKUP(F345,Pooling_tool!$F$3:$G$26,2,FALSE)</f>
        <v>#N/A</v>
      </c>
      <c r="H345" s="12" t="e">
        <f t="shared" si="10"/>
        <v>#N/A</v>
      </c>
      <c r="I345" s="12" t="e">
        <f t="shared" si="11"/>
        <v>#N/A</v>
      </c>
      <c r="J345" s="8" t="e">
        <f>IF(OR(H345&gt;Pooling_tool!$Q$2,I345&gt;(Pooling_tool!$Q$14*Pooling_tool!$Q$6)),"concentrate","dilute")</f>
        <v>#N/A</v>
      </c>
      <c r="K345" s="12" t="e">
        <f>_xlfn.IFS(AND(J345="concentrate",H345&gt;Pooling_tool!$Q$4),Pooling_tool!$Q$4,AND(J345="concentrate",H345&lt;Pooling_tool!$Q$2),Pooling_tool!$Q$2,J345="concentrate",H345,J345="dilute",individual_lib_info!I345)</f>
        <v>#N/A</v>
      </c>
      <c r="L345" s="12" t="e">
        <f>IF(AND(J345="dilute",K345&gt;Pooling_tool!$Q$6),Pooling_tool!$Q$6,K345)</f>
        <v>#N/A</v>
      </c>
    </row>
    <row r="346" spans="6:12" x14ac:dyDescent="0.2">
      <c r="F346" s="8" t="e">
        <f>VLOOKUP(A346,Pooling_tool!$A$3:$B$15,2,FALSE)</f>
        <v>#N/A</v>
      </c>
      <c r="G346" s="11" t="e">
        <f>Pooling_tool!$Q$8/VLOOKUP(F346,Pooling_tool!$F$3:$G$26,2,FALSE)</f>
        <v>#N/A</v>
      </c>
      <c r="H346" s="12" t="e">
        <f t="shared" si="10"/>
        <v>#N/A</v>
      </c>
      <c r="I346" s="12" t="e">
        <f t="shared" si="11"/>
        <v>#N/A</v>
      </c>
      <c r="J346" s="8" t="e">
        <f>IF(OR(H346&gt;Pooling_tool!$Q$2,I346&gt;(Pooling_tool!$Q$14*Pooling_tool!$Q$6)),"concentrate","dilute")</f>
        <v>#N/A</v>
      </c>
      <c r="K346" s="12" t="e">
        <f>_xlfn.IFS(AND(J346="concentrate",H346&gt;Pooling_tool!$Q$4),Pooling_tool!$Q$4,AND(J346="concentrate",H346&lt;Pooling_tool!$Q$2),Pooling_tool!$Q$2,J346="concentrate",H346,J346="dilute",individual_lib_info!I346)</f>
        <v>#N/A</v>
      </c>
      <c r="L346" s="12" t="e">
        <f>IF(AND(J346="dilute",K346&gt;Pooling_tool!$Q$6),Pooling_tool!$Q$6,K346)</f>
        <v>#N/A</v>
      </c>
    </row>
    <row r="347" spans="6:12" x14ac:dyDescent="0.2">
      <c r="F347" s="8" t="e">
        <f>VLOOKUP(A347,Pooling_tool!$A$3:$B$15,2,FALSE)</f>
        <v>#N/A</v>
      </c>
      <c r="G347" s="11" t="e">
        <f>Pooling_tool!$Q$8/VLOOKUP(F347,Pooling_tool!$F$3:$G$26,2,FALSE)</f>
        <v>#N/A</v>
      </c>
      <c r="H347" s="12" t="e">
        <f t="shared" si="10"/>
        <v>#N/A</v>
      </c>
      <c r="I347" s="12" t="e">
        <f t="shared" si="11"/>
        <v>#N/A</v>
      </c>
      <c r="J347" s="8" t="e">
        <f>IF(OR(H347&gt;Pooling_tool!$Q$2,I347&gt;(Pooling_tool!$Q$14*Pooling_tool!$Q$6)),"concentrate","dilute")</f>
        <v>#N/A</v>
      </c>
      <c r="K347" s="12" t="e">
        <f>_xlfn.IFS(AND(J347="concentrate",H347&gt;Pooling_tool!$Q$4),Pooling_tool!$Q$4,AND(J347="concentrate",H347&lt;Pooling_tool!$Q$2),Pooling_tool!$Q$2,J347="concentrate",H347,J347="dilute",individual_lib_info!I347)</f>
        <v>#N/A</v>
      </c>
      <c r="L347" s="12" t="e">
        <f>IF(AND(J347="dilute",K347&gt;Pooling_tool!$Q$6),Pooling_tool!$Q$6,K347)</f>
        <v>#N/A</v>
      </c>
    </row>
    <row r="348" spans="6:12" x14ac:dyDescent="0.2">
      <c r="F348" s="8" t="e">
        <f>VLOOKUP(A348,Pooling_tool!$A$3:$B$15,2,FALSE)</f>
        <v>#N/A</v>
      </c>
      <c r="G348" s="11" t="e">
        <f>Pooling_tool!$Q$8/VLOOKUP(F348,Pooling_tool!$F$3:$G$26,2,FALSE)</f>
        <v>#N/A</v>
      </c>
      <c r="H348" s="12" t="e">
        <f t="shared" si="10"/>
        <v>#N/A</v>
      </c>
      <c r="I348" s="12" t="e">
        <f t="shared" si="11"/>
        <v>#N/A</v>
      </c>
      <c r="J348" s="8" t="e">
        <f>IF(OR(H348&gt;Pooling_tool!$Q$2,I348&gt;(Pooling_tool!$Q$14*Pooling_tool!$Q$6)),"concentrate","dilute")</f>
        <v>#N/A</v>
      </c>
      <c r="K348" s="12" t="e">
        <f>_xlfn.IFS(AND(J348="concentrate",H348&gt;Pooling_tool!$Q$4),Pooling_tool!$Q$4,AND(J348="concentrate",H348&lt;Pooling_tool!$Q$2),Pooling_tool!$Q$2,J348="concentrate",H348,J348="dilute",individual_lib_info!I348)</f>
        <v>#N/A</v>
      </c>
      <c r="L348" s="12" t="e">
        <f>IF(AND(J348="dilute",K348&gt;Pooling_tool!$Q$6),Pooling_tool!$Q$6,K348)</f>
        <v>#N/A</v>
      </c>
    </row>
    <row r="349" spans="6:12" x14ac:dyDescent="0.2">
      <c r="F349" s="8" t="e">
        <f>VLOOKUP(A349,Pooling_tool!$A$3:$B$15,2,FALSE)</f>
        <v>#N/A</v>
      </c>
      <c r="G349" s="11" t="e">
        <f>Pooling_tool!$Q$8/VLOOKUP(F349,Pooling_tool!$F$3:$G$26,2,FALSE)</f>
        <v>#N/A</v>
      </c>
      <c r="H349" s="12" t="e">
        <f t="shared" si="10"/>
        <v>#N/A</v>
      </c>
      <c r="I349" s="12" t="e">
        <f t="shared" si="11"/>
        <v>#N/A</v>
      </c>
      <c r="J349" s="8" t="e">
        <f>IF(OR(H349&gt;Pooling_tool!$Q$2,I349&gt;(Pooling_tool!$Q$14*Pooling_tool!$Q$6)),"concentrate","dilute")</f>
        <v>#N/A</v>
      </c>
      <c r="K349" s="12" t="e">
        <f>_xlfn.IFS(AND(J349="concentrate",H349&gt;Pooling_tool!$Q$4),Pooling_tool!$Q$4,AND(J349="concentrate",H349&lt;Pooling_tool!$Q$2),Pooling_tool!$Q$2,J349="concentrate",H349,J349="dilute",individual_lib_info!I349)</f>
        <v>#N/A</v>
      </c>
      <c r="L349" s="12" t="e">
        <f>IF(AND(J349="dilute",K349&gt;Pooling_tool!$Q$6),Pooling_tool!$Q$6,K349)</f>
        <v>#N/A</v>
      </c>
    </row>
    <row r="350" spans="6:12" x14ac:dyDescent="0.2">
      <c r="F350" s="8" t="e">
        <f>VLOOKUP(A350,Pooling_tool!$A$3:$B$15,2,FALSE)</f>
        <v>#N/A</v>
      </c>
      <c r="G350" s="11" t="e">
        <f>Pooling_tool!$Q$8/VLOOKUP(F350,Pooling_tool!$F$3:$G$26,2,FALSE)</f>
        <v>#N/A</v>
      </c>
      <c r="H350" s="12" t="e">
        <f t="shared" si="10"/>
        <v>#N/A</v>
      </c>
      <c r="I350" s="12" t="e">
        <f t="shared" si="11"/>
        <v>#N/A</v>
      </c>
      <c r="J350" s="8" t="e">
        <f>IF(OR(H350&gt;Pooling_tool!$Q$2,I350&gt;(Pooling_tool!$Q$14*Pooling_tool!$Q$6)),"concentrate","dilute")</f>
        <v>#N/A</v>
      </c>
      <c r="K350" s="12" t="e">
        <f>_xlfn.IFS(AND(J350="concentrate",H350&gt;Pooling_tool!$Q$4),Pooling_tool!$Q$4,AND(J350="concentrate",H350&lt;Pooling_tool!$Q$2),Pooling_tool!$Q$2,J350="concentrate",H350,J350="dilute",individual_lib_info!I350)</f>
        <v>#N/A</v>
      </c>
      <c r="L350" s="12" t="e">
        <f>IF(AND(J350="dilute",K350&gt;Pooling_tool!$Q$6),Pooling_tool!$Q$6,K350)</f>
        <v>#N/A</v>
      </c>
    </row>
    <row r="351" spans="6:12" x14ac:dyDescent="0.2">
      <c r="F351" s="8" t="e">
        <f>VLOOKUP(A351,Pooling_tool!$A$3:$B$15,2,FALSE)</f>
        <v>#N/A</v>
      </c>
      <c r="G351" s="11" t="e">
        <f>Pooling_tool!$Q$8/VLOOKUP(F351,Pooling_tool!$F$3:$G$26,2,FALSE)</f>
        <v>#N/A</v>
      </c>
      <c r="H351" s="12" t="e">
        <f t="shared" si="10"/>
        <v>#N/A</v>
      </c>
      <c r="I351" s="12" t="e">
        <f t="shared" si="11"/>
        <v>#N/A</v>
      </c>
      <c r="J351" s="8" t="e">
        <f>IF(OR(H351&gt;Pooling_tool!$Q$2,I351&gt;(Pooling_tool!$Q$14*Pooling_tool!$Q$6)),"concentrate","dilute")</f>
        <v>#N/A</v>
      </c>
      <c r="K351" s="12" t="e">
        <f>_xlfn.IFS(AND(J351="concentrate",H351&gt;Pooling_tool!$Q$4),Pooling_tool!$Q$4,AND(J351="concentrate",H351&lt;Pooling_tool!$Q$2),Pooling_tool!$Q$2,J351="concentrate",H351,J351="dilute",individual_lib_info!I351)</f>
        <v>#N/A</v>
      </c>
      <c r="L351" s="12" t="e">
        <f>IF(AND(J351="dilute",K351&gt;Pooling_tool!$Q$6),Pooling_tool!$Q$6,K351)</f>
        <v>#N/A</v>
      </c>
    </row>
    <row r="352" spans="6:12" x14ac:dyDescent="0.2">
      <c r="F352" s="8" t="e">
        <f>VLOOKUP(A352,Pooling_tool!$A$3:$B$15,2,FALSE)</f>
        <v>#N/A</v>
      </c>
      <c r="G352" s="11" t="e">
        <f>Pooling_tool!$Q$8/VLOOKUP(F352,Pooling_tool!$F$3:$G$26,2,FALSE)</f>
        <v>#N/A</v>
      </c>
      <c r="H352" s="12" t="e">
        <f t="shared" si="10"/>
        <v>#N/A</v>
      </c>
      <c r="I352" s="12" t="e">
        <f t="shared" si="11"/>
        <v>#N/A</v>
      </c>
      <c r="J352" s="8" t="e">
        <f>IF(OR(H352&gt;Pooling_tool!$Q$2,I352&gt;(Pooling_tool!$Q$14*Pooling_tool!$Q$6)),"concentrate","dilute")</f>
        <v>#N/A</v>
      </c>
      <c r="K352" s="12" t="e">
        <f>_xlfn.IFS(AND(J352="concentrate",H352&gt;Pooling_tool!$Q$4),Pooling_tool!$Q$4,AND(J352="concentrate",H352&lt;Pooling_tool!$Q$2),Pooling_tool!$Q$2,J352="concentrate",H352,J352="dilute",individual_lib_info!I352)</f>
        <v>#N/A</v>
      </c>
      <c r="L352" s="12" t="e">
        <f>IF(AND(J352="dilute",K352&gt;Pooling_tool!$Q$6),Pooling_tool!$Q$6,K352)</f>
        <v>#N/A</v>
      </c>
    </row>
    <row r="353" spans="6:12" x14ac:dyDescent="0.2">
      <c r="F353" s="8" t="e">
        <f>VLOOKUP(A353,Pooling_tool!$A$3:$B$15,2,FALSE)</f>
        <v>#N/A</v>
      </c>
      <c r="G353" s="11" t="e">
        <f>Pooling_tool!$Q$8/VLOOKUP(F353,Pooling_tool!$F$3:$G$26,2,FALSE)</f>
        <v>#N/A</v>
      </c>
      <c r="H353" s="12" t="e">
        <f t="shared" si="10"/>
        <v>#N/A</v>
      </c>
      <c r="I353" s="12" t="e">
        <f t="shared" si="11"/>
        <v>#N/A</v>
      </c>
      <c r="J353" s="8" t="e">
        <f>IF(OR(H353&gt;Pooling_tool!$Q$2,I353&gt;(Pooling_tool!$Q$14*Pooling_tool!$Q$6)),"concentrate","dilute")</f>
        <v>#N/A</v>
      </c>
      <c r="K353" s="12" t="e">
        <f>_xlfn.IFS(AND(J353="concentrate",H353&gt;Pooling_tool!$Q$4),Pooling_tool!$Q$4,AND(J353="concentrate",H353&lt;Pooling_tool!$Q$2),Pooling_tool!$Q$2,J353="concentrate",H353,J353="dilute",individual_lib_info!I353)</f>
        <v>#N/A</v>
      </c>
      <c r="L353" s="12" t="e">
        <f>IF(AND(J353="dilute",K353&gt;Pooling_tool!$Q$6),Pooling_tool!$Q$6,K353)</f>
        <v>#N/A</v>
      </c>
    </row>
    <row r="354" spans="6:12" x14ac:dyDescent="0.2">
      <c r="F354" s="8" t="e">
        <f>VLOOKUP(A354,Pooling_tool!$A$3:$B$15,2,FALSE)</f>
        <v>#N/A</v>
      </c>
      <c r="G354" s="11" t="e">
        <f>Pooling_tool!$Q$8/VLOOKUP(F354,Pooling_tool!$F$3:$G$26,2,FALSE)</f>
        <v>#N/A</v>
      </c>
      <c r="H354" s="12" t="e">
        <f t="shared" si="10"/>
        <v>#N/A</v>
      </c>
      <c r="I354" s="12" t="e">
        <f t="shared" si="11"/>
        <v>#N/A</v>
      </c>
      <c r="J354" s="8" t="e">
        <f>IF(OR(H354&gt;Pooling_tool!$Q$2,I354&gt;(Pooling_tool!$Q$14*Pooling_tool!$Q$6)),"concentrate","dilute")</f>
        <v>#N/A</v>
      </c>
      <c r="K354" s="12" t="e">
        <f>_xlfn.IFS(AND(J354="concentrate",H354&gt;Pooling_tool!$Q$4),Pooling_tool!$Q$4,AND(J354="concentrate",H354&lt;Pooling_tool!$Q$2),Pooling_tool!$Q$2,J354="concentrate",H354,J354="dilute",individual_lib_info!I354)</f>
        <v>#N/A</v>
      </c>
      <c r="L354" s="12" t="e">
        <f>IF(AND(J354="dilute",K354&gt;Pooling_tool!$Q$6),Pooling_tool!$Q$6,K354)</f>
        <v>#N/A</v>
      </c>
    </row>
    <row r="355" spans="6:12" x14ac:dyDescent="0.2">
      <c r="F355" s="8" t="e">
        <f>VLOOKUP(A355,Pooling_tool!$A$3:$B$15,2,FALSE)</f>
        <v>#N/A</v>
      </c>
      <c r="G355" s="11" t="e">
        <f>Pooling_tool!$Q$8/VLOOKUP(F355,Pooling_tool!$F$3:$G$26,2,FALSE)</f>
        <v>#N/A</v>
      </c>
      <c r="H355" s="12" t="e">
        <f t="shared" si="10"/>
        <v>#N/A</v>
      </c>
      <c r="I355" s="12" t="e">
        <f t="shared" si="11"/>
        <v>#N/A</v>
      </c>
      <c r="J355" s="8" t="e">
        <f>IF(OR(H355&gt;Pooling_tool!$Q$2,I355&gt;(Pooling_tool!$Q$14*Pooling_tool!$Q$6)),"concentrate","dilute")</f>
        <v>#N/A</v>
      </c>
      <c r="K355" s="12" t="e">
        <f>_xlfn.IFS(AND(J355="concentrate",H355&gt;Pooling_tool!$Q$4),Pooling_tool!$Q$4,AND(J355="concentrate",H355&lt;Pooling_tool!$Q$2),Pooling_tool!$Q$2,J355="concentrate",H355,J355="dilute",individual_lib_info!I355)</f>
        <v>#N/A</v>
      </c>
      <c r="L355" s="12" t="e">
        <f>IF(AND(J355="dilute",K355&gt;Pooling_tool!$Q$6),Pooling_tool!$Q$6,K355)</f>
        <v>#N/A</v>
      </c>
    </row>
    <row r="356" spans="6:12" x14ac:dyDescent="0.2">
      <c r="F356" s="8" t="e">
        <f>VLOOKUP(A356,Pooling_tool!$A$3:$B$15,2,FALSE)</f>
        <v>#N/A</v>
      </c>
      <c r="G356" s="11" t="e">
        <f>Pooling_tool!$Q$8/VLOOKUP(F356,Pooling_tool!$F$3:$G$26,2,FALSE)</f>
        <v>#N/A</v>
      </c>
      <c r="H356" s="12" t="e">
        <f t="shared" si="10"/>
        <v>#N/A</v>
      </c>
      <c r="I356" s="12" t="e">
        <f t="shared" si="11"/>
        <v>#N/A</v>
      </c>
      <c r="J356" s="8" t="e">
        <f>IF(OR(H356&gt;Pooling_tool!$Q$2,I356&gt;(Pooling_tool!$Q$14*Pooling_tool!$Q$6)),"concentrate","dilute")</f>
        <v>#N/A</v>
      </c>
      <c r="K356" s="12" t="e">
        <f>_xlfn.IFS(AND(J356="concentrate",H356&gt;Pooling_tool!$Q$4),Pooling_tool!$Q$4,AND(J356="concentrate",H356&lt;Pooling_tool!$Q$2),Pooling_tool!$Q$2,J356="concentrate",H356,J356="dilute",individual_lib_info!I356)</f>
        <v>#N/A</v>
      </c>
      <c r="L356" s="12" t="e">
        <f>IF(AND(J356="dilute",K356&gt;Pooling_tool!$Q$6),Pooling_tool!$Q$6,K356)</f>
        <v>#N/A</v>
      </c>
    </row>
    <row r="357" spans="6:12" x14ac:dyDescent="0.2">
      <c r="F357" s="8" t="e">
        <f>VLOOKUP(A357,Pooling_tool!$A$3:$B$15,2,FALSE)</f>
        <v>#N/A</v>
      </c>
      <c r="G357" s="11" t="e">
        <f>Pooling_tool!$Q$8/VLOOKUP(F357,Pooling_tool!$F$3:$G$26,2,FALSE)</f>
        <v>#N/A</v>
      </c>
      <c r="H357" s="12" t="e">
        <f t="shared" si="10"/>
        <v>#N/A</v>
      </c>
      <c r="I357" s="12" t="e">
        <f t="shared" si="11"/>
        <v>#N/A</v>
      </c>
      <c r="J357" s="8" t="e">
        <f>IF(OR(H357&gt;Pooling_tool!$Q$2,I357&gt;(Pooling_tool!$Q$14*Pooling_tool!$Q$6)),"concentrate","dilute")</f>
        <v>#N/A</v>
      </c>
      <c r="K357" s="12" t="e">
        <f>_xlfn.IFS(AND(J357="concentrate",H357&gt;Pooling_tool!$Q$4),Pooling_tool!$Q$4,AND(J357="concentrate",H357&lt;Pooling_tool!$Q$2),Pooling_tool!$Q$2,J357="concentrate",H357,J357="dilute",individual_lib_info!I357)</f>
        <v>#N/A</v>
      </c>
      <c r="L357" s="12" t="e">
        <f>IF(AND(J357="dilute",K357&gt;Pooling_tool!$Q$6),Pooling_tool!$Q$6,K357)</f>
        <v>#N/A</v>
      </c>
    </row>
    <row r="358" spans="6:12" x14ac:dyDescent="0.2">
      <c r="F358" s="8" t="e">
        <f>VLOOKUP(A358,Pooling_tool!$A$3:$B$15,2,FALSE)</f>
        <v>#N/A</v>
      </c>
      <c r="G358" s="11" t="e">
        <f>Pooling_tool!$Q$8/VLOOKUP(F358,Pooling_tool!$F$3:$G$26,2,FALSE)</f>
        <v>#N/A</v>
      </c>
      <c r="H358" s="12" t="e">
        <f t="shared" si="10"/>
        <v>#N/A</v>
      </c>
      <c r="I358" s="12" t="e">
        <f t="shared" si="11"/>
        <v>#N/A</v>
      </c>
      <c r="J358" s="8" t="e">
        <f>IF(OR(H358&gt;Pooling_tool!$Q$2,I358&gt;(Pooling_tool!$Q$14*Pooling_tool!$Q$6)),"concentrate","dilute")</f>
        <v>#N/A</v>
      </c>
      <c r="K358" s="12" t="e">
        <f>_xlfn.IFS(AND(J358="concentrate",H358&gt;Pooling_tool!$Q$4),Pooling_tool!$Q$4,AND(J358="concentrate",H358&lt;Pooling_tool!$Q$2),Pooling_tool!$Q$2,J358="concentrate",H358,J358="dilute",individual_lib_info!I358)</f>
        <v>#N/A</v>
      </c>
      <c r="L358" s="12" t="e">
        <f>IF(AND(J358="dilute",K358&gt;Pooling_tool!$Q$6),Pooling_tool!$Q$6,K358)</f>
        <v>#N/A</v>
      </c>
    </row>
    <row r="359" spans="6:12" x14ac:dyDescent="0.2">
      <c r="F359" s="8" t="e">
        <f>VLOOKUP(A359,Pooling_tool!$A$3:$B$15,2,FALSE)</f>
        <v>#N/A</v>
      </c>
      <c r="G359" s="11" t="e">
        <f>Pooling_tool!$Q$8/VLOOKUP(F359,Pooling_tool!$F$3:$G$26,2,FALSE)</f>
        <v>#N/A</v>
      </c>
      <c r="H359" s="12" t="e">
        <f t="shared" si="10"/>
        <v>#N/A</v>
      </c>
      <c r="I359" s="12" t="e">
        <f t="shared" si="11"/>
        <v>#N/A</v>
      </c>
      <c r="J359" s="8" t="e">
        <f>IF(OR(H359&gt;Pooling_tool!$Q$2,I359&gt;(Pooling_tool!$Q$14*Pooling_tool!$Q$6)),"concentrate","dilute")</f>
        <v>#N/A</v>
      </c>
      <c r="K359" s="12" t="e">
        <f>_xlfn.IFS(AND(J359="concentrate",H359&gt;Pooling_tool!$Q$4),Pooling_tool!$Q$4,AND(J359="concentrate",H359&lt;Pooling_tool!$Q$2),Pooling_tool!$Q$2,J359="concentrate",H359,J359="dilute",individual_lib_info!I359)</f>
        <v>#N/A</v>
      </c>
      <c r="L359" s="12" t="e">
        <f>IF(AND(J359="dilute",K359&gt;Pooling_tool!$Q$6),Pooling_tool!$Q$6,K359)</f>
        <v>#N/A</v>
      </c>
    </row>
    <row r="360" spans="6:12" x14ac:dyDescent="0.2">
      <c r="F360" s="8" t="e">
        <f>VLOOKUP(A360,Pooling_tool!$A$3:$B$15,2,FALSE)</f>
        <v>#N/A</v>
      </c>
      <c r="G360" s="11" t="e">
        <f>Pooling_tool!$Q$8/VLOOKUP(F360,Pooling_tool!$F$3:$G$26,2,FALSE)</f>
        <v>#N/A</v>
      </c>
      <c r="H360" s="12" t="e">
        <f t="shared" si="10"/>
        <v>#N/A</v>
      </c>
      <c r="I360" s="12" t="e">
        <f t="shared" si="11"/>
        <v>#N/A</v>
      </c>
      <c r="J360" s="8" t="e">
        <f>IF(OR(H360&gt;Pooling_tool!$Q$2,I360&gt;(Pooling_tool!$Q$14*Pooling_tool!$Q$6)),"concentrate","dilute")</f>
        <v>#N/A</v>
      </c>
      <c r="K360" s="12" t="e">
        <f>_xlfn.IFS(AND(J360="concentrate",H360&gt;Pooling_tool!$Q$4),Pooling_tool!$Q$4,AND(J360="concentrate",H360&lt;Pooling_tool!$Q$2),Pooling_tool!$Q$2,J360="concentrate",H360,J360="dilute",individual_lib_info!I360)</f>
        <v>#N/A</v>
      </c>
      <c r="L360" s="12" t="e">
        <f>IF(AND(J360="dilute",K360&gt;Pooling_tool!$Q$6),Pooling_tool!$Q$6,K360)</f>
        <v>#N/A</v>
      </c>
    </row>
    <row r="361" spans="6:12" x14ac:dyDescent="0.2">
      <c r="F361" s="8" t="e">
        <f>VLOOKUP(A361,Pooling_tool!$A$3:$B$15,2,FALSE)</f>
        <v>#N/A</v>
      </c>
      <c r="G361" s="11" t="e">
        <f>Pooling_tool!$Q$8/VLOOKUP(F361,Pooling_tool!$F$3:$G$26,2,FALSE)</f>
        <v>#N/A</v>
      </c>
      <c r="H361" s="12" t="e">
        <f t="shared" si="10"/>
        <v>#N/A</v>
      </c>
      <c r="I361" s="12" t="e">
        <f t="shared" si="11"/>
        <v>#N/A</v>
      </c>
      <c r="J361" s="8" t="e">
        <f>IF(OR(H361&gt;Pooling_tool!$Q$2,I361&gt;(Pooling_tool!$Q$14*Pooling_tool!$Q$6)),"concentrate","dilute")</f>
        <v>#N/A</v>
      </c>
      <c r="K361" s="12" t="e">
        <f>_xlfn.IFS(AND(J361="concentrate",H361&gt;Pooling_tool!$Q$4),Pooling_tool!$Q$4,AND(J361="concentrate",H361&lt;Pooling_tool!$Q$2),Pooling_tool!$Q$2,J361="concentrate",H361,J361="dilute",individual_lib_info!I361)</f>
        <v>#N/A</v>
      </c>
      <c r="L361" s="12" t="e">
        <f>IF(AND(J361="dilute",K361&gt;Pooling_tool!$Q$6),Pooling_tool!$Q$6,K361)</f>
        <v>#N/A</v>
      </c>
    </row>
    <row r="362" spans="6:12" x14ac:dyDescent="0.2">
      <c r="F362" s="8" t="e">
        <f>VLOOKUP(A362,Pooling_tool!$A$3:$B$15,2,FALSE)</f>
        <v>#N/A</v>
      </c>
      <c r="G362" s="11" t="e">
        <f>Pooling_tool!$Q$8/VLOOKUP(F362,Pooling_tool!$F$3:$G$26,2,FALSE)</f>
        <v>#N/A</v>
      </c>
      <c r="H362" s="12" t="e">
        <f t="shared" si="10"/>
        <v>#N/A</v>
      </c>
      <c r="I362" s="12" t="e">
        <f t="shared" si="11"/>
        <v>#N/A</v>
      </c>
      <c r="J362" s="8" t="e">
        <f>IF(OR(H362&gt;Pooling_tool!$Q$2,I362&gt;(Pooling_tool!$Q$14*Pooling_tool!$Q$6)),"concentrate","dilute")</f>
        <v>#N/A</v>
      </c>
      <c r="K362" s="12" t="e">
        <f>_xlfn.IFS(AND(J362="concentrate",H362&gt;Pooling_tool!$Q$4),Pooling_tool!$Q$4,AND(J362="concentrate",H362&lt;Pooling_tool!$Q$2),Pooling_tool!$Q$2,J362="concentrate",H362,J362="dilute",individual_lib_info!I362)</f>
        <v>#N/A</v>
      </c>
      <c r="L362" s="12" t="e">
        <f>IF(AND(J362="dilute",K362&gt;Pooling_tool!$Q$6),Pooling_tool!$Q$6,K362)</f>
        <v>#N/A</v>
      </c>
    </row>
    <row r="363" spans="6:12" x14ac:dyDescent="0.2">
      <c r="F363" s="8" t="e">
        <f>VLOOKUP(A363,Pooling_tool!$A$3:$B$15,2,FALSE)</f>
        <v>#N/A</v>
      </c>
      <c r="G363" s="11" t="e">
        <f>Pooling_tool!$Q$8/VLOOKUP(F363,Pooling_tool!$F$3:$G$26,2,FALSE)</f>
        <v>#N/A</v>
      </c>
      <c r="H363" s="12" t="e">
        <f t="shared" si="10"/>
        <v>#N/A</v>
      </c>
      <c r="I363" s="12" t="e">
        <f t="shared" si="11"/>
        <v>#N/A</v>
      </c>
      <c r="J363" s="8" t="e">
        <f>IF(OR(H363&gt;Pooling_tool!$Q$2,I363&gt;(Pooling_tool!$Q$14*Pooling_tool!$Q$6)),"concentrate","dilute")</f>
        <v>#N/A</v>
      </c>
      <c r="K363" s="12" t="e">
        <f>_xlfn.IFS(AND(J363="concentrate",H363&gt;Pooling_tool!$Q$4),Pooling_tool!$Q$4,AND(J363="concentrate",H363&lt;Pooling_tool!$Q$2),Pooling_tool!$Q$2,J363="concentrate",H363,J363="dilute",individual_lib_info!I363)</f>
        <v>#N/A</v>
      </c>
      <c r="L363" s="12" t="e">
        <f>IF(AND(J363="dilute",K363&gt;Pooling_tool!$Q$6),Pooling_tool!$Q$6,K363)</f>
        <v>#N/A</v>
      </c>
    </row>
    <row r="364" spans="6:12" x14ac:dyDescent="0.2">
      <c r="F364" s="8" t="e">
        <f>VLOOKUP(A364,Pooling_tool!$A$3:$B$15,2,FALSE)</f>
        <v>#N/A</v>
      </c>
      <c r="G364" s="11" t="e">
        <f>Pooling_tool!$Q$8/VLOOKUP(F364,Pooling_tool!$F$3:$G$26,2,FALSE)</f>
        <v>#N/A</v>
      </c>
      <c r="H364" s="12" t="e">
        <f t="shared" si="10"/>
        <v>#N/A</v>
      </c>
      <c r="I364" s="12" t="e">
        <f t="shared" si="11"/>
        <v>#N/A</v>
      </c>
      <c r="J364" s="8" t="e">
        <f>IF(OR(H364&gt;Pooling_tool!$Q$2,I364&gt;(Pooling_tool!$Q$14*Pooling_tool!$Q$6)),"concentrate","dilute")</f>
        <v>#N/A</v>
      </c>
      <c r="K364" s="12" t="e">
        <f>_xlfn.IFS(AND(J364="concentrate",H364&gt;Pooling_tool!$Q$4),Pooling_tool!$Q$4,AND(J364="concentrate",H364&lt;Pooling_tool!$Q$2),Pooling_tool!$Q$2,J364="concentrate",H364,J364="dilute",individual_lib_info!I364)</f>
        <v>#N/A</v>
      </c>
      <c r="L364" s="12" t="e">
        <f>IF(AND(J364="dilute",K364&gt;Pooling_tool!$Q$6),Pooling_tool!$Q$6,K364)</f>
        <v>#N/A</v>
      </c>
    </row>
    <row r="365" spans="6:12" x14ac:dyDescent="0.2">
      <c r="F365" s="8" t="e">
        <f>VLOOKUP(A365,Pooling_tool!$A$3:$B$15,2,FALSE)</f>
        <v>#N/A</v>
      </c>
      <c r="G365" s="11" t="e">
        <f>Pooling_tool!$Q$8/VLOOKUP(F365,Pooling_tool!$F$3:$G$26,2,FALSE)</f>
        <v>#N/A</v>
      </c>
      <c r="H365" s="12" t="e">
        <f t="shared" si="10"/>
        <v>#N/A</v>
      </c>
      <c r="I365" s="12" t="e">
        <f t="shared" si="11"/>
        <v>#N/A</v>
      </c>
      <c r="J365" s="8" t="e">
        <f>IF(OR(H365&gt;Pooling_tool!$Q$2,I365&gt;(Pooling_tool!$Q$14*Pooling_tool!$Q$6)),"concentrate","dilute")</f>
        <v>#N/A</v>
      </c>
      <c r="K365" s="12" t="e">
        <f>_xlfn.IFS(AND(J365="concentrate",H365&gt;Pooling_tool!$Q$4),Pooling_tool!$Q$4,AND(J365="concentrate",H365&lt;Pooling_tool!$Q$2),Pooling_tool!$Q$2,J365="concentrate",H365,J365="dilute",individual_lib_info!I365)</f>
        <v>#N/A</v>
      </c>
      <c r="L365" s="12" t="e">
        <f>IF(AND(J365="dilute",K365&gt;Pooling_tool!$Q$6),Pooling_tool!$Q$6,K365)</f>
        <v>#N/A</v>
      </c>
    </row>
    <row r="366" spans="6:12" x14ac:dyDescent="0.2">
      <c r="F366" s="8" t="e">
        <f>VLOOKUP(A366,Pooling_tool!$A$3:$B$15,2,FALSE)</f>
        <v>#N/A</v>
      </c>
      <c r="G366" s="11" t="e">
        <f>Pooling_tool!$Q$8/VLOOKUP(F366,Pooling_tool!$F$3:$G$26,2,FALSE)</f>
        <v>#N/A</v>
      </c>
      <c r="H366" s="12" t="e">
        <f t="shared" si="10"/>
        <v>#N/A</v>
      </c>
      <c r="I366" s="12" t="e">
        <f t="shared" si="11"/>
        <v>#N/A</v>
      </c>
      <c r="J366" s="8" t="e">
        <f>IF(OR(H366&gt;Pooling_tool!$Q$2,I366&gt;(Pooling_tool!$Q$14*Pooling_tool!$Q$6)),"concentrate","dilute")</f>
        <v>#N/A</v>
      </c>
      <c r="K366" s="12" t="e">
        <f>_xlfn.IFS(AND(J366="concentrate",H366&gt;Pooling_tool!$Q$4),Pooling_tool!$Q$4,AND(J366="concentrate",H366&lt;Pooling_tool!$Q$2),Pooling_tool!$Q$2,J366="concentrate",H366,J366="dilute",individual_lib_info!I366)</f>
        <v>#N/A</v>
      </c>
      <c r="L366" s="12" t="e">
        <f>IF(AND(J366="dilute",K366&gt;Pooling_tool!$Q$6),Pooling_tool!$Q$6,K366)</f>
        <v>#N/A</v>
      </c>
    </row>
    <row r="367" spans="6:12" x14ac:dyDescent="0.2">
      <c r="F367" s="8" t="e">
        <f>VLOOKUP(A367,Pooling_tool!$A$3:$B$15,2,FALSE)</f>
        <v>#N/A</v>
      </c>
      <c r="G367" s="11" t="e">
        <f>Pooling_tool!$Q$8/VLOOKUP(F367,Pooling_tool!$F$3:$G$26,2,FALSE)</f>
        <v>#N/A</v>
      </c>
      <c r="H367" s="12" t="e">
        <f t="shared" si="10"/>
        <v>#N/A</v>
      </c>
      <c r="I367" s="12" t="e">
        <f t="shared" si="11"/>
        <v>#N/A</v>
      </c>
      <c r="J367" s="8" t="e">
        <f>IF(OR(H367&gt;Pooling_tool!$Q$2,I367&gt;(Pooling_tool!$Q$14*Pooling_tool!$Q$6)),"concentrate","dilute")</f>
        <v>#N/A</v>
      </c>
      <c r="K367" s="12" t="e">
        <f>_xlfn.IFS(AND(J367="concentrate",H367&gt;Pooling_tool!$Q$4),Pooling_tool!$Q$4,AND(J367="concentrate",H367&lt;Pooling_tool!$Q$2),Pooling_tool!$Q$2,J367="concentrate",H367,J367="dilute",individual_lib_info!I367)</f>
        <v>#N/A</v>
      </c>
      <c r="L367" s="12" t="e">
        <f>IF(AND(J367="dilute",K367&gt;Pooling_tool!$Q$6),Pooling_tool!$Q$6,K367)</f>
        <v>#N/A</v>
      </c>
    </row>
    <row r="368" spans="6:12" x14ac:dyDescent="0.2">
      <c r="F368" s="8" t="e">
        <f>VLOOKUP(A368,Pooling_tool!$A$3:$B$15,2,FALSE)</f>
        <v>#N/A</v>
      </c>
      <c r="G368" s="11" t="e">
        <f>Pooling_tool!$Q$8/VLOOKUP(F368,Pooling_tool!$F$3:$G$26,2,FALSE)</f>
        <v>#N/A</v>
      </c>
      <c r="H368" s="12" t="e">
        <f t="shared" si="10"/>
        <v>#N/A</v>
      </c>
      <c r="I368" s="12" t="e">
        <f t="shared" si="11"/>
        <v>#N/A</v>
      </c>
      <c r="J368" s="8" t="e">
        <f>IF(OR(H368&gt;Pooling_tool!$Q$2,I368&gt;(Pooling_tool!$Q$14*Pooling_tool!$Q$6)),"concentrate","dilute")</f>
        <v>#N/A</v>
      </c>
      <c r="K368" s="12" t="e">
        <f>_xlfn.IFS(AND(J368="concentrate",H368&gt;Pooling_tool!$Q$4),Pooling_tool!$Q$4,AND(J368="concentrate",H368&lt;Pooling_tool!$Q$2),Pooling_tool!$Q$2,J368="concentrate",H368,J368="dilute",individual_lib_info!I368)</f>
        <v>#N/A</v>
      </c>
      <c r="L368" s="12" t="e">
        <f>IF(AND(J368="dilute",K368&gt;Pooling_tool!$Q$6),Pooling_tool!$Q$6,K368)</f>
        <v>#N/A</v>
      </c>
    </row>
    <row r="369" spans="6:12" x14ac:dyDescent="0.2">
      <c r="F369" s="8" t="e">
        <f>VLOOKUP(A369,Pooling_tool!$A$3:$B$15,2,FALSE)</f>
        <v>#N/A</v>
      </c>
      <c r="G369" s="11" t="e">
        <f>Pooling_tool!$Q$8/VLOOKUP(F369,Pooling_tool!$F$3:$G$26,2,FALSE)</f>
        <v>#N/A</v>
      </c>
      <c r="H369" s="12" t="e">
        <f t="shared" si="10"/>
        <v>#N/A</v>
      </c>
      <c r="I369" s="12" t="e">
        <f t="shared" si="11"/>
        <v>#N/A</v>
      </c>
      <c r="J369" s="8" t="e">
        <f>IF(OR(H369&gt;Pooling_tool!$Q$2,I369&gt;(Pooling_tool!$Q$14*Pooling_tool!$Q$6)),"concentrate","dilute")</f>
        <v>#N/A</v>
      </c>
      <c r="K369" s="12" t="e">
        <f>_xlfn.IFS(AND(J369="concentrate",H369&gt;Pooling_tool!$Q$4),Pooling_tool!$Q$4,AND(J369="concentrate",H369&lt;Pooling_tool!$Q$2),Pooling_tool!$Q$2,J369="concentrate",H369,J369="dilute",individual_lib_info!I369)</f>
        <v>#N/A</v>
      </c>
      <c r="L369" s="12" t="e">
        <f>IF(AND(J369="dilute",K369&gt;Pooling_tool!$Q$6),Pooling_tool!$Q$6,K369)</f>
        <v>#N/A</v>
      </c>
    </row>
    <row r="370" spans="6:12" x14ac:dyDescent="0.2">
      <c r="F370" s="8" t="e">
        <f>VLOOKUP(A370,Pooling_tool!$A$3:$B$15,2,FALSE)</f>
        <v>#N/A</v>
      </c>
      <c r="G370" s="11" t="e">
        <f>Pooling_tool!$Q$8/VLOOKUP(F370,Pooling_tool!$F$3:$G$26,2,FALSE)</f>
        <v>#N/A</v>
      </c>
      <c r="H370" s="12" t="e">
        <f t="shared" si="10"/>
        <v>#N/A</v>
      </c>
      <c r="I370" s="12" t="e">
        <f t="shared" si="11"/>
        <v>#N/A</v>
      </c>
      <c r="J370" s="8" t="e">
        <f>IF(OR(H370&gt;Pooling_tool!$Q$2,I370&gt;(Pooling_tool!$Q$14*Pooling_tool!$Q$6)),"concentrate","dilute")</f>
        <v>#N/A</v>
      </c>
      <c r="K370" s="12" t="e">
        <f>_xlfn.IFS(AND(J370="concentrate",H370&gt;Pooling_tool!$Q$4),Pooling_tool!$Q$4,AND(J370="concentrate",H370&lt;Pooling_tool!$Q$2),Pooling_tool!$Q$2,J370="concentrate",H370,J370="dilute",individual_lib_info!I370)</f>
        <v>#N/A</v>
      </c>
      <c r="L370" s="12" t="e">
        <f>IF(AND(J370="dilute",K370&gt;Pooling_tool!$Q$6),Pooling_tool!$Q$6,K370)</f>
        <v>#N/A</v>
      </c>
    </row>
    <row r="371" spans="6:12" x14ac:dyDescent="0.2">
      <c r="F371" s="8" t="e">
        <f>VLOOKUP(A371,Pooling_tool!$A$3:$B$15,2,FALSE)</f>
        <v>#N/A</v>
      </c>
      <c r="G371" s="11" t="e">
        <f>Pooling_tool!$Q$8/VLOOKUP(F371,Pooling_tool!$F$3:$G$26,2,FALSE)</f>
        <v>#N/A</v>
      </c>
      <c r="H371" s="12" t="e">
        <f t="shared" si="10"/>
        <v>#N/A</v>
      </c>
      <c r="I371" s="12" t="e">
        <f t="shared" si="11"/>
        <v>#N/A</v>
      </c>
      <c r="J371" s="8" t="e">
        <f>IF(OR(H371&gt;Pooling_tool!$Q$2,I371&gt;(Pooling_tool!$Q$14*Pooling_tool!$Q$6)),"concentrate","dilute")</f>
        <v>#N/A</v>
      </c>
      <c r="K371" s="12" t="e">
        <f>_xlfn.IFS(AND(J371="concentrate",H371&gt;Pooling_tool!$Q$4),Pooling_tool!$Q$4,AND(J371="concentrate",H371&lt;Pooling_tool!$Q$2),Pooling_tool!$Q$2,J371="concentrate",H371,J371="dilute",individual_lib_info!I371)</f>
        <v>#N/A</v>
      </c>
      <c r="L371" s="12" t="e">
        <f>IF(AND(J371="dilute",K371&gt;Pooling_tool!$Q$6),Pooling_tool!$Q$6,K371)</f>
        <v>#N/A</v>
      </c>
    </row>
    <row r="372" spans="6:12" x14ac:dyDescent="0.2">
      <c r="F372" s="8" t="e">
        <f>VLOOKUP(A372,Pooling_tool!$A$3:$B$15,2,FALSE)</f>
        <v>#N/A</v>
      </c>
      <c r="G372" s="11" t="e">
        <f>Pooling_tool!$Q$8/VLOOKUP(F372,Pooling_tool!$F$3:$G$26,2,FALSE)</f>
        <v>#N/A</v>
      </c>
      <c r="H372" s="12" t="e">
        <f t="shared" si="10"/>
        <v>#N/A</v>
      </c>
      <c r="I372" s="12" t="e">
        <f t="shared" si="11"/>
        <v>#N/A</v>
      </c>
      <c r="J372" s="8" t="e">
        <f>IF(OR(H372&gt;Pooling_tool!$Q$2,I372&gt;(Pooling_tool!$Q$14*Pooling_tool!$Q$6)),"concentrate","dilute")</f>
        <v>#N/A</v>
      </c>
      <c r="K372" s="12" t="e">
        <f>_xlfn.IFS(AND(J372="concentrate",H372&gt;Pooling_tool!$Q$4),Pooling_tool!$Q$4,AND(J372="concentrate",H372&lt;Pooling_tool!$Q$2),Pooling_tool!$Q$2,J372="concentrate",H372,J372="dilute",individual_lib_info!I372)</f>
        <v>#N/A</v>
      </c>
      <c r="L372" s="12" t="e">
        <f>IF(AND(J372="dilute",K372&gt;Pooling_tool!$Q$6),Pooling_tool!$Q$6,K372)</f>
        <v>#N/A</v>
      </c>
    </row>
    <row r="373" spans="6:12" x14ac:dyDescent="0.2">
      <c r="F373" s="8" t="e">
        <f>VLOOKUP(A373,Pooling_tool!$A$3:$B$15,2,FALSE)</f>
        <v>#N/A</v>
      </c>
      <c r="G373" s="11" t="e">
        <f>Pooling_tool!$Q$8/VLOOKUP(F373,Pooling_tool!$F$3:$G$26,2,FALSE)</f>
        <v>#N/A</v>
      </c>
      <c r="H373" s="12" t="e">
        <f t="shared" si="10"/>
        <v>#N/A</v>
      </c>
      <c r="I373" s="12" t="e">
        <f t="shared" si="11"/>
        <v>#N/A</v>
      </c>
      <c r="J373" s="8" t="e">
        <f>IF(OR(H373&gt;Pooling_tool!$Q$2,I373&gt;(Pooling_tool!$Q$14*Pooling_tool!$Q$6)),"concentrate","dilute")</f>
        <v>#N/A</v>
      </c>
      <c r="K373" s="12" t="e">
        <f>_xlfn.IFS(AND(J373="concentrate",H373&gt;Pooling_tool!$Q$4),Pooling_tool!$Q$4,AND(J373="concentrate",H373&lt;Pooling_tool!$Q$2),Pooling_tool!$Q$2,J373="concentrate",H373,J373="dilute",individual_lib_info!I373)</f>
        <v>#N/A</v>
      </c>
      <c r="L373" s="12" t="e">
        <f>IF(AND(J373="dilute",K373&gt;Pooling_tool!$Q$6),Pooling_tool!$Q$6,K373)</f>
        <v>#N/A</v>
      </c>
    </row>
    <row r="374" spans="6:12" x14ac:dyDescent="0.2">
      <c r="F374" s="8" t="e">
        <f>VLOOKUP(A374,Pooling_tool!$A$3:$B$15,2,FALSE)</f>
        <v>#N/A</v>
      </c>
      <c r="G374" s="11" t="e">
        <f>Pooling_tool!$Q$8/VLOOKUP(F374,Pooling_tool!$F$3:$G$26,2,FALSE)</f>
        <v>#N/A</v>
      </c>
      <c r="H374" s="12" t="e">
        <f t="shared" si="10"/>
        <v>#N/A</v>
      </c>
      <c r="I374" s="12" t="e">
        <f t="shared" si="11"/>
        <v>#N/A</v>
      </c>
      <c r="J374" s="8" t="e">
        <f>IF(OR(H374&gt;Pooling_tool!$Q$2,I374&gt;(Pooling_tool!$Q$14*Pooling_tool!$Q$6)),"concentrate","dilute")</f>
        <v>#N/A</v>
      </c>
      <c r="K374" s="12" t="e">
        <f>_xlfn.IFS(AND(J374="concentrate",H374&gt;Pooling_tool!$Q$4),Pooling_tool!$Q$4,AND(J374="concentrate",H374&lt;Pooling_tool!$Q$2),Pooling_tool!$Q$2,J374="concentrate",H374,J374="dilute",individual_lib_info!I374)</f>
        <v>#N/A</v>
      </c>
      <c r="L374" s="12" t="e">
        <f>IF(AND(J374="dilute",K374&gt;Pooling_tool!$Q$6),Pooling_tool!$Q$6,K374)</f>
        <v>#N/A</v>
      </c>
    </row>
    <row r="375" spans="6:12" x14ac:dyDescent="0.2">
      <c r="F375" s="8" t="e">
        <f>VLOOKUP(A375,Pooling_tool!$A$3:$B$15,2,FALSE)</f>
        <v>#N/A</v>
      </c>
      <c r="G375" s="11" t="e">
        <f>Pooling_tool!$Q$8/VLOOKUP(F375,Pooling_tool!$F$3:$G$26,2,FALSE)</f>
        <v>#N/A</v>
      </c>
      <c r="H375" s="12" t="e">
        <f t="shared" si="10"/>
        <v>#N/A</v>
      </c>
      <c r="I375" s="12" t="e">
        <f t="shared" si="11"/>
        <v>#N/A</v>
      </c>
      <c r="J375" s="8" t="e">
        <f>IF(OR(H375&gt;Pooling_tool!$Q$2,I375&gt;(Pooling_tool!$Q$14*Pooling_tool!$Q$6)),"concentrate","dilute")</f>
        <v>#N/A</v>
      </c>
      <c r="K375" s="12" t="e">
        <f>_xlfn.IFS(AND(J375="concentrate",H375&gt;Pooling_tool!$Q$4),Pooling_tool!$Q$4,AND(J375="concentrate",H375&lt;Pooling_tool!$Q$2),Pooling_tool!$Q$2,J375="concentrate",H375,J375="dilute",individual_lib_info!I375)</f>
        <v>#N/A</v>
      </c>
      <c r="L375" s="12" t="e">
        <f>IF(AND(J375="dilute",K375&gt;Pooling_tool!$Q$6),Pooling_tool!$Q$6,K375)</f>
        <v>#N/A</v>
      </c>
    </row>
    <row r="376" spans="6:12" x14ac:dyDescent="0.2">
      <c r="F376" s="8" t="e">
        <f>VLOOKUP(A376,Pooling_tool!$A$3:$B$15,2,FALSE)</f>
        <v>#N/A</v>
      </c>
      <c r="G376" s="11" t="e">
        <f>Pooling_tool!$Q$8/VLOOKUP(F376,Pooling_tool!$F$3:$G$26,2,FALSE)</f>
        <v>#N/A</v>
      </c>
      <c r="H376" s="12" t="e">
        <f t="shared" si="10"/>
        <v>#N/A</v>
      </c>
      <c r="I376" s="12" t="e">
        <f t="shared" si="11"/>
        <v>#N/A</v>
      </c>
      <c r="J376" s="8" t="e">
        <f>IF(OR(H376&gt;Pooling_tool!$Q$2,I376&gt;(Pooling_tool!$Q$14*Pooling_tool!$Q$6)),"concentrate","dilute")</f>
        <v>#N/A</v>
      </c>
      <c r="K376" s="12" t="e">
        <f>_xlfn.IFS(AND(J376="concentrate",H376&gt;Pooling_tool!$Q$4),Pooling_tool!$Q$4,AND(J376="concentrate",H376&lt;Pooling_tool!$Q$2),Pooling_tool!$Q$2,J376="concentrate",H376,J376="dilute",individual_lib_info!I376)</f>
        <v>#N/A</v>
      </c>
      <c r="L376" s="12" t="e">
        <f>IF(AND(J376="dilute",K376&gt;Pooling_tool!$Q$6),Pooling_tool!$Q$6,K376)</f>
        <v>#N/A</v>
      </c>
    </row>
    <row r="377" spans="6:12" x14ac:dyDescent="0.2">
      <c r="F377" s="8" t="e">
        <f>VLOOKUP(A377,Pooling_tool!$A$3:$B$15,2,FALSE)</f>
        <v>#N/A</v>
      </c>
      <c r="G377" s="11" t="e">
        <f>Pooling_tool!$Q$8/VLOOKUP(F377,Pooling_tool!$F$3:$G$26,2,FALSE)</f>
        <v>#N/A</v>
      </c>
      <c r="H377" s="12" t="e">
        <f t="shared" si="10"/>
        <v>#N/A</v>
      </c>
      <c r="I377" s="12" t="e">
        <f t="shared" si="11"/>
        <v>#N/A</v>
      </c>
      <c r="J377" s="8" t="e">
        <f>IF(OR(H377&gt;Pooling_tool!$Q$2,I377&gt;(Pooling_tool!$Q$14*Pooling_tool!$Q$6)),"concentrate","dilute")</f>
        <v>#N/A</v>
      </c>
      <c r="K377" s="12" t="e">
        <f>_xlfn.IFS(AND(J377="concentrate",H377&gt;Pooling_tool!$Q$4),Pooling_tool!$Q$4,AND(J377="concentrate",H377&lt;Pooling_tool!$Q$2),Pooling_tool!$Q$2,J377="concentrate",H377,J377="dilute",individual_lib_info!I377)</f>
        <v>#N/A</v>
      </c>
      <c r="L377" s="12" t="e">
        <f>IF(AND(J377="dilute",K377&gt;Pooling_tool!$Q$6),Pooling_tool!$Q$6,K377)</f>
        <v>#N/A</v>
      </c>
    </row>
    <row r="378" spans="6:12" x14ac:dyDescent="0.2">
      <c r="F378" s="8" t="e">
        <f>VLOOKUP(A378,Pooling_tool!$A$3:$B$15,2,FALSE)</f>
        <v>#N/A</v>
      </c>
      <c r="G378" s="11" t="e">
        <f>Pooling_tool!$Q$8/VLOOKUP(F378,Pooling_tool!$F$3:$G$26,2,FALSE)</f>
        <v>#N/A</v>
      </c>
      <c r="H378" s="12" t="e">
        <f t="shared" si="10"/>
        <v>#N/A</v>
      </c>
      <c r="I378" s="12" t="e">
        <f t="shared" si="11"/>
        <v>#N/A</v>
      </c>
      <c r="J378" s="8" t="e">
        <f>IF(OR(H378&gt;Pooling_tool!$Q$2,I378&gt;(Pooling_tool!$Q$14*Pooling_tool!$Q$6)),"concentrate","dilute")</f>
        <v>#N/A</v>
      </c>
      <c r="K378" s="12" t="e">
        <f>_xlfn.IFS(AND(J378="concentrate",H378&gt;Pooling_tool!$Q$4),Pooling_tool!$Q$4,AND(J378="concentrate",H378&lt;Pooling_tool!$Q$2),Pooling_tool!$Q$2,J378="concentrate",H378,J378="dilute",individual_lib_info!I378)</f>
        <v>#N/A</v>
      </c>
      <c r="L378" s="12" t="e">
        <f>IF(AND(J378="dilute",K378&gt;Pooling_tool!$Q$6),Pooling_tool!$Q$6,K378)</f>
        <v>#N/A</v>
      </c>
    </row>
    <row r="379" spans="6:12" x14ac:dyDescent="0.2">
      <c r="F379" s="8" t="e">
        <f>VLOOKUP(A379,Pooling_tool!$A$3:$B$15,2,FALSE)</f>
        <v>#N/A</v>
      </c>
      <c r="G379" s="11" t="e">
        <f>Pooling_tool!$Q$8/VLOOKUP(F379,Pooling_tool!$F$3:$G$26,2,FALSE)</f>
        <v>#N/A</v>
      </c>
      <c r="H379" s="12" t="e">
        <f t="shared" si="10"/>
        <v>#N/A</v>
      </c>
      <c r="I379" s="12" t="e">
        <f t="shared" si="11"/>
        <v>#N/A</v>
      </c>
      <c r="J379" s="8" t="e">
        <f>IF(OR(H379&gt;Pooling_tool!$Q$2,I379&gt;(Pooling_tool!$Q$14*Pooling_tool!$Q$6)),"concentrate","dilute")</f>
        <v>#N/A</v>
      </c>
      <c r="K379" s="12" t="e">
        <f>_xlfn.IFS(AND(J379="concentrate",H379&gt;Pooling_tool!$Q$4),Pooling_tool!$Q$4,AND(J379="concentrate",H379&lt;Pooling_tool!$Q$2),Pooling_tool!$Q$2,J379="concentrate",H379,J379="dilute",individual_lib_info!I379)</f>
        <v>#N/A</v>
      </c>
      <c r="L379" s="12" t="e">
        <f>IF(AND(J379="dilute",K379&gt;Pooling_tool!$Q$6),Pooling_tool!$Q$6,K379)</f>
        <v>#N/A</v>
      </c>
    </row>
    <row r="380" spans="6:12" x14ac:dyDescent="0.2">
      <c r="F380" s="8" t="e">
        <f>VLOOKUP(A380,Pooling_tool!$A$3:$B$15,2,FALSE)</f>
        <v>#N/A</v>
      </c>
      <c r="G380" s="11" t="e">
        <f>Pooling_tool!$Q$8/VLOOKUP(F380,Pooling_tool!$F$3:$G$26,2,FALSE)</f>
        <v>#N/A</v>
      </c>
      <c r="H380" s="12" t="e">
        <f t="shared" si="10"/>
        <v>#N/A</v>
      </c>
      <c r="I380" s="12" t="e">
        <f t="shared" si="11"/>
        <v>#N/A</v>
      </c>
      <c r="J380" s="8" t="e">
        <f>IF(OR(H380&gt;Pooling_tool!$Q$2,I380&gt;(Pooling_tool!$Q$14*Pooling_tool!$Q$6)),"concentrate","dilute")</f>
        <v>#N/A</v>
      </c>
      <c r="K380" s="12" t="e">
        <f>_xlfn.IFS(AND(J380="concentrate",H380&gt;Pooling_tool!$Q$4),Pooling_tool!$Q$4,AND(J380="concentrate",H380&lt;Pooling_tool!$Q$2),Pooling_tool!$Q$2,J380="concentrate",H380,J380="dilute",individual_lib_info!I380)</f>
        <v>#N/A</v>
      </c>
      <c r="L380" s="12" t="e">
        <f>IF(AND(J380="dilute",K380&gt;Pooling_tool!$Q$6),Pooling_tool!$Q$6,K380)</f>
        <v>#N/A</v>
      </c>
    </row>
    <row r="381" spans="6:12" x14ac:dyDescent="0.2">
      <c r="F381" s="8" t="e">
        <f>VLOOKUP(A381,Pooling_tool!$A$3:$B$15,2,FALSE)</f>
        <v>#N/A</v>
      </c>
      <c r="G381" s="11" t="e">
        <f>Pooling_tool!$Q$8/VLOOKUP(F381,Pooling_tool!$F$3:$G$26,2,FALSE)</f>
        <v>#N/A</v>
      </c>
      <c r="H381" s="12" t="e">
        <f t="shared" si="10"/>
        <v>#N/A</v>
      </c>
      <c r="I381" s="12" t="e">
        <f t="shared" si="11"/>
        <v>#N/A</v>
      </c>
      <c r="J381" s="8" t="e">
        <f>IF(OR(H381&gt;Pooling_tool!$Q$2,I381&gt;(Pooling_tool!$Q$14*Pooling_tool!$Q$6)),"concentrate","dilute")</f>
        <v>#N/A</v>
      </c>
      <c r="K381" s="12" t="e">
        <f>_xlfn.IFS(AND(J381="concentrate",H381&gt;Pooling_tool!$Q$4),Pooling_tool!$Q$4,AND(J381="concentrate",H381&lt;Pooling_tool!$Q$2),Pooling_tool!$Q$2,J381="concentrate",H381,J381="dilute",individual_lib_info!I381)</f>
        <v>#N/A</v>
      </c>
      <c r="L381" s="12" t="e">
        <f>IF(AND(J381="dilute",K381&gt;Pooling_tool!$Q$6),Pooling_tool!$Q$6,K381)</f>
        <v>#N/A</v>
      </c>
    </row>
    <row r="382" spans="6:12" x14ac:dyDescent="0.2">
      <c r="F382" s="8" t="e">
        <f>VLOOKUP(A382,Pooling_tool!$A$3:$B$15,2,FALSE)</f>
        <v>#N/A</v>
      </c>
      <c r="G382" s="11" t="e">
        <f>Pooling_tool!$Q$8/VLOOKUP(F382,Pooling_tool!$F$3:$G$26,2,FALSE)</f>
        <v>#N/A</v>
      </c>
      <c r="H382" s="12" t="e">
        <f t="shared" si="10"/>
        <v>#N/A</v>
      </c>
      <c r="I382" s="12" t="e">
        <f t="shared" si="11"/>
        <v>#N/A</v>
      </c>
      <c r="J382" s="8" t="e">
        <f>IF(OR(H382&gt;Pooling_tool!$Q$2,I382&gt;(Pooling_tool!$Q$14*Pooling_tool!$Q$6)),"concentrate","dilute")</f>
        <v>#N/A</v>
      </c>
      <c r="K382" s="12" t="e">
        <f>_xlfn.IFS(AND(J382="concentrate",H382&gt;Pooling_tool!$Q$4),Pooling_tool!$Q$4,AND(J382="concentrate",H382&lt;Pooling_tool!$Q$2),Pooling_tool!$Q$2,J382="concentrate",H382,J382="dilute",individual_lib_info!I382)</f>
        <v>#N/A</v>
      </c>
      <c r="L382" s="12" t="e">
        <f>IF(AND(J382="dilute",K382&gt;Pooling_tool!$Q$6),Pooling_tool!$Q$6,K382)</f>
        <v>#N/A</v>
      </c>
    </row>
    <row r="383" spans="6:12" x14ac:dyDescent="0.2">
      <c r="F383" s="8" t="e">
        <f>VLOOKUP(A383,Pooling_tool!$A$3:$B$15,2,FALSE)</f>
        <v>#N/A</v>
      </c>
      <c r="G383" s="11" t="e">
        <f>Pooling_tool!$Q$8/VLOOKUP(F383,Pooling_tool!$F$3:$G$26,2,FALSE)</f>
        <v>#N/A</v>
      </c>
      <c r="H383" s="12" t="e">
        <f t="shared" si="10"/>
        <v>#N/A</v>
      </c>
      <c r="I383" s="12" t="e">
        <f t="shared" si="11"/>
        <v>#N/A</v>
      </c>
      <c r="J383" s="8" t="e">
        <f>IF(OR(H383&gt;Pooling_tool!$Q$2,I383&gt;(Pooling_tool!$Q$14*Pooling_tool!$Q$6)),"concentrate","dilute")</f>
        <v>#N/A</v>
      </c>
      <c r="K383" s="12" t="e">
        <f>_xlfn.IFS(AND(J383="concentrate",H383&gt;Pooling_tool!$Q$4),Pooling_tool!$Q$4,AND(J383="concentrate",H383&lt;Pooling_tool!$Q$2),Pooling_tool!$Q$2,J383="concentrate",H383,J383="dilute",individual_lib_info!I383)</f>
        <v>#N/A</v>
      </c>
      <c r="L383" s="12" t="e">
        <f>IF(AND(J383="dilute",K383&gt;Pooling_tool!$Q$6),Pooling_tool!$Q$6,K383)</f>
        <v>#N/A</v>
      </c>
    </row>
    <row r="384" spans="6:12" x14ac:dyDescent="0.2">
      <c r="F384" s="8" t="e">
        <f>VLOOKUP(A384,Pooling_tool!$A$3:$B$15,2,FALSE)</f>
        <v>#N/A</v>
      </c>
      <c r="G384" s="11" t="e">
        <f>Pooling_tool!$Q$8/VLOOKUP(F384,Pooling_tool!$F$3:$G$26,2,FALSE)</f>
        <v>#N/A</v>
      </c>
      <c r="H384" s="12" t="e">
        <f t="shared" si="10"/>
        <v>#N/A</v>
      </c>
      <c r="I384" s="12" t="e">
        <f t="shared" si="11"/>
        <v>#N/A</v>
      </c>
      <c r="J384" s="8" t="e">
        <f>IF(OR(H384&gt;Pooling_tool!$Q$2,I384&gt;(Pooling_tool!$Q$14*Pooling_tool!$Q$6)),"concentrate","dilute")</f>
        <v>#N/A</v>
      </c>
      <c r="K384" s="12" t="e">
        <f>_xlfn.IFS(AND(J384="concentrate",H384&gt;Pooling_tool!$Q$4),Pooling_tool!$Q$4,AND(J384="concentrate",H384&lt;Pooling_tool!$Q$2),Pooling_tool!$Q$2,J384="concentrate",H384,J384="dilute",individual_lib_info!I384)</f>
        <v>#N/A</v>
      </c>
      <c r="L384" s="12" t="e">
        <f>IF(AND(J384="dilute",K384&gt;Pooling_tool!$Q$6),Pooling_tool!$Q$6,K384)</f>
        <v>#N/A</v>
      </c>
    </row>
    <row r="385" spans="6:12" x14ac:dyDescent="0.2">
      <c r="F385" s="8" t="e">
        <f>VLOOKUP(A385,Pooling_tool!$A$3:$B$15,2,FALSE)</f>
        <v>#N/A</v>
      </c>
      <c r="G385" s="11" t="e">
        <f>Pooling_tool!$Q$8/VLOOKUP(F385,Pooling_tool!$F$3:$G$26,2,FALSE)</f>
        <v>#N/A</v>
      </c>
      <c r="H385" s="12" t="e">
        <f t="shared" si="10"/>
        <v>#N/A</v>
      </c>
      <c r="I385" s="12" t="e">
        <f t="shared" si="11"/>
        <v>#N/A</v>
      </c>
      <c r="J385" s="8" t="e">
        <f>IF(OR(H385&gt;Pooling_tool!$Q$2,I385&gt;(Pooling_tool!$Q$14*Pooling_tool!$Q$6)),"concentrate","dilute")</f>
        <v>#N/A</v>
      </c>
      <c r="K385" s="12" t="e">
        <f>_xlfn.IFS(AND(J385="concentrate",H385&gt;Pooling_tool!$Q$4),Pooling_tool!$Q$4,AND(J385="concentrate",H385&lt;Pooling_tool!$Q$2),Pooling_tool!$Q$2,J385="concentrate",H385,J385="dilute",individual_lib_info!I385)</f>
        <v>#N/A</v>
      </c>
      <c r="L385" s="12" t="e">
        <f>IF(AND(J385="dilute",K385&gt;Pooling_tool!$Q$6),Pooling_tool!$Q$6,K385)</f>
        <v>#N/A</v>
      </c>
    </row>
    <row r="386" spans="6:12" x14ac:dyDescent="0.2">
      <c r="F386" s="8" t="e">
        <f>VLOOKUP(A386,Pooling_tool!$A$3:$B$15,2,FALSE)</f>
        <v>#N/A</v>
      </c>
      <c r="G386" s="11" t="e">
        <f>Pooling_tool!$Q$8/VLOOKUP(F386,Pooling_tool!$F$3:$G$26,2,FALSE)</f>
        <v>#N/A</v>
      </c>
      <c r="H386" s="12" t="e">
        <f t="shared" si="10"/>
        <v>#N/A</v>
      </c>
      <c r="I386" s="12" t="e">
        <f t="shared" si="11"/>
        <v>#N/A</v>
      </c>
      <c r="J386" s="8" t="e">
        <f>IF(OR(H386&gt;Pooling_tool!$Q$2,I386&gt;(Pooling_tool!$Q$14*Pooling_tool!$Q$6)),"concentrate","dilute")</f>
        <v>#N/A</v>
      </c>
      <c r="K386" s="12" t="e">
        <f>_xlfn.IFS(AND(J386="concentrate",H386&gt;Pooling_tool!$Q$4),Pooling_tool!$Q$4,AND(J386="concentrate",H386&lt;Pooling_tool!$Q$2),Pooling_tool!$Q$2,J386="concentrate",H386,J386="dilute",individual_lib_info!I386)</f>
        <v>#N/A</v>
      </c>
      <c r="L386" s="12" t="e">
        <f>IF(AND(J386="dilute",K386&gt;Pooling_tool!$Q$6),Pooling_tool!$Q$6,K386)</f>
        <v>#N/A</v>
      </c>
    </row>
    <row r="387" spans="6:12" x14ac:dyDescent="0.2">
      <c r="F387" s="8" t="e">
        <f>VLOOKUP(A387,Pooling_tool!$A$3:$B$15,2,FALSE)</f>
        <v>#N/A</v>
      </c>
      <c r="G387" s="11" t="e">
        <f>Pooling_tool!$Q$8/VLOOKUP(F387,Pooling_tool!$F$3:$G$26,2,FALSE)</f>
        <v>#N/A</v>
      </c>
      <c r="H387" s="12" t="e">
        <f t="shared" ref="H387:H450" si="12">G387/D387*1000</f>
        <v>#N/A</v>
      </c>
      <c r="I387" s="12" t="e">
        <f t="shared" ref="I387:I450" si="13">H387*E387</f>
        <v>#N/A</v>
      </c>
      <c r="J387" s="8" t="e">
        <f>IF(OR(H387&gt;Pooling_tool!$Q$2,I387&gt;(Pooling_tool!$Q$14*Pooling_tool!$Q$6)),"concentrate","dilute")</f>
        <v>#N/A</v>
      </c>
      <c r="K387" s="12" t="e">
        <f>_xlfn.IFS(AND(J387="concentrate",H387&gt;Pooling_tool!$Q$4),Pooling_tool!$Q$4,AND(J387="concentrate",H387&lt;Pooling_tool!$Q$2),Pooling_tool!$Q$2,J387="concentrate",H387,J387="dilute",individual_lib_info!I387)</f>
        <v>#N/A</v>
      </c>
      <c r="L387" s="12" t="e">
        <f>IF(AND(J387="dilute",K387&gt;Pooling_tool!$Q$6),Pooling_tool!$Q$6,K387)</f>
        <v>#N/A</v>
      </c>
    </row>
    <row r="388" spans="6:12" x14ac:dyDescent="0.2">
      <c r="F388" s="8" t="e">
        <f>VLOOKUP(A388,Pooling_tool!$A$3:$B$15,2,FALSE)</f>
        <v>#N/A</v>
      </c>
      <c r="G388" s="11" t="e">
        <f>Pooling_tool!$Q$8/VLOOKUP(F388,Pooling_tool!$F$3:$G$26,2,FALSE)</f>
        <v>#N/A</v>
      </c>
      <c r="H388" s="12" t="e">
        <f t="shared" si="12"/>
        <v>#N/A</v>
      </c>
      <c r="I388" s="12" t="e">
        <f t="shared" si="13"/>
        <v>#N/A</v>
      </c>
      <c r="J388" s="8" t="e">
        <f>IF(OR(H388&gt;Pooling_tool!$Q$2,I388&gt;(Pooling_tool!$Q$14*Pooling_tool!$Q$6)),"concentrate","dilute")</f>
        <v>#N/A</v>
      </c>
      <c r="K388" s="12" t="e">
        <f>_xlfn.IFS(AND(J388="concentrate",H388&gt;Pooling_tool!$Q$4),Pooling_tool!$Q$4,AND(J388="concentrate",H388&lt;Pooling_tool!$Q$2),Pooling_tool!$Q$2,J388="concentrate",H388,J388="dilute",individual_lib_info!I388)</f>
        <v>#N/A</v>
      </c>
      <c r="L388" s="12" t="e">
        <f>IF(AND(J388="dilute",K388&gt;Pooling_tool!$Q$6),Pooling_tool!$Q$6,K388)</f>
        <v>#N/A</v>
      </c>
    </row>
    <row r="389" spans="6:12" x14ac:dyDescent="0.2">
      <c r="F389" s="8" t="e">
        <f>VLOOKUP(A389,Pooling_tool!$A$3:$B$15,2,FALSE)</f>
        <v>#N/A</v>
      </c>
      <c r="G389" s="11" t="e">
        <f>Pooling_tool!$Q$8/VLOOKUP(F389,Pooling_tool!$F$3:$G$26,2,FALSE)</f>
        <v>#N/A</v>
      </c>
      <c r="H389" s="12" t="e">
        <f t="shared" si="12"/>
        <v>#N/A</v>
      </c>
      <c r="I389" s="12" t="e">
        <f t="shared" si="13"/>
        <v>#N/A</v>
      </c>
      <c r="J389" s="8" t="e">
        <f>IF(OR(H389&gt;Pooling_tool!$Q$2,I389&gt;(Pooling_tool!$Q$14*Pooling_tool!$Q$6)),"concentrate","dilute")</f>
        <v>#N/A</v>
      </c>
      <c r="K389" s="12" t="e">
        <f>_xlfn.IFS(AND(J389="concentrate",H389&gt;Pooling_tool!$Q$4),Pooling_tool!$Q$4,AND(J389="concentrate",H389&lt;Pooling_tool!$Q$2),Pooling_tool!$Q$2,J389="concentrate",H389,J389="dilute",individual_lib_info!I389)</f>
        <v>#N/A</v>
      </c>
      <c r="L389" s="12" t="e">
        <f>IF(AND(J389="dilute",K389&gt;Pooling_tool!$Q$6),Pooling_tool!$Q$6,K389)</f>
        <v>#N/A</v>
      </c>
    </row>
    <row r="390" spans="6:12" x14ac:dyDescent="0.2">
      <c r="F390" s="8" t="e">
        <f>VLOOKUP(A390,Pooling_tool!$A$3:$B$15,2,FALSE)</f>
        <v>#N/A</v>
      </c>
      <c r="G390" s="11" t="e">
        <f>Pooling_tool!$Q$8/VLOOKUP(F390,Pooling_tool!$F$3:$G$26,2,FALSE)</f>
        <v>#N/A</v>
      </c>
      <c r="H390" s="12" t="e">
        <f t="shared" si="12"/>
        <v>#N/A</v>
      </c>
      <c r="I390" s="12" t="e">
        <f t="shared" si="13"/>
        <v>#N/A</v>
      </c>
      <c r="J390" s="8" t="e">
        <f>IF(OR(H390&gt;Pooling_tool!$Q$2,I390&gt;(Pooling_tool!$Q$14*Pooling_tool!$Q$6)),"concentrate","dilute")</f>
        <v>#N/A</v>
      </c>
      <c r="K390" s="12" t="e">
        <f>_xlfn.IFS(AND(J390="concentrate",H390&gt;Pooling_tool!$Q$4),Pooling_tool!$Q$4,AND(J390="concentrate",H390&lt;Pooling_tool!$Q$2),Pooling_tool!$Q$2,J390="concentrate",H390,J390="dilute",individual_lib_info!I390)</f>
        <v>#N/A</v>
      </c>
      <c r="L390" s="12" t="e">
        <f>IF(AND(J390="dilute",K390&gt;Pooling_tool!$Q$6),Pooling_tool!$Q$6,K390)</f>
        <v>#N/A</v>
      </c>
    </row>
    <row r="391" spans="6:12" x14ac:dyDescent="0.2">
      <c r="F391" s="8" t="e">
        <f>VLOOKUP(A391,Pooling_tool!$A$3:$B$15,2,FALSE)</f>
        <v>#N/A</v>
      </c>
      <c r="G391" s="11" t="e">
        <f>Pooling_tool!$Q$8/VLOOKUP(F391,Pooling_tool!$F$3:$G$26,2,FALSE)</f>
        <v>#N/A</v>
      </c>
      <c r="H391" s="12" t="e">
        <f t="shared" si="12"/>
        <v>#N/A</v>
      </c>
      <c r="I391" s="12" t="e">
        <f t="shared" si="13"/>
        <v>#N/A</v>
      </c>
      <c r="J391" s="8" t="e">
        <f>IF(OR(H391&gt;Pooling_tool!$Q$2,I391&gt;(Pooling_tool!$Q$14*Pooling_tool!$Q$6)),"concentrate","dilute")</f>
        <v>#N/A</v>
      </c>
      <c r="K391" s="12" t="e">
        <f>_xlfn.IFS(AND(J391="concentrate",H391&gt;Pooling_tool!$Q$4),Pooling_tool!$Q$4,AND(J391="concentrate",H391&lt;Pooling_tool!$Q$2),Pooling_tool!$Q$2,J391="concentrate",H391,J391="dilute",individual_lib_info!I391)</f>
        <v>#N/A</v>
      </c>
      <c r="L391" s="12" t="e">
        <f>IF(AND(J391="dilute",K391&gt;Pooling_tool!$Q$6),Pooling_tool!$Q$6,K391)</f>
        <v>#N/A</v>
      </c>
    </row>
    <row r="392" spans="6:12" x14ac:dyDescent="0.2">
      <c r="F392" s="8" t="e">
        <f>VLOOKUP(A392,Pooling_tool!$A$3:$B$15,2,FALSE)</f>
        <v>#N/A</v>
      </c>
      <c r="G392" s="11" t="e">
        <f>Pooling_tool!$Q$8/VLOOKUP(F392,Pooling_tool!$F$3:$G$26,2,FALSE)</f>
        <v>#N/A</v>
      </c>
      <c r="H392" s="12" t="e">
        <f t="shared" si="12"/>
        <v>#N/A</v>
      </c>
      <c r="I392" s="12" t="e">
        <f t="shared" si="13"/>
        <v>#N/A</v>
      </c>
      <c r="J392" s="8" t="e">
        <f>IF(OR(H392&gt;Pooling_tool!$Q$2,I392&gt;(Pooling_tool!$Q$14*Pooling_tool!$Q$6)),"concentrate","dilute")</f>
        <v>#N/A</v>
      </c>
      <c r="K392" s="12" t="e">
        <f>_xlfn.IFS(AND(J392="concentrate",H392&gt;Pooling_tool!$Q$4),Pooling_tool!$Q$4,AND(J392="concentrate",H392&lt;Pooling_tool!$Q$2),Pooling_tool!$Q$2,J392="concentrate",H392,J392="dilute",individual_lib_info!I392)</f>
        <v>#N/A</v>
      </c>
      <c r="L392" s="12" t="e">
        <f>IF(AND(J392="dilute",K392&gt;Pooling_tool!$Q$6),Pooling_tool!$Q$6,K392)</f>
        <v>#N/A</v>
      </c>
    </row>
    <row r="393" spans="6:12" x14ac:dyDescent="0.2">
      <c r="F393" s="8" t="e">
        <f>VLOOKUP(A393,Pooling_tool!$A$3:$B$15,2,FALSE)</f>
        <v>#N/A</v>
      </c>
      <c r="G393" s="11" t="e">
        <f>Pooling_tool!$Q$8/VLOOKUP(F393,Pooling_tool!$F$3:$G$26,2,FALSE)</f>
        <v>#N/A</v>
      </c>
      <c r="H393" s="12" t="e">
        <f t="shared" si="12"/>
        <v>#N/A</v>
      </c>
      <c r="I393" s="12" t="e">
        <f t="shared" si="13"/>
        <v>#N/A</v>
      </c>
      <c r="J393" s="8" t="e">
        <f>IF(OR(H393&gt;Pooling_tool!$Q$2,I393&gt;(Pooling_tool!$Q$14*Pooling_tool!$Q$6)),"concentrate","dilute")</f>
        <v>#N/A</v>
      </c>
      <c r="K393" s="12" t="e">
        <f>_xlfn.IFS(AND(J393="concentrate",H393&gt;Pooling_tool!$Q$4),Pooling_tool!$Q$4,AND(J393="concentrate",H393&lt;Pooling_tool!$Q$2),Pooling_tool!$Q$2,J393="concentrate",H393,J393="dilute",individual_lib_info!I393)</f>
        <v>#N/A</v>
      </c>
      <c r="L393" s="12" t="e">
        <f>IF(AND(J393="dilute",K393&gt;Pooling_tool!$Q$6),Pooling_tool!$Q$6,K393)</f>
        <v>#N/A</v>
      </c>
    </row>
    <row r="394" spans="6:12" x14ac:dyDescent="0.2">
      <c r="F394" s="8" t="e">
        <f>VLOOKUP(A394,Pooling_tool!$A$3:$B$15,2,FALSE)</f>
        <v>#N/A</v>
      </c>
      <c r="G394" s="11" t="e">
        <f>Pooling_tool!$Q$8/VLOOKUP(F394,Pooling_tool!$F$3:$G$26,2,FALSE)</f>
        <v>#N/A</v>
      </c>
      <c r="H394" s="12" t="e">
        <f t="shared" si="12"/>
        <v>#N/A</v>
      </c>
      <c r="I394" s="12" t="e">
        <f t="shared" si="13"/>
        <v>#N/A</v>
      </c>
      <c r="J394" s="8" t="e">
        <f>IF(OR(H394&gt;Pooling_tool!$Q$2,I394&gt;(Pooling_tool!$Q$14*Pooling_tool!$Q$6)),"concentrate","dilute")</f>
        <v>#N/A</v>
      </c>
      <c r="K394" s="12" t="e">
        <f>_xlfn.IFS(AND(J394="concentrate",H394&gt;Pooling_tool!$Q$4),Pooling_tool!$Q$4,AND(J394="concentrate",H394&lt;Pooling_tool!$Q$2),Pooling_tool!$Q$2,J394="concentrate",H394,J394="dilute",individual_lib_info!I394)</f>
        <v>#N/A</v>
      </c>
      <c r="L394" s="12" t="e">
        <f>IF(AND(J394="dilute",K394&gt;Pooling_tool!$Q$6),Pooling_tool!$Q$6,K394)</f>
        <v>#N/A</v>
      </c>
    </row>
    <row r="395" spans="6:12" x14ac:dyDescent="0.2">
      <c r="F395" s="8" t="e">
        <f>VLOOKUP(A395,Pooling_tool!$A$3:$B$15,2,FALSE)</f>
        <v>#N/A</v>
      </c>
      <c r="G395" s="11" t="e">
        <f>Pooling_tool!$Q$8/VLOOKUP(F395,Pooling_tool!$F$3:$G$26,2,FALSE)</f>
        <v>#N/A</v>
      </c>
      <c r="H395" s="12" t="e">
        <f t="shared" si="12"/>
        <v>#N/A</v>
      </c>
      <c r="I395" s="12" t="e">
        <f t="shared" si="13"/>
        <v>#N/A</v>
      </c>
      <c r="J395" s="8" t="e">
        <f>IF(OR(H395&gt;Pooling_tool!$Q$2,I395&gt;(Pooling_tool!$Q$14*Pooling_tool!$Q$6)),"concentrate","dilute")</f>
        <v>#N/A</v>
      </c>
      <c r="K395" s="12" t="e">
        <f>_xlfn.IFS(AND(J395="concentrate",H395&gt;Pooling_tool!$Q$4),Pooling_tool!$Q$4,AND(J395="concentrate",H395&lt;Pooling_tool!$Q$2),Pooling_tool!$Q$2,J395="concentrate",H395,J395="dilute",individual_lib_info!I395)</f>
        <v>#N/A</v>
      </c>
      <c r="L395" s="12" t="e">
        <f>IF(AND(J395="dilute",K395&gt;Pooling_tool!$Q$6),Pooling_tool!$Q$6,K395)</f>
        <v>#N/A</v>
      </c>
    </row>
    <row r="396" spans="6:12" x14ac:dyDescent="0.2">
      <c r="F396" s="8" t="e">
        <f>VLOOKUP(A396,Pooling_tool!$A$3:$B$15,2,FALSE)</f>
        <v>#N/A</v>
      </c>
      <c r="G396" s="11" t="e">
        <f>Pooling_tool!$Q$8/VLOOKUP(F396,Pooling_tool!$F$3:$G$26,2,FALSE)</f>
        <v>#N/A</v>
      </c>
      <c r="H396" s="12" t="e">
        <f t="shared" si="12"/>
        <v>#N/A</v>
      </c>
      <c r="I396" s="12" t="e">
        <f t="shared" si="13"/>
        <v>#N/A</v>
      </c>
      <c r="J396" s="8" t="e">
        <f>IF(OR(H396&gt;Pooling_tool!$Q$2,I396&gt;(Pooling_tool!$Q$14*Pooling_tool!$Q$6)),"concentrate","dilute")</f>
        <v>#N/A</v>
      </c>
      <c r="K396" s="12" t="e">
        <f>_xlfn.IFS(AND(J396="concentrate",H396&gt;Pooling_tool!$Q$4),Pooling_tool!$Q$4,AND(J396="concentrate",H396&lt;Pooling_tool!$Q$2),Pooling_tool!$Q$2,J396="concentrate",H396,J396="dilute",individual_lib_info!I396)</f>
        <v>#N/A</v>
      </c>
      <c r="L396" s="12" t="e">
        <f>IF(AND(J396="dilute",K396&gt;Pooling_tool!$Q$6),Pooling_tool!$Q$6,K396)</f>
        <v>#N/A</v>
      </c>
    </row>
    <row r="397" spans="6:12" x14ac:dyDescent="0.2">
      <c r="F397" s="8" t="e">
        <f>VLOOKUP(A397,Pooling_tool!$A$3:$B$15,2,FALSE)</f>
        <v>#N/A</v>
      </c>
      <c r="G397" s="11" t="e">
        <f>Pooling_tool!$Q$8/VLOOKUP(F397,Pooling_tool!$F$3:$G$26,2,FALSE)</f>
        <v>#N/A</v>
      </c>
      <c r="H397" s="12" t="e">
        <f t="shared" si="12"/>
        <v>#N/A</v>
      </c>
      <c r="I397" s="12" t="e">
        <f t="shared" si="13"/>
        <v>#N/A</v>
      </c>
      <c r="J397" s="8" t="e">
        <f>IF(OR(H397&gt;Pooling_tool!$Q$2,I397&gt;(Pooling_tool!$Q$14*Pooling_tool!$Q$6)),"concentrate","dilute")</f>
        <v>#N/A</v>
      </c>
      <c r="K397" s="12" t="e">
        <f>_xlfn.IFS(AND(J397="concentrate",H397&gt;Pooling_tool!$Q$4),Pooling_tool!$Q$4,AND(J397="concentrate",H397&lt;Pooling_tool!$Q$2),Pooling_tool!$Q$2,J397="concentrate",H397,J397="dilute",individual_lib_info!I397)</f>
        <v>#N/A</v>
      </c>
      <c r="L397" s="12" t="e">
        <f>IF(AND(J397="dilute",K397&gt;Pooling_tool!$Q$6),Pooling_tool!$Q$6,K397)</f>
        <v>#N/A</v>
      </c>
    </row>
    <row r="398" spans="6:12" x14ac:dyDescent="0.2">
      <c r="F398" s="8" t="e">
        <f>VLOOKUP(A398,Pooling_tool!$A$3:$B$15,2,FALSE)</f>
        <v>#N/A</v>
      </c>
      <c r="G398" s="11" t="e">
        <f>Pooling_tool!$Q$8/VLOOKUP(F398,Pooling_tool!$F$3:$G$26,2,FALSE)</f>
        <v>#N/A</v>
      </c>
      <c r="H398" s="12" t="e">
        <f t="shared" si="12"/>
        <v>#N/A</v>
      </c>
      <c r="I398" s="12" t="e">
        <f t="shared" si="13"/>
        <v>#N/A</v>
      </c>
      <c r="J398" s="8" t="e">
        <f>IF(OR(H398&gt;Pooling_tool!$Q$2,I398&gt;(Pooling_tool!$Q$14*Pooling_tool!$Q$6)),"concentrate","dilute")</f>
        <v>#N/A</v>
      </c>
      <c r="K398" s="12" t="e">
        <f>_xlfn.IFS(AND(J398="concentrate",H398&gt;Pooling_tool!$Q$4),Pooling_tool!$Q$4,AND(J398="concentrate",H398&lt;Pooling_tool!$Q$2),Pooling_tool!$Q$2,J398="concentrate",H398,J398="dilute",individual_lib_info!I398)</f>
        <v>#N/A</v>
      </c>
      <c r="L398" s="12" t="e">
        <f>IF(AND(J398="dilute",K398&gt;Pooling_tool!$Q$6),Pooling_tool!$Q$6,K398)</f>
        <v>#N/A</v>
      </c>
    </row>
    <row r="399" spans="6:12" x14ac:dyDescent="0.2">
      <c r="F399" s="8" t="e">
        <f>VLOOKUP(A399,Pooling_tool!$A$3:$B$15,2,FALSE)</f>
        <v>#N/A</v>
      </c>
      <c r="G399" s="11" t="e">
        <f>Pooling_tool!$Q$8/VLOOKUP(F399,Pooling_tool!$F$3:$G$26,2,FALSE)</f>
        <v>#N/A</v>
      </c>
      <c r="H399" s="12" t="e">
        <f t="shared" si="12"/>
        <v>#N/A</v>
      </c>
      <c r="I399" s="12" t="e">
        <f t="shared" si="13"/>
        <v>#N/A</v>
      </c>
      <c r="J399" s="8" t="e">
        <f>IF(OR(H399&gt;Pooling_tool!$Q$2,I399&gt;(Pooling_tool!$Q$14*Pooling_tool!$Q$6)),"concentrate","dilute")</f>
        <v>#N/A</v>
      </c>
      <c r="K399" s="12" t="e">
        <f>_xlfn.IFS(AND(J399="concentrate",H399&gt;Pooling_tool!$Q$4),Pooling_tool!$Q$4,AND(J399="concentrate",H399&lt;Pooling_tool!$Q$2),Pooling_tool!$Q$2,J399="concentrate",H399,J399="dilute",individual_lib_info!I399)</f>
        <v>#N/A</v>
      </c>
      <c r="L399" s="12" t="e">
        <f>IF(AND(J399="dilute",K399&gt;Pooling_tool!$Q$6),Pooling_tool!$Q$6,K399)</f>
        <v>#N/A</v>
      </c>
    </row>
    <row r="400" spans="6:12" x14ac:dyDescent="0.2">
      <c r="F400" s="8" t="e">
        <f>VLOOKUP(A400,Pooling_tool!$A$3:$B$15,2,FALSE)</f>
        <v>#N/A</v>
      </c>
      <c r="G400" s="11" t="e">
        <f>Pooling_tool!$Q$8/VLOOKUP(F400,Pooling_tool!$F$3:$G$26,2,FALSE)</f>
        <v>#N/A</v>
      </c>
      <c r="H400" s="12" t="e">
        <f t="shared" si="12"/>
        <v>#N/A</v>
      </c>
      <c r="I400" s="12" t="e">
        <f t="shared" si="13"/>
        <v>#N/A</v>
      </c>
      <c r="J400" s="8" t="e">
        <f>IF(OR(H400&gt;Pooling_tool!$Q$2,I400&gt;(Pooling_tool!$Q$14*Pooling_tool!$Q$6)),"concentrate","dilute")</f>
        <v>#N/A</v>
      </c>
      <c r="K400" s="12" t="e">
        <f>_xlfn.IFS(AND(J400="concentrate",H400&gt;Pooling_tool!$Q$4),Pooling_tool!$Q$4,AND(J400="concentrate",H400&lt;Pooling_tool!$Q$2),Pooling_tool!$Q$2,J400="concentrate",H400,J400="dilute",individual_lib_info!I400)</f>
        <v>#N/A</v>
      </c>
      <c r="L400" s="12" t="e">
        <f>IF(AND(J400="dilute",K400&gt;Pooling_tool!$Q$6),Pooling_tool!$Q$6,K400)</f>
        <v>#N/A</v>
      </c>
    </row>
    <row r="401" spans="6:12" x14ac:dyDescent="0.2">
      <c r="F401" s="8" t="e">
        <f>VLOOKUP(A401,Pooling_tool!$A$3:$B$15,2,FALSE)</f>
        <v>#N/A</v>
      </c>
      <c r="G401" s="11" t="e">
        <f>Pooling_tool!$Q$8/VLOOKUP(F401,Pooling_tool!$F$3:$G$26,2,FALSE)</f>
        <v>#N/A</v>
      </c>
      <c r="H401" s="12" t="e">
        <f t="shared" si="12"/>
        <v>#N/A</v>
      </c>
      <c r="I401" s="12" t="e">
        <f t="shared" si="13"/>
        <v>#N/A</v>
      </c>
      <c r="J401" s="8" t="e">
        <f>IF(OR(H401&gt;Pooling_tool!$Q$2,I401&gt;(Pooling_tool!$Q$14*Pooling_tool!$Q$6)),"concentrate","dilute")</f>
        <v>#N/A</v>
      </c>
      <c r="K401" s="12" t="e">
        <f>_xlfn.IFS(AND(J401="concentrate",H401&gt;Pooling_tool!$Q$4),Pooling_tool!$Q$4,AND(J401="concentrate",H401&lt;Pooling_tool!$Q$2),Pooling_tool!$Q$2,J401="concentrate",H401,J401="dilute",individual_lib_info!I401)</f>
        <v>#N/A</v>
      </c>
      <c r="L401" s="12" t="e">
        <f>IF(AND(J401="dilute",K401&gt;Pooling_tool!$Q$6),Pooling_tool!$Q$6,K401)</f>
        <v>#N/A</v>
      </c>
    </row>
    <row r="402" spans="6:12" x14ac:dyDescent="0.2">
      <c r="F402" s="8" t="e">
        <f>VLOOKUP(A402,Pooling_tool!$A$3:$B$15,2,FALSE)</f>
        <v>#N/A</v>
      </c>
      <c r="G402" s="11" t="e">
        <f>Pooling_tool!$Q$8/VLOOKUP(F402,Pooling_tool!$F$3:$G$26,2,FALSE)</f>
        <v>#N/A</v>
      </c>
      <c r="H402" s="12" t="e">
        <f t="shared" si="12"/>
        <v>#N/A</v>
      </c>
      <c r="I402" s="12" t="e">
        <f t="shared" si="13"/>
        <v>#N/A</v>
      </c>
      <c r="J402" s="8" t="e">
        <f>IF(OR(H402&gt;Pooling_tool!$Q$2,I402&gt;(Pooling_tool!$Q$14*Pooling_tool!$Q$6)),"concentrate","dilute")</f>
        <v>#N/A</v>
      </c>
      <c r="K402" s="12" t="e">
        <f>_xlfn.IFS(AND(J402="concentrate",H402&gt;Pooling_tool!$Q$4),Pooling_tool!$Q$4,AND(J402="concentrate",H402&lt;Pooling_tool!$Q$2),Pooling_tool!$Q$2,J402="concentrate",H402,J402="dilute",individual_lib_info!I402)</f>
        <v>#N/A</v>
      </c>
      <c r="L402" s="12" t="e">
        <f>IF(AND(J402="dilute",K402&gt;Pooling_tool!$Q$6),Pooling_tool!$Q$6,K402)</f>
        <v>#N/A</v>
      </c>
    </row>
    <row r="403" spans="6:12" x14ac:dyDescent="0.2">
      <c r="F403" s="8" t="e">
        <f>VLOOKUP(A403,Pooling_tool!$A$3:$B$15,2,FALSE)</f>
        <v>#N/A</v>
      </c>
      <c r="G403" s="11" t="e">
        <f>Pooling_tool!$Q$8/VLOOKUP(F403,Pooling_tool!$F$3:$G$26,2,FALSE)</f>
        <v>#N/A</v>
      </c>
      <c r="H403" s="12" t="e">
        <f t="shared" si="12"/>
        <v>#N/A</v>
      </c>
      <c r="I403" s="12" t="e">
        <f t="shared" si="13"/>
        <v>#N/A</v>
      </c>
      <c r="J403" s="8" t="e">
        <f>IF(OR(H403&gt;Pooling_tool!$Q$2,I403&gt;(Pooling_tool!$Q$14*Pooling_tool!$Q$6)),"concentrate","dilute")</f>
        <v>#N/A</v>
      </c>
      <c r="K403" s="12" t="e">
        <f>_xlfn.IFS(AND(J403="concentrate",H403&gt;Pooling_tool!$Q$4),Pooling_tool!$Q$4,AND(J403="concentrate",H403&lt;Pooling_tool!$Q$2),Pooling_tool!$Q$2,J403="concentrate",H403,J403="dilute",individual_lib_info!I403)</f>
        <v>#N/A</v>
      </c>
      <c r="L403" s="12" t="e">
        <f>IF(AND(J403="dilute",K403&gt;Pooling_tool!$Q$6),Pooling_tool!$Q$6,K403)</f>
        <v>#N/A</v>
      </c>
    </row>
    <row r="404" spans="6:12" x14ac:dyDescent="0.2">
      <c r="F404" s="8" t="e">
        <f>VLOOKUP(A404,Pooling_tool!$A$3:$B$15,2,FALSE)</f>
        <v>#N/A</v>
      </c>
      <c r="G404" s="11" t="e">
        <f>Pooling_tool!$Q$8/VLOOKUP(F404,Pooling_tool!$F$3:$G$26,2,FALSE)</f>
        <v>#N/A</v>
      </c>
      <c r="H404" s="12" t="e">
        <f t="shared" si="12"/>
        <v>#N/A</v>
      </c>
      <c r="I404" s="12" t="e">
        <f t="shared" si="13"/>
        <v>#N/A</v>
      </c>
      <c r="J404" s="8" t="e">
        <f>IF(OR(H404&gt;Pooling_tool!$Q$2,I404&gt;(Pooling_tool!$Q$14*Pooling_tool!$Q$6)),"concentrate","dilute")</f>
        <v>#N/A</v>
      </c>
      <c r="K404" s="12" t="e">
        <f>_xlfn.IFS(AND(J404="concentrate",H404&gt;Pooling_tool!$Q$4),Pooling_tool!$Q$4,AND(J404="concentrate",H404&lt;Pooling_tool!$Q$2),Pooling_tool!$Q$2,J404="concentrate",H404,J404="dilute",individual_lib_info!I404)</f>
        <v>#N/A</v>
      </c>
      <c r="L404" s="12" t="e">
        <f>IF(AND(J404="dilute",K404&gt;Pooling_tool!$Q$6),Pooling_tool!$Q$6,K404)</f>
        <v>#N/A</v>
      </c>
    </row>
    <row r="405" spans="6:12" x14ac:dyDescent="0.2">
      <c r="F405" s="8" t="e">
        <f>VLOOKUP(A405,Pooling_tool!$A$3:$B$15,2,FALSE)</f>
        <v>#N/A</v>
      </c>
      <c r="G405" s="11" t="e">
        <f>Pooling_tool!$Q$8/VLOOKUP(F405,Pooling_tool!$F$3:$G$26,2,FALSE)</f>
        <v>#N/A</v>
      </c>
      <c r="H405" s="12" t="e">
        <f t="shared" si="12"/>
        <v>#N/A</v>
      </c>
      <c r="I405" s="12" t="e">
        <f t="shared" si="13"/>
        <v>#N/A</v>
      </c>
      <c r="J405" s="8" t="e">
        <f>IF(OR(H405&gt;Pooling_tool!$Q$2,I405&gt;(Pooling_tool!$Q$14*Pooling_tool!$Q$6)),"concentrate","dilute")</f>
        <v>#N/A</v>
      </c>
      <c r="K405" s="12" t="e">
        <f>_xlfn.IFS(AND(J405="concentrate",H405&gt;Pooling_tool!$Q$4),Pooling_tool!$Q$4,AND(J405="concentrate",H405&lt;Pooling_tool!$Q$2),Pooling_tool!$Q$2,J405="concentrate",H405,J405="dilute",individual_lib_info!I405)</f>
        <v>#N/A</v>
      </c>
      <c r="L405" s="12" t="e">
        <f>IF(AND(J405="dilute",K405&gt;Pooling_tool!$Q$6),Pooling_tool!$Q$6,K405)</f>
        <v>#N/A</v>
      </c>
    </row>
    <row r="406" spans="6:12" x14ac:dyDescent="0.2">
      <c r="F406" s="8" t="e">
        <f>VLOOKUP(A406,Pooling_tool!$A$3:$B$15,2,FALSE)</f>
        <v>#N/A</v>
      </c>
      <c r="G406" s="11" t="e">
        <f>Pooling_tool!$Q$8/VLOOKUP(F406,Pooling_tool!$F$3:$G$26,2,FALSE)</f>
        <v>#N/A</v>
      </c>
      <c r="H406" s="12" t="e">
        <f t="shared" si="12"/>
        <v>#N/A</v>
      </c>
      <c r="I406" s="12" t="e">
        <f t="shared" si="13"/>
        <v>#N/A</v>
      </c>
      <c r="J406" s="8" t="e">
        <f>IF(OR(H406&gt;Pooling_tool!$Q$2,I406&gt;(Pooling_tool!$Q$14*Pooling_tool!$Q$6)),"concentrate","dilute")</f>
        <v>#N/A</v>
      </c>
      <c r="K406" s="12" t="e">
        <f>_xlfn.IFS(AND(J406="concentrate",H406&gt;Pooling_tool!$Q$4),Pooling_tool!$Q$4,AND(J406="concentrate",H406&lt;Pooling_tool!$Q$2),Pooling_tool!$Q$2,J406="concentrate",H406,J406="dilute",individual_lib_info!I406)</f>
        <v>#N/A</v>
      </c>
      <c r="L406" s="12" t="e">
        <f>IF(AND(J406="dilute",K406&gt;Pooling_tool!$Q$6),Pooling_tool!$Q$6,K406)</f>
        <v>#N/A</v>
      </c>
    </row>
    <row r="407" spans="6:12" x14ac:dyDescent="0.2">
      <c r="F407" s="8" t="e">
        <f>VLOOKUP(A407,Pooling_tool!$A$3:$B$15,2,FALSE)</f>
        <v>#N/A</v>
      </c>
      <c r="G407" s="11" t="e">
        <f>Pooling_tool!$Q$8/VLOOKUP(F407,Pooling_tool!$F$3:$G$26,2,FALSE)</f>
        <v>#N/A</v>
      </c>
      <c r="H407" s="12" t="e">
        <f t="shared" si="12"/>
        <v>#N/A</v>
      </c>
      <c r="I407" s="12" t="e">
        <f t="shared" si="13"/>
        <v>#N/A</v>
      </c>
      <c r="J407" s="8" t="e">
        <f>IF(OR(H407&gt;Pooling_tool!$Q$2,I407&gt;(Pooling_tool!$Q$14*Pooling_tool!$Q$6)),"concentrate","dilute")</f>
        <v>#N/A</v>
      </c>
      <c r="K407" s="12" t="e">
        <f>_xlfn.IFS(AND(J407="concentrate",H407&gt;Pooling_tool!$Q$4),Pooling_tool!$Q$4,AND(J407="concentrate",H407&lt;Pooling_tool!$Q$2),Pooling_tool!$Q$2,J407="concentrate",H407,J407="dilute",individual_lib_info!I407)</f>
        <v>#N/A</v>
      </c>
      <c r="L407" s="12" t="e">
        <f>IF(AND(J407="dilute",K407&gt;Pooling_tool!$Q$6),Pooling_tool!$Q$6,K407)</f>
        <v>#N/A</v>
      </c>
    </row>
    <row r="408" spans="6:12" x14ac:dyDescent="0.2">
      <c r="F408" s="8" t="e">
        <f>VLOOKUP(A408,Pooling_tool!$A$3:$B$15,2,FALSE)</f>
        <v>#N/A</v>
      </c>
      <c r="G408" s="11" t="e">
        <f>Pooling_tool!$Q$8/VLOOKUP(F408,Pooling_tool!$F$3:$G$26,2,FALSE)</f>
        <v>#N/A</v>
      </c>
      <c r="H408" s="12" t="e">
        <f t="shared" si="12"/>
        <v>#N/A</v>
      </c>
      <c r="I408" s="12" t="e">
        <f t="shared" si="13"/>
        <v>#N/A</v>
      </c>
      <c r="J408" s="8" t="e">
        <f>IF(OR(H408&gt;Pooling_tool!$Q$2,I408&gt;(Pooling_tool!$Q$14*Pooling_tool!$Q$6)),"concentrate","dilute")</f>
        <v>#N/A</v>
      </c>
      <c r="K408" s="12" t="e">
        <f>_xlfn.IFS(AND(J408="concentrate",H408&gt;Pooling_tool!$Q$4),Pooling_tool!$Q$4,AND(J408="concentrate",H408&lt;Pooling_tool!$Q$2),Pooling_tool!$Q$2,J408="concentrate",H408,J408="dilute",individual_lib_info!I408)</f>
        <v>#N/A</v>
      </c>
      <c r="L408" s="12" t="e">
        <f>IF(AND(J408="dilute",K408&gt;Pooling_tool!$Q$6),Pooling_tool!$Q$6,K408)</f>
        <v>#N/A</v>
      </c>
    </row>
    <row r="409" spans="6:12" x14ac:dyDescent="0.2">
      <c r="F409" s="8" t="e">
        <f>VLOOKUP(A409,Pooling_tool!$A$3:$B$15,2,FALSE)</f>
        <v>#N/A</v>
      </c>
      <c r="G409" s="11" t="e">
        <f>Pooling_tool!$Q$8/VLOOKUP(F409,Pooling_tool!$F$3:$G$26,2,FALSE)</f>
        <v>#N/A</v>
      </c>
      <c r="H409" s="12" t="e">
        <f t="shared" si="12"/>
        <v>#N/A</v>
      </c>
      <c r="I409" s="12" t="e">
        <f t="shared" si="13"/>
        <v>#N/A</v>
      </c>
      <c r="J409" s="8" t="e">
        <f>IF(OR(H409&gt;Pooling_tool!$Q$2,I409&gt;(Pooling_tool!$Q$14*Pooling_tool!$Q$6)),"concentrate","dilute")</f>
        <v>#N/A</v>
      </c>
      <c r="K409" s="12" t="e">
        <f>_xlfn.IFS(AND(J409="concentrate",H409&gt;Pooling_tool!$Q$4),Pooling_tool!$Q$4,AND(J409="concentrate",H409&lt;Pooling_tool!$Q$2),Pooling_tool!$Q$2,J409="concentrate",H409,J409="dilute",individual_lib_info!I409)</f>
        <v>#N/A</v>
      </c>
      <c r="L409" s="12" t="e">
        <f>IF(AND(J409="dilute",K409&gt;Pooling_tool!$Q$6),Pooling_tool!$Q$6,K409)</f>
        <v>#N/A</v>
      </c>
    </row>
    <row r="410" spans="6:12" x14ac:dyDescent="0.2">
      <c r="F410" s="8" t="e">
        <f>VLOOKUP(A410,Pooling_tool!$A$3:$B$15,2,FALSE)</f>
        <v>#N/A</v>
      </c>
      <c r="G410" s="11" t="e">
        <f>Pooling_tool!$Q$8/VLOOKUP(F410,Pooling_tool!$F$3:$G$26,2,FALSE)</f>
        <v>#N/A</v>
      </c>
      <c r="H410" s="12" t="e">
        <f t="shared" si="12"/>
        <v>#N/A</v>
      </c>
      <c r="I410" s="12" t="e">
        <f t="shared" si="13"/>
        <v>#N/A</v>
      </c>
      <c r="J410" s="8" t="e">
        <f>IF(OR(H410&gt;Pooling_tool!$Q$2,I410&gt;(Pooling_tool!$Q$14*Pooling_tool!$Q$6)),"concentrate","dilute")</f>
        <v>#N/A</v>
      </c>
      <c r="K410" s="12" t="e">
        <f>_xlfn.IFS(AND(J410="concentrate",H410&gt;Pooling_tool!$Q$4),Pooling_tool!$Q$4,AND(J410="concentrate",H410&lt;Pooling_tool!$Q$2),Pooling_tool!$Q$2,J410="concentrate",H410,J410="dilute",individual_lib_info!I410)</f>
        <v>#N/A</v>
      </c>
      <c r="L410" s="12" t="e">
        <f>IF(AND(J410="dilute",K410&gt;Pooling_tool!$Q$6),Pooling_tool!$Q$6,K410)</f>
        <v>#N/A</v>
      </c>
    </row>
    <row r="411" spans="6:12" x14ac:dyDescent="0.2">
      <c r="F411" s="8" t="e">
        <f>VLOOKUP(A411,Pooling_tool!$A$3:$B$15,2,FALSE)</f>
        <v>#N/A</v>
      </c>
      <c r="G411" s="11" t="e">
        <f>Pooling_tool!$Q$8/VLOOKUP(F411,Pooling_tool!$F$3:$G$26,2,FALSE)</f>
        <v>#N/A</v>
      </c>
      <c r="H411" s="12" t="e">
        <f t="shared" si="12"/>
        <v>#N/A</v>
      </c>
      <c r="I411" s="12" t="e">
        <f t="shared" si="13"/>
        <v>#N/A</v>
      </c>
      <c r="J411" s="8" t="e">
        <f>IF(OR(H411&gt;Pooling_tool!$Q$2,I411&gt;(Pooling_tool!$Q$14*Pooling_tool!$Q$6)),"concentrate","dilute")</f>
        <v>#N/A</v>
      </c>
      <c r="K411" s="12" t="e">
        <f>_xlfn.IFS(AND(J411="concentrate",H411&gt;Pooling_tool!$Q$4),Pooling_tool!$Q$4,AND(J411="concentrate",H411&lt;Pooling_tool!$Q$2),Pooling_tool!$Q$2,J411="concentrate",H411,J411="dilute",individual_lib_info!I411)</f>
        <v>#N/A</v>
      </c>
      <c r="L411" s="12" t="e">
        <f>IF(AND(J411="dilute",K411&gt;Pooling_tool!$Q$6),Pooling_tool!$Q$6,K411)</f>
        <v>#N/A</v>
      </c>
    </row>
    <row r="412" spans="6:12" x14ac:dyDescent="0.2">
      <c r="F412" s="8" t="e">
        <f>VLOOKUP(A412,Pooling_tool!$A$3:$B$15,2,FALSE)</f>
        <v>#N/A</v>
      </c>
      <c r="G412" s="11" t="e">
        <f>Pooling_tool!$Q$8/VLOOKUP(F412,Pooling_tool!$F$3:$G$26,2,FALSE)</f>
        <v>#N/A</v>
      </c>
      <c r="H412" s="12" t="e">
        <f t="shared" si="12"/>
        <v>#N/A</v>
      </c>
      <c r="I412" s="12" t="e">
        <f t="shared" si="13"/>
        <v>#N/A</v>
      </c>
      <c r="J412" s="8" t="e">
        <f>IF(OR(H412&gt;Pooling_tool!$Q$2,I412&gt;(Pooling_tool!$Q$14*Pooling_tool!$Q$6)),"concentrate","dilute")</f>
        <v>#N/A</v>
      </c>
      <c r="K412" s="12" t="e">
        <f>_xlfn.IFS(AND(J412="concentrate",H412&gt;Pooling_tool!$Q$4),Pooling_tool!$Q$4,AND(J412="concentrate",H412&lt;Pooling_tool!$Q$2),Pooling_tool!$Q$2,J412="concentrate",H412,J412="dilute",individual_lib_info!I412)</f>
        <v>#N/A</v>
      </c>
      <c r="L412" s="12" t="e">
        <f>IF(AND(J412="dilute",K412&gt;Pooling_tool!$Q$6),Pooling_tool!$Q$6,K412)</f>
        <v>#N/A</v>
      </c>
    </row>
    <row r="413" spans="6:12" x14ac:dyDescent="0.2">
      <c r="F413" s="8" t="e">
        <f>VLOOKUP(A413,Pooling_tool!$A$3:$B$15,2,FALSE)</f>
        <v>#N/A</v>
      </c>
      <c r="G413" s="11" t="e">
        <f>Pooling_tool!$Q$8/VLOOKUP(F413,Pooling_tool!$F$3:$G$26,2,FALSE)</f>
        <v>#N/A</v>
      </c>
      <c r="H413" s="12" t="e">
        <f t="shared" si="12"/>
        <v>#N/A</v>
      </c>
      <c r="I413" s="12" t="e">
        <f t="shared" si="13"/>
        <v>#N/A</v>
      </c>
      <c r="J413" s="8" t="e">
        <f>IF(OR(H413&gt;Pooling_tool!$Q$2,I413&gt;(Pooling_tool!$Q$14*Pooling_tool!$Q$6)),"concentrate","dilute")</f>
        <v>#N/A</v>
      </c>
      <c r="K413" s="12" t="e">
        <f>_xlfn.IFS(AND(J413="concentrate",H413&gt;Pooling_tool!$Q$4),Pooling_tool!$Q$4,AND(J413="concentrate",H413&lt;Pooling_tool!$Q$2),Pooling_tool!$Q$2,J413="concentrate",H413,J413="dilute",individual_lib_info!I413)</f>
        <v>#N/A</v>
      </c>
      <c r="L413" s="12" t="e">
        <f>IF(AND(J413="dilute",K413&gt;Pooling_tool!$Q$6),Pooling_tool!$Q$6,K413)</f>
        <v>#N/A</v>
      </c>
    </row>
    <row r="414" spans="6:12" x14ac:dyDescent="0.2">
      <c r="F414" s="8" t="e">
        <f>VLOOKUP(A414,Pooling_tool!$A$3:$B$15,2,FALSE)</f>
        <v>#N/A</v>
      </c>
      <c r="G414" s="11" t="e">
        <f>Pooling_tool!$Q$8/VLOOKUP(F414,Pooling_tool!$F$3:$G$26,2,FALSE)</f>
        <v>#N/A</v>
      </c>
      <c r="H414" s="12" t="e">
        <f t="shared" si="12"/>
        <v>#N/A</v>
      </c>
      <c r="I414" s="12" t="e">
        <f t="shared" si="13"/>
        <v>#N/A</v>
      </c>
      <c r="J414" s="8" t="e">
        <f>IF(OR(H414&gt;Pooling_tool!$Q$2,I414&gt;(Pooling_tool!$Q$14*Pooling_tool!$Q$6)),"concentrate","dilute")</f>
        <v>#N/A</v>
      </c>
      <c r="K414" s="12" t="e">
        <f>_xlfn.IFS(AND(J414="concentrate",H414&gt;Pooling_tool!$Q$4),Pooling_tool!$Q$4,AND(J414="concentrate",H414&lt;Pooling_tool!$Q$2),Pooling_tool!$Q$2,J414="concentrate",H414,J414="dilute",individual_lib_info!I414)</f>
        <v>#N/A</v>
      </c>
      <c r="L414" s="12" t="e">
        <f>IF(AND(J414="dilute",K414&gt;Pooling_tool!$Q$6),Pooling_tool!$Q$6,K414)</f>
        <v>#N/A</v>
      </c>
    </row>
    <row r="415" spans="6:12" x14ac:dyDescent="0.2">
      <c r="F415" s="8" t="e">
        <f>VLOOKUP(A415,Pooling_tool!$A$3:$B$15,2,FALSE)</f>
        <v>#N/A</v>
      </c>
      <c r="G415" s="11" t="e">
        <f>Pooling_tool!$Q$8/VLOOKUP(F415,Pooling_tool!$F$3:$G$26,2,FALSE)</f>
        <v>#N/A</v>
      </c>
      <c r="H415" s="12" t="e">
        <f t="shared" si="12"/>
        <v>#N/A</v>
      </c>
      <c r="I415" s="12" t="e">
        <f t="shared" si="13"/>
        <v>#N/A</v>
      </c>
      <c r="J415" s="8" t="e">
        <f>IF(OR(H415&gt;Pooling_tool!$Q$2,I415&gt;(Pooling_tool!$Q$14*Pooling_tool!$Q$6)),"concentrate","dilute")</f>
        <v>#N/A</v>
      </c>
      <c r="K415" s="12" t="e">
        <f>_xlfn.IFS(AND(J415="concentrate",H415&gt;Pooling_tool!$Q$4),Pooling_tool!$Q$4,AND(J415="concentrate",H415&lt;Pooling_tool!$Q$2),Pooling_tool!$Q$2,J415="concentrate",H415,J415="dilute",individual_lib_info!I415)</f>
        <v>#N/A</v>
      </c>
      <c r="L415" s="12" t="e">
        <f>IF(AND(J415="dilute",K415&gt;Pooling_tool!$Q$6),Pooling_tool!$Q$6,K415)</f>
        <v>#N/A</v>
      </c>
    </row>
    <row r="416" spans="6:12" x14ac:dyDescent="0.2">
      <c r="F416" s="8" t="e">
        <f>VLOOKUP(A416,Pooling_tool!$A$3:$B$15,2,FALSE)</f>
        <v>#N/A</v>
      </c>
      <c r="G416" s="11" t="e">
        <f>Pooling_tool!$Q$8/VLOOKUP(F416,Pooling_tool!$F$3:$G$26,2,FALSE)</f>
        <v>#N/A</v>
      </c>
      <c r="H416" s="12" t="e">
        <f t="shared" si="12"/>
        <v>#N/A</v>
      </c>
      <c r="I416" s="12" t="e">
        <f t="shared" si="13"/>
        <v>#N/A</v>
      </c>
      <c r="J416" s="8" t="e">
        <f>IF(OR(H416&gt;Pooling_tool!$Q$2,I416&gt;(Pooling_tool!$Q$14*Pooling_tool!$Q$6)),"concentrate","dilute")</f>
        <v>#N/A</v>
      </c>
      <c r="K416" s="12" t="e">
        <f>_xlfn.IFS(AND(J416="concentrate",H416&gt;Pooling_tool!$Q$4),Pooling_tool!$Q$4,AND(J416="concentrate",H416&lt;Pooling_tool!$Q$2),Pooling_tool!$Q$2,J416="concentrate",H416,J416="dilute",individual_lib_info!I416)</f>
        <v>#N/A</v>
      </c>
      <c r="L416" s="12" t="e">
        <f>IF(AND(J416="dilute",K416&gt;Pooling_tool!$Q$6),Pooling_tool!$Q$6,K416)</f>
        <v>#N/A</v>
      </c>
    </row>
    <row r="417" spans="6:12" x14ac:dyDescent="0.2">
      <c r="F417" s="8" t="e">
        <f>VLOOKUP(A417,Pooling_tool!$A$3:$B$15,2,FALSE)</f>
        <v>#N/A</v>
      </c>
      <c r="G417" s="11" t="e">
        <f>Pooling_tool!$Q$8/VLOOKUP(F417,Pooling_tool!$F$3:$G$26,2,FALSE)</f>
        <v>#N/A</v>
      </c>
      <c r="H417" s="12" t="e">
        <f t="shared" si="12"/>
        <v>#N/A</v>
      </c>
      <c r="I417" s="12" t="e">
        <f t="shared" si="13"/>
        <v>#N/A</v>
      </c>
      <c r="J417" s="8" t="e">
        <f>IF(OR(H417&gt;Pooling_tool!$Q$2,I417&gt;(Pooling_tool!$Q$14*Pooling_tool!$Q$6)),"concentrate","dilute")</f>
        <v>#N/A</v>
      </c>
      <c r="K417" s="12" t="e">
        <f>_xlfn.IFS(AND(J417="concentrate",H417&gt;Pooling_tool!$Q$4),Pooling_tool!$Q$4,AND(J417="concentrate",H417&lt;Pooling_tool!$Q$2),Pooling_tool!$Q$2,J417="concentrate",H417,J417="dilute",individual_lib_info!I417)</f>
        <v>#N/A</v>
      </c>
      <c r="L417" s="12" t="e">
        <f>IF(AND(J417="dilute",K417&gt;Pooling_tool!$Q$6),Pooling_tool!$Q$6,K417)</f>
        <v>#N/A</v>
      </c>
    </row>
    <row r="418" spans="6:12" x14ac:dyDescent="0.2">
      <c r="F418" s="8" t="e">
        <f>VLOOKUP(A418,Pooling_tool!$A$3:$B$15,2,FALSE)</f>
        <v>#N/A</v>
      </c>
      <c r="G418" s="11" t="e">
        <f>Pooling_tool!$Q$8/VLOOKUP(F418,Pooling_tool!$F$3:$G$26,2,FALSE)</f>
        <v>#N/A</v>
      </c>
      <c r="H418" s="12" t="e">
        <f t="shared" si="12"/>
        <v>#N/A</v>
      </c>
      <c r="I418" s="12" t="e">
        <f t="shared" si="13"/>
        <v>#N/A</v>
      </c>
      <c r="J418" s="8" t="e">
        <f>IF(OR(H418&gt;Pooling_tool!$Q$2,I418&gt;(Pooling_tool!$Q$14*Pooling_tool!$Q$6)),"concentrate","dilute")</f>
        <v>#N/A</v>
      </c>
      <c r="K418" s="12" t="e">
        <f>_xlfn.IFS(AND(J418="concentrate",H418&gt;Pooling_tool!$Q$4),Pooling_tool!$Q$4,AND(J418="concentrate",H418&lt;Pooling_tool!$Q$2),Pooling_tool!$Q$2,J418="concentrate",H418,J418="dilute",individual_lib_info!I418)</f>
        <v>#N/A</v>
      </c>
      <c r="L418" s="12" t="e">
        <f>IF(AND(J418="dilute",K418&gt;Pooling_tool!$Q$6),Pooling_tool!$Q$6,K418)</f>
        <v>#N/A</v>
      </c>
    </row>
    <row r="419" spans="6:12" x14ac:dyDescent="0.2">
      <c r="F419" s="8" t="e">
        <f>VLOOKUP(A419,Pooling_tool!$A$3:$B$15,2,FALSE)</f>
        <v>#N/A</v>
      </c>
      <c r="G419" s="11" t="e">
        <f>Pooling_tool!$Q$8/VLOOKUP(F419,Pooling_tool!$F$3:$G$26,2,FALSE)</f>
        <v>#N/A</v>
      </c>
      <c r="H419" s="12" t="e">
        <f t="shared" si="12"/>
        <v>#N/A</v>
      </c>
      <c r="I419" s="12" t="e">
        <f t="shared" si="13"/>
        <v>#N/A</v>
      </c>
      <c r="J419" s="8" t="e">
        <f>IF(OR(H419&gt;Pooling_tool!$Q$2,I419&gt;(Pooling_tool!$Q$14*Pooling_tool!$Q$6)),"concentrate","dilute")</f>
        <v>#N/A</v>
      </c>
      <c r="K419" s="12" t="e">
        <f>_xlfn.IFS(AND(J419="concentrate",H419&gt;Pooling_tool!$Q$4),Pooling_tool!$Q$4,AND(J419="concentrate",H419&lt;Pooling_tool!$Q$2),Pooling_tool!$Q$2,J419="concentrate",H419,J419="dilute",individual_lib_info!I419)</f>
        <v>#N/A</v>
      </c>
      <c r="L419" s="12" t="e">
        <f>IF(AND(J419="dilute",K419&gt;Pooling_tool!$Q$6),Pooling_tool!$Q$6,K419)</f>
        <v>#N/A</v>
      </c>
    </row>
    <row r="420" spans="6:12" x14ac:dyDescent="0.2">
      <c r="F420" s="8" t="e">
        <f>VLOOKUP(A420,Pooling_tool!$A$3:$B$15,2,FALSE)</f>
        <v>#N/A</v>
      </c>
      <c r="G420" s="11" t="e">
        <f>Pooling_tool!$Q$8/VLOOKUP(F420,Pooling_tool!$F$3:$G$26,2,FALSE)</f>
        <v>#N/A</v>
      </c>
      <c r="H420" s="12" t="e">
        <f t="shared" si="12"/>
        <v>#N/A</v>
      </c>
      <c r="I420" s="12" t="e">
        <f t="shared" si="13"/>
        <v>#N/A</v>
      </c>
      <c r="J420" s="8" t="e">
        <f>IF(OR(H420&gt;Pooling_tool!$Q$2,I420&gt;(Pooling_tool!$Q$14*Pooling_tool!$Q$6)),"concentrate","dilute")</f>
        <v>#N/A</v>
      </c>
      <c r="K420" s="12" t="e">
        <f>_xlfn.IFS(AND(J420="concentrate",H420&gt;Pooling_tool!$Q$4),Pooling_tool!$Q$4,AND(J420="concentrate",H420&lt;Pooling_tool!$Q$2),Pooling_tool!$Q$2,J420="concentrate",H420,J420="dilute",individual_lib_info!I420)</f>
        <v>#N/A</v>
      </c>
      <c r="L420" s="12" t="e">
        <f>IF(AND(J420="dilute",K420&gt;Pooling_tool!$Q$6),Pooling_tool!$Q$6,K420)</f>
        <v>#N/A</v>
      </c>
    </row>
    <row r="421" spans="6:12" x14ac:dyDescent="0.2">
      <c r="F421" s="8" t="e">
        <f>VLOOKUP(A421,Pooling_tool!$A$3:$B$15,2,FALSE)</f>
        <v>#N/A</v>
      </c>
      <c r="G421" s="11" t="e">
        <f>Pooling_tool!$Q$8/VLOOKUP(F421,Pooling_tool!$F$3:$G$26,2,FALSE)</f>
        <v>#N/A</v>
      </c>
      <c r="H421" s="12" t="e">
        <f t="shared" si="12"/>
        <v>#N/A</v>
      </c>
      <c r="I421" s="12" t="e">
        <f t="shared" si="13"/>
        <v>#N/A</v>
      </c>
      <c r="J421" s="8" t="e">
        <f>IF(OR(H421&gt;Pooling_tool!$Q$2,I421&gt;(Pooling_tool!$Q$14*Pooling_tool!$Q$6)),"concentrate","dilute")</f>
        <v>#N/A</v>
      </c>
      <c r="K421" s="12" t="e">
        <f>_xlfn.IFS(AND(J421="concentrate",H421&gt;Pooling_tool!$Q$4),Pooling_tool!$Q$4,AND(J421="concentrate",H421&lt;Pooling_tool!$Q$2),Pooling_tool!$Q$2,J421="concentrate",H421,J421="dilute",individual_lib_info!I421)</f>
        <v>#N/A</v>
      </c>
      <c r="L421" s="12" t="e">
        <f>IF(AND(J421="dilute",K421&gt;Pooling_tool!$Q$6),Pooling_tool!$Q$6,K421)</f>
        <v>#N/A</v>
      </c>
    </row>
    <row r="422" spans="6:12" x14ac:dyDescent="0.2">
      <c r="F422" s="8" t="e">
        <f>VLOOKUP(A422,Pooling_tool!$A$3:$B$15,2,FALSE)</f>
        <v>#N/A</v>
      </c>
      <c r="G422" s="11" t="e">
        <f>Pooling_tool!$Q$8/VLOOKUP(F422,Pooling_tool!$F$3:$G$26,2,FALSE)</f>
        <v>#N/A</v>
      </c>
      <c r="H422" s="12" t="e">
        <f t="shared" si="12"/>
        <v>#N/A</v>
      </c>
      <c r="I422" s="12" t="e">
        <f t="shared" si="13"/>
        <v>#N/A</v>
      </c>
      <c r="J422" s="8" t="e">
        <f>IF(OR(H422&gt;Pooling_tool!$Q$2,I422&gt;(Pooling_tool!$Q$14*Pooling_tool!$Q$6)),"concentrate","dilute")</f>
        <v>#N/A</v>
      </c>
      <c r="K422" s="12" t="e">
        <f>_xlfn.IFS(AND(J422="concentrate",H422&gt;Pooling_tool!$Q$4),Pooling_tool!$Q$4,AND(J422="concentrate",H422&lt;Pooling_tool!$Q$2),Pooling_tool!$Q$2,J422="concentrate",H422,J422="dilute",individual_lib_info!I422)</f>
        <v>#N/A</v>
      </c>
      <c r="L422" s="12" t="e">
        <f>IF(AND(J422="dilute",K422&gt;Pooling_tool!$Q$6),Pooling_tool!$Q$6,K422)</f>
        <v>#N/A</v>
      </c>
    </row>
    <row r="423" spans="6:12" x14ac:dyDescent="0.2">
      <c r="F423" s="8" t="e">
        <f>VLOOKUP(A423,Pooling_tool!$A$3:$B$15,2,FALSE)</f>
        <v>#N/A</v>
      </c>
      <c r="G423" s="11" t="e">
        <f>Pooling_tool!$Q$8/VLOOKUP(F423,Pooling_tool!$F$3:$G$26,2,FALSE)</f>
        <v>#N/A</v>
      </c>
      <c r="H423" s="12" t="e">
        <f t="shared" si="12"/>
        <v>#N/A</v>
      </c>
      <c r="I423" s="12" t="e">
        <f t="shared" si="13"/>
        <v>#N/A</v>
      </c>
      <c r="J423" s="8" t="e">
        <f>IF(OR(H423&gt;Pooling_tool!$Q$2,I423&gt;(Pooling_tool!$Q$14*Pooling_tool!$Q$6)),"concentrate","dilute")</f>
        <v>#N/A</v>
      </c>
      <c r="K423" s="12" t="e">
        <f>_xlfn.IFS(AND(J423="concentrate",H423&gt;Pooling_tool!$Q$4),Pooling_tool!$Q$4,AND(J423="concentrate",H423&lt;Pooling_tool!$Q$2),Pooling_tool!$Q$2,J423="concentrate",H423,J423="dilute",individual_lib_info!I423)</f>
        <v>#N/A</v>
      </c>
      <c r="L423" s="12" t="e">
        <f>IF(AND(J423="dilute",K423&gt;Pooling_tool!$Q$6),Pooling_tool!$Q$6,K423)</f>
        <v>#N/A</v>
      </c>
    </row>
    <row r="424" spans="6:12" x14ac:dyDescent="0.2">
      <c r="F424" s="8" t="e">
        <f>VLOOKUP(A424,Pooling_tool!$A$3:$B$15,2,FALSE)</f>
        <v>#N/A</v>
      </c>
      <c r="G424" s="11" t="e">
        <f>Pooling_tool!$Q$8/VLOOKUP(F424,Pooling_tool!$F$3:$G$26,2,FALSE)</f>
        <v>#N/A</v>
      </c>
      <c r="H424" s="12" t="e">
        <f t="shared" si="12"/>
        <v>#N/A</v>
      </c>
      <c r="I424" s="12" t="e">
        <f t="shared" si="13"/>
        <v>#N/A</v>
      </c>
      <c r="J424" s="8" t="e">
        <f>IF(OR(H424&gt;Pooling_tool!$Q$2,I424&gt;(Pooling_tool!$Q$14*Pooling_tool!$Q$6)),"concentrate","dilute")</f>
        <v>#N/A</v>
      </c>
      <c r="K424" s="12" t="e">
        <f>_xlfn.IFS(AND(J424="concentrate",H424&gt;Pooling_tool!$Q$4),Pooling_tool!$Q$4,AND(J424="concentrate",H424&lt;Pooling_tool!$Q$2),Pooling_tool!$Q$2,J424="concentrate",H424,J424="dilute",individual_lib_info!I424)</f>
        <v>#N/A</v>
      </c>
      <c r="L424" s="12" t="e">
        <f>IF(AND(J424="dilute",K424&gt;Pooling_tool!$Q$6),Pooling_tool!$Q$6,K424)</f>
        <v>#N/A</v>
      </c>
    </row>
    <row r="425" spans="6:12" x14ac:dyDescent="0.2">
      <c r="F425" s="8" t="e">
        <f>VLOOKUP(A425,Pooling_tool!$A$3:$B$15,2,FALSE)</f>
        <v>#N/A</v>
      </c>
      <c r="G425" s="11" t="e">
        <f>Pooling_tool!$Q$8/VLOOKUP(F425,Pooling_tool!$F$3:$G$26,2,FALSE)</f>
        <v>#N/A</v>
      </c>
      <c r="H425" s="12" t="e">
        <f t="shared" si="12"/>
        <v>#N/A</v>
      </c>
      <c r="I425" s="12" t="e">
        <f t="shared" si="13"/>
        <v>#N/A</v>
      </c>
      <c r="J425" s="8" t="e">
        <f>IF(OR(H425&gt;Pooling_tool!$Q$2,I425&gt;(Pooling_tool!$Q$14*Pooling_tool!$Q$6)),"concentrate","dilute")</f>
        <v>#N/A</v>
      </c>
      <c r="K425" s="12" t="e">
        <f>_xlfn.IFS(AND(J425="concentrate",H425&gt;Pooling_tool!$Q$4),Pooling_tool!$Q$4,AND(J425="concentrate",H425&lt;Pooling_tool!$Q$2),Pooling_tool!$Q$2,J425="concentrate",H425,J425="dilute",individual_lib_info!I425)</f>
        <v>#N/A</v>
      </c>
      <c r="L425" s="12" t="e">
        <f>IF(AND(J425="dilute",K425&gt;Pooling_tool!$Q$6),Pooling_tool!$Q$6,K425)</f>
        <v>#N/A</v>
      </c>
    </row>
    <row r="426" spans="6:12" x14ac:dyDescent="0.2">
      <c r="F426" s="8" t="e">
        <f>VLOOKUP(A426,Pooling_tool!$A$3:$B$15,2,FALSE)</f>
        <v>#N/A</v>
      </c>
      <c r="G426" s="11" t="e">
        <f>Pooling_tool!$Q$8/VLOOKUP(F426,Pooling_tool!$F$3:$G$26,2,FALSE)</f>
        <v>#N/A</v>
      </c>
      <c r="H426" s="12" t="e">
        <f t="shared" si="12"/>
        <v>#N/A</v>
      </c>
      <c r="I426" s="12" t="e">
        <f t="shared" si="13"/>
        <v>#N/A</v>
      </c>
      <c r="J426" s="8" t="e">
        <f>IF(OR(H426&gt;Pooling_tool!$Q$2,I426&gt;(Pooling_tool!$Q$14*Pooling_tool!$Q$6)),"concentrate","dilute")</f>
        <v>#N/A</v>
      </c>
      <c r="K426" s="12" t="e">
        <f>_xlfn.IFS(AND(J426="concentrate",H426&gt;Pooling_tool!$Q$4),Pooling_tool!$Q$4,AND(J426="concentrate",H426&lt;Pooling_tool!$Q$2),Pooling_tool!$Q$2,J426="concentrate",H426,J426="dilute",individual_lib_info!I426)</f>
        <v>#N/A</v>
      </c>
      <c r="L426" s="12" t="e">
        <f>IF(AND(J426="dilute",K426&gt;Pooling_tool!$Q$6),Pooling_tool!$Q$6,K426)</f>
        <v>#N/A</v>
      </c>
    </row>
    <row r="427" spans="6:12" x14ac:dyDescent="0.2">
      <c r="F427" s="8" t="e">
        <f>VLOOKUP(A427,Pooling_tool!$A$3:$B$15,2,FALSE)</f>
        <v>#N/A</v>
      </c>
      <c r="G427" s="11" t="e">
        <f>Pooling_tool!$Q$8/VLOOKUP(F427,Pooling_tool!$F$3:$G$26,2,FALSE)</f>
        <v>#N/A</v>
      </c>
      <c r="H427" s="12" t="e">
        <f t="shared" si="12"/>
        <v>#N/A</v>
      </c>
      <c r="I427" s="12" t="e">
        <f t="shared" si="13"/>
        <v>#N/A</v>
      </c>
      <c r="J427" s="8" t="e">
        <f>IF(OR(H427&gt;Pooling_tool!$Q$2,I427&gt;(Pooling_tool!$Q$14*Pooling_tool!$Q$6)),"concentrate","dilute")</f>
        <v>#N/A</v>
      </c>
      <c r="K427" s="12" t="e">
        <f>_xlfn.IFS(AND(J427="concentrate",H427&gt;Pooling_tool!$Q$4),Pooling_tool!$Q$4,AND(J427="concentrate",H427&lt;Pooling_tool!$Q$2),Pooling_tool!$Q$2,J427="concentrate",H427,J427="dilute",individual_lib_info!I427)</f>
        <v>#N/A</v>
      </c>
      <c r="L427" s="12" t="e">
        <f>IF(AND(J427="dilute",K427&gt;Pooling_tool!$Q$6),Pooling_tool!$Q$6,K427)</f>
        <v>#N/A</v>
      </c>
    </row>
    <row r="428" spans="6:12" x14ac:dyDescent="0.2">
      <c r="F428" s="8" t="e">
        <f>VLOOKUP(A428,Pooling_tool!$A$3:$B$15,2,FALSE)</f>
        <v>#N/A</v>
      </c>
      <c r="G428" s="11" t="e">
        <f>Pooling_tool!$Q$8/VLOOKUP(F428,Pooling_tool!$F$3:$G$26,2,FALSE)</f>
        <v>#N/A</v>
      </c>
      <c r="H428" s="12" t="e">
        <f t="shared" si="12"/>
        <v>#N/A</v>
      </c>
      <c r="I428" s="12" t="e">
        <f t="shared" si="13"/>
        <v>#N/A</v>
      </c>
      <c r="J428" s="8" t="e">
        <f>IF(OR(H428&gt;Pooling_tool!$Q$2,I428&gt;(Pooling_tool!$Q$14*Pooling_tool!$Q$6)),"concentrate","dilute")</f>
        <v>#N/A</v>
      </c>
      <c r="K428" s="12" t="e">
        <f>_xlfn.IFS(AND(J428="concentrate",H428&gt;Pooling_tool!$Q$4),Pooling_tool!$Q$4,AND(J428="concentrate",H428&lt;Pooling_tool!$Q$2),Pooling_tool!$Q$2,J428="concentrate",H428,J428="dilute",individual_lib_info!I428)</f>
        <v>#N/A</v>
      </c>
      <c r="L428" s="12" t="e">
        <f>IF(AND(J428="dilute",K428&gt;Pooling_tool!$Q$6),Pooling_tool!$Q$6,K428)</f>
        <v>#N/A</v>
      </c>
    </row>
    <row r="429" spans="6:12" x14ac:dyDescent="0.2">
      <c r="F429" s="8" t="e">
        <f>VLOOKUP(A429,Pooling_tool!$A$3:$B$15,2,FALSE)</f>
        <v>#N/A</v>
      </c>
      <c r="G429" s="11" t="e">
        <f>Pooling_tool!$Q$8/VLOOKUP(F429,Pooling_tool!$F$3:$G$26,2,FALSE)</f>
        <v>#N/A</v>
      </c>
      <c r="H429" s="12" t="e">
        <f t="shared" si="12"/>
        <v>#N/A</v>
      </c>
      <c r="I429" s="12" t="e">
        <f t="shared" si="13"/>
        <v>#N/A</v>
      </c>
      <c r="J429" s="8" t="e">
        <f>IF(OR(H429&gt;Pooling_tool!$Q$2,I429&gt;(Pooling_tool!$Q$14*Pooling_tool!$Q$6)),"concentrate","dilute")</f>
        <v>#N/A</v>
      </c>
      <c r="K429" s="12" t="e">
        <f>_xlfn.IFS(AND(J429="concentrate",H429&gt;Pooling_tool!$Q$4),Pooling_tool!$Q$4,AND(J429="concentrate",H429&lt;Pooling_tool!$Q$2),Pooling_tool!$Q$2,J429="concentrate",H429,J429="dilute",individual_lib_info!I429)</f>
        <v>#N/A</v>
      </c>
      <c r="L429" s="12" t="e">
        <f>IF(AND(J429="dilute",K429&gt;Pooling_tool!$Q$6),Pooling_tool!$Q$6,K429)</f>
        <v>#N/A</v>
      </c>
    </row>
    <row r="430" spans="6:12" x14ac:dyDescent="0.2">
      <c r="F430" s="8" t="e">
        <f>VLOOKUP(A430,Pooling_tool!$A$3:$B$15,2,FALSE)</f>
        <v>#N/A</v>
      </c>
      <c r="G430" s="11" t="e">
        <f>Pooling_tool!$Q$8/VLOOKUP(F430,Pooling_tool!$F$3:$G$26,2,FALSE)</f>
        <v>#N/A</v>
      </c>
      <c r="H430" s="12" t="e">
        <f t="shared" si="12"/>
        <v>#N/A</v>
      </c>
      <c r="I430" s="12" t="e">
        <f t="shared" si="13"/>
        <v>#N/A</v>
      </c>
      <c r="J430" s="8" t="e">
        <f>IF(OR(H430&gt;Pooling_tool!$Q$2,I430&gt;(Pooling_tool!$Q$14*Pooling_tool!$Q$6)),"concentrate","dilute")</f>
        <v>#N/A</v>
      </c>
      <c r="K430" s="12" t="e">
        <f>_xlfn.IFS(AND(J430="concentrate",H430&gt;Pooling_tool!$Q$4),Pooling_tool!$Q$4,AND(J430="concentrate",H430&lt;Pooling_tool!$Q$2),Pooling_tool!$Q$2,J430="concentrate",H430,J430="dilute",individual_lib_info!I430)</f>
        <v>#N/A</v>
      </c>
      <c r="L430" s="12" t="e">
        <f>IF(AND(J430="dilute",K430&gt;Pooling_tool!$Q$6),Pooling_tool!$Q$6,K430)</f>
        <v>#N/A</v>
      </c>
    </row>
    <row r="431" spans="6:12" x14ac:dyDescent="0.2">
      <c r="F431" s="8" t="e">
        <f>VLOOKUP(A431,Pooling_tool!$A$3:$B$15,2,FALSE)</f>
        <v>#N/A</v>
      </c>
      <c r="G431" s="11" t="e">
        <f>Pooling_tool!$Q$8/VLOOKUP(F431,Pooling_tool!$F$3:$G$26,2,FALSE)</f>
        <v>#N/A</v>
      </c>
      <c r="H431" s="12" t="e">
        <f t="shared" si="12"/>
        <v>#N/A</v>
      </c>
      <c r="I431" s="12" t="e">
        <f t="shared" si="13"/>
        <v>#N/A</v>
      </c>
      <c r="J431" s="8" t="e">
        <f>IF(OR(H431&gt;Pooling_tool!$Q$2,I431&gt;(Pooling_tool!$Q$14*Pooling_tool!$Q$6)),"concentrate","dilute")</f>
        <v>#N/A</v>
      </c>
      <c r="K431" s="12" t="e">
        <f>_xlfn.IFS(AND(J431="concentrate",H431&gt;Pooling_tool!$Q$4),Pooling_tool!$Q$4,AND(J431="concentrate",H431&lt;Pooling_tool!$Q$2),Pooling_tool!$Q$2,J431="concentrate",H431,J431="dilute",individual_lib_info!I431)</f>
        <v>#N/A</v>
      </c>
      <c r="L431" s="12" t="e">
        <f>IF(AND(J431="dilute",K431&gt;Pooling_tool!$Q$6),Pooling_tool!$Q$6,K431)</f>
        <v>#N/A</v>
      </c>
    </row>
    <row r="432" spans="6:12" x14ac:dyDescent="0.2">
      <c r="F432" s="8" t="e">
        <f>VLOOKUP(A432,Pooling_tool!$A$3:$B$15,2,FALSE)</f>
        <v>#N/A</v>
      </c>
      <c r="G432" s="11" t="e">
        <f>Pooling_tool!$Q$8/VLOOKUP(F432,Pooling_tool!$F$3:$G$26,2,FALSE)</f>
        <v>#N/A</v>
      </c>
      <c r="H432" s="12" t="e">
        <f t="shared" si="12"/>
        <v>#N/A</v>
      </c>
      <c r="I432" s="12" t="e">
        <f t="shared" si="13"/>
        <v>#N/A</v>
      </c>
      <c r="J432" s="8" t="e">
        <f>IF(OR(H432&gt;Pooling_tool!$Q$2,I432&gt;(Pooling_tool!$Q$14*Pooling_tool!$Q$6)),"concentrate","dilute")</f>
        <v>#N/A</v>
      </c>
      <c r="K432" s="12" t="e">
        <f>_xlfn.IFS(AND(J432="concentrate",H432&gt;Pooling_tool!$Q$4),Pooling_tool!$Q$4,AND(J432="concentrate",H432&lt;Pooling_tool!$Q$2),Pooling_tool!$Q$2,J432="concentrate",H432,J432="dilute",individual_lib_info!I432)</f>
        <v>#N/A</v>
      </c>
      <c r="L432" s="12" t="e">
        <f>IF(AND(J432="dilute",K432&gt;Pooling_tool!$Q$6),Pooling_tool!$Q$6,K432)</f>
        <v>#N/A</v>
      </c>
    </row>
    <row r="433" spans="6:12" x14ac:dyDescent="0.2">
      <c r="F433" s="8" t="e">
        <f>VLOOKUP(A433,Pooling_tool!$A$3:$B$15,2,FALSE)</f>
        <v>#N/A</v>
      </c>
      <c r="G433" s="11" t="e">
        <f>Pooling_tool!$Q$8/VLOOKUP(F433,Pooling_tool!$F$3:$G$26,2,FALSE)</f>
        <v>#N/A</v>
      </c>
      <c r="H433" s="12" t="e">
        <f t="shared" si="12"/>
        <v>#N/A</v>
      </c>
      <c r="I433" s="12" t="e">
        <f t="shared" si="13"/>
        <v>#N/A</v>
      </c>
      <c r="J433" s="8" t="e">
        <f>IF(OR(H433&gt;Pooling_tool!$Q$2,I433&gt;(Pooling_tool!$Q$14*Pooling_tool!$Q$6)),"concentrate","dilute")</f>
        <v>#N/A</v>
      </c>
      <c r="K433" s="12" t="e">
        <f>_xlfn.IFS(AND(J433="concentrate",H433&gt;Pooling_tool!$Q$4),Pooling_tool!$Q$4,AND(J433="concentrate",H433&lt;Pooling_tool!$Q$2),Pooling_tool!$Q$2,J433="concentrate",H433,J433="dilute",individual_lib_info!I433)</f>
        <v>#N/A</v>
      </c>
      <c r="L433" s="12" t="e">
        <f>IF(AND(J433="dilute",K433&gt;Pooling_tool!$Q$6),Pooling_tool!$Q$6,K433)</f>
        <v>#N/A</v>
      </c>
    </row>
    <row r="434" spans="6:12" x14ac:dyDescent="0.2">
      <c r="F434" s="8" t="e">
        <f>VLOOKUP(A434,Pooling_tool!$A$3:$B$15,2,FALSE)</f>
        <v>#N/A</v>
      </c>
      <c r="G434" s="11" t="e">
        <f>Pooling_tool!$Q$8/VLOOKUP(F434,Pooling_tool!$F$3:$G$26,2,FALSE)</f>
        <v>#N/A</v>
      </c>
      <c r="H434" s="12" t="e">
        <f t="shared" si="12"/>
        <v>#N/A</v>
      </c>
      <c r="I434" s="12" t="e">
        <f t="shared" si="13"/>
        <v>#N/A</v>
      </c>
      <c r="J434" s="8" t="e">
        <f>IF(OR(H434&gt;Pooling_tool!$Q$2,I434&gt;(Pooling_tool!$Q$14*Pooling_tool!$Q$6)),"concentrate","dilute")</f>
        <v>#N/A</v>
      </c>
      <c r="K434" s="12" t="e">
        <f>_xlfn.IFS(AND(J434="concentrate",H434&gt;Pooling_tool!$Q$4),Pooling_tool!$Q$4,AND(J434="concentrate",H434&lt;Pooling_tool!$Q$2),Pooling_tool!$Q$2,J434="concentrate",H434,J434="dilute",individual_lib_info!I434)</f>
        <v>#N/A</v>
      </c>
      <c r="L434" s="12" t="e">
        <f>IF(AND(J434="dilute",K434&gt;Pooling_tool!$Q$6),Pooling_tool!$Q$6,K434)</f>
        <v>#N/A</v>
      </c>
    </row>
    <row r="435" spans="6:12" x14ac:dyDescent="0.2">
      <c r="F435" s="8" t="e">
        <f>VLOOKUP(A435,Pooling_tool!$A$3:$B$15,2,FALSE)</f>
        <v>#N/A</v>
      </c>
      <c r="G435" s="11" t="e">
        <f>Pooling_tool!$Q$8/VLOOKUP(F435,Pooling_tool!$F$3:$G$26,2,FALSE)</f>
        <v>#N/A</v>
      </c>
      <c r="H435" s="12" t="e">
        <f t="shared" si="12"/>
        <v>#N/A</v>
      </c>
      <c r="I435" s="12" t="e">
        <f t="shared" si="13"/>
        <v>#N/A</v>
      </c>
      <c r="J435" s="8" t="e">
        <f>IF(OR(H435&gt;Pooling_tool!$Q$2,I435&gt;(Pooling_tool!$Q$14*Pooling_tool!$Q$6)),"concentrate","dilute")</f>
        <v>#N/A</v>
      </c>
      <c r="K435" s="12" t="e">
        <f>_xlfn.IFS(AND(J435="concentrate",H435&gt;Pooling_tool!$Q$4),Pooling_tool!$Q$4,AND(J435="concentrate",H435&lt;Pooling_tool!$Q$2),Pooling_tool!$Q$2,J435="concentrate",H435,J435="dilute",individual_lib_info!I435)</f>
        <v>#N/A</v>
      </c>
      <c r="L435" s="12" t="e">
        <f>IF(AND(J435="dilute",K435&gt;Pooling_tool!$Q$6),Pooling_tool!$Q$6,K435)</f>
        <v>#N/A</v>
      </c>
    </row>
    <row r="436" spans="6:12" x14ac:dyDescent="0.2">
      <c r="F436" s="8" t="e">
        <f>VLOOKUP(A436,Pooling_tool!$A$3:$B$15,2,FALSE)</f>
        <v>#N/A</v>
      </c>
      <c r="G436" s="11" t="e">
        <f>Pooling_tool!$Q$8/VLOOKUP(F436,Pooling_tool!$F$3:$G$26,2,FALSE)</f>
        <v>#N/A</v>
      </c>
      <c r="H436" s="12" t="e">
        <f t="shared" si="12"/>
        <v>#N/A</v>
      </c>
      <c r="I436" s="12" t="e">
        <f t="shared" si="13"/>
        <v>#N/A</v>
      </c>
      <c r="J436" s="8" t="e">
        <f>IF(OR(H436&gt;Pooling_tool!$Q$2,I436&gt;(Pooling_tool!$Q$14*Pooling_tool!$Q$6)),"concentrate","dilute")</f>
        <v>#N/A</v>
      </c>
      <c r="K436" s="12" t="e">
        <f>_xlfn.IFS(AND(J436="concentrate",H436&gt;Pooling_tool!$Q$4),Pooling_tool!$Q$4,AND(J436="concentrate",H436&lt;Pooling_tool!$Q$2),Pooling_tool!$Q$2,J436="concentrate",H436,J436="dilute",individual_lib_info!I436)</f>
        <v>#N/A</v>
      </c>
      <c r="L436" s="12" t="e">
        <f>IF(AND(J436="dilute",K436&gt;Pooling_tool!$Q$6),Pooling_tool!$Q$6,K436)</f>
        <v>#N/A</v>
      </c>
    </row>
    <row r="437" spans="6:12" x14ac:dyDescent="0.2">
      <c r="F437" s="8" t="e">
        <f>VLOOKUP(A437,Pooling_tool!$A$3:$B$15,2,FALSE)</f>
        <v>#N/A</v>
      </c>
      <c r="G437" s="11" t="e">
        <f>Pooling_tool!$Q$8/VLOOKUP(F437,Pooling_tool!$F$3:$G$26,2,FALSE)</f>
        <v>#N/A</v>
      </c>
      <c r="H437" s="12" t="e">
        <f t="shared" si="12"/>
        <v>#N/A</v>
      </c>
      <c r="I437" s="12" t="e">
        <f t="shared" si="13"/>
        <v>#N/A</v>
      </c>
      <c r="J437" s="8" t="e">
        <f>IF(OR(H437&gt;Pooling_tool!$Q$2,I437&gt;(Pooling_tool!$Q$14*Pooling_tool!$Q$6)),"concentrate","dilute")</f>
        <v>#N/A</v>
      </c>
      <c r="K437" s="12" t="e">
        <f>_xlfn.IFS(AND(J437="concentrate",H437&gt;Pooling_tool!$Q$4),Pooling_tool!$Q$4,AND(J437="concentrate",H437&lt;Pooling_tool!$Q$2),Pooling_tool!$Q$2,J437="concentrate",H437,J437="dilute",individual_lib_info!I437)</f>
        <v>#N/A</v>
      </c>
      <c r="L437" s="12" t="e">
        <f>IF(AND(J437="dilute",K437&gt;Pooling_tool!$Q$6),Pooling_tool!$Q$6,K437)</f>
        <v>#N/A</v>
      </c>
    </row>
    <row r="438" spans="6:12" x14ac:dyDescent="0.2">
      <c r="F438" s="8" t="e">
        <f>VLOOKUP(A438,Pooling_tool!$A$3:$B$15,2,FALSE)</f>
        <v>#N/A</v>
      </c>
      <c r="G438" s="11" t="e">
        <f>Pooling_tool!$Q$8/VLOOKUP(F438,Pooling_tool!$F$3:$G$26,2,FALSE)</f>
        <v>#N/A</v>
      </c>
      <c r="H438" s="12" t="e">
        <f t="shared" si="12"/>
        <v>#N/A</v>
      </c>
      <c r="I438" s="12" t="e">
        <f t="shared" si="13"/>
        <v>#N/A</v>
      </c>
      <c r="J438" s="8" t="e">
        <f>IF(OR(H438&gt;Pooling_tool!$Q$2,I438&gt;(Pooling_tool!$Q$14*Pooling_tool!$Q$6)),"concentrate","dilute")</f>
        <v>#N/A</v>
      </c>
      <c r="K438" s="12" t="e">
        <f>_xlfn.IFS(AND(J438="concentrate",H438&gt;Pooling_tool!$Q$4),Pooling_tool!$Q$4,AND(J438="concentrate",H438&lt;Pooling_tool!$Q$2),Pooling_tool!$Q$2,J438="concentrate",H438,J438="dilute",individual_lib_info!I438)</f>
        <v>#N/A</v>
      </c>
      <c r="L438" s="12" t="e">
        <f>IF(AND(J438="dilute",K438&gt;Pooling_tool!$Q$6),Pooling_tool!$Q$6,K438)</f>
        <v>#N/A</v>
      </c>
    </row>
    <row r="439" spans="6:12" x14ac:dyDescent="0.2">
      <c r="F439" s="8" t="e">
        <f>VLOOKUP(A439,Pooling_tool!$A$3:$B$15,2,FALSE)</f>
        <v>#N/A</v>
      </c>
      <c r="G439" s="11" t="e">
        <f>Pooling_tool!$Q$8/VLOOKUP(F439,Pooling_tool!$F$3:$G$26,2,FALSE)</f>
        <v>#N/A</v>
      </c>
      <c r="H439" s="12" t="e">
        <f t="shared" si="12"/>
        <v>#N/A</v>
      </c>
      <c r="I439" s="12" t="e">
        <f t="shared" si="13"/>
        <v>#N/A</v>
      </c>
      <c r="J439" s="8" t="e">
        <f>IF(OR(H439&gt;Pooling_tool!$Q$2,I439&gt;(Pooling_tool!$Q$14*Pooling_tool!$Q$6)),"concentrate","dilute")</f>
        <v>#N/A</v>
      </c>
      <c r="K439" s="12" t="e">
        <f>_xlfn.IFS(AND(J439="concentrate",H439&gt;Pooling_tool!$Q$4),Pooling_tool!$Q$4,AND(J439="concentrate",H439&lt;Pooling_tool!$Q$2),Pooling_tool!$Q$2,J439="concentrate",H439,J439="dilute",individual_lib_info!I439)</f>
        <v>#N/A</v>
      </c>
      <c r="L439" s="12" t="e">
        <f>IF(AND(J439="dilute",K439&gt;Pooling_tool!$Q$6),Pooling_tool!$Q$6,K439)</f>
        <v>#N/A</v>
      </c>
    </row>
    <row r="440" spans="6:12" x14ac:dyDescent="0.2">
      <c r="F440" s="8" t="e">
        <f>VLOOKUP(A440,Pooling_tool!$A$3:$B$15,2,FALSE)</f>
        <v>#N/A</v>
      </c>
      <c r="G440" s="11" t="e">
        <f>Pooling_tool!$Q$8/VLOOKUP(F440,Pooling_tool!$F$3:$G$26,2,FALSE)</f>
        <v>#N/A</v>
      </c>
      <c r="H440" s="12" t="e">
        <f t="shared" si="12"/>
        <v>#N/A</v>
      </c>
      <c r="I440" s="12" t="e">
        <f t="shared" si="13"/>
        <v>#N/A</v>
      </c>
      <c r="J440" s="8" t="e">
        <f>IF(OR(H440&gt;Pooling_tool!$Q$2,I440&gt;(Pooling_tool!$Q$14*Pooling_tool!$Q$6)),"concentrate","dilute")</f>
        <v>#N/A</v>
      </c>
      <c r="K440" s="12" t="e">
        <f>_xlfn.IFS(AND(J440="concentrate",H440&gt;Pooling_tool!$Q$4),Pooling_tool!$Q$4,AND(J440="concentrate",H440&lt;Pooling_tool!$Q$2),Pooling_tool!$Q$2,J440="concentrate",H440,J440="dilute",individual_lib_info!I440)</f>
        <v>#N/A</v>
      </c>
      <c r="L440" s="12" t="e">
        <f>IF(AND(J440="dilute",K440&gt;Pooling_tool!$Q$6),Pooling_tool!$Q$6,K440)</f>
        <v>#N/A</v>
      </c>
    </row>
    <row r="441" spans="6:12" x14ac:dyDescent="0.2">
      <c r="F441" s="8" t="e">
        <f>VLOOKUP(A441,Pooling_tool!$A$3:$B$15,2,FALSE)</f>
        <v>#N/A</v>
      </c>
      <c r="G441" s="11" t="e">
        <f>Pooling_tool!$Q$8/VLOOKUP(F441,Pooling_tool!$F$3:$G$26,2,FALSE)</f>
        <v>#N/A</v>
      </c>
      <c r="H441" s="12" t="e">
        <f t="shared" si="12"/>
        <v>#N/A</v>
      </c>
      <c r="I441" s="12" t="e">
        <f t="shared" si="13"/>
        <v>#N/A</v>
      </c>
      <c r="J441" s="8" t="e">
        <f>IF(OR(H441&gt;Pooling_tool!$Q$2,I441&gt;(Pooling_tool!$Q$14*Pooling_tool!$Q$6)),"concentrate","dilute")</f>
        <v>#N/A</v>
      </c>
      <c r="K441" s="12" t="e">
        <f>_xlfn.IFS(AND(J441="concentrate",H441&gt;Pooling_tool!$Q$4),Pooling_tool!$Q$4,AND(J441="concentrate",H441&lt;Pooling_tool!$Q$2),Pooling_tool!$Q$2,J441="concentrate",H441,J441="dilute",individual_lib_info!I441)</f>
        <v>#N/A</v>
      </c>
      <c r="L441" s="12" t="e">
        <f>IF(AND(J441="dilute",K441&gt;Pooling_tool!$Q$6),Pooling_tool!$Q$6,K441)</f>
        <v>#N/A</v>
      </c>
    </row>
    <row r="442" spans="6:12" x14ac:dyDescent="0.2">
      <c r="F442" s="8" t="e">
        <f>VLOOKUP(A442,Pooling_tool!$A$3:$B$15,2,FALSE)</f>
        <v>#N/A</v>
      </c>
      <c r="G442" s="11" t="e">
        <f>Pooling_tool!$Q$8/VLOOKUP(F442,Pooling_tool!$F$3:$G$26,2,FALSE)</f>
        <v>#N/A</v>
      </c>
      <c r="H442" s="12" t="e">
        <f t="shared" si="12"/>
        <v>#N/A</v>
      </c>
      <c r="I442" s="12" t="e">
        <f t="shared" si="13"/>
        <v>#N/A</v>
      </c>
      <c r="J442" s="8" t="e">
        <f>IF(OR(H442&gt;Pooling_tool!$Q$2,I442&gt;(Pooling_tool!$Q$14*Pooling_tool!$Q$6)),"concentrate","dilute")</f>
        <v>#N/A</v>
      </c>
      <c r="K442" s="12" t="e">
        <f>_xlfn.IFS(AND(J442="concentrate",H442&gt;Pooling_tool!$Q$4),Pooling_tool!$Q$4,AND(J442="concentrate",H442&lt;Pooling_tool!$Q$2),Pooling_tool!$Q$2,J442="concentrate",H442,J442="dilute",individual_lib_info!I442)</f>
        <v>#N/A</v>
      </c>
      <c r="L442" s="12" t="e">
        <f>IF(AND(J442="dilute",K442&gt;Pooling_tool!$Q$6),Pooling_tool!$Q$6,K442)</f>
        <v>#N/A</v>
      </c>
    </row>
    <row r="443" spans="6:12" x14ac:dyDescent="0.2">
      <c r="F443" s="8" t="e">
        <f>VLOOKUP(A443,Pooling_tool!$A$3:$B$15,2,FALSE)</f>
        <v>#N/A</v>
      </c>
      <c r="G443" s="11" t="e">
        <f>Pooling_tool!$Q$8/VLOOKUP(F443,Pooling_tool!$F$3:$G$26,2,FALSE)</f>
        <v>#N/A</v>
      </c>
      <c r="H443" s="12" t="e">
        <f t="shared" si="12"/>
        <v>#N/A</v>
      </c>
      <c r="I443" s="12" t="e">
        <f t="shared" si="13"/>
        <v>#N/A</v>
      </c>
      <c r="J443" s="8" t="e">
        <f>IF(OR(H443&gt;Pooling_tool!$Q$2,I443&gt;(Pooling_tool!$Q$14*Pooling_tool!$Q$6)),"concentrate","dilute")</f>
        <v>#N/A</v>
      </c>
      <c r="K443" s="12" t="e">
        <f>_xlfn.IFS(AND(J443="concentrate",H443&gt;Pooling_tool!$Q$4),Pooling_tool!$Q$4,AND(J443="concentrate",H443&lt;Pooling_tool!$Q$2),Pooling_tool!$Q$2,J443="concentrate",H443,J443="dilute",individual_lib_info!I443)</f>
        <v>#N/A</v>
      </c>
      <c r="L443" s="12" t="e">
        <f>IF(AND(J443="dilute",K443&gt;Pooling_tool!$Q$6),Pooling_tool!$Q$6,K443)</f>
        <v>#N/A</v>
      </c>
    </row>
    <row r="444" spans="6:12" x14ac:dyDescent="0.2">
      <c r="F444" s="8" t="e">
        <f>VLOOKUP(A444,Pooling_tool!$A$3:$B$15,2,FALSE)</f>
        <v>#N/A</v>
      </c>
      <c r="G444" s="11" t="e">
        <f>Pooling_tool!$Q$8/VLOOKUP(F444,Pooling_tool!$F$3:$G$26,2,FALSE)</f>
        <v>#N/A</v>
      </c>
      <c r="H444" s="12" t="e">
        <f t="shared" si="12"/>
        <v>#N/A</v>
      </c>
      <c r="I444" s="12" t="e">
        <f t="shared" si="13"/>
        <v>#N/A</v>
      </c>
      <c r="J444" s="8" t="e">
        <f>IF(OR(H444&gt;Pooling_tool!$Q$2,I444&gt;(Pooling_tool!$Q$14*Pooling_tool!$Q$6)),"concentrate","dilute")</f>
        <v>#N/A</v>
      </c>
      <c r="K444" s="12" t="e">
        <f>_xlfn.IFS(AND(J444="concentrate",H444&gt;Pooling_tool!$Q$4),Pooling_tool!$Q$4,AND(J444="concentrate",H444&lt;Pooling_tool!$Q$2),Pooling_tool!$Q$2,J444="concentrate",H444,J444="dilute",individual_lib_info!I444)</f>
        <v>#N/A</v>
      </c>
      <c r="L444" s="12" t="e">
        <f>IF(AND(J444="dilute",K444&gt;Pooling_tool!$Q$6),Pooling_tool!$Q$6,K444)</f>
        <v>#N/A</v>
      </c>
    </row>
    <row r="445" spans="6:12" x14ac:dyDescent="0.2">
      <c r="F445" s="8" t="e">
        <f>VLOOKUP(A445,Pooling_tool!$A$3:$B$15,2,FALSE)</f>
        <v>#N/A</v>
      </c>
      <c r="G445" s="11" t="e">
        <f>Pooling_tool!$Q$8/VLOOKUP(F445,Pooling_tool!$F$3:$G$26,2,FALSE)</f>
        <v>#N/A</v>
      </c>
      <c r="H445" s="12" t="e">
        <f t="shared" si="12"/>
        <v>#N/A</v>
      </c>
      <c r="I445" s="12" t="e">
        <f t="shared" si="13"/>
        <v>#N/A</v>
      </c>
      <c r="J445" s="8" t="e">
        <f>IF(OR(H445&gt;Pooling_tool!$Q$2,I445&gt;(Pooling_tool!$Q$14*Pooling_tool!$Q$6)),"concentrate","dilute")</f>
        <v>#N/A</v>
      </c>
      <c r="K445" s="12" t="e">
        <f>_xlfn.IFS(AND(J445="concentrate",H445&gt;Pooling_tool!$Q$4),Pooling_tool!$Q$4,AND(J445="concentrate",H445&lt;Pooling_tool!$Q$2),Pooling_tool!$Q$2,J445="concentrate",H445,J445="dilute",individual_lib_info!I445)</f>
        <v>#N/A</v>
      </c>
      <c r="L445" s="12" t="e">
        <f>IF(AND(J445="dilute",K445&gt;Pooling_tool!$Q$6),Pooling_tool!$Q$6,K445)</f>
        <v>#N/A</v>
      </c>
    </row>
    <row r="446" spans="6:12" x14ac:dyDescent="0.2">
      <c r="F446" s="8" t="e">
        <f>VLOOKUP(A446,Pooling_tool!$A$3:$B$15,2,FALSE)</f>
        <v>#N/A</v>
      </c>
      <c r="G446" s="11" t="e">
        <f>Pooling_tool!$Q$8/VLOOKUP(F446,Pooling_tool!$F$3:$G$26,2,FALSE)</f>
        <v>#N/A</v>
      </c>
      <c r="H446" s="12" t="e">
        <f t="shared" si="12"/>
        <v>#N/A</v>
      </c>
      <c r="I446" s="12" t="e">
        <f t="shared" si="13"/>
        <v>#N/A</v>
      </c>
      <c r="J446" s="8" t="e">
        <f>IF(OR(H446&gt;Pooling_tool!$Q$2,I446&gt;(Pooling_tool!$Q$14*Pooling_tool!$Q$6)),"concentrate","dilute")</f>
        <v>#N/A</v>
      </c>
      <c r="K446" s="12" t="e">
        <f>_xlfn.IFS(AND(J446="concentrate",H446&gt;Pooling_tool!$Q$4),Pooling_tool!$Q$4,AND(J446="concentrate",H446&lt;Pooling_tool!$Q$2),Pooling_tool!$Q$2,J446="concentrate",H446,J446="dilute",individual_lib_info!I446)</f>
        <v>#N/A</v>
      </c>
      <c r="L446" s="12" t="e">
        <f>IF(AND(J446="dilute",K446&gt;Pooling_tool!$Q$6),Pooling_tool!$Q$6,K446)</f>
        <v>#N/A</v>
      </c>
    </row>
    <row r="447" spans="6:12" x14ac:dyDescent="0.2">
      <c r="F447" s="8" t="e">
        <f>VLOOKUP(A447,Pooling_tool!$A$3:$B$15,2,FALSE)</f>
        <v>#N/A</v>
      </c>
      <c r="G447" s="11" t="e">
        <f>Pooling_tool!$Q$8/VLOOKUP(F447,Pooling_tool!$F$3:$G$26,2,FALSE)</f>
        <v>#N/A</v>
      </c>
      <c r="H447" s="12" t="e">
        <f t="shared" si="12"/>
        <v>#N/A</v>
      </c>
      <c r="I447" s="12" t="e">
        <f t="shared" si="13"/>
        <v>#N/A</v>
      </c>
      <c r="J447" s="8" t="e">
        <f>IF(OR(H447&gt;Pooling_tool!$Q$2,I447&gt;(Pooling_tool!$Q$14*Pooling_tool!$Q$6)),"concentrate","dilute")</f>
        <v>#N/A</v>
      </c>
      <c r="K447" s="12" t="e">
        <f>_xlfn.IFS(AND(J447="concentrate",H447&gt;Pooling_tool!$Q$4),Pooling_tool!$Q$4,AND(J447="concentrate",H447&lt;Pooling_tool!$Q$2),Pooling_tool!$Q$2,J447="concentrate",H447,J447="dilute",individual_lib_info!I447)</f>
        <v>#N/A</v>
      </c>
      <c r="L447" s="12" t="e">
        <f>IF(AND(J447="dilute",K447&gt;Pooling_tool!$Q$6),Pooling_tool!$Q$6,K447)</f>
        <v>#N/A</v>
      </c>
    </row>
    <row r="448" spans="6:12" x14ac:dyDescent="0.2">
      <c r="F448" s="8" t="e">
        <f>VLOOKUP(A448,Pooling_tool!$A$3:$B$15,2,FALSE)</f>
        <v>#N/A</v>
      </c>
      <c r="G448" s="11" t="e">
        <f>Pooling_tool!$Q$8/VLOOKUP(F448,Pooling_tool!$F$3:$G$26,2,FALSE)</f>
        <v>#N/A</v>
      </c>
      <c r="H448" s="12" t="e">
        <f t="shared" si="12"/>
        <v>#N/A</v>
      </c>
      <c r="I448" s="12" t="e">
        <f t="shared" si="13"/>
        <v>#N/A</v>
      </c>
      <c r="J448" s="8" t="e">
        <f>IF(OR(H448&gt;Pooling_tool!$Q$2,I448&gt;(Pooling_tool!$Q$14*Pooling_tool!$Q$6)),"concentrate","dilute")</f>
        <v>#N/A</v>
      </c>
      <c r="K448" s="12" t="e">
        <f>_xlfn.IFS(AND(J448="concentrate",H448&gt;Pooling_tool!$Q$4),Pooling_tool!$Q$4,AND(J448="concentrate",H448&lt;Pooling_tool!$Q$2),Pooling_tool!$Q$2,J448="concentrate",H448,J448="dilute",individual_lib_info!I448)</f>
        <v>#N/A</v>
      </c>
      <c r="L448" s="12" t="e">
        <f>IF(AND(J448="dilute",K448&gt;Pooling_tool!$Q$6),Pooling_tool!$Q$6,K448)</f>
        <v>#N/A</v>
      </c>
    </row>
    <row r="449" spans="6:12" x14ac:dyDescent="0.2">
      <c r="F449" s="8" t="e">
        <f>VLOOKUP(A449,Pooling_tool!$A$3:$B$15,2,FALSE)</f>
        <v>#N/A</v>
      </c>
      <c r="G449" s="11" t="e">
        <f>Pooling_tool!$Q$8/VLOOKUP(F449,Pooling_tool!$F$3:$G$26,2,FALSE)</f>
        <v>#N/A</v>
      </c>
      <c r="H449" s="12" t="e">
        <f t="shared" si="12"/>
        <v>#N/A</v>
      </c>
      <c r="I449" s="12" t="e">
        <f t="shared" si="13"/>
        <v>#N/A</v>
      </c>
      <c r="J449" s="8" t="e">
        <f>IF(OR(H449&gt;Pooling_tool!$Q$2,I449&gt;(Pooling_tool!$Q$14*Pooling_tool!$Q$6)),"concentrate","dilute")</f>
        <v>#N/A</v>
      </c>
      <c r="K449" s="12" t="e">
        <f>_xlfn.IFS(AND(J449="concentrate",H449&gt;Pooling_tool!$Q$4),Pooling_tool!$Q$4,AND(J449="concentrate",H449&lt;Pooling_tool!$Q$2),Pooling_tool!$Q$2,J449="concentrate",H449,J449="dilute",individual_lib_info!I449)</f>
        <v>#N/A</v>
      </c>
      <c r="L449" s="12" t="e">
        <f>IF(AND(J449="dilute",K449&gt;Pooling_tool!$Q$6),Pooling_tool!$Q$6,K449)</f>
        <v>#N/A</v>
      </c>
    </row>
    <row r="450" spans="6:12" x14ac:dyDescent="0.2">
      <c r="F450" s="8" t="e">
        <f>VLOOKUP(A450,Pooling_tool!$A$3:$B$15,2,FALSE)</f>
        <v>#N/A</v>
      </c>
      <c r="G450" s="11" t="e">
        <f>Pooling_tool!$Q$8/VLOOKUP(F450,Pooling_tool!$F$3:$G$26,2,FALSE)</f>
        <v>#N/A</v>
      </c>
      <c r="H450" s="12" t="e">
        <f t="shared" si="12"/>
        <v>#N/A</v>
      </c>
      <c r="I450" s="12" t="e">
        <f t="shared" si="13"/>
        <v>#N/A</v>
      </c>
      <c r="J450" s="8" t="e">
        <f>IF(OR(H450&gt;Pooling_tool!$Q$2,I450&gt;(Pooling_tool!$Q$14*Pooling_tool!$Q$6)),"concentrate","dilute")</f>
        <v>#N/A</v>
      </c>
      <c r="K450" s="12" t="e">
        <f>_xlfn.IFS(AND(J450="concentrate",H450&gt;Pooling_tool!$Q$4),Pooling_tool!$Q$4,AND(J450="concentrate",H450&lt;Pooling_tool!$Q$2),Pooling_tool!$Q$2,J450="concentrate",H450,J450="dilute",individual_lib_info!I450)</f>
        <v>#N/A</v>
      </c>
      <c r="L450" s="12" t="e">
        <f>IF(AND(J450="dilute",K450&gt;Pooling_tool!$Q$6),Pooling_tool!$Q$6,K450)</f>
        <v>#N/A</v>
      </c>
    </row>
    <row r="451" spans="6:12" x14ac:dyDescent="0.2">
      <c r="F451" s="8" t="e">
        <f>VLOOKUP(A451,Pooling_tool!$A$3:$B$15,2,FALSE)</f>
        <v>#N/A</v>
      </c>
      <c r="G451" s="11" t="e">
        <f>Pooling_tool!$Q$8/VLOOKUP(F451,Pooling_tool!$F$3:$G$26,2,FALSE)</f>
        <v>#N/A</v>
      </c>
      <c r="H451" s="12" t="e">
        <f t="shared" ref="H451:H514" si="14">G451/D451*1000</f>
        <v>#N/A</v>
      </c>
      <c r="I451" s="12" t="e">
        <f t="shared" ref="I451:I514" si="15">H451*E451</f>
        <v>#N/A</v>
      </c>
      <c r="J451" s="8" t="e">
        <f>IF(OR(H451&gt;Pooling_tool!$Q$2,I451&gt;(Pooling_tool!$Q$14*Pooling_tool!$Q$6)),"concentrate","dilute")</f>
        <v>#N/A</v>
      </c>
      <c r="K451" s="12" t="e">
        <f>_xlfn.IFS(AND(J451="concentrate",H451&gt;Pooling_tool!$Q$4),Pooling_tool!$Q$4,AND(J451="concentrate",H451&lt;Pooling_tool!$Q$2),Pooling_tool!$Q$2,J451="concentrate",H451,J451="dilute",individual_lib_info!I451)</f>
        <v>#N/A</v>
      </c>
      <c r="L451" s="12" t="e">
        <f>IF(AND(J451="dilute",K451&gt;Pooling_tool!$Q$6),Pooling_tool!$Q$6,K451)</f>
        <v>#N/A</v>
      </c>
    </row>
    <row r="452" spans="6:12" x14ac:dyDescent="0.2">
      <c r="F452" s="8" t="e">
        <f>VLOOKUP(A452,Pooling_tool!$A$3:$B$15,2,FALSE)</f>
        <v>#N/A</v>
      </c>
      <c r="G452" s="11" t="e">
        <f>Pooling_tool!$Q$8/VLOOKUP(F452,Pooling_tool!$F$3:$G$26,2,FALSE)</f>
        <v>#N/A</v>
      </c>
      <c r="H452" s="12" t="e">
        <f t="shared" si="14"/>
        <v>#N/A</v>
      </c>
      <c r="I452" s="12" t="e">
        <f t="shared" si="15"/>
        <v>#N/A</v>
      </c>
      <c r="J452" s="8" t="e">
        <f>IF(OR(H452&gt;Pooling_tool!$Q$2,I452&gt;(Pooling_tool!$Q$14*Pooling_tool!$Q$6)),"concentrate","dilute")</f>
        <v>#N/A</v>
      </c>
      <c r="K452" s="12" t="e">
        <f>_xlfn.IFS(AND(J452="concentrate",H452&gt;Pooling_tool!$Q$4),Pooling_tool!$Q$4,AND(J452="concentrate",H452&lt;Pooling_tool!$Q$2),Pooling_tool!$Q$2,J452="concentrate",H452,J452="dilute",individual_lib_info!I452)</f>
        <v>#N/A</v>
      </c>
      <c r="L452" s="12" t="e">
        <f>IF(AND(J452="dilute",K452&gt;Pooling_tool!$Q$6),Pooling_tool!$Q$6,K452)</f>
        <v>#N/A</v>
      </c>
    </row>
    <row r="453" spans="6:12" x14ac:dyDescent="0.2">
      <c r="F453" s="8" t="e">
        <f>VLOOKUP(A453,Pooling_tool!$A$3:$B$15,2,FALSE)</f>
        <v>#N/A</v>
      </c>
      <c r="G453" s="11" t="e">
        <f>Pooling_tool!$Q$8/VLOOKUP(F453,Pooling_tool!$F$3:$G$26,2,FALSE)</f>
        <v>#N/A</v>
      </c>
      <c r="H453" s="12" t="e">
        <f t="shared" si="14"/>
        <v>#N/A</v>
      </c>
      <c r="I453" s="12" t="e">
        <f t="shared" si="15"/>
        <v>#N/A</v>
      </c>
      <c r="J453" s="8" t="e">
        <f>IF(OR(H453&gt;Pooling_tool!$Q$2,I453&gt;(Pooling_tool!$Q$14*Pooling_tool!$Q$6)),"concentrate","dilute")</f>
        <v>#N/A</v>
      </c>
      <c r="K453" s="12" t="e">
        <f>_xlfn.IFS(AND(J453="concentrate",H453&gt;Pooling_tool!$Q$4),Pooling_tool!$Q$4,AND(J453="concentrate",H453&lt;Pooling_tool!$Q$2),Pooling_tool!$Q$2,J453="concentrate",H453,J453="dilute",individual_lib_info!I453)</f>
        <v>#N/A</v>
      </c>
      <c r="L453" s="12" t="e">
        <f>IF(AND(J453="dilute",K453&gt;Pooling_tool!$Q$6),Pooling_tool!$Q$6,K453)</f>
        <v>#N/A</v>
      </c>
    </row>
    <row r="454" spans="6:12" x14ac:dyDescent="0.2">
      <c r="F454" s="8" t="e">
        <f>VLOOKUP(A454,Pooling_tool!$A$3:$B$15,2,FALSE)</f>
        <v>#N/A</v>
      </c>
      <c r="G454" s="11" t="e">
        <f>Pooling_tool!$Q$8/VLOOKUP(F454,Pooling_tool!$F$3:$G$26,2,FALSE)</f>
        <v>#N/A</v>
      </c>
      <c r="H454" s="12" t="e">
        <f t="shared" si="14"/>
        <v>#N/A</v>
      </c>
      <c r="I454" s="12" t="e">
        <f t="shared" si="15"/>
        <v>#N/A</v>
      </c>
      <c r="J454" s="8" t="e">
        <f>IF(OR(H454&gt;Pooling_tool!$Q$2,I454&gt;(Pooling_tool!$Q$14*Pooling_tool!$Q$6)),"concentrate","dilute")</f>
        <v>#N/A</v>
      </c>
      <c r="K454" s="12" t="e">
        <f>_xlfn.IFS(AND(J454="concentrate",H454&gt;Pooling_tool!$Q$4),Pooling_tool!$Q$4,AND(J454="concentrate",H454&lt;Pooling_tool!$Q$2),Pooling_tool!$Q$2,J454="concentrate",H454,J454="dilute",individual_lib_info!I454)</f>
        <v>#N/A</v>
      </c>
      <c r="L454" s="12" t="e">
        <f>IF(AND(J454="dilute",K454&gt;Pooling_tool!$Q$6),Pooling_tool!$Q$6,K454)</f>
        <v>#N/A</v>
      </c>
    </row>
    <row r="455" spans="6:12" x14ac:dyDescent="0.2">
      <c r="F455" s="8" t="e">
        <f>VLOOKUP(A455,Pooling_tool!$A$3:$B$15,2,FALSE)</f>
        <v>#N/A</v>
      </c>
      <c r="G455" s="11" t="e">
        <f>Pooling_tool!$Q$8/VLOOKUP(F455,Pooling_tool!$F$3:$G$26,2,FALSE)</f>
        <v>#N/A</v>
      </c>
      <c r="H455" s="12" t="e">
        <f t="shared" si="14"/>
        <v>#N/A</v>
      </c>
      <c r="I455" s="12" t="e">
        <f t="shared" si="15"/>
        <v>#N/A</v>
      </c>
      <c r="J455" s="8" t="e">
        <f>IF(OR(H455&gt;Pooling_tool!$Q$2,I455&gt;(Pooling_tool!$Q$14*Pooling_tool!$Q$6)),"concentrate","dilute")</f>
        <v>#N/A</v>
      </c>
      <c r="K455" s="12" t="e">
        <f>_xlfn.IFS(AND(J455="concentrate",H455&gt;Pooling_tool!$Q$4),Pooling_tool!$Q$4,AND(J455="concentrate",H455&lt;Pooling_tool!$Q$2),Pooling_tool!$Q$2,J455="concentrate",H455,J455="dilute",individual_lib_info!I455)</f>
        <v>#N/A</v>
      </c>
      <c r="L455" s="12" t="e">
        <f>IF(AND(J455="dilute",K455&gt;Pooling_tool!$Q$6),Pooling_tool!$Q$6,K455)</f>
        <v>#N/A</v>
      </c>
    </row>
    <row r="456" spans="6:12" x14ac:dyDescent="0.2">
      <c r="F456" s="8" t="e">
        <f>VLOOKUP(A456,Pooling_tool!$A$3:$B$15,2,FALSE)</f>
        <v>#N/A</v>
      </c>
      <c r="G456" s="11" t="e">
        <f>Pooling_tool!$Q$8/VLOOKUP(F456,Pooling_tool!$F$3:$G$26,2,FALSE)</f>
        <v>#N/A</v>
      </c>
      <c r="H456" s="12" t="e">
        <f t="shared" si="14"/>
        <v>#N/A</v>
      </c>
      <c r="I456" s="12" t="e">
        <f t="shared" si="15"/>
        <v>#N/A</v>
      </c>
      <c r="J456" s="8" t="e">
        <f>IF(OR(H456&gt;Pooling_tool!$Q$2,I456&gt;(Pooling_tool!$Q$14*Pooling_tool!$Q$6)),"concentrate","dilute")</f>
        <v>#N/A</v>
      </c>
      <c r="K456" s="12" t="e">
        <f>_xlfn.IFS(AND(J456="concentrate",H456&gt;Pooling_tool!$Q$4),Pooling_tool!$Q$4,AND(J456="concentrate",H456&lt;Pooling_tool!$Q$2),Pooling_tool!$Q$2,J456="concentrate",H456,J456="dilute",individual_lib_info!I456)</f>
        <v>#N/A</v>
      </c>
      <c r="L456" s="12" t="e">
        <f>IF(AND(J456="dilute",K456&gt;Pooling_tool!$Q$6),Pooling_tool!$Q$6,K456)</f>
        <v>#N/A</v>
      </c>
    </row>
    <row r="457" spans="6:12" x14ac:dyDescent="0.2">
      <c r="F457" s="8" t="e">
        <f>VLOOKUP(A457,Pooling_tool!$A$3:$B$15,2,FALSE)</f>
        <v>#N/A</v>
      </c>
      <c r="G457" s="11" t="e">
        <f>Pooling_tool!$Q$8/VLOOKUP(F457,Pooling_tool!$F$3:$G$26,2,FALSE)</f>
        <v>#N/A</v>
      </c>
      <c r="H457" s="12" t="e">
        <f t="shared" si="14"/>
        <v>#N/A</v>
      </c>
      <c r="I457" s="12" t="e">
        <f t="shared" si="15"/>
        <v>#N/A</v>
      </c>
      <c r="J457" s="8" t="e">
        <f>IF(OR(H457&gt;Pooling_tool!$Q$2,I457&gt;(Pooling_tool!$Q$14*Pooling_tool!$Q$6)),"concentrate","dilute")</f>
        <v>#N/A</v>
      </c>
      <c r="K457" s="12" t="e">
        <f>_xlfn.IFS(AND(J457="concentrate",H457&gt;Pooling_tool!$Q$4),Pooling_tool!$Q$4,AND(J457="concentrate",H457&lt;Pooling_tool!$Q$2),Pooling_tool!$Q$2,J457="concentrate",H457,J457="dilute",individual_lib_info!I457)</f>
        <v>#N/A</v>
      </c>
      <c r="L457" s="12" t="e">
        <f>IF(AND(J457="dilute",K457&gt;Pooling_tool!$Q$6),Pooling_tool!$Q$6,K457)</f>
        <v>#N/A</v>
      </c>
    </row>
    <row r="458" spans="6:12" x14ac:dyDescent="0.2">
      <c r="F458" s="8" t="e">
        <f>VLOOKUP(A458,Pooling_tool!$A$3:$B$15,2,FALSE)</f>
        <v>#N/A</v>
      </c>
      <c r="G458" s="11" t="e">
        <f>Pooling_tool!$Q$8/VLOOKUP(F458,Pooling_tool!$F$3:$G$26,2,FALSE)</f>
        <v>#N/A</v>
      </c>
      <c r="H458" s="12" t="e">
        <f t="shared" si="14"/>
        <v>#N/A</v>
      </c>
      <c r="I458" s="12" t="e">
        <f t="shared" si="15"/>
        <v>#N/A</v>
      </c>
      <c r="J458" s="8" t="e">
        <f>IF(OR(H458&gt;Pooling_tool!$Q$2,I458&gt;(Pooling_tool!$Q$14*Pooling_tool!$Q$6)),"concentrate","dilute")</f>
        <v>#N/A</v>
      </c>
      <c r="K458" s="12" t="e">
        <f>_xlfn.IFS(AND(J458="concentrate",H458&gt;Pooling_tool!$Q$4),Pooling_tool!$Q$4,AND(J458="concentrate",H458&lt;Pooling_tool!$Q$2),Pooling_tool!$Q$2,J458="concentrate",H458,J458="dilute",individual_lib_info!I458)</f>
        <v>#N/A</v>
      </c>
      <c r="L458" s="12" t="e">
        <f>IF(AND(J458="dilute",K458&gt;Pooling_tool!$Q$6),Pooling_tool!$Q$6,K458)</f>
        <v>#N/A</v>
      </c>
    </row>
    <row r="459" spans="6:12" x14ac:dyDescent="0.2">
      <c r="F459" s="8" t="e">
        <f>VLOOKUP(A459,Pooling_tool!$A$3:$B$15,2,FALSE)</f>
        <v>#N/A</v>
      </c>
      <c r="G459" s="11" t="e">
        <f>Pooling_tool!$Q$8/VLOOKUP(F459,Pooling_tool!$F$3:$G$26,2,FALSE)</f>
        <v>#N/A</v>
      </c>
      <c r="H459" s="12" t="e">
        <f t="shared" si="14"/>
        <v>#N/A</v>
      </c>
      <c r="I459" s="12" t="e">
        <f t="shared" si="15"/>
        <v>#N/A</v>
      </c>
      <c r="J459" s="8" t="e">
        <f>IF(OR(H459&gt;Pooling_tool!$Q$2,I459&gt;(Pooling_tool!$Q$14*Pooling_tool!$Q$6)),"concentrate","dilute")</f>
        <v>#N/A</v>
      </c>
      <c r="K459" s="12" t="e">
        <f>_xlfn.IFS(AND(J459="concentrate",H459&gt;Pooling_tool!$Q$4),Pooling_tool!$Q$4,AND(J459="concentrate",H459&lt;Pooling_tool!$Q$2),Pooling_tool!$Q$2,J459="concentrate",H459,J459="dilute",individual_lib_info!I459)</f>
        <v>#N/A</v>
      </c>
      <c r="L459" s="12" t="e">
        <f>IF(AND(J459="dilute",K459&gt;Pooling_tool!$Q$6),Pooling_tool!$Q$6,K459)</f>
        <v>#N/A</v>
      </c>
    </row>
    <row r="460" spans="6:12" x14ac:dyDescent="0.2">
      <c r="F460" s="8" t="e">
        <f>VLOOKUP(A460,Pooling_tool!$A$3:$B$15,2,FALSE)</f>
        <v>#N/A</v>
      </c>
      <c r="G460" s="11" t="e">
        <f>Pooling_tool!$Q$8/VLOOKUP(F460,Pooling_tool!$F$3:$G$26,2,FALSE)</f>
        <v>#N/A</v>
      </c>
      <c r="H460" s="12" t="e">
        <f t="shared" si="14"/>
        <v>#N/A</v>
      </c>
      <c r="I460" s="12" t="e">
        <f t="shared" si="15"/>
        <v>#N/A</v>
      </c>
      <c r="J460" s="8" t="e">
        <f>IF(OR(H460&gt;Pooling_tool!$Q$2,I460&gt;(Pooling_tool!$Q$14*Pooling_tool!$Q$6)),"concentrate","dilute")</f>
        <v>#N/A</v>
      </c>
      <c r="K460" s="12" t="e">
        <f>_xlfn.IFS(AND(J460="concentrate",H460&gt;Pooling_tool!$Q$4),Pooling_tool!$Q$4,AND(J460="concentrate",H460&lt;Pooling_tool!$Q$2),Pooling_tool!$Q$2,J460="concentrate",H460,J460="dilute",individual_lib_info!I460)</f>
        <v>#N/A</v>
      </c>
      <c r="L460" s="12" t="e">
        <f>IF(AND(J460="dilute",K460&gt;Pooling_tool!$Q$6),Pooling_tool!$Q$6,K460)</f>
        <v>#N/A</v>
      </c>
    </row>
    <row r="461" spans="6:12" x14ac:dyDescent="0.2">
      <c r="F461" s="8" t="e">
        <f>VLOOKUP(A461,Pooling_tool!$A$3:$B$15,2,FALSE)</f>
        <v>#N/A</v>
      </c>
      <c r="G461" s="11" t="e">
        <f>Pooling_tool!$Q$8/VLOOKUP(F461,Pooling_tool!$F$3:$G$26,2,FALSE)</f>
        <v>#N/A</v>
      </c>
      <c r="H461" s="12" t="e">
        <f t="shared" si="14"/>
        <v>#N/A</v>
      </c>
      <c r="I461" s="12" t="e">
        <f t="shared" si="15"/>
        <v>#N/A</v>
      </c>
      <c r="J461" s="8" t="e">
        <f>IF(OR(H461&gt;Pooling_tool!$Q$2,I461&gt;(Pooling_tool!$Q$14*Pooling_tool!$Q$6)),"concentrate","dilute")</f>
        <v>#N/A</v>
      </c>
      <c r="K461" s="12" t="e">
        <f>_xlfn.IFS(AND(J461="concentrate",H461&gt;Pooling_tool!$Q$4),Pooling_tool!$Q$4,AND(J461="concentrate",H461&lt;Pooling_tool!$Q$2),Pooling_tool!$Q$2,J461="concentrate",H461,J461="dilute",individual_lib_info!I461)</f>
        <v>#N/A</v>
      </c>
      <c r="L461" s="12" t="e">
        <f>IF(AND(J461="dilute",K461&gt;Pooling_tool!$Q$6),Pooling_tool!$Q$6,K461)</f>
        <v>#N/A</v>
      </c>
    </row>
    <row r="462" spans="6:12" x14ac:dyDescent="0.2">
      <c r="F462" s="8" t="e">
        <f>VLOOKUP(A462,Pooling_tool!$A$3:$B$15,2,FALSE)</f>
        <v>#N/A</v>
      </c>
      <c r="G462" s="11" t="e">
        <f>Pooling_tool!$Q$8/VLOOKUP(F462,Pooling_tool!$F$3:$G$26,2,FALSE)</f>
        <v>#N/A</v>
      </c>
      <c r="H462" s="12" t="e">
        <f t="shared" si="14"/>
        <v>#N/A</v>
      </c>
      <c r="I462" s="12" t="e">
        <f t="shared" si="15"/>
        <v>#N/A</v>
      </c>
      <c r="J462" s="8" t="e">
        <f>IF(OR(H462&gt;Pooling_tool!$Q$2,I462&gt;(Pooling_tool!$Q$14*Pooling_tool!$Q$6)),"concentrate","dilute")</f>
        <v>#N/A</v>
      </c>
      <c r="K462" s="12" t="e">
        <f>_xlfn.IFS(AND(J462="concentrate",H462&gt;Pooling_tool!$Q$4),Pooling_tool!$Q$4,AND(J462="concentrate",H462&lt;Pooling_tool!$Q$2),Pooling_tool!$Q$2,J462="concentrate",H462,J462="dilute",individual_lib_info!I462)</f>
        <v>#N/A</v>
      </c>
      <c r="L462" s="12" t="e">
        <f>IF(AND(J462="dilute",K462&gt;Pooling_tool!$Q$6),Pooling_tool!$Q$6,K462)</f>
        <v>#N/A</v>
      </c>
    </row>
    <row r="463" spans="6:12" x14ac:dyDescent="0.2">
      <c r="F463" s="8" t="e">
        <f>VLOOKUP(A463,Pooling_tool!$A$3:$B$15,2,FALSE)</f>
        <v>#N/A</v>
      </c>
      <c r="G463" s="11" t="e">
        <f>Pooling_tool!$Q$8/VLOOKUP(F463,Pooling_tool!$F$3:$G$26,2,FALSE)</f>
        <v>#N/A</v>
      </c>
      <c r="H463" s="12" t="e">
        <f t="shared" si="14"/>
        <v>#N/A</v>
      </c>
      <c r="I463" s="12" t="e">
        <f t="shared" si="15"/>
        <v>#N/A</v>
      </c>
      <c r="J463" s="8" t="e">
        <f>IF(OR(H463&gt;Pooling_tool!$Q$2,I463&gt;(Pooling_tool!$Q$14*Pooling_tool!$Q$6)),"concentrate","dilute")</f>
        <v>#N/A</v>
      </c>
      <c r="K463" s="12" t="e">
        <f>_xlfn.IFS(AND(J463="concentrate",H463&gt;Pooling_tool!$Q$4),Pooling_tool!$Q$4,AND(J463="concentrate",H463&lt;Pooling_tool!$Q$2),Pooling_tool!$Q$2,J463="concentrate",H463,J463="dilute",individual_lib_info!I463)</f>
        <v>#N/A</v>
      </c>
      <c r="L463" s="12" t="e">
        <f>IF(AND(J463="dilute",K463&gt;Pooling_tool!$Q$6),Pooling_tool!$Q$6,K463)</f>
        <v>#N/A</v>
      </c>
    </row>
    <row r="464" spans="6:12" x14ac:dyDescent="0.2">
      <c r="F464" s="8" t="e">
        <f>VLOOKUP(A464,Pooling_tool!$A$3:$B$15,2,FALSE)</f>
        <v>#N/A</v>
      </c>
      <c r="G464" s="11" t="e">
        <f>Pooling_tool!$Q$8/VLOOKUP(F464,Pooling_tool!$F$3:$G$26,2,FALSE)</f>
        <v>#N/A</v>
      </c>
      <c r="H464" s="12" t="e">
        <f t="shared" si="14"/>
        <v>#N/A</v>
      </c>
      <c r="I464" s="12" t="e">
        <f t="shared" si="15"/>
        <v>#N/A</v>
      </c>
      <c r="J464" s="8" t="e">
        <f>IF(OR(H464&gt;Pooling_tool!$Q$2,I464&gt;(Pooling_tool!$Q$14*Pooling_tool!$Q$6)),"concentrate","dilute")</f>
        <v>#N/A</v>
      </c>
      <c r="K464" s="12" t="e">
        <f>_xlfn.IFS(AND(J464="concentrate",H464&gt;Pooling_tool!$Q$4),Pooling_tool!$Q$4,AND(J464="concentrate",H464&lt;Pooling_tool!$Q$2),Pooling_tool!$Q$2,J464="concentrate",H464,J464="dilute",individual_lib_info!I464)</f>
        <v>#N/A</v>
      </c>
      <c r="L464" s="12" t="e">
        <f>IF(AND(J464="dilute",K464&gt;Pooling_tool!$Q$6),Pooling_tool!$Q$6,K464)</f>
        <v>#N/A</v>
      </c>
    </row>
    <row r="465" spans="6:12" x14ac:dyDescent="0.2">
      <c r="F465" s="8" t="e">
        <f>VLOOKUP(A465,Pooling_tool!$A$3:$B$15,2,FALSE)</f>
        <v>#N/A</v>
      </c>
      <c r="G465" s="11" t="e">
        <f>Pooling_tool!$Q$8/VLOOKUP(F465,Pooling_tool!$F$3:$G$26,2,FALSE)</f>
        <v>#N/A</v>
      </c>
      <c r="H465" s="12" t="e">
        <f t="shared" si="14"/>
        <v>#N/A</v>
      </c>
      <c r="I465" s="12" t="e">
        <f t="shared" si="15"/>
        <v>#N/A</v>
      </c>
      <c r="J465" s="8" t="e">
        <f>IF(OR(H465&gt;Pooling_tool!$Q$2,I465&gt;(Pooling_tool!$Q$14*Pooling_tool!$Q$6)),"concentrate","dilute")</f>
        <v>#N/A</v>
      </c>
      <c r="K465" s="12" t="e">
        <f>_xlfn.IFS(AND(J465="concentrate",H465&gt;Pooling_tool!$Q$4),Pooling_tool!$Q$4,AND(J465="concentrate",H465&lt;Pooling_tool!$Q$2),Pooling_tool!$Q$2,J465="concentrate",H465,J465="dilute",individual_lib_info!I465)</f>
        <v>#N/A</v>
      </c>
      <c r="L465" s="12" t="e">
        <f>IF(AND(J465="dilute",K465&gt;Pooling_tool!$Q$6),Pooling_tool!$Q$6,K465)</f>
        <v>#N/A</v>
      </c>
    </row>
    <row r="466" spans="6:12" x14ac:dyDescent="0.2">
      <c r="F466" s="8" t="e">
        <f>VLOOKUP(A466,Pooling_tool!$A$3:$B$15,2,FALSE)</f>
        <v>#N/A</v>
      </c>
      <c r="G466" s="11" t="e">
        <f>Pooling_tool!$Q$8/VLOOKUP(F466,Pooling_tool!$F$3:$G$26,2,FALSE)</f>
        <v>#N/A</v>
      </c>
      <c r="H466" s="12" t="e">
        <f t="shared" si="14"/>
        <v>#N/A</v>
      </c>
      <c r="I466" s="12" t="e">
        <f t="shared" si="15"/>
        <v>#N/A</v>
      </c>
      <c r="J466" s="8" t="e">
        <f>IF(OR(H466&gt;Pooling_tool!$Q$2,I466&gt;(Pooling_tool!$Q$14*Pooling_tool!$Q$6)),"concentrate","dilute")</f>
        <v>#N/A</v>
      </c>
      <c r="K466" s="12" t="e">
        <f>_xlfn.IFS(AND(J466="concentrate",H466&gt;Pooling_tool!$Q$4),Pooling_tool!$Q$4,AND(J466="concentrate",H466&lt;Pooling_tool!$Q$2),Pooling_tool!$Q$2,J466="concentrate",H466,J466="dilute",individual_lib_info!I466)</f>
        <v>#N/A</v>
      </c>
      <c r="L466" s="12" t="e">
        <f>IF(AND(J466="dilute",K466&gt;Pooling_tool!$Q$6),Pooling_tool!$Q$6,K466)</f>
        <v>#N/A</v>
      </c>
    </row>
    <row r="467" spans="6:12" x14ac:dyDescent="0.2">
      <c r="F467" s="8" t="e">
        <f>VLOOKUP(A467,Pooling_tool!$A$3:$B$15,2,FALSE)</f>
        <v>#N/A</v>
      </c>
      <c r="G467" s="11" t="e">
        <f>Pooling_tool!$Q$8/VLOOKUP(F467,Pooling_tool!$F$3:$G$26,2,FALSE)</f>
        <v>#N/A</v>
      </c>
      <c r="H467" s="12" t="e">
        <f t="shared" si="14"/>
        <v>#N/A</v>
      </c>
      <c r="I467" s="12" t="e">
        <f t="shared" si="15"/>
        <v>#N/A</v>
      </c>
      <c r="J467" s="8" t="e">
        <f>IF(OR(H467&gt;Pooling_tool!$Q$2,I467&gt;(Pooling_tool!$Q$14*Pooling_tool!$Q$6)),"concentrate","dilute")</f>
        <v>#N/A</v>
      </c>
      <c r="K467" s="12" t="e">
        <f>_xlfn.IFS(AND(J467="concentrate",H467&gt;Pooling_tool!$Q$4),Pooling_tool!$Q$4,AND(J467="concentrate",H467&lt;Pooling_tool!$Q$2),Pooling_tool!$Q$2,J467="concentrate",H467,J467="dilute",individual_lib_info!I467)</f>
        <v>#N/A</v>
      </c>
      <c r="L467" s="12" t="e">
        <f>IF(AND(J467="dilute",K467&gt;Pooling_tool!$Q$6),Pooling_tool!$Q$6,K467)</f>
        <v>#N/A</v>
      </c>
    </row>
    <row r="468" spans="6:12" x14ac:dyDescent="0.2">
      <c r="F468" s="8" t="e">
        <f>VLOOKUP(A468,Pooling_tool!$A$3:$B$15,2,FALSE)</f>
        <v>#N/A</v>
      </c>
      <c r="G468" s="11" t="e">
        <f>Pooling_tool!$Q$8/VLOOKUP(F468,Pooling_tool!$F$3:$G$26,2,FALSE)</f>
        <v>#N/A</v>
      </c>
      <c r="H468" s="12" t="e">
        <f t="shared" si="14"/>
        <v>#N/A</v>
      </c>
      <c r="I468" s="12" t="e">
        <f t="shared" si="15"/>
        <v>#N/A</v>
      </c>
      <c r="J468" s="8" t="e">
        <f>IF(OR(H468&gt;Pooling_tool!$Q$2,I468&gt;(Pooling_tool!$Q$14*Pooling_tool!$Q$6)),"concentrate","dilute")</f>
        <v>#N/A</v>
      </c>
      <c r="K468" s="12" t="e">
        <f>_xlfn.IFS(AND(J468="concentrate",H468&gt;Pooling_tool!$Q$4),Pooling_tool!$Q$4,AND(J468="concentrate",H468&lt;Pooling_tool!$Q$2),Pooling_tool!$Q$2,J468="concentrate",H468,J468="dilute",individual_lib_info!I468)</f>
        <v>#N/A</v>
      </c>
      <c r="L468" s="12" t="e">
        <f>IF(AND(J468="dilute",K468&gt;Pooling_tool!$Q$6),Pooling_tool!$Q$6,K468)</f>
        <v>#N/A</v>
      </c>
    </row>
    <row r="469" spans="6:12" x14ac:dyDescent="0.2">
      <c r="F469" s="8" t="e">
        <f>VLOOKUP(A469,Pooling_tool!$A$3:$B$15,2,FALSE)</f>
        <v>#N/A</v>
      </c>
      <c r="G469" s="11" t="e">
        <f>Pooling_tool!$Q$8/VLOOKUP(F469,Pooling_tool!$F$3:$G$26,2,FALSE)</f>
        <v>#N/A</v>
      </c>
      <c r="H469" s="12" t="e">
        <f t="shared" si="14"/>
        <v>#N/A</v>
      </c>
      <c r="I469" s="12" t="e">
        <f t="shared" si="15"/>
        <v>#N/A</v>
      </c>
      <c r="J469" s="8" t="e">
        <f>IF(OR(H469&gt;Pooling_tool!$Q$2,I469&gt;(Pooling_tool!$Q$14*Pooling_tool!$Q$6)),"concentrate","dilute")</f>
        <v>#N/A</v>
      </c>
      <c r="K469" s="12" t="e">
        <f>_xlfn.IFS(AND(J469="concentrate",H469&gt;Pooling_tool!$Q$4),Pooling_tool!$Q$4,AND(J469="concentrate",H469&lt;Pooling_tool!$Q$2),Pooling_tool!$Q$2,J469="concentrate",H469,J469="dilute",individual_lib_info!I469)</f>
        <v>#N/A</v>
      </c>
      <c r="L469" s="12" t="e">
        <f>IF(AND(J469="dilute",K469&gt;Pooling_tool!$Q$6),Pooling_tool!$Q$6,K469)</f>
        <v>#N/A</v>
      </c>
    </row>
    <row r="470" spans="6:12" x14ac:dyDescent="0.2">
      <c r="F470" s="8" t="e">
        <f>VLOOKUP(A470,Pooling_tool!$A$3:$B$15,2,FALSE)</f>
        <v>#N/A</v>
      </c>
      <c r="G470" s="11" t="e">
        <f>Pooling_tool!$Q$8/VLOOKUP(F470,Pooling_tool!$F$3:$G$26,2,FALSE)</f>
        <v>#N/A</v>
      </c>
      <c r="H470" s="12" t="e">
        <f t="shared" si="14"/>
        <v>#N/A</v>
      </c>
      <c r="I470" s="12" t="e">
        <f t="shared" si="15"/>
        <v>#N/A</v>
      </c>
      <c r="J470" s="8" t="e">
        <f>IF(OR(H470&gt;Pooling_tool!$Q$2,I470&gt;(Pooling_tool!$Q$14*Pooling_tool!$Q$6)),"concentrate","dilute")</f>
        <v>#N/A</v>
      </c>
      <c r="K470" s="12" t="e">
        <f>_xlfn.IFS(AND(J470="concentrate",H470&gt;Pooling_tool!$Q$4),Pooling_tool!$Q$4,AND(J470="concentrate",H470&lt;Pooling_tool!$Q$2),Pooling_tool!$Q$2,J470="concentrate",H470,J470="dilute",individual_lib_info!I470)</f>
        <v>#N/A</v>
      </c>
      <c r="L470" s="12" t="e">
        <f>IF(AND(J470="dilute",K470&gt;Pooling_tool!$Q$6),Pooling_tool!$Q$6,K470)</f>
        <v>#N/A</v>
      </c>
    </row>
    <row r="471" spans="6:12" x14ac:dyDescent="0.2">
      <c r="F471" s="8" t="e">
        <f>VLOOKUP(A471,Pooling_tool!$A$3:$B$15,2,FALSE)</f>
        <v>#N/A</v>
      </c>
      <c r="G471" s="11" t="e">
        <f>Pooling_tool!$Q$8/VLOOKUP(F471,Pooling_tool!$F$3:$G$26,2,FALSE)</f>
        <v>#N/A</v>
      </c>
      <c r="H471" s="12" t="e">
        <f t="shared" si="14"/>
        <v>#N/A</v>
      </c>
      <c r="I471" s="12" t="e">
        <f t="shared" si="15"/>
        <v>#N/A</v>
      </c>
      <c r="J471" s="8" t="e">
        <f>IF(OR(H471&gt;Pooling_tool!$Q$2,I471&gt;(Pooling_tool!$Q$14*Pooling_tool!$Q$6)),"concentrate","dilute")</f>
        <v>#N/A</v>
      </c>
      <c r="K471" s="12" t="e">
        <f>_xlfn.IFS(AND(J471="concentrate",H471&gt;Pooling_tool!$Q$4),Pooling_tool!$Q$4,AND(J471="concentrate",H471&lt;Pooling_tool!$Q$2),Pooling_tool!$Q$2,J471="concentrate",H471,J471="dilute",individual_lib_info!I471)</f>
        <v>#N/A</v>
      </c>
      <c r="L471" s="12" t="e">
        <f>IF(AND(J471="dilute",K471&gt;Pooling_tool!$Q$6),Pooling_tool!$Q$6,K471)</f>
        <v>#N/A</v>
      </c>
    </row>
    <row r="472" spans="6:12" x14ac:dyDescent="0.2">
      <c r="F472" s="8" t="e">
        <f>VLOOKUP(A472,Pooling_tool!$A$3:$B$15,2,FALSE)</f>
        <v>#N/A</v>
      </c>
      <c r="G472" s="11" t="e">
        <f>Pooling_tool!$Q$8/VLOOKUP(F472,Pooling_tool!$F$3:$G$26,2,FALSE)</f>
        <v>#N/A</v>
      </c>
      <c r="H472" s="12" t="e">
        <f t="shared" si="14"/>
        <v>#N/A</v>
      </c>
      <c r="I472" s="12" t="e">
        <f t="shared" si="15"/>
        <v>#N/A</v>
      </c>
      <c r="J472" s="8" t="e">
        <f>IF(OR(H472&gt;Pooling_tool!$Q$2,I472&gt;(Pooling_tool!$Q$14*Pooling_tool!$Q$6)),"concentrate","dilute")</f>
        <v>#N/A</v>
      </c>
      <c r="K472" s="12" t="e">
        <f>_xlfn.IFS(AND(J472="concentrate",H472&gt;Pooling_tool!$Q$4),Pooling_tool!$Q$4,AND(J472="concentrate",H472&lt;Pooling_tool!$Q$2),Pooling_tool!$Q$2,J472="concentrate",H472,J472="dilute",individual_lib_info!I472)</f>
        <v>#N/A</v>
      </c>
      <c r="L472" s="12" t="e">
        <f>IF(AND(J472="dilute",K472&gt;Pooling_tool!$Q$6),Pooling_tool!$Q$6,K472)</f>
        <v>#N/A</v>
      </c>
    </row>
    <row r="473" spans="6:12" x14ac:dyDescent="0.2">
      <c r="F473" s="8" t="e">
        <f>VLOOKUP(A473,Pooling_tool!$A$3:$B$15,2,FALSE)</f>
        <v>#N/A</v>
      </c>
      <c r="G473" s="11" t="e">
        <f>Pooling_tool!$Q$8/VLOOKUP(F473,Pooling_tool!$F$3:$G$26,2,FALSE)</f>
        <v>#N/A</v>
      </c>
      <c r="H473" s="12" t="e">
        <f t="shared" si="14"/>
        <v>#N/A</v>
      </c>
      <c r="I473" s="12" t="e">
        <f t="shared" si="15"/>
        <v>#N/A</v>
      </c>
      <c r="J473" s="8" t="e">
        <f>IF(OR(H473&gt;Pooling_tool!$Q$2,I473&gt;(Pooling_tool!$Q$14*Pooling_tool!$Q$6)),"concentrate","dilute")</f>
        <v>#N/A</v>
      </c>
      <c r="K473" s="12" t="e">
        <f>_xlfn.IFS(AND(J473="concentrate",H473&gt;Pooling_tool!$Q$4),Pooling_tool!$Q$4,AND(J473="concentrate",H473&lt;Pooling_tool!$Q$2),Pooling_tool!$Q$2,J473="concentrate",H473,J473="dilute",individual_lib_info!I473)</f>
        <v>#N/A</v>
      </c>
      <c r="L473" s="12" t="e">
        <f>IF(AND(J473="dilute",K473&gt;Pooling_tool!$Q$6),Pooling_tool!$Q$6,K473)</f>
        <v>#N/A</v>
      </c>
    </row>
    <row r="474" spans="6:12" x14ac:dyDescent="0.2">
      <c r="F474" s="8" t="e">
        <f>VLOOKUP(A474,Pooling_tool!$A$3:$B$15,2,FALSE)</f>
        <v>#N/A</v>
      </c>
      <c r="G474" s="11" t="e">
        <f>Pooling_tool!$Q$8/VLOOKUP(F474,Pooling_tool!$F$3:$G$26,2,FALSE)</f>
        <v>#N/A</v>
      </c>
      <c r="H474" s="12" t="e">
        <f t="shared" si="14"/>
        <v>#N/A</v>
      </c>
      <c r="I474" s="12" t="e">
        <f t="shared" si="15"/>
        <v>#N/A</v>
      </c>
      <c r="J474" s="8" t="e">
        <f>IF(OR(H474&gt;Pooling_tool!$Q$2,I474&gt;(Pooling_tool!$Q$14*Pooling_tool!$Q$6)),"concentrate","dilute")</f>
        <v>#N/A</v>
      </c>
      <c r="K474" s="12" t="e">
        <f>_xlfn.IFS(AND(J474="concentrate",H474&gt;Pooling_tool!$Q$4),Pooling_tool!$Q$4,AND(J474="concentrate",H474&lt;Pooling_tool!$Q$2),Pooling_tool!$Q$2,J474="concentrate",H474,J474="dilute",individual_lib_info!I474)</f>
        <v>#N/A</v>
      </c>
      <c r="L474" s="12" t="e">
        <f>IF(AND(J474="dilute",K474&gt;Pooling_tool!$Q$6),Pooling_tool!$Q$6,K474)</f>
        <v>#N/A</v>
      </c>
    </row>
    <row r="475" spans="6:12" x14ac:dyDescent="0.2">
      <c r="F475" s="8" t="e">
        <f>VLOOKUP(A475,Pooling_tool!$A$3:$B$15,2,FALSE)</f>
        <v>#N/A</v>
      </c>
      <c r="G475" s="11" t="e">
        <f>Pooling_tool!$Q$8/VLOOKUP(F475,Pooling_tool!$F$3:$G$26,2,FALSE)</f>
        <v>#N/A</v>
      </c>
      <c r="H475" s="12" t="e">
        <f t="shared" si="14"/>
        <v>#N/A</v>
      </c>
      <c r="I475" s="12" t="e">
        <f t="shared" si="15"/>
        <v>#N/A</v>
      </c>
      <c r="J475" s="8" t="e">
        <f>IF(OR(H475&gt;Pooling_tool!$Q$2,I475&gt;(Pooling_tool!$Q$14*Pooling_tool!$Q$6)),"concentrate","dilute")</f>
        <v>#N/A</v>
      </c>
      <c r="K475" s="12" t="e">
        <f>_xlfn.IFS(AND(J475="concentrate",H475&gt;Pooling_tool!$Q$4),Pooling_tool!$Q$4,AND(J475="concentrate",H475&lt;Pooling_tool!$Q$2),Pooling_tool!$Q$2,J475="concentrate",H475,J475="dilute",individual_lib_info!I475)</f>
        <v>#N/A</v>
      </c>
      <c r="L475" s="12" t="e">
        <f>IF(AND(J475="dilute",K475&gt;Pooling_tool!$Q$6),Pooling_tool!$Q$6,K475)</f>
        <v>#N/A</v>
      </c>
    </row>
    <row r="476" spans="6:12" x14ac:dyDescent="0.2">
      <c r="F476" s="8" t="e">
        <f>VLOOKUP(A476,Pooling_tool!$A$3:$B$15,2,FALSE)</f>
        <v>#N/A</v>
      </c>
      <c r="G476" s="11" t="e">
        <f>Pooling_tool!$Q$8/VLOOKUP(F476,Pooling_tool!$F$3:$G$26,2,FALSE)</f>
        <v>#N/A</v>
      </c>
      <c r="H476" s="12" t="e">
        <f t="shared" si="14"/>
        <v>#N/A</v>
      </c>
      <c r="I476" s="12" t="e">
        <f t="shared" si="15"/>
        <v>#N/A</v>
      </c>
      <c r="J476" s="8" t="e">
        <f>IF(OR(H476&gt;Pooling_tool!$Q$2,I476&gt;(Pooling_tool!$Q$14*Pooling_tool!$Q$6)),"concentrate","dilute")</f>
        <v>#N/A</v>
      </c>
      <c r="K476" s="12" t="e">
        <f>_xlfn.IFS(AND(J476="concentrate",H476&gt;Pooling_tool!$Q$4),Pooling_tool!$Q$4,AND(J476="concentrate",H476&lt;Pooling_tool!$Q$2),Pooling_tool!$Q$2,J476="concentrate",H476,J476="dilute",individual_lib_info!I476)</f>
        <v>#N/A</v>
      </c>
      <c r="L476" s="12" t="e">
        <f>IF(AND(J476="dilute",K476&gt;Pooling_tool!$Q$6),Pooling_tool!$Q$6,K476)</f>
        <v>#N/A</v>
      </c>
    </row>
    <row r="477" spans="6:12" x14ac:dyDescent="0.2">
      <c r="F477" s="8" t="e">
        <f>VLOOKUP(A477,Pooling_tool!$A$3:$B$15,2,FALSE)</f>
        <v>#N/A</v>
      </c>
      <c r="G477" s="11" t="e">
        <f>Pooling_tool!$Q$8/VLOOKUP(F477,Pooling_tool!$F$3:$G$26,2,FALSE)</f>
        <v>#N/A</v>
      </c>
      <c r="H477" s="12" t="e">
        <f t="shared" si="14"/>
        <v>#N/A</v>
      </c>
      <c r="I477" s="12" t="e">
        <f t="shared" si="15"/>
        <v>#N/A</v>
      </c>
      <c r="J477" s="8" t="e">
        <f>IF(OR(H477&gt;Pooling_tool!$Q$2,I477&gt;(Pooling_tool!$Q$14*Pooling_tool!$Q$6)),"concentrate","dilute")</f>
        <v>#N/A</v>
      </c>
      <c r="K477" s="12" t="e">
        <f>_xlfn.IFS(AND(J477="concentrate",H477&gt;Pooling_tool!$Q$4),Pooling_tool!$Q$4,AND(J477="concentrate",H477&lt;Pooling_tool!$Q$2),Pooling_tool!$Q$2,J477="concentrate",H477,J477="dilute",individual_lib_info!I477)</f>
        <v>#N/A</v>
      </c>
      <c r="L477" s="12" t="e">
        <f>IF(AND(J477="dilute",K477&gt;Pooling_tool!$Q$6),Pooling_tool!$Q$6,K477)</f>
        <v>#N/A</v>
      </c>
    </row>
    <row r="478" spans="6:12" x14ac:dyDescent="0.2">
      <c r="F478" s="8" t="e">
        <f>VLOOKUP(A478,Pooling_tool!$A$3:$B$15,2,FALSE)</f>
        <v>#N/A</v>
      </c>
      <c r="G478" s="11" t="e">
        <f>Pooling_tool!$Q$8/VLOOKUP(F478,Pooling_tool!$F$3:$G$26,2,FALSE)</f>
        <v>#N/A</v>
      </c>
      <c r="H478" s="12" t="e">
        <f t="shared" si="14"/>
        <v>#N/A</v>
      </c>
      <c r="I478" s="12" t="e">
        <f t="shared" si="15"/>
        <v>#N/A</v>
      </c>
      <c r="J478" s="8" t="e">
        <f>IF(OR(H478&gt;Pooling_tool!$Q$2,I478&gt;(Pooling_tool!$Q$14*Pooling_tool!$Q$6)),"concentrate","dilute")</f>
        <v>#N/A</v>
      </c>
      <c r="K478" s="12" t="e">
        <f>_xlfn.IFS(AND(J478="concentrate",H478&gt;Pooling_tool!$Q$4),Pooling_tool!$Q$4,AND(J478="concentrate",H478&lt;Pooling_tool!$Q$2),Pooling_tool!$Q$2,J478="concentrate",H478,J478="dilute",individual_lib_info!I478)</f>
        <v>#N/A</v>
      </c>
      <c r="L478" s="12" t="e">
        <f>IF(AND(J478="dilute",K478&gt;Pooling_tool!$Q$6),Pooling_tool!$Q$6,K478)</f>
        <v>#N/A</v>
      </c>
    </row>
    <row r="479" spans="6:12" x14ac:dyDescent="0.2">
      <c r="F479" s="8" t="e">
        <f>VLOOKUP(A479,Pooling_tool!$A$3:$B$15,2,FALSE)</f>
        <v>#N/A</v>
      </c>
      <c r="G479" s="11" t="e">
        <f>Pooling_tool!$Q$8/VLOOKUP(F479,Pooling_tool!$F$3:$G$26,2,FALSE)</f>
        <v>#N/A</v>
      </c>
      <c r="H479" s="12" t="e">
        <f t="shared" si="14"/>
        <v>#N/A</v>
      </c>
      <c r="I479" s="12" t="e">
        <f t="shared" si="15"/>
        <v>#N/A</v>
      </c>
      <c r="J479" s="8" t="e">
        <f>IF(OR(H479&gt;Pooling_tool!$Q$2,I479&gt;(Pooling_tool!$Q$14*Pooling_tool!$Q$6)),"concentrate","dilute")</f>
        <v>#N/A</v>
      </c>
      <c r="K479" s="12" t="e">
        <f>_xlfn.IFS(AND(J479="concentrate",H479&gt;Pooling_tool!$Q$4),Pooling_tool!$Q$4,AND(J479="concentrate",H479&lt;Pooling_tool!$Q$2),Pooling_tool!$Q$2,J479="concentrate",H479,J479="dilute",individual_lib_info!I479)</f>
        <v>#N/A</v>
      </c>
      <c r="L479" s="12" t="e">
        <f>IF(AND(J479="dilute",K479&gt;Pooling_tool!$Q$6),Pooling_tool!$Q$6,K479)</f>
        <v>#N/A</v>
      </c>
    </row>
    <row r="480" spans="6:12" x14ac:dyDescent="0.2">
      <c r="F480" s="8" t="e">
        <f>VLOOKUP(A480,Pooling_tool!$A$3:$B$15,2,FALSE)</f>
        <v>#N/A</v>
      </c>
      <c r="G480" s="11" t="e">
        <f>Pooling_tool!$Q$8/VLOOKUP(F480,Pooling_tool!$F$3:$G$26,2,FALSE)</f>
        <v>#N/A</v>
      </c>
      <c r="H480" s="12" t="e">
        <f t="shared" si="14"/>
        <v>#N/A</v>
      </c>
      <c r="I480" s="12" t="e">
        <f t="shared" si="15"/>
        <v>#N/A</v>
      </c>
      <c r="J480" s="8" t="e">
        <f>IF(OR(H480&gt;Pooling_tool!$Q$2,I480&gt;(Pooling_tool!$Q$14*Pooling_tool!$Q$6)),"concentrate","dilute")</f>
        <v>#N/A</v>
      </c>
      <c r="K480" s="12" t="e">
        <f>_xlfn.IFS(AND(J480="concentrate",H480&gt;Pooling_tool!$Q$4),Pooling_tool!$Q$4,AND(J480="concentrate",H480&lt;Pooling_tool!$Q$2),Pooling_tool!$Q$2,J480="concentrate",H480,J480="dilute",individual_lib_info!I480)</f>
        <v>#N/A</v>
      </c>
      <c r="L480" s="12" t="e">
        <f>IF(AND(J480="dilute",K480&gt;Pooling_tool!$Q$6),Pooling_tool!$Q$6,K480)</f>
        <v>#N/A</v>
      </c>
    </row>
    <row r="481" spans="6:12" x14ac:dyDescent="0.2">
      <c r="F481" s="8" t="e">
        <f>VLOOKUP(A481,Pooling_tool!$A$3:$B$15,2,FALSE)</f>
        <v>#N/A</v>
      </c>
      <c r="G481" s="11" t="e">
        <f>Pooling_tool!$Q$8/VLOOKUP(F481,Pooling_tool!$F$3:$G$26,2,FALSE)</f>
        <v>#N/A</v>
      </c>
      <c r="H481" s="12" t="e">
        <f t="shared" si="14"/>
        <v>#N/A</v>
      </c>
      <c r="I481" s="12" t="e">
        <f t="shared" si="15"/>
        <v>#N/A</v>
      </c>
      <c r="J481" s="8" t="e">
        <f>IF(OR(H481&gt;Pooling_tool!$Q$2,I481&gt;(Pooling_tool!$Q$14*Pooling_tool!$Q$6)),"concentrate","dilute")</f>
        <v>#N/A</v>
      </c>
      <c r="K481" s="12" t="e">
        <f>_xlfn.IFS(AND(J481="concentrate",H481&gt;Pooling_tool!$Q$4),Pooling_tool!$Q$4,AND(J481="concentrate",H481&lt;Pooling_tool!$Q$2),Pooling_tool!$Q$2,J481="concentrate",H481,J481="dilute",individual_lib_info!I481)</f>
        <v>#N/A</v>
      </c>
      <c r="L481" s="12" t="e">
        <f>IF(AND(J481="dilute",K481&gt;Pooling_tool!$Q$6),Pooling_tool!$Q$6,K481)</f>
        <v>#N/A</v>
      </c>
    </row>
    <row r="482" spans="6:12" x14ac:dyDescent="0.2">
      <c r="F482" s="8" t="e">
        <f>VLOOKUP(A482,Pooling_tool!$A$3:$B$15,2,FALSE)</f>
        <v>#N/A</v>
      </c>
      <c r="G482" s="11" t="e">
        <f>Pooling_tool!$Q$8/VLOOKUP(F482,Pooling_tool!$F$3:$G$26,2,FALSE)</f>
        <v>#N/A</v>
      </c>
      <c r="H482" s="12" t="e">
        <f t="shared" si="14"/>
        <v>#N/A</v>
      </c>
      <c r="I482" s="12" t="e">
        <f t="shared" si="15"/>
        <v>#N/A</v>
      </c>
      <c r="J482" s="8" t="e">
        <f>IF(OR(H482&gt;Pooling_tool!$Q$2,I482&gt;(Pooling_tool!$Q$14*Pooling_tool!$Q$6)),"concentrate","dilute")</f>
        <v>#N/A</v>
      </c>
      <c r="K482" s="12" t="e">
        <f>_xlfn.IFS(AND(J482="concentrate",H482&gt;Pooling_tool!$Q$4),Pooling_tool!$Q$4,AND(J482="concentrate",H482&lt;Pooling_tool!$Q$2),Pooling_tool!$Q$2,J482="concentrate",H482,J482="dilute",individual_lib_info!I482)</f>
        <v>#N/A</v>
      </c>
      <c r="L482" s="12" t="e">
        <f>IF(AND(J482="dilute",K482&gt;Pooling_tool!$Q$6),Pooling_tool!$Q$6,K482)</f>
        <v>#N/A</v>
      </c>
    </row>
    <row r="483" spans="6:12" x14ac:dyDescent="0.2">
      <c r="F483" s="8" t="e">
        <f>VLOOKUP(A483,Pooling_tool!$A$3:$B$15,2,FALSE)</f>
        <v>#N/A</v>
      </c>
      <c r="G483" s="11" t="e">
        <f>Pooling_tool!$Q$8/VLOOKUP(F483,Pooling_tool!$F$3:$G$26,2,FALSE)</f>
        <v>#N/A</v>
      </c>
      <c r="H483" s="12" t="e">
        <f t="shared" si="14"/>
        <v>#N/A</v>
      </c>
      <c r="I483" s="12" t="e">
        <f t="shared" si="15"/>
        <v>#N/A</v>
      </c>
      <c r="J483" s="8" t="e">
        <f>IF(OR(H483&gt;Pooling_tool!$Q$2,I483&gt;(Pooling_tool!$Q$14*Pooling_tool!$Q$6)),"concentrate","dilute")</f>
        <v>#N/A</v>
      </c>
      <c r="K483" s="12" t="e">
        <f>_xlfn.IFS(AND(J483="concentrate",H483&gt;Pooling_tool!$Q$4),Pooling_tool!$Q$4,AND(J483="concentrate",H483&lt;Pooling_tool!$Q$2),Pooling_tool!$Q$2,J483="concentrate",H483,J483="dilute",individual_lib_info!I483)</f>
        <v>#N/A</v>
      </c>
      <c r="L483" s="12" t="e">
        <f>IF(AND(J483="dilute",K483&gt;Pooling_tool!$Q$6),Pooling_tool!$Q$6,K483)</f>
        <v>#N/A</v>
      </c>
    </row>
    <row r="484" spans="6:12" x14ac:dyDescent="0.2">
      <c r="F484" s="8" t="e">
        <f>VLOOKUP(A484,Pooling_tool!$A$3:$B$15,2,FALSE)</f>
        <v>#N/A</v>
      </c>
      <c r="G484" s="11" t="e">
        <f>Pooling_tool!$Q$8/VLOOKUP(F484,Pooling_tool!$F$3:$G$26,2,FALSE)</f>
        <v>#N/A</v>
      </c>
      <c r="H484" s="12" t="e">
        <f t="shared" si="14"/>
        <v>#N/A</v>
      </c>
      <c r="I484" s="12" t="e">
        <f t="shared" si="15"/>
        <v>#N/A</v>
      </c>
      <c r="J484" s="8" t="e">
        <f>IF(OR(H484&gt;Pooling_tool!$Q$2,I484&gt;(Pooling_tool!$Q$14*Pooling_tool!$Q$6)),"concentrate","dilute")</f>
        <v>#N/A</v>
      </c>
      <c r="K484" s="12" t="e">
        <f>_xlfn.IFS(AND(J484="concentrate",H484&gt;Pooling_tool!$Q$4),Pooling_tool!$Q$4,AND(J484="concentrate",H484&lt;Pooling_tool!$Q$2),Pooling_tool!$Q$2,J484="concentrate",H484,J484="dilute",individual_lib_info!I484)</f>
        <v>#N/A</v>
      </c>
      <c r="L484" s="12" t="e">
        <f>IF(AND(J484="dilute",K484&gt;Pooling_tool!$Q$6),Pooling_tool!$Q$6,K484)</f>
        <v>#N/A</v>
      </c>
    </row>
    <row r="485" spans="6:12" x14ac:dyDescent="0.2">
      <c r="F485" s="8" t="e">
        <f>VLOOKUP(A485,Pooling_tool!$A$3:$B$15,2,FALSE)</f>
        <v>#N/A</v>
      </c>
      <c r="G485" s="11" t="e">
        <f>Pooling_tool!$Q$8/VLOOKUP(F485,Pooling_tool!$F$3:$G$26,2,FALSE)</f>
        <v>#N/A</v>
      </c>
      <c r="H485" s="12" t="e">
        <f t="shared" si="14"/>
        <v>#N/A</v>
      </c>
      <c r="I485" s="12" t="e">
        <f t="shared" si="15"/>
        <v>#N/A</v>
      </c>
      <c r="J485" s="8" t="e">
        <f>IF(OR(H485&gt;Pooling_tool!$Q$2,I485&gt;(Pooling_tool!$Q$14*Pooling_tool!$Q$6)),"concentrate","dilute")</f>
        <v>#N/A</v>
      </c>
      <c r="K485" s="12" t="e">
        <f>_xlfn.IFS(AND(J485="concentrate",H485&gt;Pooling_tool!$Q$4),Pooling_tool!$Q$4,AND(J485="concentrate",H485&lt;Pooling_tool!$Q$2),Pooling_tool!$Q$2,J485="concentrate",H485,J485="dilute",individual_lib_info!I485)</f>
        <v>#N/A</v>
      </c>
      <c r="L485" s="12" t="e">
        <f>IF(AND(J485="dilute",K485&gt;Pooling_tool!$Q$6),Pooling_tool!$Q$6,K485)</f>
        <v>#N/A</v>
      </c>
    </row>
    <row r="486" spans="6:12" x14ac:dyDescent="0.2">
      <c r="F486" s="8" t="e">
        <f>VLOOKUP(A486,Pooling_tool!$A$3:$B$15,2,FALSE)</f>
        <v>#N/A</v>
      </c>
      <c r="G486" s="11" t="e">
        <f>Pooling_tool!$Q$8/VLOOKUP(F486,Pooling_tool!$F$3:$G$26,2,FALSE)</f>
        <v>#N/A</v>
      </c>
      <c r="H486" s="12" t="e">
        <f t="shared" si="14"/>
        <v>#N/A</v>
      </c>
      <c r="I486" s="12" t="e">
        <f t="shared" si="15"/>
        <v>#N/A</v>
      </c>
      <c r="J486" s="8" t="e">
        <f>IF(OR(H486&gt;Pooling_tool!$Q$2,I486&gt;(Pooling_tool!$Q$14*Pooling_tool!$Q$6)),"concentrate","dilute")</f>
        <v>#N/A</v>
      </c>
      <c r="K486" s="12" t="e">
        <f>_xlfn.IFS(AND(J486="concentrate",H486&gt;Pooling_tool!$Q$4),Pooling_tool!$Q$4,AND(J486="concentrate",H486&lt;Pooling_tool!$Q$2),Pooling_tool!$Q$2,J486="concentrate",H486,J486="dilute",individual_lib_info!I486)</f>
        <v>#N/A</v>
      </c>
      <c r="L486" s="12" t="e">
        <f>IF(AND(J486="dilute",K486&gt;Pooling_tool!$Q$6),Pooling_tool!$Q$6,K486)</f>
        <v>#N/A</v>
      </c>
    </row>
    <row r="487" spans="6:12" x14ac:dyDescent="0.2">
      <c r="F487" s="8" t="e">
        <f>VLOOKUP(A487,Pooling_tool!$A$3:$B$15,2,FALSE)</f>
        <v>#N/A</v>
      </c>
      <c r="G487" s="11" t="e">
        <f>Pooling_tool!$Q$8/VLOOKUP(F487,Pooling_tool!$F$3:$G$26,2,FALSE)</f>
        <v>#N/A</v>
      </c>
      <c r="H487" s="12" t="e">
        <f t="shared" si="14"/>
        <v>#N/A</v>
      </c>
      <c r="I487" s="12" t="e">
        <f t="shared" si="15"/>
        <v>#N/A</v>
      </c>
      <c r="J487" s="8" t="e">
        <f>IF(OR(H487&gt;Pooling_tool!$Q$2,I487&gt;(Pooling_tool!$Q$14*Pooling_tool!$Q$6)),"concentrate","dilute")</f>
        <v>#N/A</v>
      </c>
      <c r="K487" s="12" t="e">
        <f>_xlfn.IFS(AND(J487="concentrate",H487&gt;Pooling_tool!$Q$4),Pooling_tool!$Q$4,AND(J487="concentrate",H487&lt;Pooling_tool!$Q$2),Pooling_tool!$Q$2,J487="concentrate",H487,J487="dilute",individual_lib_info!I487)</f>
        <v>#N/A</v>
      </c>
      <c r="L487" s="12" t="e">
        <f>IF(AND(J487="dilute",K487&gt;Pooling_tool!$Q$6),Pooling_tool!$Q$6,K487)</f>
        <v>#N/A</v>
      </c>
    </row>
    <row r="488" spans="6:12" x14ac:dyDescent="0.2">
      <c r="F488" s="8" t="e">
        <f>VLOOKUP(A488,Pooling_tool!$A$3:$B$15,2,FALSE)</f>
        <v>#N/A</v>
      </c>
      <c r="G488" s="11" t="e">
        <f>Pooling_tool!$Q$8/VLOOKUP(F488,Pooling_tool!$F$3:$G$26,2,FALSE)</f>
        <v>#N/A</v>
      </c>
      <c r="H488" s="12" t="e">
        <f t="shared" si="14"/>
        <v>#N/A</v>
      </c>
      <c r="I488" s="12" t="e">
        <f t="shared" si="15"/>
        <v>#N/A</v>
      </c>
      <c r="J488" s="8" t="e">
        <f>IF(OR(H488&gt;Pooling_tool!$Q$2,I488&gt;(Pooling_tool!$Q$14*Pooling_tool!$Q$6)),"concentrate","dilute")</f>
        <v>#N/A</v>
      </c>
      <c r="K488" s="12" t="e">
        <f>_xlfn.IFS(AND(J488="concentrate",H488&gt;Pooling_tool!$Q$4),Pooling_tool!$Q$4,AND(J488="concentrate",H488&lt;Pooling_tool!$Q$2),Pooling_tool!$Q$2,J488="concentrate",H488,J488="dilute",individual_lib_info!I488)</f>
        <v>#N/A</v>
      </c>
      <c r="L488" s="12" t="e">
        <f>IF(AND(J488="dilute",K488&gt;Pooling_tool!$Q$6),Pooling_tool!$Q$6,K488)</f>
        <v>#N/A</v>
      </c>
    </row>
    <row r="489" spans="6:12" x14ac:dyDescent="0.2">
      <c r="F489" s="8" t="e">
        <f>VLOOKUP(A489,Pooling_tool!$A$3:$B$15,2,FALSE)</f>
        <v>#N/A</v>
      </c>
      <c r="G489" s="11" t="e">
        <f>Pooling_tool!$Q$8/VLOOKUP(F489,Pooling_tool!$F$3:$G$26,2,FALSE)</f>
        <v>#N/A</v>
      </c>
      <c r="H489" s="12" t="e">
        <f t="shared" si="14"/>
        <v>#N/A</v>
      </c>
      <c r="I489" s="12" t="e">
        <f t="shared" si="15"/>
        <v>#N/A</v>
      </c>
      <c r="J489" s="8" t="e">
        <f>IF(OR(H489&gt;Pooling_tool!$Q$2,I489&gt;(Pooling_tool!$Q$14*Pooling_tool!$Q$6)),"concentrate","dilute")</f>
        <v>#N/A</v>
      </c>
      <c r="K489" s="12" t="e">
        <f>_xlfn.IFS(AND(J489="concentrate",H489&gt;Pooling_tool!$Q$4),Pooling_tool!$Q$4,AND(J489="concentrate",H489&lt;Pooling_tool!$Q$2),Pooling_tool!$Q$2,J489="concentrate",H489,J489="dilute",individual_lib_info!I489)</f>
        <v>#N/A</v>
      </c>
      <c r="L489" s="12" t="e">
        <f>IF(AND(J489="dilute",K489&gt;Pooling_tool!$Q$6),Pooling_tool!$Q$6,K489)</f>
        <v>#N/A</v>
      </c>
    </row>
    <row r="490" spans="6:12" x14ac:dyDescent="0.2">
      <c r="F490" s="8" t="e">
        <f>VLOOKUP(A490,Pooling_tool!$A$3:$B$15,2,FALSE)</f>
        <v>#N/A</v>
      </c>
      <c r="G490" s="11" t="e">
        <f>Pooling_tool!$Q$8/VLOOKUP(F490,Pooling_tool!$F$3:$G$26,2,FALSE)</f>
        <v>#N/A</v>
      </c>
      <c r="H490" s="12" t="e">
        <f t="shared" si="14"/>
        <v>#N/A</v>
      </c>
      <c r="I490" s="12" t="e">
        <f t="shared" si="15"/>
        <v>#N/A</v>
      </c>
      <c r="J490" s="8" t="e">
        <f>IF(OR(H490&gt;Pooling_tool!$Q$2,I490&gt;(Pooling_tool!$Q$14*Pooling_tool!$Q$6)),"concentrate","dilute")</f>
        <v>#N/A</v>
      </c>
      <c r="K490" s="12" t="e">
        <f>_xlfn.IFS(AND(J490="concentrate",H490&gt;Pooling_tool!$Q$4),Pooling_tool!$Q$4,AND(J490="concentrate",H490&lt;Pooling_tool!$Q$2),Pooling_tool!$Q$2,J490="concentrate",H490,J490="dilute",individual_lib_info!I490)</f>
        <v>#N/A</v>
      </c>
      <c r="L490" s="12" t="e">
        <f>IF(AND(J490="dilute",K490&gt;Pooling_tool!$Q$6),Pooling_tool!$Q$6,K490)</f>
        <v>#N/A</v>
      </c>
    </row>
    <row r="491" spans="6:12" x14ac:dyDescent="0.2">
      <c r="F491" s="8" t="e">
        <f>VLOOKUP(A491,Pooling_tool!$A$3:$B$15,2,FALSE)</f>
        <v>#N/A</v>
      </c>
      <c r="G491" s="11" t="e">
        <f>Pooling_tool!$Q$8/VLOOKUP(F491,Pooling_tool!$F$3:$G$26,2,FALSE)</f>
        <v>#N/A</v>
      </c>
      <c r="H491" s="12" t="e">
        <f t="shared" si="14"/>
        <v>#N/A</v>
      </c>
      <c r="I491" s="12" t="e">
        <f t="shared" si="15"/>
        <v>#N/A</v>
      </c>
      <c r="J491" s="8" t="e">
        <f>IF(OR(H491&gt;Pooling_tool!$Q$2,I491&gt;(Pooling_tool!$Q$14*Pooling_tool!$Q$6)),"concentrate","dilute")</f>
        <v>#N/A</v>
      </c>
      <c r="K491" s="12" t="e">
        <f>_xlfn.IFS(AND(J491="concentrate",H491&gt;Pooling_tool!$Q$4),Pooling_tool!$Q$4,AND(J491="concentrate",H491&lt;Pooling_tool!$Q$2),Pooling_tool!$Q$2,J491="concentrate",H491,J491="dilute",individual_lib_info!I491)</f>
        <v>#N/A</v>
      </c>
      <c r="L491" s="12" t="e">
        <f>IF(AND(J491="dilute",K491&gt;Pooling_tool!$Q$6),Pooling_tool!$Q$6,K491)</f>
        <v>#N/A</v>
      </c>
    </row>
    <row r="492" spans="6:12" x14ac:dyDescent="0.2">
      <c r="F492" s="8" t="e">
        <f>VLOOKUP(A492,Pooling_tool!$A$3:$B$15,2,FALSE)</f>
        <v>#N/A</v>
      </c>
      <c r="G492" s="11" t="e">
        <f>Pooling_tool!$Q$8/VLOOKUP(F492,Pooling_tool!$F$3:$G$26,2,FALSE)</f>
        <v>#N/A</v>
      </c>
      <c r="H492" s="12" t="e">
        <f t="shared" si="14"/>
        <v>#N/A</v>
      </c>
      <c r="I492" s="12" t="e">
        <f t="shared" si="15"/>
        <v>#N/A</v>
      </c>
      <c r="J492" s="8" t="e">
        <f>IF(OR(H492&gt;Pooling_tool!$Q$2,I492&gt;(Pooling_tool!$Q$14*Pooling_tool!$Q$6)),"concentrate","dilute")</f>
        <v>#N/A</v>
      </c>
      <c r="K492" s="12" t="e">
        <f>_xlfn.IFS(AND(J492="concentrate",H492&gt;Pooling_tool!$Q$4),Pooling_tool!$Q$4,AND(J492="concentrate",H492&lt;Pooling_tool!$Q$2),Pooling_tool!$Q$2,J492="concentrate",H492,J492="dilute",individual_lib_info!I492)</f>
        <v>#N/A</v>
      </c>
      <c r="L492" s="12" t="e">
        <f>IF(AND(J492="dilute",K492&gt;Pooling_tool!$Q$6),Pooling_tool!$Q$6,K492)</f>
        <v>#N/A</v>
      </c>
    </row>
    <row r="493" spans="6:12" x14ac:dyDescent="0.2">
      <c r="F493" s="8" t="e">
        <f>VLOOKUP(A493,Pooling_tool!$A$3:$B$15,2,FALSE)</f>
        <v>#N/A</v>
      </c>
      <c r="G493" s="11" t="e">
        <f>Pooling_tool!$Q$8/VLOOKUP(F493,Pooling_tool!$F$3:$G$26,2,FALSE)</f>
        <v>#N/A</v>
      </c>
      <c r="H493" s="12" t="e">
        <f t="shared" si="14"/>
        <v>#N/A</v>
      </c>
      <c r="I493" s="12" t="e">
        <f t="shared" si="15"/>
        <v>#N/A</v>
      </c>
      <c r="J493" s="8" t="e">
        <f>IF(OR(H493&gt;Pooling_tool!$Q$2,I493&gt;(Pooling_tool!$Q$14*Pooling_tool!$Q$6)),"concentrate","dilute")</f>
        <v>#N/A</v>
      </c>
      <c r="K493" s="12" t="e">
        <f>_xlfn.IFS(AND(J493="concentrate",H493&gt;Pooling_tool!$Q$4),Pooling_tool!$Q$4,AND(J493="concentrate",H493&lt;Pooling_tool!$Q$2),Pooling_tool!$Q$2,J493="concentrate",H493,J493="dilute",individual_lib_info!I493)</f>
        <v>#N/A</v>
      </c>
      <c r="L493" s="12" t="e">
        <f>IF(AND(J493="dilute",K493&gt;Pooling_tool!$Q$6),Pooling_tool!$Q$6,K493)</f>
        <v>#N/A</v>
      </c>
    </row>
    <row r="494" spans="6:12" x14ac:dyDescent="0.2">
      <c r="F494" s="8" t="e">
        <f>VLOOKUP(A494,Pooling_tool!$A$3:$B$15,2,FALSE)</f>
        <v>#N/A</v>
      </c>
      <c r="G494" s="11" t="e">
        <f>Pooling_tool!$Q$8/VLOOKUP(F494,Pooling_tool!$F$3:$G$26,2,FALSE)</f>
        <v>#N/A</v>
      </c>
      <c r="H494" s="12" t="e">
        <f t="shared" si="14"/>
        <v>#N/A</v>
      </c>
      <c r="I494" s="12" t="e">
        <f t="shared" si="15"/>
        <v>#N/A</v>
      </c>
      <c r="J494" s="8" t="e">
        <f>IF(OR(H494&gt;Pooling_tool!$Q$2,I494&gt;(Pooling_tool!$Q$14*Pooling_tool!$Q$6)),"concentrate","dilute")</f>
        <v>#N/A</v>
      </c>
      <c r="K494" s="12" t="e">
        <f>_xlfn.IFS(AND(J494="concentrate",H494&gt;Pooling_tool!$Q$4),Pooling_tool!$Q$4,AND(J494="concentrate",H494&lt;Pooling_tool!$Q$2),Pooling_tool!$Q$2,J494="concentrate",H494,J494="dilute",individual_lib_info!I494)</f>
        <v>#N/A</v>
      </c>
      <c r="L494" s="12" t="e">
        <f>IF(AND(J494="dilute",K494&gt;Pooling_tool!$Q$6),Pooling_tool!$Q$6,K494)</f>
        <v>#N/A</v>
      </c>
    </row>
    <row r="495" spans="6:12" x14ac:dyDescent="0.2">
      <c r="F495" s="8" t="e">
        <f>VLOOKUP(A495,Pooling_tool!$A$3:$B$15,2,FALSE)</f>
        <v>#N/A</v>
      </c>
      <c r="G495" s="11" t="e">
        <f>Pooling_tool!$Q$8/VLOOKUP(F495,Pooling_tool!$F$3:$G$26,2,FALSE)</f>
        <v>#N/A</v>
      </c>
      <c r="H495" s="12" t="e">
        <f t="shared" si="14"/>
        <v>#N/A</v>
      </c>
      <c r="I495" s="12" t="e">
        <f t="shared" si="15"/>
        <v>#N/A</v>
      </c>
      <c r="J495" s="8" t="e">
        <f>IF(OR(H495&gt;Pooling_tool!$Q$2,I495&gt;(Pooling_tool!$Q$14*Pooling_tool!$Q$6)),"concentrate","dilute")</f>
        <v>#N/A</v>
      </c>
      <c r="K495" s="12" t="e">
        <f>_xlfn.IFS(AND(J495="concentrate",H495&gt;Pooling_tool!$Q$4),Pooling_tool!$Q$4,AND(J495="concentrate",H495&lt;Pooling_tool!$Q$2),Pooling_tool!$Q$2,J495="concentrate",H495,J495="dilute",individual_lib_info!I495)</f>
        <v>#N/A</v>
      </c>
      <c r="L495" s="12" t="e">
        <f>IF(AND(J495="dilute",K495&gt;Pooling_tool!$Q$6),Pooling_tool!$Q$6,K495)</f>
        <v>#N/A</v>
      </c>
    </row>
    <row r="496" spans="6:12" x14ac:dyDescent="0.2">
      <c r="F496" s="8" t="e">
        <f>VLOOKUP(A496,Pooling_tool!$A$3:$B$15,2,FALSE)</f>
        <v>#N/A</v>
      </c>
      <c r="G496" s="11" t="e">
        <f>Pooling_tool!$Q$8/VLOOKUP(F496,Pooling_tool!$F$3:$G$26,2,FALSE)</f>
        <v>#N/A</v>
      </c>
      <c r="H496" s="12" t="e">
        <f t="shared" si="14"/>
        <v>#N/A</v>
      </c>
      <c r="I496" s="12" t="e">
        <f t="shared" si="15"/>
        <v>#N/A</v>
      </c>
      <c r="J496" s="8" t="e">
        <f>IF(OR(H496&gt;Pooling_tool!$Q$2,I496&gt;(Pooling_tool!$Q$14*Pooling_tool!$Q$6)),"concentrate","dilute")</f>
        <v>#N/A</v>
      </c>
      <c r="K496" s="12" t="e">
        <f>_xlfn.IFS(AND(J496="concentrate",H496&gt;Pooling_tool!$Q$4),Pooling_tool!$Q$4,AND(J496="concentrate",H496&lt;Pooling_tool!$Q$2),Pooling_tool!$Q$2,J496="concentrate",H496,J496="dilute",individual_lib_info!I496)</f>
        <v>#N/A</v>
      </c>
      <c r="L496" s="12" t="e">
        <f>IF(AND(J496="dilute",K496&gt;Pooling_tool!$Q$6),Pooling_tool!$Q$6,K496)</f>
        <v>#N/A</v>
      </c>
    </row>
    <row r="497" spans="6:12" x14ac:dyDescent="0.2">
      <c r="F497" s="8" t="e">
        <f>VLOOKUP(A497,Pooling_tool!$A$3:$B$15,2,FALSE)</f>
        <v>#N/A</v>
      </c>
      <c r="G497" s="11" t="e">
        <f>Pooling_tool!$Q$8/VLOOKUP(F497,Pooling_tool!$F$3:$G$26,2,FALSE)</f>
        <v>#N/A</v>
      </c>
      <c r="H497" s="12" t="e">
        <f t="shared" si="14"/>
        <v>#N/A</v>
      </c>
      <c r="I497" s="12" t="e">
        <f t="shared" si="15"/>
        <v>#N/A</v>
      </c>
      <c r="J497" s="8" t="e">
        <f>IF(OR(H497&gt;Pooling_tool!$Q$2,I497&gt;(Pooling_tool!$Q$14*Pooling_tool!$Q$6)),"concentrate","dilute")</f>
        <v>#N/A</v>
      </c>
      <c r="K497" s="12" t="e">
        <f>_xlfn.IFS(AND(J497="concentrate",H497&gt;Pooling_tool!$Q$4),Pooling_tool!$Q$4,AND(J497="concentrate",H497&lt;Pooling_tool!$Q$2),Pooling_tool!$Q$2,J497="concentrate",H497,J497="dilute",individual_lib_info!I497)</f>
        <v>#N/A</v>
      </c>
      <c r="L497" s="12" t="e">
        <f>IF(AND(J497="dilute",K497&gt;Pooling_tool!$Q$6),Pooling_tool!$Q$6,K497)</f>
        <v>#N/A</v>
      </c>
    </row>
    <row r="498" spans="6:12" x14ac:dyDescent="0.2">
      <c r="F498" s="8" t="e">
        <f>VLOOKUP(A498,Pooling_tool!$A$3:$B$15,2,FALSE)</f>
        <v>#N/A</v>
      </c>
      <c r="G498" s="11" t="e">
        <f>Pooling_tool!$Q$8/VLOOKUP(F498,Pooling_tool!$F$3:$G$26,2,FALSE)</f>
        <v>#N/A</v>
      </c>
      <c r="H498" s="12" t="e">
        <f t="shared" si="14"/>
        <v>#N/A</v>
      </c>
      <c r="I498" s="12" t="e">
        <f t="shared" si="15"/>
        <v>#N/A</v>
      </c>
      <c r="J498" s="8" t="e">
        <f>IF(OR(H498&gt;Pooling_tool!$Q$2,I498&gt;(Pooling_tool!$Q$14*Pooling_tool!$Q$6)),"concentrate","dilute")</f>
        <v>#N/A</v>
      </c>
      <c r="K498" s="12" t="e">
        <f>_xlfn.IFS(AND(J498="concentrate",H498&gt;Pooling_tool!$Q$4),Pooling_tool!$Q$4,AND(J498="concentrate",H498&lt;Pooling_tool!$Q$2),Pooling_tool!$Q$2,J498="concentrate",H498,J498="dilute",individual_lib_info!I498)</f>
        <v>#N/A</v>
      </c>
      <c r="L498" s="12" t="e">
        <f>IF(AND(J498="dilute",K498&gt;Pooling_tool!$Q$6),Pooling_tool!$Q$6,K498)</f>
        <v>#N/A</v>
      </c>
    </row>
    <row r="499" spans="6:12" x14ac:dyDescent="0.2">
      <c r="F499" s="8" t="e">
        <f>VLOOKUP(A499,Pooling_tool!$A$3:$B$15,2,FALSE)</f>
        <v>#N/A</v>
      </c>
      <c r="G499" s="11" t="e">
        <f>Pooling_tool!$Q$8/VLOOKUP(F499,Pooling_tool!$F$3:$G$26,2,FALSE)</f>
        <v>#N/A</v>
      </c>
      <c r="H499" s="12" t="e">
        <f t="shared" si="14"/>
        <v>#N/A</v>
      </c>
      <c r="I499" s="12" t="e">
        <f t="shared" si="15"/>
        <v>#N/A</v>
      </c>
      <c r="J499" s="8" t="e">
        <f>IF(OR(H499&gt;Pooling_tool!$Q$2,I499&gt;(Pooling_tool!$Q$14*Pooling_tool!$Q$6)),"concentrate","dilute")</f>
        <v>#N/A</v>
      </c>
      <c r="K499" s="12" t="e">
        <f>_xlfn.IFS(AND(J499="concentrate",H499&gt;Pooling_tool!$Q$4),Pooling_tool!$Q$4,AND(J499="concentrate",H499&lt;Pooling_tool!$Q$2),Pooling_tool!$Q$2,J499="concentrate",H499,J499="dilute",individual_lib_info!I499)</f>
        <v>#N/A</v>
      </c>
      <c r="L499" s="12" t="e">
        <f>IF(AND(J499="dilute",K499&gt;Pooling_tool!$Q$6),Pooling_tool!$Q$6,K499)</f>
        <v>#N/A</v>
      </c>
    </row>
    <row r="500" spans="6:12" x14ac:dyDescent="0.2">
      <c r="F500" s="8" t="e">
        <f>VLOOKUP(A500,Pooling_tool!$A$3:$B$15,2,FALSE)</f>
        <v>#N/A</v>
      </c>
      <c r="G500" s="11" t="e">
        <f>Pooling_tool!$Q$8/VLOOKUP(F500,Pooling_tool!$F$3:$G$26,2,FALSE)</f>
        <v>#N/A</v>
      </c>
      <c r="H500" s="12" t="e">
        <f t="shared" si="14"/>
        <v>#N/A</v>
      </c>
      <c r="I500" s="12" t="e">
        <f t="shared" si="15"/>
        <v>#N/A</v>
      </c>
      <c r="J500" s="8" t="e">
        <f>IF(OR(H500&gt;Pooling_tool!$Q$2,I500&gt;(Pooling_tool!$Q$14*Pooling_tool!$Q$6)),"concentrate","dilute")</f>
        <v>#N/A</v>
      </c>
      <c r="K500" s="12" t="e">
        <f>_xlfn.IFS(AND(J500="concentrate",H500&gt;Pooling_tool!$Q$4),Pooling_tool!$Q$4,AND(J500="concentrate",H500&lt;Pooling_tool!$Q$2),Pooling_tool!$Q$2,J500="concentrate",H500,J500="dilute",individual_lib_info!I500)</f>
        <v>#N/A</v>
      </c>
      <c r="L500" s="12" t="e">
        <f>IF(AND(J500="dilute",K500&gt;Pooling_tool!$Q$6),Pooling_tool!$Q$6,K500)</f>
        <v>#N/A</v>
      </c>
    </row>
    <row r="501" spans="6:12" x14ac:dyDescent="0.2">
      <c r="F501" s="8" t="e">
        <f>VLOOKUP(A501,Pooling_tool!$A$3:$B$15,2,FALSE)</f>
        <v>#N/A</v>
      </c>
      <c r="G501" s="11" t="e">
        <f>Pooling_tool!$Q$8/VLOOKUP(F501,Pooling_tool!$F$3:$G$26,2,FALSE)</f>
        <v>#N/A</v>
      </c>
      <c r="H501" s="12" t="e">
        <f t="shared" si="14"/>
        <v>#N/A</v>
      </c>
      <c r="I501" s="12" t="e">
        <f t="shared" si="15"/>
        <v>#N/A</v>
      </c>
      <c r="J501" s="8" t="e">
        <f>IF(OR(H501&gt;Pooling_tool!$Q$2,I501&gt;(Pooling_tool!$Q$14*Pooling_tool!$Q$6)),"concentrate","dilute")</f>
        <v>#N/A</v>
      </c>
      <c r="K501" s="12" t="e">
        <f>_xlfn.IFS(AND(J501="concentrate",H501&gt;Pooling_tool!$Q$4),Pooling_tool!$Q$4,AND(J501="concentrate",H501&lt;Pooling_tool!$Q$2),Pooling_tool!$Q$2,J501="concentrate",H501,J501="dilute",individual_lib_info!I501)</f>
        <v>#N/A</v>
      </c>
      <c r="L501" s="12" t="e">
        <f>IF(AND(J501="dilute",K501&gt;Pooling_tool!$Q$6),Pooling_tool!$Q$6,K501)</f>
        <v>#N/A</v>
      </c>
    </row>
    <row r="502" spans="6:12" x14ac:dyDescent="0.2">
      <c r="F502" s="8" t="e">
        <f>VLOOKUP(A502,Pooling_tool!$A$3:$B$15,2,FALSE)</f>
        <v>#N/A</v>
      </c>
      <c r="G502" s="11" t="e">
        <f>Pooling_tool!$Q$8/VLOOKUP(F502,Pooling_tool!$F$3:$G$26,2,FALSE)</f>
        <v>#N/A</v>
      </c>
      <c r="H502" s="12" t="e">
        <f t="shared" si="14"/>
        <v>#N/A</v>
      </c>
      <c r="I502" s="12" t="e">
        <f t="shared" si="15"/>
        <v>#N/A</v>
      </c>
      <c r="J502" s="8" t="e">
        <f>IF(OR(H502&gt;Pooling_tool!$Q$2,I502&gt;(Pooling_tool!$Q$14*Pooling_tool!$Q$6)),"concentrate","dilute")</f>
        <v>#N/A</v>
      </c>
      <c r="K502" s="12" t="e">
        <f>_xlfn.IFS(AND(J502="concentrate",H502&gt;Pooling_tool!$Q$4),Pooling_tool!$Q$4,AND(J502="concentrate",H502&lt;Pooling_tool!$Q$2),Pooling_tool!$Q$2,J502="concentrate",H502,J502="dilute",individual_lib_info!I502)</f>
        <v>#N/A</v>
      </c>
      <c r="L502" s="12" t="e">
        <f>IF(AND(J502="dilute",K502&gt;Pooling_tool!$Q$6),Pooling_tool!$Q$6,K502)</f>
        <v>#N/A</v>
      </c>
    </row>
    <row r="503" spans="6:12" x14ac:dyDescent="0.2">
      <c r="F503" s="8" t="e">
        <f>VLOOKUP(A503,Pooling_tool!$A$3:$B$15,2,FALSE)</f>
        <v>#N/A</v>
      </c>
      <c r="G503" s="11" t="e">
        <f>Pooling_tool!$Q$8/VLOOKUP(F503,Pooling_tool!$F$3:$G$26,2,FALSE)</f>
        <v>#N/A</v>
      </c>
      <c r="H503" s="12" t="e">
        <f t="shared" si="14"/>
        <v>#N/A</v>
      </c>
      <c r="I503" s="12" t="e">
        <f t="shared" si="15"/>
        <v>#N/A</v>
      </c>
      <c r="J503" s="8" t="e">
        <f>IF(OR(H503&gt;Pooling_tool!$Q$2,I503&gt;(Pooling_tool!$Q$14*Pooling_tool!$Q$6)),"concentrate","dilute")</f>
        <v>#N/A</v>
      </c>
      <c r="K503" s="12" t="e">
        <f>_xlfn.IFS(AND(J503="concentrate",H503&gt;Pooling_tool!$Q$4),Pooling_tool!$Q$4,AND(J503="concentrate",H503&lt;Pooling_tool!$Q$2),Pooling_tool!$Q$2,J503="concentrate",H503,J503="dilute",individual_lib_info!I503)</f>
        <v>#N/A</v>
      </c>
      <c r="L503" s="12" t="e">
        <f>IF(AND(J503="dilute",K503&gt;Pooling_tool!$Q$6),Pooling_tool!$Q$6,K503)</f>
        <v>#N/A</v>
      </c>
    </row>
    <row r="504" spans="6:12" x14ac:dyDescent="0.2">
      <c r="F504" s="8" t="e">
        <f>VLOOKUP(A504,Pooling_tool!$A$3:$B$15,2,FALSE)</f>
        <v>#N/A</v>
      </c>
      <c r="G504" s="11" t="e">
        <f>Pooling_tool!$Q$8/VLOOKUP(F504,Pooling_tool!$F$3:$G$26,2,FALSE)</f>
        <v>#N/A</v>
      </c>
      <c r="H504" s="12" t="e">
        <f t="shared" si="14"/>
        <v>#N/A</v>
      </c>
      <c r="I504" s="12" t="e">
        <f t="shared" si="15"/>
        <v>#N/A</v>
      </c>
      <c r="J504" s="8" t="e">
        <f>IF(OR(H504&gt;Pooling_tool!$Q$2,I504&gt;(Pooling_tool!$Q$14*Pooling_tool!$Q$6)),"concentrate","dilute")</f>
        <v>#N/A</v>
      </c>
      <c r="K504" s="12" t="e">
        <f>_xlfn.IFS(AND(J504="concentrate",H504&gt;Pooling_tool!$Q$4),Pooling_tool!$Q$4,AND(J504="concentrate",H504&lt;Pooling_tool!$Q$2),Pooling_tool!$Q$2,J504="concentrate",H504,J504="dilute",individual_lib_info!I504)</f>
        <v>#N/A</v>
      </c>
      <c r="L504" s="12" t="e">
        <f>IF(AND(J504="dilute",K504&gt;Pooling_tool!$Q$6),Pooling_tool!$Q$6,K504)</f>
        <v>#N/A</v>
      </c>
    </row>
    <row r="505" spans="6:12" x14ac:dyDescent="0.2">
      <c r="F505" s="8" t="e">
        <f>VLOOKUP(A505,Pooling_tool!$A$3:$B$15,2,FALSE)</f>
        <v>#N/A</v>
      </c>
      <c r="G505" s="11" t="e">
        <f>Pooling_tool!$Q$8/VLOOKUP(F505,Pooling_tool!$F$3:$G$26,2,FALSE)</f>
        <v>#N/A</v>
      </c>
      <c r="H505" s="12" t="e">
        <f t="shared" si="14"/>
        <v>#N/A</v>
      </c>
      <c r="I505" s="12" t="e">
        <f t="shared" si="15"/>
        <v>#N/A</v>
      </c>
      <c r="J505" s="8" t="e">
        <f>IF(OR(H505&gt;Pooling_tool!$Q$2,I505&gt;(Pooling_tool!$Q$14*Pooling_tool!$Q$6)),"concentrate","dilute")</f>
        <v>#N/A</v>
      </c>
      <c r="K505" s="12" t="e">
        <f>_xlfn.IFS(AND(J505="concentrate",H505&gt;Pooling_tool!$Q$4),Pooling_tool!$Q$4,AND(J505="concentrate",H505&lt;Pooling_tool!$Q$2),Pooling_tool!$Q$2,J505="concentrate",H505,J505="dilute",individual_lib_info!I505)</f>
        <v>#N/A</v>
      </c>
      <c r="L505" s="12" t="e">
        <f>IF(AND(J505="dilute",K505&gt;Pooling_tool!$Q$6),Pooling_tool!$Q$6,K505)</f>
        <v>#N/A</v>
      </c>
    </row>
    <row r="506" spans="6:12" x14ac:dyDescent="0.2">
      <c r="F506" s="8" t="e">
        <f>VLOOKUP(A506,Pooling_tool!$A$3:$B$15,2,FALSE)</f>
        <v>#N/A</v>
      </c>
      <c r="G506" s="11" t="e">
        <f>Pooling_tool!$Q$8/VLOOKUP(F506,Pooling_tool!$F$3:$G$26,2,FALSE)</f>
        <v>#N/A</v>
      </c>
      <c r="H506" s="12" t="e">
        <f t="shared" si="14"/>
        <v>#N/A</v>
      </c>
      <c r="I506" s="12" t="e">
        <f t="shared" si="15"/>
        <v>#N/A</v>
      </c>
      <c r="J506" s="8" t="e">
        <f>IF(OR(H506&gt;Pooling_tool!$Q$2,I506&gt;(Pooling_tool!$Q$14*Pooling_tool!$Q$6)),"concentrate","dilute")</f>
        <v>#N/A</v>
      </c>
      <c r="K506" s="12" t="e">
        <f>_xlfn.IFS(AND(J506="concentrate",H506&gt;Pooling_tool!$Q$4),Pooling_tool!$Q$4,AND(J506="concentrate",H506&lt;Pooling_tool!$Q$2),Pooling_tool!$Q$2,J506="concentrate",H506,J506="dilute",individual_lib_info!I506)</f>
        <v>#N/A</v>
      </c>
      <c r="L506" s="12" t="e">
        <f>IF(AND(J506="dilute",K506&gt;Pooling_tool!$Q$6),Pooling_tool!$Q$6,K506)</f>
        <v>#N/A</v>
      </c>
    </row>
    <row r="507" spans="6:12" x14ac:dyDescent="0.2">
      <c r="F507" s="8" t="e">
        <f>VLOOKUP(A507,Pooling_tool!$A$3:$B$15,2,FALSE)</f>
        <v>#N/A</v>
      </c>
      <c r="G507" s="11" t="e">
        <f>Pooling_tool!$Q$8/VLOOKUP(F507,Pooling_tool!$F$3:$G$26,2,FALSE)</f>
        <v>#N/A</v>
      </c>
      <c r="H507" s="12" t="e">
        <f t="shared" si="14"/>
        <v>#N/A</v>
      </c>
      <c r="I507" s="12" t="e">
        <f t="shared" si="15"/>
        <v>#N/A</v>
      </c>
      <c r="J507" s="8" t="e">
        <f>IF(OR(H507&gt;Pooling_tool!$Q$2,I507&gt;(Pooling_tool!$Q$14*Pooling_tool!$Q$6)),"concentrate","dilute")</f>
        <v>#N/A</v>
      </c>
      <c r="K507" s="12" t="e">
        <f>_xlfn.IFS(AND(J507="concentrate",H507&gt;Pooling_tool!$Q$4),Pooling_tool!$Q$4,AND(J507="concentrate",H507&lt;Pooling_tool!$Q$2),Pooling_tool!$Q$2,J507="concentrate",H507,J507="dilute",individual_lib_info!I507)</f>
        <v>#N/A</v>
      </c>
      <c r="L507" s="12" t="e">
        <f>IF(AND(J507="dilute",K507&gt;Pooling_tool!$Q$6),Pooling_tool!$Q$6,K507)</f>
        <v>#N/A</v>
      </c>
    </row>
    <row r="508" spans="6:12" x14ac:dyDescent="0.2">
      <c r="F508" s="8" t="e">
        <f>VLOOKUP(A508,Pooling_tool!$A$3:$B$15,2,FALSE)</f>
        <v>#N/A</v>
      </c>
      <c r="G508" s="11" t="e">
        <f>Pooling_tool!$Q$8/VLOOKUP(F508,Pooling_tool!$F$3:$G$26,2,FALSE)</f>
        <v>#N/A</v>
      </c>
      <c r="H508" s="12" t="e">
        <f t="shared" si="14"/>
        <v>#N/A</v>
      </c>
      <c r="I508" s="12" t="e">
        <f t="shared" si="15"/>
        <v>#N/A</v>
      </c>
      <c r="J508" s="8" t="e">
        <f>IF(OR(H508&gt;Pooling_tool!$Q$2,I508&gt;(Pooling_tool!$Q$14*Pooling_tool!$Q$6)),"concentrate","dilute")</f>
        <v>#N/A</v>
      </c>
      <c r="K508" s="12" t="e">
        <f>_xlfn.IFS(AND(J508="concentrate",H508&gt;Pooling_tool!$Q$4),Pooling_tool!$Q$4,AND(J508="concentrate",H508&lt;Pooling_tool!$Q$2),Pooling_tool!$Q$2,J508="concentrate",H508,J508="dilute",individual_lib_info!I508)</f>
        <v>#N/A</v>
      </c>
      <c r="L508" s="12" t="e">
        <f>IF(AND(J508="dilute",K508&gt;Pooling_tool!$Q$6),Pooling_tool!$Q$6,K508)</f>
        <v>#N/A</v>
      </c>
    </row>
    <row r="509" spans="6:12" x14ac:dyDescent="0.2">
      <c r="F509" s="8" t="e">
        <f>VLOOKUP(A509,Pooling_tool!$A$3:$B$15,2,FALSE)</f>
        <v>#N/A</v>
      </c>
      <c r="G509" s="11" t="e">
        <f>Pooling_tool!$Q$8/VLOOKUP(F509,Pooling_tool!$F$3:$G$26,2,FALSE)</f>
        <v>#N/A</v>
      </c>
      <c r="H509" s="12" t="e">
        <f t="shared" si="14"/>
        <v>#N/A</v>
      </c>
      <c r="I509" s="12" t="e">
        <f t="shared" si="15"/>
        <v>#N/A</v>
      </c>
      <c r="J509" s="8" t="e">
        <f>IF(OR(H509&gt;Pooling_tool!$Q$2,I509&gt;(Pooling_tool!$Q$14*Pooling_tool!$Q$6)),"concentrate","dilute")</f>
        <v>#N/A</v>
      </c>
      <c r="K509" s="12" t="e">
        <f>_xlfn.IFS(AND(J509="concentrate",H509&gt;Pooling_tool!$Q$4),Pooling_tool!$Q$4,AND(J509="concentrate",H509&lt;Pooling_tool!$Q$2),Pooling_tool!$Q$2,J509="concentrate",H509,J509="dilute",individual_lib_info!I509)</f>
        <v>#N/A</v>
      </c>
      <c r="L509" s="12" t="e">
        <f>IF(AND(J509="dilute",K509&gt;Pooling_tool!$Q$6),Pooling_tool!$Q$6,K509)</f>
        <v>#N/A</v>
      </c>
    </row>
    <row r="510" spans="6:12" x14ac:dyDescent="0.2">
      <c r="F510" s="8" t="e">
        <f>VLOOKUP(A510,Pooling_tool!$A$3:$B$15,2,FALSE)</f>
        <v>#N/A</v>
      </c>
      <c r="G510" s="11" t="e">
        <f>Pooling_tool!$Q$8/VLOOKUP(F510,Pooling_tool!$F$3:$G$26,2,FALSE)</f>
        <v>#N/A</v>
      </c>
      <c r="H510" s="12" t="e">
        <f t="shared" si="14"/>
        <v>#N/A</v>
      </c>
      <c r="I510" s="12" t="e">
        <f t="shared" si="15"/>
        <v>#N/A</v>
      </c>
      <c r="J510" s="8" t="e">
        <f>IF(OR(H510&gt;Pooling_tool!$Q$2,I510&gt;(Pooling_tool!$Q$14*Pooling_tool!$Q$6)),"concentrate","dilute")</f>
        <v>#N/A</v>
      </c>
      <c r="K510" s="12" t="e">
        <f>_xlfn.IFS(AND(J510="concentrate",H510&gt;Pooling_tool!$Q$4),Pooling_tool!$Q$4,AND(J510="concentrate",H510&lt;Pooling_tool!$Q$2),Pooling_tool!$Q$2,J510="concentrate",H510,J510="dilute",individual_lib_info!I510)</f>
        <v>#N/A</v>
      </c>
      <c r="L510" s="12" t="e">
        <f>IF(AND(J510="dilute",K510&gt;Pooling_tool!$Q$6),Pooling_tool!$Q$6,K510)</f>
        <v>#N/A</v>
      </c>
    </row>
    <row r="511" spans="6:12" x14ac:dyDescent="0.2">
      <c r="F511" s="8" t="e">
        <f>VLOOKUP(A511,Pooling_tool!$A$3:$B$15,2,FALSE)</f>
        <v>#N/A</v>
      </c>
      <c r="G511" s="11" t="e">
        <f>Pooling_tool!$Q$8/VLOOKUP(F511,Pooling_tool!$F$3:$G$26,2,FALSE)</f>
        <v>#N/A</v>
      </c>
      <c r="H511" s="12" t="e">
        <f t="shared" si="14"/>
        <v>#N/A</v>
      </c>
      <c r="I511" s="12" t="e">
        <f t="shared" si="15"/>
        <v>#N/A</v>
      </c>
      <c r="J511" s="8" t="e">
        <f>IF(OR(H511&gt;Pooling_tool!$Q$2,I511&gt;(Pooling_tool!$Q$14*Pooling_tool!$Q$6)),"concentrate","dilute")</f>
        <v>#N/A</v>
      </c>
      <c r="K511" s="12" t="e">
        <f>_xlfn.IFS(AND(J511="concentrate",H511&gt;Pooling_tool!$Q$4),Pooling_tool!$Q$4,AND(J511="concentrate",H511&lt;Pooling_tool!$Q$2),Pooling_tool!$Q$2,J511="concentrate",H511,J511="dilute",individual_lib_info!I511)</f>
        <v>#N/A</v>
      </c>
      <c r="L511" s="12" t="e">
        <f>IF(AND(J511="dilute",K511&gt;Pooling_tool!$Q$6),Pooling_tool!$Q$6,K511)</f>
        <v>#N/A</v>
      </c>
    </row>
    <row r="512" spans="6:12" x14ac:dyDescent="0.2">
      <c r="F512" s="8" t="e">
        <f>VLOOKUP(A512,Pooling_tool!$A$3:$B$15,2,FALSE)</f>
        <v>#N/A</v>
      </c>
      <c r="G512" s="11" t="e">
        <f>Pooling_tool!$Q$8/VLOOKUP(F512,Pooling_tool!$F$3:$G$26,2,FALSE)</f>
        <v>#N/A</v>
      </c>
      <c r="H512" s="12" t="e">
        <f t="shared" si="14"/>
        <v>#N/A</v>
      </c>
      <c r="I512" s="12" t="e">
        <f t="shared" si="15"/>
        <v>#N/A</v>
      </c>
      <c r="J512" s="8" t="e">
        <f>IF(OR(H512&gt;Pooling_tool!$Q$2,I512&gt;(Pooling_tool!$Q$14*Pooling_tool!$Q$6)),"concentrate","dilute")</f>
        <v>#N/A</v>
      </c>
      <c r="K512" s="12" t="e">
        <f>_xlfn.IFS(AND(J512="concentrate",H512&gt;Pooling_tool!$Q$4),Pooling_tool!$Q$4,AND(J512="concentrate",H512&lt;Pooling_tool!$Q$2),Pooling_tool!$Q$2,J512="concentrate",H512,J512="dilute",individual_lib_info!I512)</f>
        <v>#N/A</v>
      </c>
      <c r="L512" s="12" t="e">
        <f>IF(AND(J512="dilute",K512&gt;Pooling_tool!$Q$6),Pooling_tool!$Q$6,K512)</f>
        <v>#N/A</v>
      </c>
    </row>
    <row r="513" spans="6:12" x14ac:dyDescent="0.2">
      <c r="F513" s="8" t="e">
        <f>VLOOKUP(A513,Pooling_tool!$A$3:$B$15,2,FALSE)</f>
        <v>#N/A</v>
      </c>
      <c r="G513" s="11" t="e">
        <f>Pooling_tool!$Q$8/VLOOKUP(F513,Pooling_tool!$F$3:$G$26,2,FALSE)</f>
        <v>#N/A</v>
      </c>
      <c r="H513" s="12" t="e">
        <f t="shared" si="14"/>
        <v>#N/A</v>
      </c>
      <c r="I513" s="12" t="e">
        <f t="shared" si="15"/>
        <v>#N/A</v>
      </c>
      <c r="J513" s="8" t="e">
        <f>IF(OR(H513&gt;Pooling_tool!$Q$2,I513&gt;(Pooling_tool!$Q$14*Pooling_tool!$Q$6)),"concentrate","dilute")</f>
        <v>#N/A</v>
      </c>
      <c r="K513" s="12" t="e">
        <f>_xlfn.IFS(AND(J513="concentrate",H513&gt;Pooling_tool!$Q$4),Pooling_tool!$Q$4,AND(J513="concentrate",H513&lt;Pooling_tool!$Q$2),Pooling_tool!$Q$2,J513="concentrate",H513,J513="dilute",individual_lib_info!I513)</f>
        <v>#N/A</v>
      </c>
      <c r="L513" s="12" t="e">
        <f>IF(AND(J513="dilute",K513&gt;Pooling_tool!$Q$6),Pooling_tool!$Q$6,K513)</f>
        <v>#N/A</v>
      </c>
    </row>
    <row r="514" spans="6:12" x14ac:dyDescent="0.2">
      <c r="F514" s="8" t="e">
        <f>VLOOKUP(A514,Pooling_tool!$A$3:$B$15,2,FALSE)</f>
        <v>#N/A</v>
      </c>
      <c r="G514" s="11" t="e">
        <f>Pooling_tool!$Q$8/VLOOKUP(F514,Pooling_tool!$F$3:$G$26,2,FALSE)</f>
        <v>#N/A</v>
      </c>
      <c r="H514" s="12" t="e">
        <f t="shared" si="14"/>
        <v>#N/A</v>
      </c>
      <c r="I514" s="12" t="e">
        <f t="shared" si="15"/>
        <v>#N/A</v>
      </c>
      <c r="J514" s="8" t="e">
        <f>IF(OR(H514&gt;Pooling_tool!$Q$2,I514&gt;(Pooling_tool!$Q$14*Pooling_tool!$Q$6)),"concentrate","dilute")</f>
        <v>#N/A</v>
      </c>
      <c r="K514" s="12" t="e">
        <f>_xlfn.IFS(AND(J514="concentrate",H514&gt;Pooling_tool!$Q$4),Pooling_tool!$Q$4,AND(J514="concentrate",H514&lt;Pooling_tool!$Q$2),Pooling_tool!$Q$2,J514="concentrate",H514,J514="dilute",individual_lib_info!I514)</f>
        <v>#N/A</v>
      </c>
      <c r="L514" s="12" t="e">
        <f>IF(AND(J514="dilute",K514&gt;Pooling_tool!$Q$6),Pooling_tool!$Q$6,K514)</f>
        <v>#N/A</v>
      </c>
    </row>
    <row r="515" spans="6:12" x14ac:dyDescent="0.2">
      <c r="F515" s="8" t="e">
        <f>VLOOKUP(A515,Pooling_tool!$A$3:$B$15,2,FALSE)</f>
        <v>#N/A</v>
      </c>
      <c r="G515" s="11" t="e">
        <f>Pooling_tool!$Q$8/VLOOKUP(F515,Pooling_tool!$F$3:$G$26,2,FALSE)</f>
        <v>#N/A</v>
      </c>
      <c r="H515" s="12" t="e">
        <f t="shared" ref="H515:H578" si="16">G515/D515*1000</f>
        <v>#N/A</v>
      </c>
      <c r="I515" s="12" t="e">
        <f t="shared" ref="I515:I578" si="17">H515*E515</f>
        <v>#N/A</v>
      </c>
      <c r="J515" s="8" t="e">
        <f>IF(OR(H515&gt;Pooling_tool!$Q$2,I515&gt;(Pooling_tool!$Q$14*Pooling_tool!$Q$6)),"concentrate","dilute")</f>
        <v>#N/A</v>
      </c>
      <c r="K515" s="12" t="e">
        <f>_xlfn.IFS(AND(J515="concentrate",H515&gt;Pooling_tool!$Q$4),Pooling_tool!$Q$4,AND(J515="concentrate",H515&lt;Pooling_tool!$Q$2),Pooling_tool!$Q$2,J515="concentrate",H515,J515="dilute",individual_lib_info!I515)</f>
        <v>#N/A</v>
      </c>
      <c r="L515" s="12" t="e">
        <f>IF(AND(J515="dilute",K515&gt;Pooling_tool!$Q$6),Pooling_tool!$Q$6,K515)</f>
        <v>#N/A</v>
      </c>
    </row>
    <row r="516" spans="6:12" x14ac:dyDescent="0.2">
      <c r="F516" s="8" t="e">
        <f>VLOOKUP(A516,Pooling_tool!$A$3:$B$15,2,FALSE)</f>
        <v>#N/A</v>
      </c>
      <c r="G516" s="11" t="e">
        <f>Pooling_tool!$Q$8/VLOOKUP(F516,Pooling_tool!$F$3:$G$26,2,FALSE)</f>
        <v>#N/A</v>
      </c>
      <c r="H516" s="12" t="e">
        <f t="shared" si="16"/>
        <v>#N/A</v>
      </c>
      <c r="I516" s="12" t="e">
        <f t="shared" si="17"/>
        <v>#N/A</v>
      </c>
      <c r="J516" s="8" t="e">
        <f>IF(OR(H516&gt;Pooling_tool!$Q$2,I516&gt;(Pooling_tool!$Q$14*Pooling_tool!$Q$6)),"concentrate","dilute")</f>
        <v>#N/A</v>
      </c>
      <c r="K516" s="12" t="e">
        <f>_xlfn.IFS(AND(J516="concentrate",H516&gt;Pooling_tool!$Q$4),Pooling_tool!$Q$4,AND(J516="concentrate",H516&lt;Pooling_tool!$Q$2),Pooling_tool!$Q$2,J516="concentrate",H516,J516="dilute",individual_lib_info!I516)</f>
        <v>#N/A</v>
      </c>
      <c r="L516" s="12" t="e">
        <f>IF(AND(J516="dilute",K516&gt;Pooling_tool!$Q$6),Pooling_tool!$Q$6,K516)</f>
        <v>#N/A</v>
      </c>
    </row>
    <row r="517" spans="6:12" x14ac:dyDescent="0.2">
      <c r="F517" s="8" t="e">
        <f>VLOOKUP(A517,Pooling_tool!$A$3:$B$15,2,FALSE)</f>
        <v>#N/A</v>
      </c>
      <c r="G517" s="11" t="e">
        <f>Pooling_tool!$Q$8/VLOOKUP(F517,Pooling_tool!$F$3:$G$26,2,FALSE)</f>
        <v>#N/A</v>
      </c>
      <c r="H517" s="12" t="e">
        <f t="shared" si="16"/>
        <v>#N/A</v>
      </c>
      <c r="I517" s="12" t="e">
        <f t="shared" si="17"/>
        <v>#N/A</v>
      </c>
      <c r="J517" s="8" t="e">
        <f>IF(OR(H517&gt;Pooling_tool!$Q$2,I517&gt;(Pooling_tool!$Q$14*Pooling_tool!$Q$6)),"concentrate","dilute")</f>
        <v>#N/A</v>
      </c>
      <c r="K517" s="12" t="e">
        <f>_xlfn.IFS(AND(J517="concentrate",H517&gt;Pooling_tool!$Q$4),Pooling_tool!$Q$4,AND(J517="concentrate",H517&lt;Pooling_tool!$Q$2),Pooling_tool!$Q$2,J517="concentrate",H517,J517="dilute",individual_lib_info!I517)</f>
        <v>#N/A</v>
      </c>
      <c r="L517" s="12" t="e">
        <f>IF(AND(J517="dilute",K517&gt;Pooling_tool!$Q$6),Pooling_tool!$Q$6,K517)</f>
        <v>#N/A</v>
      </c>
    </row>
    <row r="518" spans="6:12" x14ac:dyDescent="0.2">
      <c r="F518" s="8" t="e">
        <f>VLOOKUP(A518,Pooling_tool!$A$3:$B$15,2,FALSE)</f>
        <v>#N/A</v>
      </c>
      <c r="G518" s="11" t="e">
        <f>Pooling_tool!$Q$8/VLOOKUP(F518,Pooling_tool!$F$3:$G$26,2,FALSE)</f>
        <v>#N/A</v>
      </c>
      <c r="H518" s="12" t="e">
        <f t="shared" si="16"/>
        <v>#N/A</v>
      </c>
      <c r="I518" s="12" t="e">
        <f t="shared" si="17"/>
        <v>#N/A</v>
      </c>
      <c r="J518" s="8" t="e">
        <f>IF(OR(H518&gt;Pooling_tool!$Q$2,I518&gt;(Pooling_tool!$Q$14*Pooling_tool!$Q$6)),"concentrate","dilute")</f>
        <v>#N/A</v>
      </c>
      <c r="K518" s="12" t="e">
        <f>_xlfn.IFS(AND(J518="concentrate",H518&gt;Pooling_tool!$Q$4),Pooling_tool!$Q$4,AND(J518="concentrate",H518&lt;Pooling_tool!$Q$2),Pooling_tool!$Q$2,J518="concentrate",H518,J518="dilute",individual_lib_info!I518)</f>
        <v>#N/A</v>
      </c>
      <c r="L518" s="12" t="e">
        <f>IF(AND(J518="dilute",K518&gt;Pooling_tool!$Q$6),Pooling_tool!$Q$6,K518)</f>
        <v>#N/A</v>
      </c>
    </row>
    <row r="519" spans="6:12" x14ac:dyDescent="0.2">
      <c r="F519" s="8" t="e">
        <f>VLOOKUP(A519,Pooling_tool!$A$3:$B$15,2,FALSE)</f>
        <v>#N/A</v>
      </c>
      <c r="G519" s="11" t="e">
        <f>Pooling_tool!$Q$8/VLOOKUP(F519,Pooling_tool!$F$3:$G$26,2,FALSE)</f>
        <v>#N/A</v>
      </c>
      <c r="H519" s="12" t="e">
        <f t="shared" si="16"/>
        <v>#N/A</v>
      </c>
      <c r="I519" s="12" t="e">
        <f t="shared" si="17"/>
        <v>#N/A</v>
      </c>
      <c r="J519" s="8" t="e">
        <f>IF(OR(H519&gt;Pooling_tool!$Q$2,I519&gt;(Pooling_tool!$Q$14*Pooling_tool!$Q$6)),"concentrate","dilute")</f>
        <v>#N/A</v>
      </c>
      <c r="K519" s="12" t="e">
        <f>_xlfn.IFS(AND(J519="concentrate",H519&gt;Pooling_tool!$Q$4),Pooling_tool!$Q$4,AND(J519="concentrate",H519&lt;Pooling_tool!$Q$2),Pooling_tool!$Q$2,J519="concentrate",H519,J519="dilute",individual_lib_info!I519)</f>
        <v>#N/A</v>
      </c>
      <c r="L519" s="12" t="e">
        <f>IF(AND(J519="dilute",K519&gt;Pooling_tool!$Q$6),Pooling_tool!$Q$6,K519)</f>
        <v>#N/A</v>
      </c>
    </row>
    <row r="520" spans="6:12" x14ac:dyDescent="0.2">
      <c r="F520" s="8" t="e">
        <f>VLOOKUP(A520,Pooling_tool!$A$3:$B$15,2,FALSE)</f>
        <v>#N/A</v>
      </c>
      <c r="G520" s="11" t="e">
        <f>Pooling_tool!$Q$8/VLOOKUP(F520,Pooling_tool!$F$3:$G$26,2,FALSE)</f>
        <v>#N/A</v>
      </c>
      <c r="H520" s="12" t="e">
        <f t="shared" si="16"/>
        <v>#N/A</v>
      </c>
      <c r="I520" s="12" t="e">
        <f t="shared" si="17"/>
        <v>#N/A</v>
      </c>
      <c r="J520" s="8" t="e">
        <f>IF(OR(H520&gt;Pooling_tool!$Q$2,I520&gt;(Pooling_tool!$Q$14*Pooling_tool!$Q$6)),"concentrate","dilute")</f>
        <v>#N/A</v>
      </c>
      <c r="K520" s="12" t="e">
        <f>_xlfn.IFS(AND(J520="concentrate",H520&gt;Pooling_tool!$Q$4),Pooling_tool!$Q$4,AND(J520="concentrate",H520&lt;Pooling_tool!$Q$2),Pooling_tool!$Q$2,J520="concentrate",H520,J520="dilute",individual_lib_info!I520)</f>
        <v>#N/A</v>
      </c>
      <c r="L520" s="12" t="e">
        <f>IF(AND(J520="dilute",K520&gt;Pooling_tool!$Q$6),Pooling_tool!$Q$6,K520)</f>
        <v>#N/A</v>
      </c>
    </row>
    <row r="521" spans="6:12" x14ac:dyDescent="0.2">
      <c r="F521" s="8" t="e">
        <f>VLOOKUP(A521,Pooling_tool!$A$3:$B$15,2,FALSE)</f>
        <v>#N/A</v>
      </c>
      <c r="G521" s="11" t="e">
        <f>Pooling_tool!$Q$8/VLOOKUP(F521,Pooling_tool!$F$3:$G$26,2,FALSE)</f>
        <v>#N/A</v>
      </c>
      <c r="H521" s="12" t="e">
        <f t="shared" si="16"/>
        <v>#N/A</v>
      </c>
      <c r="I521" s="12" t="e">
        <f t="shared" si="17"/>
        <v>#N/A</v>
      </c>
      <c r="J521" s="8" t="e">
        <f>IF(OR(H521&gt;Pooling_tool!$Q$2,I521&gt;(Pooling_tool!$Q$14*Pooling_tool!$Q$6)),"concentrate","dilute")</f>
        <v>#N/A</v>
      </c>
      <c r="K521" s="12" t="e">
        <f>_xlfn.IFS(AND(J521="concentrate",H521&gt;Pooling_tool!$Q$4),Pooling_tool!$Q$4,AND(J521="concentrate",H521&lt;Pooling_tool!$Q$2),Pooling_tool!$Q$2,J521="concentrate",H521,J521="dilute",individual_lib_info!I521)</f>
        <v>#N/A</v>
      </c>
      <c r="L521" s="12" t="e">
        <f>IF(AND(J521="dilute",K521&gt;Pooling_tool!$Q$6),Pooling_tool!$Q$6,K521)</f>
        <v>#N/A</v>
      </c>
    </row>
    <row r="522" spans="6:12" x14ac:dyDescent="0.2">
      <c r="F522" s="8" t="e">
        <f>VLOOKUP(A522,Pooling_tool!$A$3:$B$15,2,FALSE)</f>
        <v>#N/A</v>
      </c>
      <c r="G522" s="11" t="e">
        <f>Pooling_tool!$Q$8/VLOOKUP(F522,Pooling_tool!$F$3:$G$26,2,FALSE)</f>
        <v>#N/A</v>
      </c>
      <c r="H522" s="12" t="e">
        <f t="shared" si="16"/>
        <v>#N/A</v>
      </c>
      <c r="I522" s="12" t="e">
        <f t="shared" si="17"/>
        <v>#N/A</v>
      </c>
      <c r="J522" s="8" t="e">
        <f>IF(OR(H522&gt;Pooling_tool!$Q$2,I522&gt;(Pooling_tool!$Q$14*Pooling_tool!$Q$6)),"concentrate","dilute")</f>
        <v>#N/A</v>
      </c>
      <c r="K522" s="12" t="e">
        <f>_xlfn.IFS(AND(J522="concentrate",H522&gt;Pooling_tool!$Q$4),Pooling_tool!$Q$4,AND(J522="concentrate",H522&lt;Pooling_tool!$Q$2),Pooling_tool!$Q$2,J522="concentrate",H522,J522="dilute",individual_lib_info!I522)</f>
        <v>#N/A</v>
      </c>
      <c r="L522" s="12" t="e">
        <f>IF(AND(J522="dilute",K522&gt;Pooling_tool!$Q$6),Pooling_tool!$Q$6,K522)</f>
        <v>#N/A</v>
      </c>
    </row>
    <row r="523" spans="6:12" x14ac:dyDescent="0.2">
      <c r="F523" s="8" t="e">
        <f>VLOOKUP(A523,Pooling_tool!$A$3:$B$15,2,FALSE)</f>
        <v>#N/A</v>
      </c>
      <c r="G523" s="11" t="e">
        <f>Pooling_tool!$Q$8/VLOOKUP(F523,Pooling_tool!$F$3:$G$26,2,FALSE)</f>
        <v>#N/A</v>
      </c>
      <c r="H523" s="12" t="e">
        <f t="shared" si="16"/>
        <v>#N/A</v>
      </c>
      <c r="I523" s="12" t="e">
        <f t="shared" si="17"/>
        <v>#N/A</v>
      </c>
      <c r="J523" s="8" t="e">
        <f>IF(OR(H523&gt;Pooling_tool!$Q$2,I523&gt;(Pooling_tool!$Q$14*Pooling_tool!$Q$6)),"concentrate","dilute")</f>
        <v>#N/A</v>
      </c>
      <c r="K523" s="12" t="e">
        <f>_xlfn.IFS(AND(J523="concentrate",H523&gt;Pooling_tool!$Q$4),Pooling_tool!$Q$4,AND(J523="concentrate",H523&lt;Pooling_tool!$Q$2),Pooling_tool!$Q$2,J523="concentrate",H523,J523="dilute",individual_lib_info!I523)</f>
        <v>#N/A</v>
      </c>
      <c r="L523" s="12" t="e">
        <f>IF(AND(J523="dilute",K523&gt;Pooling_tool!$Q$6),Pooling_tool!$Q$6,K523)</f>
        <v>#N/A</v>
      </c>
    </row>
    <row r="524" spans="6:12" x14ac:dyDescent="0.2">
      <c r="F524" s="8" t="e">
        <f>VLOOKUP(A524,Pooling_tool!$A$3:$B$15,2,FALSE)</f>
        <v>#N/A</v>
      </c>
      <c r="G524" s="11" t="e">
        <f>Pooling_tool!$Q$8/VLOOKUP(F524,Pooling_tool!$F$3:$G$26,2,FALSE)</f>
        <v>#N/A</v>
      </c>
      <c r="H524" s="12" t="e">
        <f t="shared" si="16"/>
        <v>#N/A</v>
      </c>
      <c r="I524" s="12" t="e">
        <f t="shared" si="17"/>
        <v>#N/A</v>
      </c>
      <c r="J524" s="8" t="e">
        <f>IF(OR(H524&gt;Pooling_tool!$Q$2,I524&gt;(Pooling_tool!$Q$14*Pooling_tool!$Q$6)),"concentrate","dilute")</f>
        <v>#N/A</v>
      </c>
      <c r="K524" s="12" t="e">
        <f>_xlfn.IFS(AND(J524="concentrate",H524&gt;Pooling_tool!$Q$4),Pooling_tool!$Q$4,AND(J524="concentrate",H524&lt;Pooling_tool!$Q$2),Pooling_tool!$Q$2,J524="concentrate",H524,J524="dilute",individual_lib_info!I524)</f>
        <v>#N/A</v>
      </c>
      <c r="L524" s="12" t="e">
        <f>IF(AND(J524="dilute",K524&gt;Pooling_tool!$Q$6),Pooling_tool!$Q$6,K524)</f>
        <v>#N/A</v>
      </c>
    </row>
    <row r="525" spans="6:12" x14ac:dyDescent="0.2">
      <c r="F525" s="8" t="e">
        <f>VLOOKUP(A525,Pooling_tool!$A$3:$B$15,2,FALSE)</f>
        <v>#N/A</v>
      </c>
      <c r="G525" s="11" t="e">
        <f>Pooling_tool!$Q$8/VLOOKUP(F525,Pooling_tool!$F$3:$G$26,2,FALSE)</f>
        <v>#N/A</v>
      </c>
      <c r="H525" s="12" t="e">
        <f t="shared" si="16"/>
        <v>#N/A</v>
      </c>
      <c r="I525" s="12" t="e">
        <f t="shared" si="17"/>
        <v>#N/A</v>
      </c>
      <c r="J525" s="8" t="e">
        <f>IF(OR(H525&gt;Pooling_tool!$Q$2,I525&gt;(Pooling_tool!$Q$14*Pooling_tool!$Q$6)),"concentrate","dilute")</f>
        <v>#N/A</v>
      </c>
      <c r="K525" s="12" t="e">
        <f>_xlfn.IFS(AND(J525="concentrate",H525&gt;Pooling_tool!$Q$4),Pooling_tool!$Q$4,AND(J525="concentrate",H525&lt;Pooling_tool!$Q$2),Pooling_tool!$Q$2,J525="concentrate",H525,J525="dilute",individual_lib_info!I525)</f>
        <v>#N/A</v>
      </c>
      <c r="L525" s="12" t="e">
        <f>IF(AND(J525="dilute",K525&gt;Pooling_tool!$Q$6),Pooling_tool!$Q$6,K525)</f>
        <v>#N/A</v>
      </c>
    </row>
    <row r="526" spans="6:12" x14ac:dyDescent="0.2">
      <c r="F526" s="8" t="e">
        <f>VLOOKUP(A526,Pooling_tool!$A$3:$B$15,2,FALSE)</f>
        <v>#N/A</v>
      </c>
      <c r="G526" s="11" t="e">
        <f>Pooling_tool!$Q$8/VLOOKUP(F526,Pooling_tool!$F$3:$G$26,2,FALSE)</f>
        <v>#N/A</v>
      </c>
      <c r="H526" s="12" t="e">
        <f t="shared" si="16"/>
        <v>#N/A</v>
      </c>
      <c r="I526" s="12" t="e">
        <f t="shared" si="17"/>
        <v>#N/A</v>
      </c>
      <c r="J526" s="8" t="e">
        <f>IF(OR(H526&gt;Pooling_tool!$Q$2,I526&gt;(Pooling_tool!$Q$14*Pooling_tool!$Q$6)),"concentrate","dilute")</f>
        <v>#N/A</v>
      </c>
      <c r="K526" s="12" t="e">
        <f>_xlfn.IFS(AND(J526="concentrate",H526&gt;Pooling_tool!$Q$4),Pooling_tool!$Q$4,AND(J526="concentrate",H526&lt;Pooling_tool!$Q$2),Pooling_tool!$Q$2,J526="concentrate",H526,J526="dilute",individual_lib_info!I526)</f>
        <v>#N/A</v>
      </c>
      <c r="L526" s="12" t="e">
        <f>IF(AND(J526="dilute",K526&gt;Pooling_tool!$Q$6),Pooling_tool!$Q$6,K526)</f>
        <v>#N/A</v>
      </c>
    </row>
    <row r="527" spans="6:12" x14ac:dyDescent="0.2">
      <c r="F527" s="8" t="e">
        <f>VLOOKUP(A527,Pooling_tool!$A$3:$B$15,2,FALSE)</f>
        <v>#N/A</v>
      </c>
      <c r="G527" s="11" t="e">
        <f>Pooling_tool!$Q$8/VLOOKUP(F527,Pooling_tool!$F$3:$G$26,2,FALSE)</f>
        <v>#N/A</v>
      </c>
      <c r="H527" s="12" t="e">
        <f t="shared" si="16"/>
        <v>#N/A</v>
      </c>
      <c r="I527" s="12" t="e">
        <f t="shared" si="17"/>
        <v>#N/A</v>
      </c>
      <c r="J527" s="8" t="e">
        <f>IF(OR(H527&gt;Pooling_tool!$Q$2,I527&gt;(Pooling_tool!$Q$14*Pooling_tool!$Q$6)),"concentrate","dilute")</f>
        <v>#N/A</v>
      </c>
      <c r="K527" s="12" t="e">
        <f>_xlfn.IFS(AND(J527="concentrate",H527&gt;Pooling_tool!$Q$4),Pooling_tool!$Q$4,AND(J527="concentrate",H527&lt;Pooling_tool!$Q$2),Pooling_tool!$Q$2,J527="concentrate",H527,J527="dilute",individual_lib_info!I527)</f>
        <v>#N/A</v>
      </c>
      <c r="L527" s="12" t="e">
        <f>IF(AND(J527="dilute",K527&gt;Pooling_tool!$Q$6),Pooling_tool!$Q$6,K527)</f>
        <v>#N/A</v>
      </c>
    </row>
    <row r="528" spans="6:12" x14ac:dyDescent="0.2">
      <c r="F528" s="8" t="e">
        <f>VLOOKUP(A528,Pooling_tool!$A$3:$B$15,2,FALSE)</f>
        <v>#N/A</v>
      </c>
      <c r="G528" s="11" t="e">
        <f>Pooling_tool!$Q$8/VLOOKUP(F528,Pooling_tool!$F$3:$G$26,2,FALSE)</f>
        <v>#N/A</v>
      </c>
      <c r="H528" s="12" t="e">
        <f t="shared" si="16"/>
        <v>#N/A</v>
      </c>
      <c r="I528" s="12" t="e">
        <f t="shared" si="17"/>
        <v>#N/A</v>
      </c>
      <c r="J528" s="8" t="e">
        <f>IF(OR(H528&gt;Pooling_tool!$Q$2,I528&gt;(Pooling_tool!$Q$14*Pooling_tool!$Q$6)),"concentrate","dilute")</f>
        <v>#N/A</v>
      </c>
      <c r="K528" s="12" t="e">
        <f>_xlfn.IFS(AND(J528="concentrate",H528&gt;Pooling_tool!$Q$4),Pooling_tool!$Q$4,AND(J528="concentrate",H528&lt;Pooling_tool!$Q$2),Pooling_tool!$Q$2,J528="concentrate",H528,J528="dilute",individual_lib_info!I528)</f>
        <v>#N/A</v>
      </c>
      <c r="L528" s="12" t="e">
        <f>IF(AND(J528="dilute",K528&gt;Pooling_tool!$Q$6),Pooling_tool!$Q$6,K528)</f>
        <v>#N/A</v>
      </c>
    </row>
    <row r="529" spans="6:12" x14ac:dyDescent="0.2">
      <c r="F529" s="8" t="e">
        <f>VLOOKUP(A529,Pooling_tool!$A$3:$B$15,2,FALSE)</f>
        <v>#N/A</v>
      </c>
      <c r="G529" s="11" t="e">
        <f>Pooling_tool!$Q$8/VLOOKUP(F529,Pooling_tool!$F$3:$G$26,2,FALSE)</f>
        <v>#N/A</v>
      </c>
      <c r="H529" s="12" t="e">
        <f t="shared" si="16"/>
        <v>#N/A</v>
      </c>
      <c r="I529" s="12" t="e">
        <f t="shared" si="17"/>
        <v>#N/A</v>
      </c>
      <c r="J529" s="8" t="e">
        <f>IF(OR(H529&gt;Pooling_tool!$Q$2,I529&gt;(Pooling_tool!$Q$14*Pooling_tool!$Q$6)),"concentrate","dilute")</f>
        <v>#N/A</v>
      </c>
      <c r="K529" s="12" t="e">
        <f>_xlfn.IFS(AND(J529="concentrate",H529&gt;Pooling_tool!$Q$4),Pooling_tool!$Q$4,AND(J529="concentrate",H529&lt;Pooling_tool!$Q$2),Pooling_tool!$Q$2,J529="concentrate",H529,J529="dilute",individual_lib_info!I529)</f>
        <v>#N/A</v>
      </c>
      <c r="L529" s="12" t="e">
        <f>IF(AND(J529="dilute",K529&gt;Pooling_tool!$Q$6),Pooling_tool!$Q$6,K529)</f>
        <v>#N/A</v>
      </c>
    </row>
    <row r="530" spans="6:12" x14ac:dyDescent="0.2">
      <c r="F530" s="8" t="e">
        <f>VLOOKUP(A530,Pooling_tool!$A$3:$B$15,2,FALSE)</f>
        <v>#N/A</v>
      </c>
      <c r="G530" s="11" t="e">
        <f>Pooling_tool!$Q$8/VLOOKUP(F530,Pooling_tool!$F$3:$G$26,2,FALSE)</f>
        <v>#N/A</v>
      </c>
      <c r="H530" s="12" t="e">
        <f t="shared" si="16"/>
        <v>#N/A</v>
      </c>
      <c r="I530" s="12" t="e">
        <f t="shared" si="17"/>
        <v>#N/A</v>
      </c>
      <c r="J530" s="8" t="e">
        <f>IF(OR(H530&gt;Pooling_tool!$Q$2,I530&gt;(Pooling_tool!$Q$14*Pooling_tool!$Q$6)),"concentrate","dilute")</f>
        <v>#N/A</v>
      </c>
      <c r="K530" s="12" t="e">
        <f>_xlfn.IFS(AND(J530="concentrate",H530&gt;Pooling_tool!$Q$4),Pooling_tool!$Q$4,AND(J530="concentrate",H530&lt;Pooling_tool!$Q$2),Pooling_tool!$Q$2,J530="concentrate",H530,J530="dilute",individual_lib_info!I530)</f>
        <v>#N/A</v>
      </c>
      <c r="L530" s="12" t="e">
        <f>IF(AND(J530="dilute",K530&gt;Pooling_tool!$Q$6),Pooling_tool!$Q$6,K530)</f>
        <v>#N/A</v>
      </c>
    </row>
    <row r="531" spans="6:12" x14ac:dyDescent="0.2">
      <c r="F531" s="8" t="e">
        <f>VLOOKUP(A531,Pooling_tool!$A$3:$B$15,2,FALSE)</f>
        <v>#N/A</v>
      </c>
      <c r="G531" s="11" t="e">
        <f>Pooling_tool!$Q$8/VLOOKUP(F531,Pooling_tool!$F$3:$G$26,2,FALSE)</f>
        <v>#N/A</v>
      </c>
      <c r="H531" s="12" t="e">
        <f t="shared" si="16"/>
        <v>#N/A</v>
      </c>
      <c r="I531" s="12" t="e">
        <f t="shared" si="17"/>
        <v>#N/A</v>
      </c>
      <c r="J531" s="8" t="e">
        <f>IF(OR(H531&gt;Pooling_tool!$Q$2,I531&gt;(Pooling_tool!$Q$14*Pooling_tool!$Q$6)),"concentrate","dilute")</f>
        <v>#N/A</v>
      </c>
      <c r="K531" s="12" t="e">
        <f>_xlfn.IFS(AND(J531="concentrate",H531&gt;Pooling_tool!$Q$4),Pooling_tool!$Q$4,AND(J531="concentrate",H531&lt;Pooling_tool!$Q$2),Pooling_tool!$Q$2,J531="concentrate",H531,J531="dilute",individual_lib_info!I531)</f>
        <v>#N/A</v>
      </c>
      <c r="L531" s="12" t="e">
        <f>IF(AND(J531="dilute",K531&gt;Pooling_tool!$Q$6),Pooling_tool!$Q$6,K531)</f>
        <v>#N/A</v>
      </c>
    </row>
    <row r="532" spans="6:12" x14ac:dyDescent="0.2">
      <c r="F532" s="8" t="e">
        <f>VLOOKUP(A532,Pooling_tool!$A$3:$B$15,2,FALSE)</f>
        <v>#N/A</v>
      </c>
      <c r="G532" s="11" t="e">
        <f>Pooling_tool!$Q$8/VLOOKUP(F532,Pooling_tool!$F$3:$G$26,2,FALSE)</f>
        <v>#N/A</v>
      </c>
      <c r="H532" s="12" t="e">
        <f t="shared" si="16"/>
        <v>#N/A</v>
      </c>
      <c r="I532" s="12" t="e">
        <f t="shared" si="17"/>
        <v>#N/A</v>
      </c>
      <c r="J532" s="8" t="e">
        <f>IF(OR(H532&gt;Pooling_tool!$Q$2,I532&gt;(Pooling_tool!$Q$14*Pooling_tool!$Q$6)),"concentrate","dilute")</f>
        <v>#N/A</v>
      </c>
      <c r="K532" s="12" t="e">
        <f>_xlfn.IFS(AND(J532="concentrate",H532&gt;Pooling_tool!$Q$4),Pooling_tool!$Q$4,AND(J532="concentrate",H532&lt;Pooling_tool!$Q$2),Pooling_tool!$Q$2,J532="concentrate",H532,J532="dilute",individual_lib_info!I532)</f>
        <v>#N/A</v>
      </c>
      <c r="L532" s="12" t="e">
        <f>IF(AND(J532="dilute",K532&gt;Pooling_tool!$Q$6),Pooling_tool!$Q$6,K532)</f>
        <v>#N/A</v>
      </c>
    </row>
    <row r="533" spans="6:12" x14ac:dyDescent="0.2">
      <c r="F533" s="8" t="e">
        <f>VLOOKUP(A533,Pooling_tool!$A$3:$B$15,2,FALSE)</f>
        <v>#N/A</v>
      </c>
      <c r="G533" s="11" t="e">
        <f>Pooling_tool!$Q$8/VLOOKUP(F533,Pooling_tool!$F$3:$G$26,2,FALSE)</f>
        <v>#N/A</v>
      </c>
      <c r="H533" s="12" t="e">
        <f t="shared" si="16"/>
        <v>#N/A</v>
      </c>
      <c r="I533" s="12" t="e">
        <f t="shared" si="17"/>
        <v>#N/A</v>
      </c>
      <c r="J533" s="8" t="e">
        <f>IF(OR(H533&gt;Pooling_tool!$Q$2,I533&gt;(Pooling_tool!$Q$14*Pooling_tool!$Q$6)),"concentrate","dilute")</f>
        <v>#N/A</v>
      </c>
      <c r="K533" s="12" t="e">
        <f>_xlfn.IFS(AND(J533="concentrate",H533&gt;Pooling_tool!$Q$4),Pooling_tool!$Q$4,AND(J533="concentrate",H533&lt;Pooling_tool!$Q$2),Pooling_tool!$Q$2,J533="concentrate",H533,J533="dilute",individual_lib_info!I533)</f>
        <v>#N/A</v>
      </c>
      <c r="L533" s="12" t="e">
        <f>IF(AND(J533="dilute",K533&gt;Pooling_tool!$Q$6),Pooling_tool!$Q$6,K533)</f>
        <v>#N/A</v>
      </c>
    </row>
    <row r="534" spans="6:12" x14ac:dyDescent="0.2">
      <c r="F534" s="8" t="e">
        <f>VLOOKUP(A534,Pooling_tool!$A$3:$B$15,2,FALSE)</f>
        <v>#N/A</v>
      </c>
      <c r="G534" s="11" t="e">
        <f>Pooling_tool!$Q$8/VLOOKUP(F534,Pooling_tool!$F$3:$G$26,2,FALSE)</f>
        <v>#N/A</v>
      </c>
      <c r="H534" s="12" t="e">
        <f t="shared" si="16"/>
        <v>#N/A</v>
      </c>
      <c r="I534" s="12" t="e">
        <f t="shared" si="17"/>
        <v>#N/A</v>
      </c>
      <c r="J534" s="8" t="e">
        <f>IF(OR(H534&gt;Pooling_tool!$Q$2,I534&gt;(Pooling_tool!$Q$14*Pooling_tool!$Q$6)),"concentrate","dilute")</f>
        <v>#N/A</v>
      </c>
      <c r="K534" s="12" t="e">
        <f>_xlfn.IFS(AND(J534="concentrate",H534&gt;Pooling_tool!$Q$4),Pooling_tool!$Q$4,AND(J534="concentrate",H534&lt;Pooling_tool!$Q$2),Pooling_tool!$Q$2,J534="concentrate",H534,J534="dilute",individual_lib_info!I534)</f>
        <v>#N/A</v>
      </c>
      <c r="L534" s="12" t="e">
        <f>IF(AND(J534="dilute",K534&gt;Pooling_tool!$Q$6),Pooling_tool!$Q$6,K534)</f>
        <v>#N/A</v>
      </c>
    </row>
    <row r="535" spans="6:12" x14ac:dyDescent="0.2">
      <c r="F535" s="8" t="e">
        <f>VLOOKUP(A535,Pooling_tool!$A$3:$B$15,2,FALSE)</f>
        <v>#N/A</v>
      </c>
      <c r="G535" s="11" t="e">
        <f>Pooling_tool!$Q$8/VLOOKUP(F535,Pooling_tool!$F$3:$G$26,2,FALSE)</f>
        <v>#N/A</v>
      </c>
      <c r="H535" s="12" t="e">
        <f t="shared" si="16"/>
        <v>#N/A</v>
      </c>
      <c r="I535" s="12" t="e">
        <f t="shared" si="17"/>
        <v>#N/A</v>
      </c>
      <c r="J535" s="8" t="e">
        <f>IF(OR(H535&gt;Pooling_tool!$Q$2,I535&gt;(Pooling_tool!$Q$14*Pooling_tool!$Q$6)),"concentrate","dilute")</f>
        <v>#N/A</v>
      </c>
      <c r="K535" s="12" t="e">
        <f>_xlfn.IFS(AND(J535="concentrate",H535&gt;Pooling_tool!$Q$4),Pooling_tool!$Q$4,AND(J535="concentrate",H535&lt;Pooling_tool!$Q$2),Pooling_tool!$Q$2,J535="concentrate",H535,J535="dilute",individual_lib_info!I535)</f>
        <v>#N/A</v>
      </c>
      <c r="L535" s="12" t="e">
        <f>IF(AND(J535="dilute",K535&gt;Pooling_tool!$Q$6),Pooling_tool!$Q$6,K535)</f>
        <v>#N/A</v>
      </c>
    </row>
    <row r="536" spans="6:12" x14ac:dyDescent="0.2">
      <c r="F536" s="8" t="e">
        <f>VLOOKUP(A536,Pooling_tool!$A$3:$B$15,2,FALSE)</f>
        <v>#N/A</v>
      </c>
      <c r="G536" s="11" t="e">
        <f>Pooling_tool!$Q$8/VLOOKUP(F536,Pooling_tool!$F$3:$G$26,2,FALSE)</f>
        <v>#N/A</v>
      </c>
      <c r="H536" s="12" t="e">
        <f t="shared" si="16"/>
        <v>#N/A</v>
      </c>
      <c r="I536" s="12" t="e">
        <f t="shared" si="17"/>
        <v>#N/A</v>
      </c>
      <c r="J536" s="8" t="e">
        <f>IF(OR(H536&gt;Pooling_tool!$Q$2,I536&gt;(Pooling_tool!$Q$14*Pooling_tool!$Q$6)),"concentrate","dilute")</f>
        <v>#N/A</v>
      </c>
      <c r="K536" s="12" t="e">
        <f>_xlfn.IFS(AND(J536="concentrate",H536&gt;Pooling_tool!$Q$4),Pooling_tool!$Q$4,AND(J536="concentrate",H536&lt;Pooling_tool!$Q$2),Pooling_tool!$Q$2,J536="concentrate",H536,J536="dilute",individual_lib_info!I536)</f>
        <v>#N/A</v>
      </c>
      <c r="L536" s="12" t="e">
        <f>IF(AND(J536="dilute",K536&gt;Pooling_tool!$Q$6),Pooling_tool!$Q$6,K536)</f>
        <v>#N/A</v>
      </c>
    </row>
    <row r="537" spans="6:12" x14ac:dyDescent="0.2">
      <c r="F537" s="8" t="e">
        <f>VLOOKUP(A537,Pooling_tool!$A$3:$B$15,2,FALSE)</f>
        <v>#N/A</v>
      </c>
      <c r="G537" s="11" t="e">
        <f>Pooling_tool!$Q$8/VLOOKUP(F537,Pooling_tool!$F$3:$G$26,2,FALSE)</f>
        <v>#N/A</v>
      </c>
      <c r="H537" s="12" t="e">
        <f t="shared" si="16"/>
        <v>#N/A</v>
      </c>
      <c r="I537" s="12" t="e">
        <f t="shared" si="17"/>
        <v>#N/A</v>
      </c>
      <c r="J537" s="8" t="e">
        <f>IF(OR(H537&gt;Pooling_tool!$Q$2,I537&gt;(Pooling_tool!$Q$14*Pooling_tool!$Q$6)),"concentrate","dilute")</f>
        <v>#N/A</v>
      </c>
      <c r="K537" s="12" t="e">
        <f>_xlfn.IFS(AND(J537="concentrate",H537&gt;Pooling_tool!$Q$4),Pooling_tool!$Q$4,AND(J537="concentrate",H537&lt;Pooling_tool!$Q$2),Pooling_tool!$Q$2,J537="concentrate",H537,J537="dilute",individual_lib_info!I537)</f>
        <v>#N/A</v>
      </c>
      <c r="L537" s="12" t="e">
        <f>IF(AND(J537="dilute",K537&gt;Pooling_tool!$Q$6),Pooling_tool!$Q$6,K537)</f>
        <v>#N/A</v>
      </c>
    </row>
    <row r="538" spans="6:12" x14ac:dyDescent="0.2">
      <c r="F538" s="8" t="e">
        <f>VLOOKUP(A538,Pooling_tool!$A$3:$B$15,2,FALSE)</f>
        <v>#N/A</v>
      </c>
      <c r="G538" s="11" t="e">
        <f>Pooling_tool!$Q$8/VLOOKUP(F538,Pooling_tool!$F$3:$G$26,2,FALSE)</f>
        <v>#N/A</v>
      </c>
      <c r="H538" s="12" t="e">
        <f t="shared" si="16"/>
        <v>#N/A</v>
      </c>
      <c r="I538" s="12" t="e">
        <f t="shared" si="17"/>
        <v>#N/A</v>
      </c>
      <c r="J538" s="8" t="e">
        <f>IF(OR(H538&gt;Pooling_tool!$Q$2,I538&gt;(Pooling_tool!$Q$14*Pooling_tool!$Q$6)),"concentrate","dilute")</f>
        <v>#N/A</v>
      </c>
      <c r="K538" s="12" t="e">
        <f>_xlfn.IFS(AND(J538="concentrate",H538&gt;Pooling_tool!$Q$4),Pooling_tool!$Q$4,AND(J538="concentrate",H538&lt;Pooling_tool!$Q$2),Pooling_tool!$Q$2,J538="concentrate",H538,J538="dilute",individual_lib_info!I538)</f>
        <v>#N/A</v>
      </c>
      <c r="L538" s="12" t="e">
        <f>IF(AND(J538="dilute",K538&gt;Pooling_tool!$Q$6),Pooling_tool!$Q$6,K538)</f>
        <v>#N/A</v>
      </c>
    </row>
    <row r="539" spans="6:12" x14ac:dyDescent="0.2">
      <c r="F539" s="8" t="e">
        <f>VLOOKUP(A539,Pooling_tool!$A$3:$B$15,2,FALSE)</f>
        <v>#N/A</v>
      </c>
      <c r="G539" s="11" t="e">
        <f>Pooling_tool!$Q$8/VLOOKUP(F539,Pooling_tool!$F$3:$G$26,2,FALSE)</f>
        <v>#N/A</v>
      </c>
      <c r="H539" s="12" t="e">
        <f t="shared" si="16"/>
        <v>#N/A</v>
      </c>
      <c r="I539" s="12" t="e">
        <f t="shared" si="17"/>
        <v>#N/A</v>
      </c>
      <c r="J539" s="8" t="e">
        <f>IF(OR(H539&gt;Pooling_tool!$Q$2,I539&gt;(Pooling_tool!$Q$14*Pooling_tool!$Q$6)),"concentrate","dilute")</f>
        <v>#N/A</v>
      </c>
      <c r="K539" s="12" t="e">
        <f>_xlfn.IFS(AND(J539="concentrate",H539&gt;Pooling_tool!$Q$4),Pooling_tool!$Q$4,AND(J539="concentrate",H539&lt;Pooling_tool!$Q$2),Pooling_tool!$Q$2,J539="concentrate",H539,J539="dilute",individual_lib_info!I539)</f>
        <v>#N/A</v>
      </c>
      <c r="L539" s="12" t="e">
        <f>IF(AND(J539="dilute",K539&gt;Pooling_tool!$Q$6),Pooling_tool!$Q$6,K539)</f>
        <v>#N/A</v>
      </c>
    </row>
    <row r="540" spans="6:12" x14ac:dyDescent="0.2">
      <c r="F540" s="8" t="e">
        <f>VLOOKUP(A540,Pooling_tool!$A$3:$B$15,2,FALSE)</f>
        <v>#N/A</v>
      </c>
      <c r="G540" s="11" t="e">
        <f>Pooling_tool!$Q$8/VLOOKUP(F540,Pooling_tool!$F$3:$G$26,2,FALSE)</f>
        <v>#N/A</v>
      </c>
      <c r="H540" s="12" t="e">
        <f t="shared" si="16"/>
        <v>#N/A</v>
      </c>
      <c r="I540" s="12" t="e">
        <f t="shared" si="17"/>
        <v>#N/A</v>
      </c>
      <c r="J540" s="8" t="e">
        <f>IF(OR(H540&gt;Pooling_tool!$Q$2,I540&gt;(Pooling_tool!$Q$14*Pooling_tool!$Q$6)),"concentrate","dilute")</f>
        <v>#N/A</v>
      </c>
      <c r="K540" s="12" t="e">
        <f>_xlfn.IFS(AND(J540="concentrate",H540&gt;Pooling_tool!$Q$4),Pooling_tool!$Q$4,AND(J540="concentrate",H540&lt;Pooling_tool!$Q$2),Pooling_tool!$Q$2,J540="concentrate",H540,J540="dilute",individual_lib_info!I540)</f>
        <v>#N/A</v>
      </c>
      <c r="L540" s="12" t="e">
        <f>IF(AND(J540="dilute",K540&gt;Pooling_tool!$Q$6),Pooling_tool!$Q$6,K540)</f>
        <v>#N/A</v>
      </c>
    </row>
    <row r="541" spans="6:12" x14ac:dyDescent="0.2">
      <c r="F541" s="8" t="e">
        <f>VLOOKUP(A541,Pooling_tool!$A$3:$B$15,2,FALSE)</f>
        <v>#N/A</v>
      </c>
      <c r="G541" s="11" t="e">
        <f>Pooling_tool!$Q$8/VLOOKUP(F541,Pooling_tool!$F$3:$G$26,2,FALSE)</f>
        <v>#N/A</v>
      </c>
      <c r="H541" s="12" t="e">
        <f t="shared" si="16"/>
        <v>#N/A</v>
      </c>
      <c r="I541" s="12" t="e">
        <f t="shared" si="17"/>
        <v>#N/A</v>
      </c>
      <c r="J541" s="8" t="e">
        <f>IF(OR(H541&gt;Pooling_tool!$Q$2,I541&gt;(Pooling_tool!$Q$14*Pooling_tool!$Q$6)),"concentrate","dilute")</f>
        <v>#N/A</v>
      </c>
      <c r="K541" s="12" t="e">
        <f>_xlfn.IFS(AND(J541="concentrate",H541&gt;Pooling_tool!$Q$4),Pooling_tool!$Q$4,AND(J541="concentrate",H541&lt;Pooling_tool!$Q$2),Pooling_tool!$Q$2,J541="concentrate",H541,J541="dilute",individual_lib_info!I541)</f>
        <v>#N/A</v>
      </c>
      <c r="L541" s="12" t="e">
        <f>IF(AND(J541="dilute",K541&gt;Pooling_tool!$Q$6),Pooling_tool!$Q$6,K541)</f>
        <v>#N/A</v>
      </c>
    </row>
    <row r="542" spans="6:12" x14ac:dyDescent="0.2">
      <c r="F542" s="8" t="e">
        <f>VLOOKUP(A542,Pooling_tool!$A$3:$B$15,2,FALSE)</f>
        <v>#N/A</v>
      </c>
      <c r="G542" s="11" t="e">
        <f>Pooling_tool!$Q$8/VLOOKUP(F542,Pooling_tool!$F$3:$G$26,2,FALSE)</f>
        <v>#N/A</v>
      </c>
      <c r="H542" s="12" t="e">
        <f t="shared" si="16"/>
        <v>#N/A</v>
      </c>
      <c r="I542" s="12" t="e">
        <f t="shared" si="17"/>
        <v>#N/A</v>
      </c>
      <c r="J542" s="8" t="e">
        <f>IF(OR(H542&gt;Pooling_tool!$Q$2,I542&gt;(Pooling_tool!$Q$14*Pooling_tool!$Q$6)),"concentrate","dilute")</f>
        <v>#N/A</v>
      </c>
      <c r="K542" s="12" t="e">
        <f>_xlfn.IFS(AND(J542="concentrate",H542&gt;Pooling_tool!$Q$4),Pooling_tool!$Q$4,AND(J542="concentrate",H542&lt;Pooling_tool!$Q$2),Pooling_tool!$Q$2,J542="concentrate",H542,J542="dilute",individual_lib_info!I542)</f>
        <v>#N/A</v>
      </c>
      <c r="L542" s="12" t="e">
        <f>IF(AND(J542="dilute",K542&gt;Pooling_tool!$Q$6),Pooling_tool!$Q$6,K542)</f>
        <v>#N/A</v>
      </c>
    </row>
    <row r="543" spans="6:12" x14ac:dyDescent="0.2">
      <c r="F543" s="8" t="e">
        <f>VLOOKUP(A543,Pooling_tool!$A$3:$B$15,2,FALSE)</f>
        <v>#N/A</v>
      </c>
      <c r="G543" s="11" t="e">
        <f>Pooling_tool!$Q$8/VLOOKUP(F543,Pooling_tool!$F$3:$G$26,2,FALSE)</f>
        <v>#N/A</v>
      </c>
      <c r="H543" s="12" t="e">
        <f t="shared" si="16"/>
        <v>#N/A</v>
      </c>
      <c r="I543" s="12" t="e">
        <f t="shared" si="17"/>
        <v>#N/A</v>
      </c>
      <c r="J543" s="8" t="e">
        <f>IF(OR(H543&gt;Pooling_tool!$Q$2,I543&gt;(Pooling_tool!$Q$14*Pooling_tool!$Q$6)),"concentrate","dilute")</f>
        <v>#N/A</v>
      </c>
      <c r="K543" s="12" t="e">
        <f>_xlfn.IFS(AND(J543="concentrate",H543&gt;Pooling_tool!$Q$4),Pooling_tool!$Q$4,AND(J543="concentrate",H543&lt;Pooling_tool!$Q$2),Pooling_tool!$Q$2,J543="concentrate",H543,J543="dilute",individual_lib_info!I543)</f>
        <v>#N/A</v>
      </c>
      <c r="L543" s="12" t="e">
        <f>IF(AND(J543="dilute",K543&gt;Pooling_tool!$Q$6),Pooling_tool!$Q$6,K543)</f>
        <v>#N/A</v>
      </c>
    </row>
    <row r="544" spans="6:12" x14ac:dyDescent="0.2">
      <c r="F544" s="8" t="e">
        <f>VLOOKUP(A544,Pooling_tool!$A$3:$B$15,2,FALSE)</f>
        <v>#N/A</v>
      </c>
      <c r="G544" s="11" t="e">
        <f>Pooling_tool!$Q$8/VLOOKUP(F544,Pooling_tool!$F$3:$G$26,2,FALSE)</f>
        <v>#N/A</v>
      </c>
      <c r="H544" s="12" t="e">
        <f t="shared" si="16"/>
        <v>#N/A</v>
      </c>
      <c r="I544" s="12" t="e">
        <f t="shared" si="17"/>
        <v>#N/A</v>
      </c>
      <c r="J544" s="8" t="e">
        <f>IF(OR(H544&gt;Pooling_tool!$Q$2,I544&gt;(Pooling_tool!$Q$14*Pooling_tool!$Q$6)),"concentrate","dilute")</f>
        <v>#N/A</v>
      </c>
      <c r="K544" s="12" t="e">
        <f>_xlfn.IFS(AND(J544="concentrate",H544&gt;Pooling_tool!$Q$4),Pooling_tool!$Q$4,AND(J544="concentrate",H544&lt;Pooling_tool!$Q$2),Pooling_tool!$Q$2,J544="concentrate",H544,J544="dilute",individual_lib_info!I544)</f>
        <v>#N/A</v>
      </c>
      <c r="L544" s="12" t="e">
        <f>IF(AND(J544="dilute",K544&gt;Pooling_tool!$Q$6),Pooling_tool!$Q$6,K544)</f>
        <v>#N/A</v>
      </c>
    </row>
    <row r="545" spans="6:12" x14ac:dyDescent="0.2">
      <c r="F545" s="8" t="e">
        <f>VLOOKUP(A545,Pooling_tool!$A$3:$B$15,2,FALSE)</f>
        <v>#N/A</v>
      </c>
      <c r="G545" s="11" t="e">
        <f>Pooling_tool!$Q$8/VLOOKUP(F545,Pooling_tool!$F$3:$G$26,2,FALSE)</f>
        <v>#N/A</v>
      </c>
      <c r="H545" s="12" t="e">
        <f t="shared" si="16"/>
        <v>#N/A</v>
      </c>
      <c r="I545" s="12" t="e">
        <f t="shared" si="17"/>
        <v>#N/A</v>
      </c>
      <c r="J545" s="8" t="e">
        <f>IF(OR(H545&gt;Pooling_tool!$Q$2,I545&gt;(Pooling_tool!$Q$14*Pooling_tool!$Q$6)),"concentrate","dilute")</f>
        <v>#N/A</v>
      </c>
      <c r="K545" s="12" t="e">
        <f>_xlfn.IFS(AND(J545="concentrate",H545&gt;Pooling_tool!$Q$4),Pooling_tool!$Q$4,AND(J545="concentrate",H545&lt;Pooling_tool!$Q$2),Pooling_tool!$Q$2,J545="concentrate",H545,J545="dilute",individual_lib_info!I545)</f>
        <v>#N/A</v>
      </c>
      <c r="L545" s="12" t="e">
        <f>IF(AND(J545="dilute",K545&gt;Pooling_tool!$Q$6),Pooling_tool!$Q$6,K545)</f>
        <v>#N/A</v>
      </c>
    </row>
    <row r="546" spans="6:12" x14ac:dyDescent="0.2">
      <c r="F546" s="8" t="e">
        <f>VLOOKUP(A546,Pooling_tool!$A$3:$B$15,2,FALSE)</f>
        <v>#N/A</v>
      </c>
      <c r="G546" s="11" t="e">
        <f>Pooling_tool!$Q$8/VLOOKUP(F546,Pooling_tool!$F$3:$G$26,2,FALSE)</f>
        <v>#N/A</v>
      </c>
      <c r="H546" s="12" t="e">
        <f t="shared" si="16"/>
        <v>#N/A</v>
      </c>
      <c r="I546" s="12" t="e">
        <f t="shared" si="17"/>
        <v>#N/A</v>
      </c>
      <c r="J546" s="8" t="e">
        <f>IF(OR(H546&gt;Pooling_tool!$Q$2,I546&gt;(Pooling_tool!$Q$14*Pooling_tool!$Q$6)),"concentrate","dilute")</f>
        <v>#N/A</v>
      </c>
      <c r="K546" s="12" t="e">
        <f>_xlfn.IFS(AND(J546="concentrate",H546&gt;Pooling_tool!$Q$4),Pooling_tool!$Q$4,AND(J546="concentrate",H546&lt;Pooling_tool!$Q$2),Pooling_tool!$Q$2,J546="concentrate",H546,J546="dilute",individual_lib_info!I546)</f>
        <v>#N/A</v>
      </c>
      <c r="L546" s="12" t="e">
        <f>IF(AND(J546="dilute",K546&gt;Pooling_tool!$Q$6),Pooling_tool!$Q$6,K546)</f>
        <v>#N/A</v>
      </c>
    </row>
    <row r="547" spans="6:12" x14ac:dyDescent="0.2">
      <c r="F547" s="8" t="e">
        <f>VLOOKUP(A547,Pooling_tool!$A$3:$B$15,2,FALSE)</f>
        <v>#N/A</v>
      </c>
      <c r="G547" s="11" t="e">
        <f>Pooling_tool!$Q$8/VLOOKUP(F547,Pooling_tool!$F$3:$G$26,2,FALSE)</f>
        <v>#N/A</v>
      </c>
      <c r="H547" s="12" t="e">
        <f t="shared" si="16"/>
        <v>#N/A</v>
      </c>
      <c r="I547" s="12" t="e">
        <f t="shared" si="17"/>
        <v>#N/A</v>
      </c>
      <c r="J547" s="8" t="e">
        <f>IF(OR(H547&gt;Pooling_tool!$Q$2,I547&gt;(Pooling_tool!$Q$14*Pooling_tool!$Q$6)),"concentrate","dilute")</f>
        <v>#N/A</v>
      </c>
      <c r="K547" s="12" t="e">
        <f>_xlfn.IFS(AND(J547="concentrate",H547&gt;Pooling_tool!$Q$4),Pooling_tool!$Q$4,AND(J547="concentrate",H547&lt;Pooling_tool!$Q$2),Pooling_tool!$Q$2,J547="concentrate",H547,J547="dilute",individual_lib_info!I547)</f>
        <v>#N/A</v>
      </c>
      <c r="L547" s="12" t="e">
        <f>IF(AND(J547="dilute",K547&gt;Pooling_tool!$Q$6),Pooling_tool!$Q$6,K547)</f>
        <v>#N/A</v>
      </c>
    </row>
    <row r="548" spans="6:12" x14ac:dyDescent="0.2">
      <c r="F548" s="8" t="e">
        <f>VLOOKUP(A548,Pooling_tool!$A$3:$B$15,2,FALSE)</f>
        <v>#N/A</v>
      </c>
      <c r="G548" s="11" t="e">
        <f>Pooling_tool!$Q$8/VLOOKUP(F548,Pooling_tool!$F$3:$G$26,2,FALSE)</f>
        <v>#N/A</v>
      </c>
      <c r="H548" s="12" t="e">
        <f t="shared" si="16"/>
        <v>#N/A</v>
      </c>
      <c r="I548" s="12" t="e">
        <f t="shared" si="17"/>
        <v>#N/A</v>
      </c>
      <c r="J548" s="8" t="e">
        <f>IF(OR(H548&gt;Pooling_tool!$Q$2,I548&gt;(Pooling_tool!$Q$14*Pooling_tool!$Q$6)),"concentrate","dilute")</f>
        <v>#N/A</v>
      </c>
      <c r="K548" s="12" t="e">
        <f>_xlfn.IFS(AND(J548="concentrate",H548&gt;Pooling_tool!$Q$4),Pooling_tool!$Q$4,AND(J548="concentrate",H548&lt;Pooling_tool!$Q$2),Pooling_tool!$Q$2,J548="concentrate",H548,J548="dilute",individual_lib_info!I548)</f>
        <v>#N/A</v>
      </c>
      <c r="L548" s="12" t="e">
        <f>IF(AND(J548="dilute",K548&gt;Pooling_tool!$Q$6),Pooling_tool!$Q$6,K548)</f>
        <v>#N/A</v>
      </c>
    </row>
    <row r="549" spans="6:12" x14ac:dyDescent="0.2">
      <c r="F549" s="8" t="e">
        <f>VLOOKUP(A549,Pooling_tool!$A$3:$B$15,2,FALSE)</f>
        <v>#N/A</v>
      </c>
      <c r="G549" s="11" t="e">
        <f>Pooling_tool!$Q$8/VLOOKUP(F549,Pooling_tool!$F$3:$G$26,2,FALSE)</f>
        <v>#N/A</v>
      </c>
      <c r="H549" s="12" t="e">
        <f t="shared" si="16"/>
        <v>#N/A</v>
      </c>
      <c r="I549" s="12" t="e">
        <f t="shared" si="17"/>
        <v>#N/A</v>
      </c>
      <c r="J549" s="8" t="e">
        <f>IF(OR(H549&gt;Pooling_tool!$Q$2,I549&gt;(Pooling_tool!$Q$14*Pooling_tool!$Q$6)),"concentrate","dilute")</f>
        <v>#N/A</v>
      </c>
      <c r="K549" s="12" t="e">
        <f>_xlfn.IFS(AND(J549="concentrate",H549&gt;Pooling_tool!$Q$4),Pooling_tool!$Q$4,AND(J549="concentrate",H549&lt;Pooling_tool!$Q$2),Pooling_tool!$Q$2,J549="concentrate",H549,J549="dilute",individual_lib_info!I549)</f>
        <v>#N/A</v>
      </c>
      <c r="L549" s="12" t="e">
        <f>IF(AND(J549="dilute",K549&gt;Pooling_tool!$Q$6),Pooling_tool!$Q$6,K549)</f>
        <v>#N/A</v>
      </c>
    </row>
    <row r="550" spans="6:12" x14ac:dyDescent="0.2">
      <c r="F550" s="8" t="e">
        <f>VLOOKUP(A550,Pooling_tool!$A$3:$B$15,2,FALSE)</f>
        <v>#N/A</v>
      </c>
      <c r="G550" s="11" t="e">
        <f>Pooling_tool!$Q$8/VLOOKUP(F550,Pooling_tool!$F$3:$G$26,2,FALSE)</f>
        <v>#N/A</v>
      </c>
      <c r="H550" s="12" t="e">
        <f t="shared" si="16"/>
        <v>#N/A</v>
      </c>
      <c r="I550" s="12" t="e">
        <f t="shared" si="17"/>
        <v>#N/A</v>
      </c>
      <c r="J550" s="8" t="e">
        <f>IF(OR(H550&gt;Pooling_tool!$Q$2,I550&gt;(Pooling_tool!$Q$14*Pooling_tool!$Q$6)),"concentrate","dilute")</f>
        <v>#N/A</v>
      </c>
      <c r="K550" s="12" t="e">
        <f>_xlfn.IFS(AND(J550="concentrate",H550&gt;Pooling_tool!$Q$4),Pooling_tool!$Q$4,AND(J550="concentrate",H550&lt;Pooling_tool!$Q$2),Pooling_tool!$Q$2,J550="concentrate",H550,J550="dilute",individual_lib_info!I550)</f>
        <v>#N/A</v>
      </c>
      <c r="L550" s="12" t="e">
        <f>IF(AND(J550="dilute",K550&gt;Pooling_tool!$Q$6),Pooling_tool!$Q$6,K550)</f>
        <v>#N/A</v>
      </c>
    </row>
    <row r="551" spans="6:12" x14ac:dyDescent="0.2">
      <c r="F551" s="8" t="e">
        <f>VLOOKUP(A551,Pooling_tool!$A$3:$B$15,2,FALSE)</f>
        <v>#N/A</v>
      </c>
      <c r="G551" s="11" t="e">
        <f>Pooling_tool!$Q$8/VLOOKUP(F551,Pooling_tool!$F$3:$G$26,2,FALSE)</f>
        <v>#N/A</v>
      </c>
      <c r="H551" s="12" t="e">
        <f t="shared" si="16"/>
        <v>#N/A</v>
      </c>
      <c r="I551" s="12" t="e">
        <f t="shared" si="17"/>
        <v>#N/A</v>
      </c>
      <c r="J551" s="8" t="e">
        <f>IF(OR(H551&gt;Pooling_tool!$Q$2,I551&gt;(Pooling_tool!$Q$14*Pooling_tool!$Q$6)),"concentrate","dilute")</f>
        <v>#N/A</v>
      </c>
      <c r="K551" s="12" t="e">
        <f>_xlfn.IFS(AND(J551="concentrate",H551&gt;Pooling_tool!$Q$4),Pooling_tool!$Q$4,AND(J551="concentrate",H551&lt;Pooling_tool!$Q$2),Pooling_tool!$Q$2,J551="concentrate",H551,J551="dilute",individual_lib_info!I551)</f>
        <v>#N/A</v>
      </c>
      <c r="L551" s="12" t="e">
        <f>IF(AND(J551="dilute",K551&gt;Pooling_tool!$Q$6),Pooling_tool!$Q$6,K551)</f>
        <v>#N/A</v>
      </c>
    </row>
    <row r="552" spans="6:12" x14ac:dyDescent="0.2">
      <c r="F552" s="8" t="e">
        <f>VLOOKUP(A552,Pooling_tool!$A$3:$B$15,2,FALSE)</f>
        <v>#N/A</v>
      </c>
      <c r="G552" s="11" t="e">
        <f>Pooling_tool!$Q$8/VLOOKUP(F552,Pooling_tool!$F$3:$G$26,2,FALSE)</f>
        <v>#N/A</v>
      </c>
      <c r="H552" s="12" t="e">
        <f t="shared" si="16"/>
        <v>#N/A</v>
      </c>
      <c r="I552" s="12" t="e">
        <f t="shared" si="17"/>
        <v>#N/A</v>
      </c>
      <c r="J552" s="8" t="e">
        <f>IF(OR(H552&gt;Pooling_tool!$Q$2,I552&gt;(Pooling_tool!$Q$14*Pooling_tool!$Q$6)),"concentrate","dilute")</f>
        <v>#N/A</v>
      </c>
      <c r="K552" s="12" t="e">
        <f>_xlfn.IFS(AND(J552="concentrate",H552&gt;Pooling_tool!$Q$4),Pooling_tool!$Q$4,AND(J552="concentrate",H552&lt;Pooling_tool!$Q$2),Pooling_tool!$Q$2,J552="concentrate",H552,J552="dilute",individual_lib_info!I552)</f>
        <v>#N/A</v>
      </c>
      <c r="L552" s="12" t="e">
        <f>IF(AND(J552="dilute",K552&gt;Pooling_tool!$Q$6),Pooling_tool!$Q$6,K552)</f>
        <v>#N/A</v>
      </c>
    </row>
    <row r="553" spans="6:12" x14ac:dyDescent="0.2">
      <c r="F553" s="8" t="e">
        <f>VLOOKUP(A553,Pooling_tool!$A$3:$B$15,2,FALSE)</f>
        <v>#N/A</v>
      </c>
      <c r="G553" s="11" t="e">
        <f>Pooling_tool!$Q$8/VLOOKUP(F553,Pooling_tool!$F$3:$G$26,2,FALSE)</f>
        <v>#N/A</v>
      </c>
      <c r="H553" s="12" t="e">
        <f t="shared" si="16"/>
        <v>#N/A</v>
      </c>
      <c r="I553" s="12" t="e">
        <f t="shared" si="17"/>
        <v>#N/A</v>
      </c>
      <c r="J553" s="8" t="e">
        <f>IF(OR(H553&gt;Pooling_tool!$Q$2,I553&gt;(Pooling_tool!$Q$14*Pooling_tool!$Q$6)),"concentrate","dilute")</f>
        <v>#N/A</v>
      </c>
      <c r="K553" s="12" t="e">
        <f>_xlfn.IFS(AND(J553="concentrate",H553&gt;Pooling_tool!$Q$4),Pooling_tool!$Q$4,AND(J553="concentrate",H553&lt;Pooling_tool!$Q$2),Pooling_tool!$Q$2,J553="concentrate",H553,J553="dilute",individual_lib_info!I553)</f>
        <v>#N/A</v>
      </c>
      <c r="L553" s="12" t="e">
        <f>IF(AND(J553="dilute",K553&gt;Pooling_tool!$Q$6),Pooling_tool!$Q$6,K553)</f>
        <v>#N/A</v>
      </c>
    </row>
    <row r="554" spans="6:12" x14ac:dyDescent="0.2">
      <c r="F554" s="8" t="e">
        <f>VLOOKUP(A554,Pooling_tool!$A$3:$B$15,2,FALSE)</f>
        <v>#N/A</v>
      </c>
      <c r="G554" s="11" t="e">
        <f>Pooling_tool!$Q$8/VLOOKUP(F554,Pooling_tool!$F$3:$G$26,2,FALSE)</f>
        <v>#N/A</v>
      </c>
      <c r="H554" s="12" t="e">
        <f t="shared" si="16"/>
        <v>#N/A</v>
      </c>
      <c r="I554" s="12" t="e">
        <f t="shared" si="17"/>
        <v>#N/A</v>
      </c>
      <c r="J554" s="8" t="e">
        <f>IF(OR(H554&gt;Pooling_tool!$Q$2,I554&gt;(Pooling_tool!$Q$14*Pooling_tool!$Q$6)),"concentrate","dilute")</f>
        <v>#N/A</v>
      </c>
      <c r="K554" s="12" t="e">
        <f>_xlfn.IFS(AND(J554="concentrate",H554&gt;Pooling_tool!$Q$4),Pooling_tool!$Q$4,AND(J554="concentrate",H554&lt;Pooling_tool!$Q$2),Pooling_tool!$Q$2,J554="concentrate",H554,J554="dilute",individual_lib_info!I554)</f>
        <v>#N/A</v>
      </c>
      <c r="L554" s="12" t="e">
        <f>IF(AND(J554="dilute",K554&gt;Pooling_tool!$Q$6),Pooling_tool!$Q$6,K554)</f>
        <v>#N/A</v>
      </c>
    </row>
    <row r="555" spans="6:12" x14ac:dyDescent="0.2">
      <c r="F555" s="8" t="e">
        <f>VLOOKUP(A555,Pooling_tool!$A$3:$B$15,2,FALSE)</f>
        <v>#N/A</v>
      </c>
      <c r="G555" s="11" t="e">
        <f>Pooling_tool!$Q$8/VLOOKUP(F555,Pooling_tool!$F$3:$G$26,2,FALSE)</f>
        <v>#N/A</v>
      </c>
      <c r="H555" s="12" t="e">
        <f t="shared" si="16"/>
        <v>#N/A</v>
      </c>
      <c r="I555" s="12" t="e">
        <f t="shared" si="17"/>
        <v>#N/A</v>
      </c>
      <c r="J555" s="8" t="e">
        <f>IF(OR(H555&gt;Pooling_tool!$Q$2,I555&gt;(Pooling_tool!$Q$14*Pooling_tool!$Q$6)),"concentrate","dilute")</f>
        <v>#N/A</v>
      </c>
      <c r="K555" s="12" t="e">
        <f>_xlfn.IFS(AND(J555="concentrate",H555&gt;Pooling_tool!$Q$4),Pooling_tool!$Q$4,AND(J555="concentrate",H555&lt;Pooling_tool!$Q$2),Pooling_tool!$Q$2,J555="concentrate",H555,J555="dilute",individual_lib_info!I555)</f>
        <v>#N/A</v>
      </c>
      <c r="L555" s="12" t="e">
        <f>IF(AND(J555="dilute",K555&gt;Pooling_tool!$Q$6),Pooling_tool!$Q$6,K555)</f>
        <v>#N/A</v>
      </c>
    </row>
    <row r="556" spans="6:12" x14ac:dyDescent="0.2">
      <c r="F556" s="8" t="e">
        <f>VLOOKUP(A556,Pooling_tool!$A$3:$B$15,2,FALSE)</f>
        <v>#N/A</v>
      </c>
      <c r="G556" s="11" t="e">
        <f>Pooling_tool!$Q$8/VLOOKUP(F556,Pooling_tool!$F$3:$G$26,2,FALSE)</f>
        <v>#N/A</v>
      </c>
      <c r="H556" s="12" t="e">
        <f t="shared" si="16"/>
        <v>#N/A</v>
      </c>
      <c r="I556" s="12" t="e">
        <f t="shared" si="17"/>
        <v>#N/A</v>
      </c>
      <c r="J556" s="8" t="e">
        <f>IF(OR(H556&gt;Pooling_tool!$Q$2,I556&gt;(Pooling_tool!$Q$14*Pooling_tool!$Q$6)),"concentrate","dilute")</f>
        <v>#N/A</v>
      </c>
      <c r="K556" s="12" t="e">
        <f>_xlfn.IFS(AND(J556="concentrate",H556&gt;Pooling_tool!$Q$4),Pooling_tool!$Q$4,AND(J556="concentrate",H556&lt;Pooling_tool!$Q$2),Pooling_tool!$Q$2,J556="concentrate",H556,J556="dilute",individual_lib_info!I556)</f>
        <v>#N/A</v>
      </c>
      <c r="L556" s="12" t="e">
        <f>IF(AND(J556="dilute",K556&gt;Pooling_tool!$Q$6),Pooling_tool!$Q$6,K556)</f>
        <v>#N/A</v>
      </c>
    </row>
    <row r="557" spans="6:12" x14ac:dyDescent="0.2">
      <c r="F557" s="8" t="e">
        <f>VLOOKUP(A557,Pooling_tool!$A$3:$B$15,2,FALSE)</f>
        <v>#N/A</v>
      </c>
      <c r="G557" s="11" t="e">
        <f>Pooling_tool!$Q$8/VLOOKUP(F557,Pooling_tool!$F$3:$G$26,2,FALSE)</f>
        <v>#N/A</v>
      </c>
      <c r="H557" s="12" t="e">
        <f t="shared" si="16"/>
        <v>#N/A</v>
      </c>
      <c r="I557" s="12" t="e">
        <f t="shared" si="17"/>
        <v>#N/A</v>
      </c>
      <c r="J557" s="8" t="e">
        <f>IF(OR(H557&gt;Pooling_tool!$Q$2,I557&gt;(Pooling_tool!$Q$14*Pooling_tool!$Q$6)),"concentrate","dilute")</f>
        <v>#N/A</v>
      </c>
      <c r="K557" s="12" t="e">
        <f>_xlfn.IFS(AND(J557="concentrate",H557&gt;Pooling_tool!$Q$4),Pooling_tool!$Q$4,AND(J557="concentrate",H557&lt;Pooling_tool!$Q$2),Pooling_tool!$Q$2,J557="concentrate",H557,J557="dilute",individual_lib_info!I557)</f>
        <v>#N/A</v>
      </c>
      <c r="L557" s="12" t="e">
        <f>IF(AND(J557="dilute",K557&gt;Pooling_tool!$Q$6),Pooling_tool!$Q$6,K557)</f>
        <v>#N/A</v>
      </c>
    </row>
    <row r="558" spans="6:12" x14ac:dyDescent="0.2">
      <c r="F558" s="8" t="e">
        <f>VLOOKUP(A558,Pooling_tool!$A$3:$B$15,2,FALSE)</f>
        <v>#N/A</v>
      </c>
      <c r="G558" s="11" t="e">
        <f>Pooling_tool!$Q$8/VLOOKUP(F558,Pooling_tool!$F$3:$G$26,2,FALSE)</f>
        <v>#N/A</v>
      </c>
      <c r="H558" s="12" t="e">
        <f t="shared" si="16"/>
        <v>#N/A</v>
      </c>
      <c r="I558" s="12" t="e">
        <f t="shared" si="17"/>
        <v>#N/A</v>
      </c>
      <c r="J558" s="8" t="e">
        <f>IF(OR(H558&gt;Pooling_tool!$Q$2,I558&gt;(Pooling_tool!$Q$14*Pooling_tool!$Q$6)),"concentrate","dilute")</f>
        <v>#N/A</v>
      </c>
      <c r="K558" s="12" t="e">
        <f>_xlfn.IFS(AND(J558="concentrate",H558&gt;Pooling_tool!$Q$4),Pooling_tool!$Q$4,AND(J558="concentrate",H558&lt;Pooling_tool!$Q$2),Pooling_tool!$Q$2,J558="concentrate",H558,J558="dilute",individual_lib_info!I558)</f>
        <v>#N/A</v>
      </c>
      <c r="L558" s="12" t="e">
        <f>IF(AND(J558="dilute",K558&gt;Pooling_tool!$Q$6),Pooling_tool!$Q$6,K558)</f>
        <v>#N/A</v>
      </c>
    </row>
    <row r="559" spans="6:12" x14ac:dyDescent="0.2">
      <c r="F559" s="8" t="e">
        <f>VLOOKUP(A559,Pooling_tool!$A$3:$B$15,2,FALSE)</f>
        <v>#N/A</v>
      </c>
      <c r="G559" s="11" t="e">
        <f>Pooling_tool!$Q$8/VLOOKUP(F559,Pooling_tool!$F$3:$G$26,2,FALSE)</f>
        <v>#N/A</v>
      </c>
      <c r="H559" s="12" t="e">
        <f t="shared" si="16"/>
        <v>#N/A</v>
      </c>
      <c r="I559" s="12" t="e">
        <f t="shared" si="17"/>
        <v>#N/A</v>
      </c>
      <c r="J559" s="8" t="e">
        <f>IF(OR(H559&gt;Pooling_tool!$Q$2,I559&gt;(Pooling_tool!$Q$14*Pooling_tool!$Q$6)),"concentrate","dilute")</f>
        <v>#N/A</v>
      </c>
      <c r="K559" s="12" t="e">
        <f>_xlfn.IFS(AND(J559="concentrate",H559&gt;Pooling_tool!$Q$4),Pooling_tool!$Q$4,AND(J559="concentrate",H559&lt;Pooling_tool!$Q$2),Pooling_tool!$Q$2,J559="concentrate",H559,J559="dilute",individual_lib_info!I559)</f>
        <v>#N/A</v>
      </c>
      <c r="L559" s="12" t="e">
        <f>IF(AND(J559="dilute",K559&gt;Pooling_tool!$Q$6),Pooling_tool!$Q$6,K559)</f>
        <v>#N/A</v>
      </c>
    </row>
    <row r="560" spans="6:12" x14ac:dyDescent="0.2">
      <c r="F560" s="8" t="e">
        <f>VLOOKUP(A560,Pooling_tool!$A$3:$B$15,2,FALSE)</f>
        <v>#N/A</v>
      </c>
      <c r="G560" s="11" t="e">
        <f>Pooling_tool!$Q$8/VLOOKUP(F560,Pooling_tool!$F$3:$G$26,2,FALSE)</f>
        <v>#N/A</v>
      </c>
      <c r="H560" s="12" t="e">
        <f t="shared" si="16"/>
        <v>#N/A</v>
      </c>
      <c r="I560" s="12" t="e">
        <f t="shared" si="17"/>
        <v>#N/A</v>
      </c>
      <c r="J560" s="8" t="e">
        <f>IF(OR(H560&gt;Pooling_tool!$Q$2,I560&gt;(Pooling_tool!$Q$14*Pooling_tool!$Q$6)),"concentrate","dilute")</f>
        <v>#N/A</v>
      </c>
      <c r="K560" s="12" t="e">
        <f>_xlfn.IFS(AND(J560="concentrate",H560&gt;Pooling_tool!$Q$4),Pooling_tool!$Q$4,AND(J560="concentrate",H560&lt;Pooling_tool!$Q$2),Pooling_tool!$Q$2,J560="concentrate",H560,J560="dilute",individual_lib_info!I560)</f>
        <v>#N/A</v>
      </c>
      <c r="L560" s="12" t="e">
        <f>IF(AND(J560="dilute",K560&gt;Pooling_tool!$Q$6),Pooling_tool!$Q$6,K560)</f>
        <v>#N/A</v>
      </c>
    </row>
    <row r="561" spans="6:12" x14ac:dyDescent="0.2">
      <c r="F561" s="8" t="e">
        <f>VLOOKUP(A561,Pooling_tool!$A$3:$B$15,2,FALSE)</f>
        <v>#N/A</v>
      </c>
      <c r="G561" s="11" t="e">
        <f>Pooling_tool!$Q$8/VLOOKUP(F561,Pooling_tool!$F$3:$G$26,2,FALSE)</f>
        <v>#N/A</v>
      </c>
      <c r="H561" s="12" t="e">
        <f t="shared" si="16"/>
        <v>#N/A</v>
      </c>
      <c r="I561" s="12" t="e">
        <f t="shared" si="17"/>
        <v>#N/A</v>
      </c>
      <c r="J561" s="8" t="e">
        <f>IF(OR(H561&gt;Pooling_tool!$Q$2,I561&gt;(Pooling_tool!$Q$14*Pooling_tool!$Q$6)),"concentrate","dilute")</f>
        <v>#N/A</v>
      </c>
      <c r="K561" s="12" t="e">
        <f>_xlfn.IFS(AND(J561="concentrate",H561&gt;Pooling_tool!$Q$4),Pooling_tool!$Q$4,AND(J561="concentrate",H561&lt;Pooling_tool!$Q$2),Pooling_tool!$Q$2,J561="concentrate",H561,J561="dilute",individual_lib_info!I561)</f>
        <v>#N/A</v>
      </c>
      <c r="L561" s="12" t="e">
        <f>IF(AND(J561="dilute",K561&gt;Pooling_tool!$Q$6),Pooling_tool!$Q$6,K561)</f>
        <v>#N/A</v>
      </c>
    </row>
    <row r="562" spans="6:12" x14ac:dyDescent="0.2">
      <c r="F562" s="8" t="e">
        <f>VLOOKUP(A562,Pooling_tool!$A$3:$B$15,2,FALSE)</f>
        <v>#N/A</v>
      </c>
      <c r="G562" s="11" t="e">
        <f>Pooling_tool!$Q$8/VLOOKUP(F562,Pooling_tool!$F$3:$G$26,2,FALSE)</f>
        <v>#N/A</v>
      </c>
      <c r="H562" s="12" t="e">
        <f t="shared" si="16"/>
        <v>#N/A</v>
      </c>
      <c r="I562" s="12" t="e">
        <f t="shared" si="17"/>
        <v>#N/A</v>
      </c>
      <c r="J562" s="8" t="e">
        <f>IF(OR(H562&gt;Pooling_tool!$Q$2,I562&gt;(Pooling_tool!$Q$14*Pooling_tool!$Q$6)),"concentrate","dilute")</f>
        <v>#N/A</v>
      </c>
      <c r="K562" s="12" t="e">
        <f>_xlfn.IFS(AND(J562="concentrate",H562&gt;Pooling_tool!$Q$4),Pooling_tool!$Q$4,AND(J562="concentrate",H562&lt;Pooling_tool!$Q$2),Pooling_tool!$Q$2,J562="concentrate",H562,J562="dilute",individual_lib_info!I562)</f>
        <v>#N/A</v>
      </c>
      <c r="L562" s="12" t="e">
        <f>IF(AND(J562="dilute",K562&gt;Pooling_tool!$Q$6),Pooling_tool!$Q$6,K562)</f>
        <v>#N/A</v>
      </c>
    </row>
    <row r="563" spans="6:12" x14ac:dyDescent="0.2">
      <c r="F563" s="8" t="e">
        <f>VLOOKUP(A563,Pooling_tool!$A$3:$B$15,2,FALSE)</f>
        <v>#N/A</v>
      </c>
      <c r="G563" s="11" t="e">
        <f>Pooling_tool!$Q$8/VLOOKUP(F563,Pooling_tool!$F$3:$G$26,2,FALSE)</f>
        <v>#N/A</v>
      </c>
      <c r="H563" s="12" t="e">
        <f t="shared" si="16"/>
        <v>#N/A</v>
      </c>
      <c r="I563" s="12" t="e">
        <f t="shared" si="17"/>
        <v>#N/A</v>
      </c>
      <c r="J563" s="8" t="e">
        <f>IF(OR(H563&gt;Pooling_tool!$Q$2,I563&gt;(Pooling_tool!$Q$14*Pooling_tool!$Q$6)),"concentrate","dilute")</f>
        <v>#N/A</v>
      </c>
      <c r="K563" s="12" t="e">
        <f>_xlfn.IFS(AND(J563="concentrate",H563&gt;Pooling_tool!$Q$4),Pooling_tool!$Q$4,AND(J563="concentrate",H563&lt;Pooling_tool!$Q$2),Pooling_tool!$Q$2,J563="concentrate",H563,J563="dilute",individual_lib_info!I563)</f>
        <v>#N/A</v>
      </c>
      <c r="L563" s="12" t="e">
        <f>IF(AND(J563="dilute",K563&gt;Pooling_tool!$Q$6),Pooling_tool!$Q$6,K563)</f>
        <v>#N/A</v>
      </c>
    </row>
    <row r="564" spans="6:12" x14ac:dyDescent="0.2">
      <c r="F564" s="8" t="e">
        <f>VLOOKUP(A564,Pooling_tool!$A$3:$B$15,2,FALSE)</f>
        <v>#N/A</v>
      </c>
      <c r="G564" s="11" t="e">
        <f>Pooling_tool!$Q$8/VLOOKUP(F564,Pooling_tool!$F$3:$G$26,2,FALSE)</f>
        <v>#N/A</v>
      </c>
      <c r="H564" s="12" t="e">
        <f t="shared" si="16"/>
        <v>#N/A</v>
      </c>
      <c r="I564" s="12" t="e">
        <f t="shared" si="17"/>
        <v>#N/A</v>
      </c>
      <c r="J564" s="8" t="e">
        <f>IF(OR(H564&gt;Pooling_tool!$Q$2,I564&gt;(Pooling_tool!$Q$14*Pooling_tool!$Q$6)),"concentrate","dilute")</f>
        <v>#N/A</v>
      </c>
      <c r="K564" s="12" t="e">
        <f>_xlfn.IFS(AND(J564="concentrate",H564&gt;Pooling_tool!$Q$4),Pooling_tool!$Q$4,AND(J564="concentrate",H564&lt;Pooling_tool!$Q$2),Pooling_tool!$Q$2,J564="concentrate",H564,J564="dilute",individual_lib_info!I564)</f>
        <v>#N/A</v>
      </c>
      <c r="L564" s="12" t="e">
        <f>IF(AND(J564="dilute",K564&gt;Pooling_tool!$Q$6),Pooling_tool!$Q$6,K564)</f>
        <v>#N/A</v>
      </c>
    </row>
    <row r="565" spans="6:12" x14ac:dyDescent="0.2">
      <c r="F565" s="8" t="e">
        <f>VLOOKUP(A565,Pooling_tool!$A$3:$B$15,2,FALSE)</f>
        <v>#N/A</v>
      </c>
      <c r="G565" s="11" t="e">
        <f>Pooling_tool!$Q$8/VLOOKUP(F565,Pooling_tool!$F$3:$G$26,2,FALSE)</f>
        <v>#N/A</v>
      </c>
      <c r="H565" s="12" t="e">
        <f t="shared" si="16"/>
        <v>#N/A</v>
      </c>
      <c r="I565" s="12" t="e">
        <f t="shared" si="17"/>
        <v>#N/A</v>
      </c>
      <c r="J565" s="8" t="e">
        <f>IF(OR(H565&gt;Pooling_tool!$Q$2,I565&gt;(Pooling_tool!$Q$14*Pooling_tool!$Q$6)),"concentrate","dilute")</f>
        <v>#N/A</v>
      </c>
      <c r="K565" s="12" t="e">
        <f>_xlfn.IFS(AND(J565="concentrate",H565&gt;Pooling_tool!$Q$4),Pooling_tool!$Q$4,AND(J565="concentrate",H565&lt;Pooling_tool!$Q$2),Pooling_tool!$Q$2,J565="concentrate",H565,J565="dilute",individual_lib_info!I565)</f>
        <v>#N/A</v>
      </c>
      <c r="L565" s="12" t="e">
        <f>IF(AND(J565="dilute",K565&gt;Pooling_tool!$Q$6),Pooling_tool!$Q$6,K565)</f>
        <v>#N/A</v>
      </c>
    </row>
    <row r="566" spans="6:12" x14ac:dyDescent="0.2">
      <c r="F566" s="8" t="e">
        <f>VLOOKUP(A566,Pooling_tool!$A$3:$B$15,2,FALSE)</f>
        <v>#N/A</v>
      </c>
      <c r="G566" s="11" t="e">
        <f>Pooling_tool!$Q$8/VLOOKUP(F566,Pooling_tool!$F$3:$G$26,2,FALSE)</f>
        <v>#N/A</v>
      </c>
      <c r="H566" s="12" t="e">
        <f t="shared" si="16"/>
        <v>#N/A</v>
      </c>
      <c r="I566" s="12" t="e">
        <f t="shared" si="17"/>
        <v>#N/A</v>
      </c>
      <c r="J566" s="8" t="e">
        <f>IF(OR(H566&gt;Pooling_tool!$Q$2,I566&gt;(Pooling_tool!$Q$14*Pooling_tool!$Q$6)),"concentrate","dilute")</f>
        <v>#N/A</v>
      </c>
      <c r="K566" s="12" t="e">
        <f>_xlfn.IFS(AND(J566="concentrate",H566&gt;Pooling_tool!$Q$4),Pooling_tool!$Q$4,AND(J566="concentrate",H566&lt;Pooling_tool!$Q$2),Pooling_tool!$Q$2,J566="concentrate",H566,J566="dilute",individual_lib_info!I566)</f>
        <v>#N/A</v>
      </c>
      <c r="L566" s="12" t="e">
        <f>IF(AND(J566="dilute",K566&gt;Pooling_tool!$Q$6),Pooling_tool!$Q$6,K566)</f>
        <v>#N/A</v>
      </c>
    </row>
    <row r="567" spans="6:12" x14ac:dyDescent="0.2">
      <c r="F567" s="8" t="e">
        <f>VLOOKUP(A567,Pooling_tool!$A$3:$B$15,2,FALSE)</f>
        <v>#N/A</v>
      </c>
      <c r="G567" s="11" t="e">
        <f>Pooling_tool!$Q$8/VLOOKUP(F567,Pooling_tool!$F$3:$G$26,2,FALSE)</f>
        <v>#N/A</v>
      </c>
      <c r="H567" s="12" t="e">
        <f t="shared" si="16"/>
        <v>#N/A</v>
      </c>
      <c r="I567" s="12" t="e">
        <f t="shared" si="17"/>
        <v>#N/A</v>
      </c>
      <c r="J567" s="8" t="e">
        <f>IF(OR(H567&gt;Pooling_tool!$Q$2,I567&gt;(Pooling_tool!$Q$14*Pooling_tool!$Q$6)),"concentrate","dilute")</f>
        <v>#N/A</v>
      </c>
      <c r="K567" s="12" t="e">
        <f>_xlfn.IFS(AND(J567="concentrate",H567&gt;Pooling_tool!$Q$4),Pooling_tool!$Q$4,AND(J567="concentrate",H567&lt;Pooling_tool!$Q$2),Pooling_tool!$Q$2,J567="concentrate",H567,J567="dilute",individual_lib_info!I567)</f>
        <v>#N/A</v>
      </c>
      <c r="L567" s="12" t="e">
        <f>IF(AND(J567="dilute",K567&gt;Pooling_tool!$Q$6),Pooling_tool!$Q$6,K567)</f>
        <v>#N/A</v>
      </c>
    </row>
    <row r="568" spans="6:12" x14ac:dyDescent="0.2">
      <c r="F568" s="8" t="e">
        <f>VLOOKUP(A568,Pooling_tool!$A$3:$B$15,2,FALSE)</f>
        <v>#N/A</v>
      </c>
      <c r="G568" s="11" t="e">
        <f>Pooling_tool!$Q$8/VLOOKUP(F568,Pooling_tool!$F$3:$G$26,2,FALSE)</f>
        <v>#N/A</v>
      </c>
      <c r="H568" s="12" t="e">
        <f t="shared" si="16"/>
        <v>#N/A</v>
      </c>
      <c r="I568" s="12" t="e">
        <f t="shared" si="17"/>
        <v>#N/A</v>
      </c>
      <c r="J568" s="8" t="e">
        <f>IF(OR(H568&gt;Pooling_tool!$Q$2,I568&gt;(Pooling_tool!$Q$14*Pooling_tool!$Q$6)),"concentrate","dilute")</f>
        <v>#N/A</v>
      </c>
      <c r="K568" s="12" t="e">
        <f>_xlfn.IFS(AND(J568="concentrate",H568&gt;Pooling_tool!$Q$4),Pooling_tool!$Q$4,AND(J568="concentrate",H568&lt;Pooling_tool!$Q$2),Pooling_tool!$Q$2,J568="concentrate",H568,J568="dilute",individual_lib_info!I568)</f>
        <v>#N/A</v>
      </c>
      <c r="L568" s="12" t="e">
        <f>IF(AND(J568="dilute",K568&gt;Pooling_tool!$Q$6),Pooling_tool!$Q$6,K568)</f>
        <v>#N/A</v>
      </c>
    </row>
    <row r="569" spans="6:12" x14ac:dyDescent="0.2">
      <c r="F569" s="8" t="e">
        <f>VLOOKUP(A569,Pooling_tool!$A$3:$B$15,2,FALSE)</f>
        <v>#N/A</v>
      </c>
      <c r="G569" s="11" t="e">
        <f>Pooling_tool!$Q$8/VLOOKUP(F569,Pooling_tool!$F$3:$G$26,2,FALSE)</f>
        <v>#N/A</v>
      </c>
      <c r="H569" s="12" t="e">
        <f t="shared" si="16"/>
        <v>#N/A</v>
      </c>
      <c r="I569" s="12" t="e">
        <f t="shared" si="17"/>
        <v>#N/A</v>
      </c>
      <c r="J569" s="8" t="e">
        <f>IF(OR(H569&gt;Pooling_tool!$Q$2,I569&gt;(Pooling_tool!$Q$14*Pooling_tool!$Q$6)),"concentrate","dilute")</f>
        <v>#N/A</v>
      </c>
      <c r="K569" s="12" t="e">
        <f>_xlfn.IFS(AND(J569="concentrate",H569&gt;Pooling_tool!$Q$4),Pooling_tool!$Q$4,AND(J569="concentrate",H569&lt;Pooling_tool!$Q$2),Pooling_tool!$Q$2,J569="concentrate",H569,J569="dilute",individual_lib_info!I569)</f>
        <v>#N/A</v>
      </c>
      <c r="L569" s="12" t="e">
        <f>IF(AND(J569="dilute",K569&gt;Pooling_tool!$Q$6),Pooling_tool!$Q$6,K569)</f>
        <v>#N/A</v>
      </c>
    </row>
    <row r="570" spans="6:12" x14ac:dyDescent="0.2">
      <c r="F570" s="8" t="e">
        <f>VLOOKUP(A570,Pooling_tool!$A$3:$B$15,2,FALSE)</f>
        <v>#N/A</v>
      </c>
      <c r="G570" s="11" t="e">
        <f>Pooling_tool!$Q$8/VLOOKUP(F570,Pooling_tool!$F$3:$G$26,2,FALSE)</f>
        <v>#N/A</v>
      </c>
      <c r="H570" s="12" t="e">
        <f t="shared" si="16"/>
        <v>#N/A</v>
      </c>
      <c r="I570" s="12" t="e">
        <f t="shared" si="17"/>
        <v>#N/A</v>
      </c>
      <c r="J570" s="8" t="e">
        <f>IF(OR(H570&gt;Pooling_tool!$Q$2,I570&gt;(Pooling_tool!$Q$14*Pooling_tool!$Q$6)),"concentrate","dilute")</f>
        <v>#N/A</v>
      </c>
      <c r="K570" s="12" t="e">
        <f>_xlfn.IFS(AND(J570="concentrate",H570&gt;Pooling_tool!$Q$4),Pooling_tool!$Q$4,AND(J570="concentrate",H570&lt;Pooling_tool!$Q$2),Pooling_tool!$Q$2,J570="concentrate",H570,J570="dilute",individual_lib_info!I570)</f>
        <v>#N/A</v>
      </c>
      <c r="L570" s="12" t="e">
        <f>IF(AND(J570="dilute",K570&gt;Pooling_tool!$Q$6),Pooling_tool!$Q$6,K570)</f>
        <v>#N/A</v>
      </c>
    </row>
    <row r="571" spans="6:12" x14ac:dyDescent="0.2">
      <c r="F571" s="8" t="e">
        <f>VLOOKUP(A571,Pooling_tool!$A$3:$B$15,2,FALSE)</f>
        <v>#N/A</v>
      </c>
      <c r="G571" s="11" t="e">
        <f>Pooling_tool!$Q$8/VLOOKUP(F571,Pooling_tool!$F$3:$G$26,2,FALSE)</f>
        <v>#N/A</v>
      </c>
      <c r="H571" s="12" t="e">
        <f t="shared" si="16"/>
        <v>#N/A</v>
      </c>
      <c r="I571" s="12" t="e">
        <f t="shared" si="17"/>
        <v>#N/A</v>
      </c>
      <c r="J571" s="8" t="e">
        <f>IF(OR(H571&gt;Pooling_tool!$Q$2,I571&gt;(Pooling_tool!$Q$14*Pooling_tool!$Q$6)),"concentrate","dilute")</f>
        <v>#N/A</v>
      </c>
      <c r="K571" s="12" t="e">
        <f>_xlfn.IFS(AND(J571="concentrate",H571&gt;Pooling_tool!$Q$4),Pooling_tool!$Q$4,AND(J571="concentrate",H571&lt;Pooling_tool!$Q$2),Pooling_tool!$Q$2,J571="concentrate",H571,J571="dilute",individual_lib_info!I571)</f>
        <v>#N/A</v>
      </c>
      <c r="L571" s="12" t="e">
        <f>IF(AND(J571="dilute",K571&gt;Pooling_tool!$Q$6),Pooling_tool!$Q$6,K571)</f>
        <v>#N/A</v>
      </c>
    </row>
    <row r="572" spans="6:12" x14ac:dyDescent="0.2">
      <c r="F572" s="8" t="e">
        <f>VLOOKUP(A572,Pooling_tool!$A$3:$B$15,2,FALSE)</f>
        <v>#N/A</v>
      </c>
      <c r="G572" s="11" t="e">
        <f>Pooling_tool!$Q$8/VLOOKUP(F572,Pooling_tool!$F$3:$G$26,2,FALSE)</f>
        <v>#N/A</v>
      </c>
      <c r="H572" s="12" t="e">
        <f t="shared" si="16"/>
        <v>#N/A</v>
      </c>
      <c r="I572" s="12" t="e">
        <f t="shared" si="17"/>
        <v>#N/A</v>
      </c>
      <c r="J572" s="8" t="e">
        <f>IF(OR(H572&gt;Pooling_tool!$Q$2,I572&gt;(Pooling_tool!$Q$14*Pooling_tool!$Q$6)),"concentrate","dilute")</f>
        <v>#N/A</v>
      </c>
      <c r="K572" s="12" t="e">
        <f>_xlfn.IFS(AND(J572="concentrate",H572&gt;Pooling_tool!$Q$4),Pooling_tool!$Q$4,AND(J572="concentrate",H572&lt;Pooling_tool!$Q$2),Pooling_tool!$Q$2,J572="concentrate",H572,J572="dilute",individual_lib_info!I572)</f>
        <v>#N/A</v>
      </c>
      <c r="L572" s="12" t="e">
        <f>IF(AND(J572="dilute",K572&gt;Pooling_tool!$Q$6),Pooling_tool!$Q$6,K572)</f>
        <v>#N/A</v>
      </c>
    </row>
    <row r="573" spans="6:12" x14ac:dyDescent="0.2">
      <c r="F573" s="8" t="e">
        <f>VLOOKUP(A573,Pooling_tool!$A$3:$B$15,2,FALSE)</f>
        <v>#N/A</v>
      </c>
      <c r="G573" s="11" t="e">
        <f>Pooling_tool!$Q$8/VLOOKUP(F573,Pooling_tool!$F$3:$G$26,2,FALSE)</f>
        <v>#N/A</v>
      </c>
      <c r="H573" s="12" t="e">
        <f t="shared" si="16"/>
        <v>#N/A</v>
      </c>
      <c r="I573" s="12" t="e">
        <f t="shared" si="17"/>
        <v>#N/A</v>
      </c>
      <c r="J573" s="8" t="e">
        <f>IF(OR(H573&gt;Pooling_tool!$Q$2,I573&gt;(Pooling_tool!$Q$14*Pooling_tool!$Q$6)),"concentrate","dilute")</f>
        <v>#N/A</v>
      </c>
      <c r="K573" s="12" t="e">
        <f>_xlfn.IFS(AND(J573="concentrate",H573&gt;Pooling_tool!$Q$4),Pooling_tool!$Q$4,AND(J573="concentrate",H573&lt;Pooling_tool!$Q$2),Pooling_tool!$Q$2,J573="concentrate",H573,J573="dilute",individual_lib_info!I573)</f>
        <v>#N/A</v>
      </c>
      <c r="L573" s="12" t="e">
        <f>IF(AND(J573="dilute",K573&gt;Pooling_tool!$Q$6),Pooling_tool!$Q$6,K573)</f>
        <v>#N/A</v>
      </c>
    </row>
    <row r="574" spans="6:12" x14ac:dyDescent="0.2">
      <c r="F574" s="8" t="e">
        <f>VLOOKUP(A574,Pooling_tool!$A$3:$B$15,2,FALSE)</f>
        <v>#N/A</v>
      </c>
      <c r="G574" s="11" t="e">
        <f>Pooling_tool!$Q$8/VLOOKUP(F574,Pooling_tool!$F$3:$G$26,2,FALSE)</f>
        <v>#N/A</v>
      </c>
      <c r="H574" s="12" t="e">
        <f t="shared" si="16"/>
        <v>#N/A</v>
      </c>
      <c r="I574" s="12" t="e">
        <f t="shared" si="17"/>
        <v>#N/A</v>
      </c>
      <c r="J574" s="8" t="e">
        <f>IF(OR(H574&gt;Pooling_tool!$Q$2,I574&gt;(Pooling_tool!$Q$14*Pooling_tool!$Q$6)),"concentrate","dilute")</f>
        <v>#N/A</v>
      </c>
      <c r="K574" s="12" t="e">
        <f>_xlfn.IFS(AND(J574="concentrate",H574&gt;Pooling_tool!$Q$4),Pooling_tool!$Q$4,AND(J574="concentrate",H574&lt;Pooling_tool!$Q$2),Pooling_tool!$Q$2,J574="concentrate",H574,J574="dilute",individual_lib_info!I574)</f>
        <v>#N/A</v>
      </c>
      <c r="L574" s="12" t="e">
        <f>IF(AND(J574="dilute",K574&gt;Pooling_tool!$Q$6),Pooling_tool!$Q$6,K574)</f>
        <v>#N/A</v>
      </c>
    </row>
    <row r="575" spans="6:12" x14ac:dyDescent="0.2">
      <c r="F575" s="8" t="e">
        <f>VLOOKUP(A575,Pooling_tool!$A$3:$B$15,2,FALSE)</f>
        <v>#N/A</v>
      </c>
      <c r="G575" s="11" t="e">
        <f>Pooling_tool!$Q$8/VLOOKUP(F575,Pooling_tool!$F$3:$G$26,2,FALSE)</f>
        <v>#N/A</v>
      </c>
      <c r="H575" s="12" t="e">
        <f t="shared" si="16"/>
        <v>#N/A</v>
      </c>
      <c r="I575" s="12" t="e">
        <f t="shared" si="17"/>
        <v>#N/A</v>
      </c>
      <c r="J575" s="8" t="e">
        <f>IF(OR(H575&gt;Pooling_tool!$Q$2,I575&gt;(Pooling_tool!$Q$14*Pooling_tool!$Q$6)),"concentrate","dilute")</f>
        <v>#N/A</v>
      </c>
      <c r="K575" s="12" t="e">
        <f>_xlfn.IFS(AND(J575="concentrate",H575&gt;Pooling_tool!$Q$4),Pooling_tool!$Q$4,AND(J575="concentrate",H575&lt;Pooling_tool!$Q$2),Pooling_tool!$Q$2,J575="concentrate",H575,J575="dilute",individual_lib_info!I575)</f>
        <v>#N/A</v>
      </c>
      <c r="L575" s="12" t="e">
        <f>IF(AND(J575="dilute",K575&gt;Pooling_tool!$Q$6),Pooling_tool!$Q$6,K575)</f>
        <v>#N/A</v>
      </c>
    </row>
    <row r="576" spans="6:12" x14ac:dyDescent="0.2">
      <c r="F576" s="8" t="e">
        <f>VLOOKUP(A576,Pooling_tool!$A$3:$B$15,2,FALSE)</f>
        <v>#N/A</v>
      </c>
      <c r="G576" s="11" t="e">
        <f>Pooling_tool!$Q$8/VLOOKUP(F576,Pooling_tool!$F$3:$G$26,2,FALSE)</f>
        <v>#N/A</v>
      </c>
      <c r="H576" s="12" t="e">
        <f t="shared" si="16"/>
        <v>#N/A</v>
      </c>
      <c r="I576" s="12" t="e">
        <f t="shared" si="17"/>
        <v>#N/A</v>
      </c>
      <c r="J576" s="8" t="e">
        <f>IF(OR(H576&gt;Pooling_tool!$Q$2,I576&gt;(Pooling_tool!$Q$14*Pooling_tool!$Q$6)),"concentrate","dilute")</f>
        <v>#N/A</v>
      </c>
      <c r="K576" s="12" t="e">
        <f>_xlfn.IFS(AND(J576="concentrate",H576&gt;Pooling_tool!$Q$4),Pooling_tool!$Q$4,AND(J576="concentrate",H576&lt;Pooling_tool!$Q$2),Pooling_tool!$Q$2,J576="concentrate",H576,J576="dilute",individual_lib_info!I576)</f>
        <v>#N/A</v>
      </c>
      <c r="L576" s="12" t="e">
        <f>IF(AND(J576="dilute",K576&gt;Pooling_tool!$Q$6),Pooling_tool!$Q$6,K576)</f>
        <v>#N/A</v>
      </c>
    </row>
    <row r="577" spans="6:12" x14ac:dyDescent="0.2">
      <c r="F577" s="8" t="e">
        <f>VLOOKUP(A577,Pooling_tool!$A$3:$B$15,2,FALSE)</f>
        <v>#N/A</v>
      </c>
      <c r="G577" s="11" t="e">
        <f>Pooling_tool!$Q$8/VLOOKUP(F577,Pooling_tool!$F$3:$G$26,2,FALSE)</f>
        <v>#N/A</v>
      </c>
      <c r="H577" s="12" t="e">
        <f t="shared" si="16"/>
        <v>#N/A</v>
      </c>
      <c r="I577" s="12" t="e">
        <f t="shared" si="17"/>
        <v>#N/A</v>
      </c>
      <c r="J577" s="8" t="e">
        <f>IF(OR(H577&gt;Pooling_tool!$Q$2,I577&gt;(Pooling_tool!$Q$14*Pooling_tool!$Q$6)),"concentrate","dilute")</f>
        <v>#N/A</v>
      </c>
      <c r="K577" s="12" t="e">
        <f>_xlfn.IFS(AND(J577="concentrate",H577&gt;Pooling_tool!$Q$4),Pooling_tool!$Q$4,AND(J577="concentrate",H577&lt;Pooling_tool!$Q$2),Pooling_tool!$Q$2,J577="concentrate",H577,J577="dilute",individual_lib_info!I577)</f>
        <v>#N/A</v>
      </c>
      <c r="L577" s="12" t="e">
        <f>IF(AND(J577="dilute",K577&gt;Pooling_tool!$Q$6),Pooling_tool!$Q$6,K577)</f>
        <v>#N/A</v>
      </c>
    </row>
    <row r="578" spans="6:12" x14ac:dyDescent="0.2">
      <c r="F578" s="8" t="e">
        <f>VLOOKUP(A578,Pooling_tool!$A$3:$B$15,2,FALSE)</f>
        <v>#N/A</v>
      </c>
      <c r="G578" s="11" t="e">
        <f>Pooling_tool!$Q$8/VLOOKUP(F578,Pooling_tool!$F$3:$G$26,2,FALSE)</f>
        <v>#N/A</v>
      </c>
      <c r="H578" s="12" t="e">
        <f t="shared" si="16"/>
        <v>#N/A</v>
      </c>
      <c r="I578" s="12" t="e">
        <f t="shared" si="17"/>
        <v>#N/A</v>
      </c>
      <c r="J578" s="8" t="e">
        <f>IF(OR(H578&gt;Pooling_tool!$Q$2,I578&gt;(Pooling_tool!$Q$14*Pooling_tool!$Q$6)),"concentrate","dilute")</f>
        <v>#N/A</v>
      </c>
      <c r="K578" s="12" t="e">
        <f>_xlfn.IFS(AND(J578="concentrate",H578&gt;Pooling_tool!$Q$4),Pooling_tool!$Q$4,AND(J578="concentrate",H578&lt;Pooling_tool!$Q$2),Pooling_tool!$Q$2,J578="concentrate",H578,J578="dilute",individual_lib_info!I578)</f>
        <v>#N/A</v>
      </c>
      <c r="L578" s="12" t="e">
        <f>IF(AND(J578="dilute",K578&gt;Pooling_tool!$Q$6),Pooling_tool!$Q$6,K578)</f>
        <v>#N/A</v>
      </c>
    </row>
    <row r="579" spans="6:12" x14ac:dyDescent="0.2">
      <c r="F579" s="8" t="e">
        <f>VLOOKUP(A579,Pooling_tool!$A$3:$B$15,2,FALSE)</f>
        <v>#N/A</v>
      </c>
      <c r="G579" s="11" t="e">
        <f>Pooling_tool!$Q$8/VLOOKUP(F579,Pooling_tool!$F$3:$G$26,2,FALSE)</f>
        <v>#N/A</v>
      </c>
      <c r="H579" s="12" t="e">
        <f t="shared" ref="H579:H642" si="18">G579/D579*1000</f>
        <v>#N/A</v>
      </c>
      <c r="I579" s="12" t="e">
        <f t="shared" ref="I579:I642" si="19">H579*E579</f>
        <v>#N/A</v>
      </c>
      <c r="J579" s="8" t="e">
        <f>IF(OR(H579&gt;Pooling_tool!$Q$2,I579&gt;(Pooling_tool!$Q$14*Pooling_tool!$Q$6)),"concentrate","dilute")</f>
        <v>#N/A</v>
      </c>
      <c r="K579" s="12" t="e">
        <f>_xlfn.IFS(AND(J579="concentrate",H579&gt;Pooling_tool!$Q$4),Pooling_tool!$Q$4,AND(J579="concentrate",H579&lt;Pooling_tool!$Q$2),Pooling_tool!$Q$2,J579="concentrate",H579,J579="dilute",individual_lib_info!I579)</f>
        <v>#N/A</v>
      </c>
      <c r="L579" s="12" t="e">
        <f>IF(AND(J579="dilute",K579&gt;Pooling_tool!$Q$6),Pooling_tool!$Q$6,K579)</f>
        <v>#N/A</v>
      </c>
    </row>
    <row r="580" spans="6:12" x14ac:dyDescent="0.2">
      <c r="F580" s="8" t="e">
        <f>VLOOKUP(A580,Pooling_tool!$A$3:$B$15,2,FALSE)</f>
        <v>#N/A</v>
      </c>
      <c r="G580" s="11" t="e">
        <f>Pooling_tool!$Q$8/VLOOKUP(F580,Pooling_tool!$F$3:$G$26,2,FALSE)</f>
        <v>#N/A</v>
      </c>
      <c r="H580" s="12" t="e">
        <f t="shared" si="18"/>
        <v>#N/A</v>
      </c>
      <c r="I580" s="12" t="e">
        <f t="shared" si="19"/>
        <v>#N/A</v>
      </c>
      <c r="J580" s="8" t="e">
        <f>IF(OR(H580&gt;Pooling_tool!$Q$2,I580&gt;(Pooling_tool!$Q$14*Pooling_tool!$Q$6)),"concentrate","dilute")</f>
        <v>#N/A</v>
      </c>
      <c r="K580" s="12" t="e">
        <f>_xlfn.IFS(AND(J580="concentrate",H580&gt;Pooling_tool!$Q$4),Pooling_tool!$Q$4,AND(J580="concentrate",H580&lt;Pooling_tool!$Q$2),Pooling_tool!$Q$2,J580="concentrate",H580,J580="dilute",individual_lib_info!I580)</f>
        <v>#N/A</v>
      </c>
      <c r="L580" s="12" t="e">
        <f>IF(AND(J580="dilute",K580&gt;Pooling_tool!$Q$6),Pooling_tool!$Q$6,K580)</f>
        <v>#N/A</v>
      </c>
    </row>
    <row r="581" spans="6:12" x14ac:dyDescent="0.2">
      <c r="F581" s="8" t="e">
        <f>VLOOKUP(A581,Pooling_tool!$A$3:$B$15,2,FALSE)</f>
        <v>#N/A</v>
      </c>
      <c r="G581" s="11" t="e">
        <f>Pooling_tool!$Q$8/VLOOKUP(F581,Pooling_tool!$F$3:$G$26,2,FALSE)</f>
        <v>#N/A</v>
      </c>
      <c r="H581" s="12" t="e">
        <f t="shared" si="18"/>
        <v>#N/A</v>
      </c>
      <c r="I581" s="12" t="e">
        <f t="shared" si="19"/>
        <v>#N/A</v>
      </c>
      <c r="J581" s="8" t="e">
        <f>IF(OR(H581&gt;Pooling_tool!$Q$2,I581&gt;(Pooling_tool!$Q$14*Pooling_tool!$Q$6)),"concentrate","dilute")</f>
        <v>#N/A</v>
      </c>
      <c r="K581" s="12" t="e">
        <f>_xlfn.IFS(AND(J581="concentrate",H581&gt;Pooling_tool!$Q$4),Pooling_tool!$Q$4,AND(J581="concentrate",H581&lt;Pooling_tool!$Q$2),Pooling_tool!$Q$2,J581="concentrate",H581,J581="dilute",individual_lib_info!I581)</f>
        <v>#N/A</v>
      </c>
      <c r="L581" s="12" t="e">
        <f>IF(AND(J581="dilute",K581&gt;Pooling_tool!$Q$6),Pooling_tool!$Q$6,K581)</f>
        <v>#N/A</v>
      </c>
    </row>
    <row r="582" spans="6:12" x14ac:dyDescent="0.2">
      <c r="F582" s="8" t="e">
        <f>VLOOKUP(A582,Pooling_tool!$A$3:$B$15,2,FALSE)</f>
        <v>#N/A</v>
      </c>
      <c r="G582" s="11" t="e">
        <f>Pooling_tool!$Q$8/VLOOKUP(F582,Pooling_tool!$F$3:$G$26,2,FALSE)</f>
        <v>#N/A</v>
      </c>
      <c r="H582" s="12" t="e">
        <f t="shared" si="18"/>
        <v>#N/A</v>
      </c>
      <c r="I582" s="12" t="e">
        <f t="shared" si="19"/>
        <v>#N/A</v>
      </c>
      <c r="J582" s="8" t="e">
        <f>IF(OR(H582&gt;Pooling_tool!$Q$2,I582&gt;(Pooling_tool!$Q$14*Pooling_tool!$Q$6)),"concentrate","dilute")</f>
        <v>#N/A</v>
      </c>
      <c r="K582" s="12" t="e">
        <f>_xlfn.IFS(AND(J582="concentrate",H582&gt;Pooling_tool!$Q$4),Pooling_tool!$Q$4,AND(J582="concentrate",H582&lt;Pooling_tool!$Q$2),Pooling_tool!$Q$2,J582="concentrate",H582,J582="dilute",individual_lib_info!I582)</f>
        <v>#N/A</v>
      </c>
      <c r="L582" s="12" t="e">
        <f>IF(AND(J582="dilute",K582&gt;Pooling_tool!$Q$6),Pooling_tool!$Q$6,K582)</f>
        <v>#N/A</v>
      </c>
    </row>
    <row r="583" spans="6:12" x14ac:dyDescent="0.2">
      <c r="F583" s="8" t="e">
        <f>VLOOKUP(A583,Pooling_tool!$A$3:$B$15,2,FALSE)</f>
        <v>#N/A</v>
      </c>
      <c r="G583" s="11" t="e">
        <f>Pooling_tool!$Q$8/VLOOKUP(F583,Pooling_tool!$F$3:$G$26,2,FALSE)</f>
        <v>#N/A</v>
      </c>
      <c r="H583" s="12" t="e">
        <f t="shared" si="18"/>
        <v>#N/A</v>
      </c>
      <c r="I583" s="12" t="e">
        <f t="shared" si="19"/>
        <v>#N/A</v>
      </c>
      <c r="J583" s="8" t="e">
        <f>IF(OR(H583&gt;Pooling_tool!$Q$2,I583&gt;(Pooling_tool!$Q$14*Pooling_tool!$Q$6)),"concentrate","dilute")</f>
        <v>#N/A</v>
      </c>
      <c r="K583" s="12" t="e">
        <f>_xlfn.IFS(AND(J583="concentrate",H583&gt;Pooling_tool!$Q$4),Pooling_tool!$Q$4,AND(J583="concentrate",H583&lt;Pooling_tool!$Q$2),Pooling_tool!$Q$2,J583="concentrate",H583,J583="dilute",individual_lib_info!I583)</f>
        <v>#N/A</v>
      </c>
      <c r="L583" s="12" t="e">
        <f>IF(AND(J583="dilute",K583&gt;Pooling_tool!$Q$6),Pooling_tool!$Q$6,K583)</f>
        <v>#N/A</v>
      </c>
    </row>
    <row r="584" spans="6:12" x14ac:dyDescent="0.2">
      <c r="F584" s="8" t="e">
        <f>VLOOKUP(A584,Pooling_tool!$A$3:$B$15,2,FALSE)</f>
        <v>#N/A</v>
      </c>
      <c r="G584" s="11" t="e">
        <f>Pooling_tool!$Q$8/VLOOKUP(F584,Pooling_tool!$F$3:$G$26,2,FALSE)</f>
        <v>#N/A</v>
      </c>
      <c r="H584" s="12" t="e">
        <f t="shared" si="18"/>
        <v>#N/A</v>
      </c>
      <c r="I584" s="12" t="e">
        <f t="shared" si="19"/>
        <v>#N/A</v>
      </c>
      <c r="J584" s="8" t="e">
        <f>IF(OR(H584&gt;Pooling_tool!$Q$2,I584&gt;(Pooling_tool!$Q$14*Pooling_tool!$Q$6)),"concentrate","dilute")</f>
        <v>#N/A</v>
      </c>
      <c r="K584" s="12" t="e">
        <f>_xlfn.IFS(AND(J584="concentrate",H584&gt;Pooling_tool!$Q$4),Pooling_tool!$Q$4,AND(J584="concentrate",H584&lt;Pooling_tool!$Q$2),Pooling_tool!$Q$2,J584="concentrate",H584,J584="dilute",individual_lib_info!I584)</f>
        <v>#N/A</v>
      </c>
      <c r="L584" s="12" t="e">
        <f>IF(AND(J584="dilute",K584&gt;Pooling_tool!$Q$6),Pooling_tool!$Q$6,K584)</f>
        <v>#N/A</v>
      </c>
    </row>
    <row r="585" spans="6:12" x14ac:dyDescent="0.2">
      <c r="F585" s="8" t="e">
        <f>VLOOKUP(A585,Pooling_tool!$A$3:$B$15,2,FALSE)</f>
        <v>#N/A</v>
      </c>
      <c r="G585" s="11" t="e">
        <f>Pooling_tool!$Q$8/VLOOKUP(F585,Pooling_tool!$F$3:$G$26,2,FALSE)</f>
        <v>#N/A</v>
      </c>
      <c r="H585" s="12" t="e">
        <f t="shared" si="18"/>
        <v>#N/A</v>
      </c>
      <c r="I585" s="12" t="e">
        <f t="shared" si="19"/>
        <v>#N/A</v>
      </c>
      <c r="J585" s="8" t="e">
        <f>IF(OR(H585&gt;Pooling_tool!$Q$2,I585&gt;(Pooling_tool!$Q$14*Pooling_tool!$Q$6)),"concentrate","dilute")</f>
        <v>#N/A</v>
      </c>
      <c r="K585" s="12" t="e">
        <f>_xlfn.IFS(AND(J585="concentrate",H585&gt;Pooling_tool!$Q$4),Pooling_tool!$Q$4,AND(J585="concentrate",H585&lt;Pooling_tool!$Q$2),Pooling_tool!$Q$2,J585="concentrate",H585,J585="dilute",individual_lib_info!I585)</f>
        <v>#N/A</v>
      </c>
      <c r="L585" s="12" t="e">
        <f>IF(AND(J585="dilute",K585&gt;Pooling_tool!$Q$6),Pooling_tool!$Q$6,K585)</f>
        <v>#N/A</v>
      </c>
    </row>
    <row r="586" spans="6:12" x14ac:dyDescent="0.2">
      <c r="F586" s="8" t="e">
        <f>VLOOKUP(A586,Pooling_tool!$A$3:$B$15,2,FALSE)</f>
        <v>#N/A</v>
      </c>
      <c r="G586" s="11" t="e">
        <f>Pooling_tool!$Q$8/VLOOKUP(F586,Pooling_tool!$F$3:$G$26,2,FALSE)</f>
        <v>#N/A</v>
      </c>
      <c r="H586" s="12" t="e">
        <f t="shared" si="18"/>
        <v>#N/A</v>
      </c>
      <c r="I586" s="12" t="e">
        <f t="shared" si="19"/>
        <v>#N/A</v>
      </c>
      <c r="J586" s="8" t="e">
        <f>IF(OR(H586&gt;Pooling_tool!$Q$2,I586&gt;(Pooling_tool!$Q$14*Pooling_tool!$Q$6)),"concentrate","dilute")</f>
        <v>#N/A</v>
      </c>
      <c r="K586" s="12" t="e">
        <f>_xlfn.IFS(AND(J586="concentrate",H586&gt;Pooling_tool!$Q$4),Pooling_tool!$Q$4,AND(J586="concentrate",H586&lt;Pooling_tool!$Q$2),Pooling_tool!$Q$2,J586="concentrate",H586,J586="dilute",individual_lib_info!I586)</f>
        <v>#N/A</v>
      </c>
      <c r="L586" s="12" t="e">
        <f>IF(AND(J586="dilute",K586&gt;Pooling_tool!$Q$6),Pooling_tool!$Q$6,K586)</f>
        <v>#N/A</v>
      </c>
    </row>
    <row r="587" spans="6:12" x14ac:dyDescent="0.2">
      <c r="F587" s="8" t="e">
        <f>VLOOKUP(A587,Pooling_tool!$A$3:$B$15,2,FALSE)</f>
        <v>#N/A</v>
      </c>
      <c r="G587" s="11" t="e">
        <f>Pooling_tool!$Q$8/VLOOKUP(F587,Pooling_tool!$F$3:$G$26,2,FALSE)</f>
        <v>#N/A</v>
      </c>
      <c r="H587" s="12" t="e">
        <f t="shared" si="18"/>
        <v>#N/A</v>
      </c>
      <c r="I587" s="12" t="e">
        <f t="shared" si="19"/>
        <v>#N/A</v>
      </c>
      <c r="J587" s="8" t="e">
        <f>IF(OR(H587&gt;Pooling_tool!$Q$2,I587&gt;(Pooling_tool!$Q$14*Pooling_tool!$Q$6)),"concentrate","dilute")</f>
        <v>#N/A</v>
      </c>
      <c r="K587" s="12" t="e">
        <f>_xlfn.IFS(AND(J587="concentrate",H587&gt;Pooling_tool!$Q$4),Pooling_tool!$Q$4,AND(J587="concentrate",H587&lt;Pooling_tool!$Q$2),Pooling_tool!$Q$2,J587="concentrate",H587,J587="dilute",individual_lib_info!I587)</f>
        <v>#N/A</v>
      </c>
      <c r="L587" s="12" t="e">
        <f>IF(AND(J587="dilute",K587&gt;Pooling_tool!$Q$6),Pooling_tool!$Q$6,K587)</f>
        <v>#N/A</v>
      </c>
    </row>
    <row r="588" spans="6:12" x14ac:dyDescent="0.2">
      <c r="F588" s="8" t="e">
        <f>VLOOKUP(A588,Pooling_tool!$A$3:$B$15,2,FALSE)</f>
        <v>#N/A</v>
      </c>
      <c r="G588" s="11" t="e">
        <f>Pooling_tool!$Q$8/VLOOKUP(F588,Pooling_tool!$F$3:$G$26,2,FALSE)</f>
        <v>#N/A</v>
      </c>
      <c r="H588" s="12" t="e">
        <f t="shared" si="18"/>
        <v>#N/A</v>
      </c>
      <c r="I588" s="12" t="e">
        <f t="shared" si="19"/>
        <v>#N/A</v>
      </c>
      <c r="J588" s="8" t="e">
        <f>IF(OR(H588&gt;Pooling_tool!$Q$2,I588&gt;(Pooling_tool!$Q$14*Pooling_tool!$Q$6)),"concentrate","dilute")</f>
        <v>#N/A</v>
      </c>
      <c r="K588" s="12" t="e">
        <f>_xlfn.IFS(AND(J588="concentrate",H588&gt;Pooling_tool!$Q$4),Pooling_tool!$Q$4,AND(J588="concentrate",H588&lt;Pooling_tool!$Q$2),Pooling_tool!$Q$2,J588="concentrate",H588,J588="dilute",individual_lib_info!I588)</f>
        <v>#N/A</v>
      </c>
      <c r="L588" s="12" t="e">
        <f>IF(AND(J588="dilute",K588&gt;Pooling_tool!$Q$6),Pooling_tool!$Q$6,K588)</f>
        <v>#N/A</v>
      </c>
    </row>
    <row r="589" spans="6:12" x14ac:dyDescent="0.2">
      <c r="F589" s="8" t="e">
        <f>VLOOKUP(A589,Pooling_tool!$A$3:$B$15,2,FALSE)</f>
        <v>#N/A</v>
      </c>
      <c r="G589" s="11" t="e">
        <f>Pooling_tool!$Q$8/VLOOKUP(F589,Pooling_tool!$F$3:$G$26,2,FALSE)</f>
        <v>#N/A</v>
      </c>
      <c r="H589" s="12" t="e">
        <f t="shared" si="18"/>
        <v>#N/A</v>
      </c>
      <c r="I589" s="12" t="e">
        <f t="shared" si="19"/>
        <v>#N/A</v>
      </c>
      <c r="J589" s="8" t="e">
        <f>IF(OR(H589&gt;Pooling_tool!$Q$2,I589&gt;(Pooling_tool!$Q$14*Pooling_tool!$Q$6)),"concentrate","dilute")</f>
        <v>#N/A</v>
      </c>
      <c r="K589" s="12" t="e">
        <f>_xlfn.IFS(AND(J589="concentrate",H589&gt;Pooling_tool!$Q$4),Pooling_tool!$Q$4,AND(J589="concentrate",H589&lt;Pooling_tool!$Q$2),Pooling_tool!$Q$2,J589="concentrate",H589,J589="dilute",individual_lib_info!I589)</f>
        <v>#N/A</v>
      </c>
      <c r="L589" s="12" t="e">
        <f>IF(AND(J589="dilute",K589&gt;Pooling_tool!$Q$6),Pooling_tool!$Q$6,K589)</f>
        <v>#N/A</v>
      </c>
    </row>
    <row r="590" spans="6:12" x14ac:dyDescent="0.2">
      <c r="F590" s="8" t="e">
        <f>VLOOKUP(A590,Pooling_tool!$A$3:$B$15,2,FALSE)</f>
        <v>#N/A</v>
      </c>
      <c r="G590" s="11" t="e">
        <f>Pooling_tool!$Q$8/VLOOKUP(F590,Pooling_tool!$F$3:$G$26,2,FALSE)</f>
        <v>#N/A</v>
      </c>
      <c r="H590" s="12" t="e">
        <f t="shared" si="18"/>
        <v>#N/A</v>
      </c>
      <c r="I590" s="12" t="e">
        <f t="shared" si="19"/>
        <v>#N/A</v>
      </c>
      <c r="J590" s="8" t="e">
        <f>IF(OR(H590&gt;Pooling_tool!$Q$2,I590&gt;(Pooling_tool!$Q$14*Pooling_tool!$Q$6)),"concentrate","dilute")</f>
        <v>#N/A</v>
      </c>
      <c r="K590" s="12" t="e">
        <f>_xlfn.IFS(AND(J590="concentrate",H590&gt;Pooling_tool!$Q$4),Pooling_tool!$Q$4,AND(J590="concentrate",H590&lt;Pooling_tool!$Q$2),Pooling_tool!$Q$2,J590="concentrate",H590,J590="dilute",individual_lib_info!I590)</f>
        <v>#N/A</v>
      </c>
      <c r="L590" s="12" t="e">
        <f>IF(AND(J590="dilute",K590&gt;Pooling_tool!$Q$6),Pooling_tool!$Q$6,K590)</f>
        <v>#N/A</v>
      </c>
    </row>
    <row r="591" spans="6:12" x14ac:dyDescent="0.2">
      <c r="F591" s="8" t="e">
        <f>VLOOKUP(A591,Pooling_tool!$A$3:$B$15,2,FALSE)</f>
        <v>#N/A</v>
      </c>
      <c r="G591" s="11" t="e">
        <f>Pooling_tool!$Q$8/VLOOKUP(F591,Pooling_tool!$F$3:$G$26,2,FALSE)</f>
        <v>#N/A</v>
      </c>
      <c r="H591" s="12" t="e">
        <f t="shared" si="18"/>
        <v>#N/A</v>
      </c>
      <c r="I591" s="12" t="e">
        <f t="shared" si="19"/>
        <v>#N/A</v>
      </c>
      <c r="J591" s="8" t="e">
        <f>IF(OR(H591&gt;Pooling_tool!$Q$2,I591&gt;(Pooling_tool!$Q$14*Pooling_tool!$Q$6)),"concentrate","dilute")</f>
        <v>#N/A</v>
      </c>
      <c r="K591" s="12" t="e">
        <f>_xlfn.IFS(AND(J591="concentrate",H591&gt;Pooling_tool!$Q$4),Pooling_tool!$Q$4,AND(J591="concentrate",H591&lt;Pooling_tool!$Q$2),Pooling_tool!$Q$2,J591="concentrate",H591,J591="dilute",individual_lib_info!I591)</f>
        <v>#N/A</v>
      </c>
      <c r="L591" s="12" t="e">
        <f>IF(AND(J591="dilute",K591&gt;Pooling_tool!$Q$6),Pooling_tool!$Q$6,K591)</f>
        <v>#N/A</v>
      </c>
    </row>
    <row r="592" spans="6:12" x14ac:dyDescent="0.2">
      <c r="F592" s="8" t="e">
        <f>VLOOKUP(A592,Pooling_tool!$A$3:$B$15,2,FALSE)</f>
        <v>#N/A</v>
      </c>
      <c r="G592" s="11" t="e">
        <f>Pooling_tool!$Q$8/VLOOKUP(F592,Pooling_tool!$F$3:$G$26,2,FALSE)</f>
        <v>#N/A</v>
      </c>
      <c r="H592" s="12" t="e">
        <f t="shared" si="18"/>
        <v>#N/A</v>
      </c>
      <c r="I592" s="12" t="e">
        <f t="shared" si="19"/>
        <v>#N/A</v>
      </c>
      <c r="J592" s="8" t="e">
        <f>IF(OR(H592&gt;Pooling_tool!$Q$2,I592&gt;(Pooling_tool!$Q$14*Pooling_tool!$Q$6)),"concentrate","dilute")</f>
        <v>#N/A</v>
      </c>
      <c r="K592" s="12" t="e">
        <f>_xlfn.IFS(AND(J592="concentrate",H592&gt;Pooling_tool!$Q$4),Pooling_tool!$Q$4,AND(J592="concentrate",H592&lt;Pooling_tool!$Q$2),Pooling_tool!$Q$2,J592="concentrate",H592,J592="dilute",individual_lib_info!I592)</f>
        <v>#N/A</v>
      </c>
      <c r="L592" s="12" t="e">
        <f>IF(AND(J592="dilute",K592&gt;Pooling_tool!$Q$6),Pooling_tool!$Q$6,K592)</f>
        <v>#N/A</v>
      </c>
    </row>
    <row r="593" spans="6:12" x14ac:dyDescent="0.2">
      <c r="F593" s="8" t="e">
        <f>VLOOKUP(A593,Pooling_tool!$A$3:$B$15,2,FALSE)</f>
        <v>#N/A</v>
      </c>
      <c r="G593" s="11" t="e">
        <f>Pooling_tool!$Q$8/VLOOKUP(F593,Pooling_tool!$F$3:$G$26,2,FALSE)</f>
        <v>#N/A</v>
      </c>
      <c r="H593" s="12" t="e">
        <f t="shared" si="18"/>
        <v>#N/A</v>
      </c>
      <c r="I593" s="12" t="e">
        <f t="shared" si="19"/>
        <v>#N/A</v>
      </c>
      <c r="J593" s="8" t="e">
        <f>IF(OR(H593&gt;Pooling_tool!$Q$2,I593&gt;(Pooling_tool!$Q$14*Pooling_tool!$Q$6)),"concentrate","dilute")</f>
        <v>#N/A</v>
      </c>
      <c r="K593" s="12" t="e">
        <f>_xlfn.IFS(AND(J593="concentrate",H593&gt;Pooling_tool!$Q$4),Pooling_tool!$Q$4,AND(J593="concentrate",H593&lt;Pooling_tool!$Q$2),Pooling_tool!$Q$2,J593="concentrate",H593,J593="dilute",individual_lib_info!I593)</f>
        <v>#N/A</v>
      </c>
      <c r="L593" s="12" t="e">
        <f>IF(AND(J593="dilute",K593&gt;Pooling_tool!$Q$6),Pooling_tool!$Q$6,K593)</f>
        <v>#N/A</v>
      </c>
    </row>
    <row r="594" spans="6:12" x14ac:dyDescent="0.2">
      <c r="F594" s="8" t="e">
        <f>VLOOKUP(A594,Pooling_tool!$A$3:$B$15,2,FALSE)</f>
        <v>#N/A</v>
      </c>
      <c r="G594" s="11" t="e">
        <f>Pooling_tool!$Q$8/VLOOKUP(F594,Pooling_tool!$F$3:$G$26,2,FALSE)</f>
        <v>#N/A</v>
      </c>
      <c r="H594" s="12" t="e">
        <f t="shared" si="18"/>
        <v>#N/A</v>
      </c>
      <c r="I594" s="12" t="e">
        <f t="shared" si="19"/>
        <v>#N/A</v>
      </c>
      <c r="J594" s="8" t="e">
        <f>IF(OR(H594&gt;Pooling_tool!$Q$2,I594&gt;(Pooling_tool!$Q$14*Pooling_tool!$Q$6)),"concentrate","dilute")</f>
        <v>#N/A</v>
      </c>
      <c r="K594" s="12" t="e">
        <f>_xlfn.IFS(AND(J594="concentrate",H594&gt;Pooling_tool!$Q$4),Pooling_tool!$Q$4,AND(J594="concentrate",H594&lt;Pooling_tool!$Q$2),Pooling_tool!$Q$2,J594="concentrate",H594,J594="dilute",individual_lib_info!I594)</f>
        <v>#N/A</v>
      </c>
      <c r="L594" s="12" t="e">
        <f>IF(AND(J594="dilute",K594&gt;Pooling_tool!$Q$6),Pooling_tool!$Q$6,K594)</f>
        <v>#N/A</v>
      </c>
    </row>
    <row r="595" spans="6:12" x14ac:dyDescent="0.2">
      <c r="F595" s="8" t="e">
        <f>VLOOKUP(A595,Pooling_tool!$A$3:$B$15,2,FALSE)</f>
        <v>#N/A</v>
      </c>
      <c r="G595" s="11" t="e">
        <f>Pooling_tool!$Q$8/VLOOKUP(F595,Pooling_tool!$F$3:$G$26,2,FALSE)</f>
        <v>#N/A</v>
      </c>
      <c r="H595" s="12" t="e">
        <f t="shared" si="18"/>
        <v>#N/A</v>
      </c>
      <c r="I595" s="12" t="e">
        <f t="shared" si="19"/>
        <v>#N/A</v>
      </c>
      <c r="J595" s="8" t="e">
        <f>IF(OR(H595&gt;Pooling_tool!$Q$2,I595&gt;(Pooling_tool!$Q$14*Pooling_tool!$Q$6)),"concentrate","dilute")</f>
        <v>#N/A</v>
      </c>
      <c r="K595" s="12" t="e">
        <f>_xlfn.IFS(AND(J595="concentrate",H595&gt;Pooling_tool!$Q$4),Pooling_tool!$Q$4,AND(J595="concentrate",H595&lt;Pooling_tool!$Q$2),Pooling_tool!$Q$2,J595="concentrate",H595,J595="dilute",individual_lib_info!I595)</f>
        <v>#N/A</v>
      </c>
      <c r="L595" s="12" t="e">
        <f>IF(AND(J595="dilute",K595&gt;Pooling_tool!$Q$6),Pooling_tool!$Q$6,K595)</f>
        <v>#N/A</v>
      </c>
    </row>
    <row r="596" spans="6:12" x14ac:dyDescent="0.2">
      <c r="F596" s="8" t="e">
        <f>VLOOKUP(A596,Pooling_tool!$A$3:$B$15,2,FALSE)</f>
        <v>#N/A</v>
      </c>
      <c r="G596" s="11" t="e">
        <f>Pooling_tool!$Q$8/VLOOKUP(F596,Pooling_tool!$F$3:$G$26,2,FALSE)</f>
        <v>#N/A</v>
      </c>
      <c r="H596" s="12" t="e">
        <f t="shared" si="18"/>
        <v>#N/A</v>
      </c>
      <c r="I596" s="12" t="e">
        <f t="shared" si="19"/>
        <v>#N/A</v>
      </c>
      <c r="J596" s="8" t="e">
        <f>IF(OR(H596&gt;Pooling_tool!$Q$2,I596&gt;(Pooling_tool!$Q$14*Pooling_tool!$Q$6)),"concentrate","dilute")</f>
        <v>#N/A</v>
      </c>
      <c r="K596" s="12" t="e">
        <f>_xlfn.IFS(AND(J596="concentrate",H596&gt;Pooling_tool!$Q$4),Pooling_tool!$Q$4,AND(J596="concentrate",H596&lt;Pooling_tool!$Q$2),Pooling_tool!$Q$2,J596="concentrate",H596,J596="dilute",individual_lib_info!I596)</f>
        <v>#N/A</v>
      </c>
      <c r="L596" s="12" t="e">
        <f>IF(AND(J596="dilute",K596&gt;Pooling_tool!$Q$6),Pooling_tool!$Q$6,K596)</f>
        <v>#N/A</v>
      </c>
    </row>
    <row r="597" spans="6:12" x14ac:dyDescent="0.2">
      <c r="F597" s="8" t="e">
        <f>VLOOKUP(A597,Pooling_tool!$A$3:$B$15,2,FALSE)</f>
        <v>#N/A</v>
      </c>
      <c r="G597" s="11" t="e">
        <f>Pooling_tool!$Q$8/VLOOKUP(F597,Pooling_tool!$F$3:$G$26,2,FALSE)</f>
        <v>#N/A</v>
      </c>
      <c r="H597" s="12" t="e">
        <f t="shared" si="18"/>
        <v>#N/A</v>
      </c>
      <c r="I597" s="12" t="e">
        <f t="shared" si="19"/>
        <v>#N/A</v>
      </c>
      <c r="J597" s="8" t="e">
        <f>IF(OR(H597&gt;Pooling_tool!$Q$2,I597&gt;(Pooling_tool!$Q$14*Pooling_tool!$Q$6)),"concentrate","dilute")</f>
        <v>#N/A</v>
      </c>
      <c r="K597" s="12" t="e">
        <f>_xlfn.IFS(AND(J597="concentrate",H597&gt;Pooling_tool!$Q$4),Pooling_tool!$Q$4,AND(J597="concentrate",H597&lt;Pooling_tool!$Q$2),Pooling_tool!$Q$2,J597="concentrate",H597,J597="dilute",individual_lib_info!I597)</f>
        <v>#N/A</v>
      </c>
      <c r="L597" s="12" t="e">
        <f>IF(AND(J597="dilute",K597&gt;Pooling_tool!$Q$6),Pooling_tool!$Q$6,K597)</f>
        <v>#N/A</v>
      </c>
    </row>
    <row r="598" spans="6:12" x14ac:dyDescent="0.2">
      <c r="F598" s="8" t="e">
        <f>VLOOKUP(A598,Pooling_tool!$A$3:$B$15,2,FALSE)</f>
        <v>#N/A</v>
      </c>
      <c r="G598" s="11" t="e">
        <f>Pooling_tool!$Q$8/VLOOKUP(F598,Pooling_tool!$F$3:$G$26,2,FALSE)</f>
        <v>#N/A</v>
      </c>
      <c r="H598" s="12" t="e">
        <f t="shared" si="18"/>
        <v>#N/A</v>
      </c>
      <c r="I598" s="12" t="e">
        <f t="shared" si="19"/>
        <v>#N/A</v>
      </c>
      <c r="J598" s="8" t="e">
        <f>IF(OR(H598&gt;Pooling_tool!$Q$2,I598&gt;(Pooling_tool!$Q$14*Pooling_tool!$Q$6)),"concentrate","dilute")</f>
        <v>#N/A</v>
      </c>
      <c r="K598" s="12" t="e">
        <f>_xlfn.IFS(AND(J598="concentrate",H598&gt;Pooling_tool!$Q$4),Pooling_tool!$Q$4,AND(J598="concentrate",H598&lt;Pooling_tool!$Q$2),Pooling_tool!$Q$2,J598="concentrate",H598,J598="dilute",individual_lib_info!I598)</f>
        <v>#N/A</v>
      </c>
      <c r="L598" s="12" t="e">
        <f>IF(AND(J598="dilute",K598&gt;Pooling_tool!$Q$6),Pooling_tool!$Q$6,K598)</f>
        <v>#N/A</v>
      </c>
    </row>
    <row r="599" spans="6:12" x14ac:dyDescent="0.2">
      <c r="F599" s="8" t="e">
        <f>VLOOKUP(A599,Pooling_tool!$A$3:$B$15,2,FALSE)</f>
        <v>#N/A</v>
      </c>
      <c r="G599" s="11" t="e">
        <f>Pooling_tool!$Q$8/VLOOKUP(F599,Pooling_tool!$F$3:$G$26,2,FALSE)</f>
        <v>#N/A</v>
      </c>
      <c r="H599" s="12" t="e">
        <f t="shared" si="18"/>
        <v>#N/A</v>
      </c>
      <c r="I599" s="12" t="e">
        <f t="shared" si="19"/>
        <v>#N/A</v>
      </c>
      <c r="J599" s="8" t="e">
        <f>IF(OR(H599&gt;Pooling_tool!$Q$2,I599&gt;(Pooling_tool!$Q$14*Pooling_tool!$Q$6)),"concentrate","dilute")</f>
        <v>#N/A</v>
      </c>
      <c r="K599" s="12" t="e">
        <f>_xlfn.IFS(AND(J599="concentrate",H599&gt;Pooling_tool!$Q$4),Pooling_tool!$Q$4,AND(J599="concentrate",H599&lt;Pooling_tool!$Q$2),Pooling_tool!$Q$2,J599="concentrate",H599,J599="dilute",individual_lib_info!I599)</f>
        <v>#N/A</v>
      </c>
      <c r="L599" s="12" t="e">
        <f>IF(AND(J599="dilute",K599&gt;Pooling_tool!$Q$6),Pooling_tool!$Q$6,K599)</f>
        <v>#N/A</v>
      </c>
    </row>
    <row r="600" spans="6:12" x14ac:dyDescent="0.2">
      <c r="F600" s="8" t="e">
        <f>VLOOKUP(A600,Pooling_tool!$A$3:$B$15,2,FALSE)</f>
        <v>#N/A</v>
      </c>
      <c r="G600" s="11" t="e">
        <f>Pooling_tool!$Q$8/VLOOKUP(F600,Pooling_tool!$F$3:$G$26,2,FALSE)</f>
        <v>#N/A</v>
      </c>
      <c r="H600" s="12" t="e">
        <f t="shared" si="18"/>
        <v>#N/A</v>
      </c>
      <c r="I600" s="12" t="e">
        <f t="shared" si="19"/>
        <v>#N/A</v>
      </c>
      <c r="J600" s="8" t="e">
        <f>IF(OR(H600&gt;Pooling_tool!$Q$2,I600&gt;(Pooling_tool!$Q$14*Pooling_tool!$Q$6)),"concentrate","dilute")</f>
        <v>#N/A</v>
      </c>
      <c r="K600" s="12" t="e">
        <f>_xlfn.IFS(AND(J600="concentrate",H600&gt;Pooling_tool!$Q$4),Pooling_tool!$Q$4,AND(J600="concentrate",H600&lt;Pooling_tool!$Q$2),Pooling_tool!$Q$2,J600="concentrate",H600,J600="dilute",individual_lib_info!I600)</f>
        <v>#N/A</v>
      </c>
      <c r="L600" s="12" t="e">
        <f>IF(AND(J600="dilute",K600&gt;Pooling_tool!$Q$6),Pooling_tool!$Q$6,K600)</f>
        <v>#N/A</v>
      </c>
    </row>
    <row r="601" spans="6:12" x14ac:dyDescent="0.2">
      <c r="F601" s="8" t="e">
        <f>VLOOKUP(A601,Pooling_tool!$A$3:$B$15,2,FALSE)</f>
        <v>#N/A</v>
      </c>
      <c r="G601" s="11" t="e">
        <f>Pooling_tool!$Q$8/VLOOKUP(F601,Pooling_tool!$F$3:$G$26,2,FALSE)</f>
        <v>#N/A</v>
      </c>
      <c r="H601" s="12" t="e">
        <f t="shared" si="18"/>
        <v>#N/A</v>
      </c>
      <c r="I601" s="12" t="e">
        <f t="shared" si="19"/>
        <v>#N/A</v>
      </c>
      <c r="J601" s="8" t="e">
        <f>IF(OR(H601&gt;Pooling_tool!$Q$2,I601&gt;(Pooling_tool!$Q$14*Pooling_tool!$Q$6)),"concentrate","dilute")</f>
        <v>#N/A</v>
      </c>
      <c r="K601" s="12" t="e">
        <f>_xlfn.IFS(AND(J601="concentrate",H601&gt;Pooling_tool!$Q$4),Pooling_tool!$Q$4,AND(J601="concentrate",H601&lt;Pooling_tool!$Q$2),Pooling_tool!$Q$2,J601="concentrate",H601,J601="dilute",individual_lib_info!I601)</f>
        <v>#N/A</v>
      </c>
      <c r="L601" s="12" t="e">
        <f>IF(AND(J601="dilute",K601&gt;Pooling_tool!$Q$6),Pooling_tool!$Q$6,K601)</f>
        <v>#N/A</v>
      </c>
    </row>
    <row r="602" spans="6:12" x14ac:dyDescent="0.2">
      <c r="F602" s="8" t="e">
        <f>VLOOKUP(A602,Pooling_tool!$A$3:$B$15,2,FALSE)</f>
        <v>#N/A</v>
      </c>
      <c r="G602" s="11" t="e">
        <f>Pooling_tool!$Q$8/VLOOKUP(F602,Pooling_tool!$F$3:$G$26,2,FALSE)</f>
        <v>#N/A</v>
      </c>
      <c r="H602" s="12" t="e">
        <f t="shared" si="18"/>
        <v>#N/A</v>
      </c>
      <c r="I602" s="12" t="e">
        <f t="shared" si="19"/>
        <v>#N/A</v>
      </c>
      <c r="J602" s="8" t="e">
        <f>IF(OR(H602&gt;Pooling_tool!$Q$2,I602&gt;(Pooling_tool!$Q$14*Pooling_tool!$Q$6)),"concentrate","dilute")</f>
        <v>#N/A</v>
      </c>
      <c r="K602" s="12" t="e">
        <f>_xlfn.IFS(AND(J602="concentrate",H602&gt;Pooling_tool!$Q$4),Pooling_tool!$Q$4,AND(J602="concentrate",H602&lt;Pooling_tool!$Q$2),Pooling_tool!$Q$2,J602="concentrate",H602,J602="dilute",individual_lib_info!I602)</f>
        <v>#N/A</v>
      </c>
      <c r="L602" s="12" t="e">
        <f>IF(AND(J602="dilute",K602&gt;Pooling_tool!$Q$6),Pooling_tool!$Q$6,K602)</f>
        <v>#N/A</v>
      </c>
    </row>
    <row r="603" spans="6:12" x14ac:dyDescent="0.2">
      <c r="F603" s="8" t="e">
        <f>VLOOKUP(A603,Pooling_tool!$A$3:$B$15,2,FALSE)</f>
        <v>#N/A</v>
      </c>
      <c r="G603" s="11" t="e">
        <f>Pooling_tool!$Q$8/VLOOKUP(F603,Pooling_tool!$F$3:$G$26,2,FALSE)</f>
        <v>#N/A</v>
      </c>
      <c r="H603" s="12" t="e">
        <f t="shared" si="18"/>
        <v>#N/A</v>
      </c>
      <c r="I603" s="12" t="e">
        <f t="shared" si="19"/>
        <v>#N/A</v>
      </c>
      <c r="J603" s="8" t="e">
        <f>IF(OR(H603&gt;Pooling_tool!$Q$2,I603&gt;(Pooling_tool!$Q$14*Pooling_tool!$Q$6)),"concentrate","dilute")</f>
        <v>#N/A</v>
      </c>
      <c r="K603" s="12" t="e">
        <f>_xlfn.IFS(AND(J603="concentrate",H603&gt;Pooling_tool!$Q$4),Pooling_tool!$Q$4,AND(J603="concentrate",H603&lt;Pooling_tool!$Q$2),Pooling_tool!$Q$2,J603="concentrate",H603,J603="dilute",individual_lib_info!I603)</f>
        <v>#N/A</v>
      </c>
      <c r="L603" s="12" t="e">
        <f>IF(AND(J603="dilute",K603&gt;Pooling_tool!$Q$6),Pooling_tool!$Q$6,K603)</f>
        <v>#N/A</v>
      </c>
    </row>
    <row r="604" spans="6:12" x14ac:dyDescent="0.2">
      <c r="F604" s="8" t="e">
        <f>VLOOKUP(A604,Pooling_tool!$A$3:$B$15,2,FALSE)</f>
        <v>#N/A</v>
      </c>
      <c r="G604" s="11" t="e">
        <f>Pooling_tool!$Q$8/VLOOKUP(F604,Pooling_tool!$F$3:$G$26,2,FALSE)</f>
        <v>#N/A</v>
      </c>
      <c r="H604" s="12" t="e">
        <f t="shared" si="18"/>
        <v>#N/A</v>
      </c>
      <c r="I604" s="12" t="e">
        <f t="shared" si="19"/>
        <v>#N/A</v>
      </c>
      <c r="J604" s="8" t="e">
        <f>IF(OR(H604&gt;Pooling_tool!$Q$2,I604&gt;(Pooling_tool!$Q$14*Pooling_tool!$Q$6)),"concentrate","dilute")</f>
        <v>#N/A</v>
      </c>
      <c r="K604" s="12" t="e">
        <f>_xlfn.IFS(AND(J604="concentrate",H604&gt;Pooling_tool!$Q$4),Pooling_tool!$Q$4,AND(J604="concentrate",H604&lt;Pooling_tool!$Q$2),Pooling_tool!$Q$2,J604="concentrate",H604,J604="dilute",individual_lib_info!I604)</f>
        <v>#N/A</v>
      </c>
      <c r="L604" s="12" t="e">
        <f>IF(AND(J604="dilute",K604&gt;Pooling_tool!$Q$6),Pooling_tool!$Q$6,K604)</f>
        <v>#N/A</v>
      </c>
    </row>
    <row r="605" spans="6:12" x14ac:dyDescent="0.2">
      <c r="F605" s="8" t="e">
        <f>VLOOKUP(A605,Pooling_tool!$A$3:$B$15,2,FALSE)</f>
        <v>#N/A</v>
      </c>
      <c r="G605" s="11" t="e">
        <f>Pooling_tool!$Q$8/VLOOKUP(F605,Pooling_tool!$F$3:$G$26,2,FALSE)</f>
        <v>#N/A</v>
      </c>
      <c r="H605" s="12" t="e">
        <f t="shared" si="18"/>
        <v>#N/A</v>
      </c>
      <c r="I605" s="12" t="e">
        <f t="shared" si="19"/>
        <v>#N/A</v>
      </c>
      <c r="J605" s="8" t="e">
        <f>IF(OR(H605&gt;Pooling_tool!$Q$2,I605&gt;(Pooling_tool!$Q$14*Pooling_tool!$Q$6)),"concentrate","dilute")</f>
        <v>#N/A</v>
      </c>
      <c r="K605" s="12" t="e">
        <f>_xlfn.IFS(AND(J605="concentrate",H605&gt;Pooling_tool!$Q$4),Pooling_tool!$Q$4,AND(J605="concentrate",H605&lt;Pooling_tool!$Q$2),Pooling_tool!$Q$2,J605="concentrate",H605,J605="dilute",individual_lib_info!I605)</f>
        <v>#N/A</v>
      </c>
      <c r="L605" s="12" t="e">
        <f>IF(AND(J605="dilute",K605&gt;Pooling_tool!$Q$6),Pooling_tool!$Q$6,K605)</f>
        <v>#N/A</v>
      </c>
    </row>
    <row r="606" spans="6:12" x14ac:dyDescent="0.2">
      <c r="F606" s="8" t="e">
        <f>VLOOKUP(A606,Pooling_tool!$A$3:$B$15,2,FALSE)</f>
        <v>#N/A</v>
      </c>
      <c r="G606" s="11" t="e">
        <f>Pooling_tool!$Q$8/VLOOKUP(F606,Pooling_tool!$F$3:$G$26,2,FALSE)</f>
        <v>#N/A</v>
      </c>
      <c r="H606" s="12" t="e">
        <f t="shared" si="18"/>
        <v>#N/A</v>
      </c>
      <c r="I606" s="12" t="e">
        <f t="shared" si="19"/>
        <v>#N/A</v>
      </c>
      <c r="J606" s="8" t="e">
        <f>IF(OR(H606&gt;Pooling_tool!$Q$2,I606&gt;(Pooling_tool!$Q$14*Pooling_tool!$Q$6)),"concentrate","dilute")</f>
        <v>#N/A</v>
      </c>
      <c r="K606" s="12" t="e">
        <f>_xlfn.IFS(AND(J606="concentrate",H606&gt;Pooling_tool!$Q$4),Pooling_tool!$Q$4,AND(J606="concentrate",H606&lt;Pooling_tool!$Q$2),Pooling_tool!$Q$2,J606="concentrate",H606,J606="dilute",individual_lib_info!I606)</f>
        <v>#N/A</v>
      </c>
      <c r="L606" s="12" t="e">
        <f>IF(AND(J606="dilute",K606&gt;Pooling_tool!$Q$6),Pooling_tool!$Q$6,K606)</f>
        <v>#N/A</v>
      </c>
    </row>
    <row r="607" spans="6:12" x14ac:dyDescent="0.2">
      <c r="F607" s="8" t="e">
        <f>VLOOKUP(A607,Pooling_tool!$A$3:$B$15,2,FALSE)</f>
        <v>#N/A</v>
      </c>
      <c r="G607" s="11" t="e">
        <f>Pooling_tool!$Q$8/VLOOKUP(F607,Pooling_tool!$F$3:$G$26,2,FALSE)</f>
        <v>#N/A</v>
      </c>
      <c r="H607" s="12" t="e">
        <f t="shared" si="18"/>
        <v>#N/A</v>
      </c>
      <c r="I607" s="12" t="e">
        <f t="shared" si="19"/>
        <v>#N/A</v>
      </c>
      <c r="J607" s="8" t="e">
        <f>IF(OR(H607&gt;Pooling_tool!$Q$2,I607&gt;(Pooling_tool!$Q$14*Pooling_tool!$Q$6)),"concentrate","dilute")</f>
        <v>#N/A</v>
      </c>
      <c r="K607" s="12" t="e">
        <f>_xlfn.IFS(AND(J607="concentrate",H607&gt;Pooling_tool!$Q$4),Pooling_tool!$Q$4,AND(J607="concentrate",H607&lt;Pooling_tool!$Q$2),Pooling_tool!$Q$2,J607="concentrate",H607,J607="dilute",individual_lib_info!I607)</f>
        <v>#N/A</v>
      </c>
      <c r="L607" s="12" t="e">
        <f>IF(AND(J607="dilute",K607&gt;Pooling_tool!$Q$6),Pooling_tool!$Q$6,K607)</f>
        <v>#N/A</v>
      </c>
    </row>
    <row r="608" spans="6:12" x14ac:dyDescent="0.2">
      <c r="F608" s="8" t="e">
        <f>VLOOKUP(A608,Pooling_tool!$A$3:$B$15,2,FALSE)</f>
        <v>#N/A</v>
      </c>
      <c r="G608" s="11" t="e">
        <f>Pooling_tool!$Q$8/VLOOKUP(F608,Pooling_tool!$F$3:$G$26,2,FALSE)</f>
        <v>#N/A</v>
      </c>
      <c r="H608" s="12" t="e">
        <f t="shared" si="18"/>
        <v>#N/A</v>
      </c>
      <c r="I608" s="12" t="e">
        <f t="shared" si="19"/>
        <v>#N/A</v>
      </c>
      <c r="J608" s="8" t="e">
        <f>IF(OR(H608&gt;Pooling_tool!$Q$2,I608&gt;(Pooling_tool!$Q$14*Pooling_tool!$Q$6)),"concentrate","dilute")</f>
        <v>#N/A</v>
      </c>
      <c r="K608" s="12" t="e">
        <f>_xlfn.IFS(AND(J608="concentrate",H608&gt;Pooling_tool!$Q$4),Pooling_tool!$Q$4,AND(J608="concentrate",H608&lt;Pooling_tool!$Q$2),Pooling_tool!$Q$2,J608="concentrate",H608,J608="dilute",individual_lib_info!I608)</f>
        <v>#N/A</v>
      </c>
      <c r="L608" s="12" t="e">
        <f>IF(AND(J608="dilute",K608&gt;Pooling_tool!$Q$6),Pooling_tool!$Q$6,K608)</f>
        <v>#N/A</v>
      </c>
    </row>
    <row r="609" spans="6:12" x14ac:dyDescent="0.2">
      <c r="F609" s="8" t="e">
        <f>VLOOKUP(A609,Pooling_tool!$A$3:$B$15,2,FALSE)</f>
        <v>#N/A</v>
      </c>
      <c r="G609" s="11" t="e">
        <f>Pooling_tool!$Q$8/VLOOKUP(F609,Pooling_tool!$F$3:$G$26,2,FALSE)</f>
        <v>#N/A</v>
      </c>
      <c r="H609" s="12" t="e">
        <f t="shared" si="18"/>
        <v>#N/A</v>
      </c>
      <c r="I609" s="12" t="e">
        <f t="shared" si="19"/>
        <v>#N/A</v>
      </c>
      <c r="J609" s="8" t="e">
        <f>IF(OR(H609&gt;Pooling_tool!$Q$2,I609&gt;(Pooling_tool!$Q$14*Pooling_tool!$Q$6)),"concentrate","dilute")</f>
        <v>#N/A</v>
      </c>
      <c r="K609" s="12" t="e">
        <f>_xlfn.IFS(AND(J609="concentrate",H609&gt;Pooling_tool!$Q$4),Pooling_tool!$Q$4,AND(J609="concentrate",H609&lt;Pooling_tool!$Q$2),Pooling_tool!$Q$2,J609="concentrate",H609,J609="dilute",individual_lib_info!I609)</f>
        <v>#N/A</v>
      </c>
      <c r="L609" s="12" t="e">
        <f>IF(AND(J609="dilute",K609&gt;Pooling_tool!$Q$6),Pooling_tool!$Q$6,K609)</f>
        <v>#N/A</v>
      </c>
    </row>
    <row r="610" spans="6:12" x14ac:dyDescent="0.2">
      <c r="F610" s="8" t="e">
        <f>VLOOKUP(A610,Pooling_tool!$A$3:$B$15,2,FALSE)</f>
        <v>#N/A</v>
      </c>
      <c r="G610" s="11" t="e">
        <f>Pooling_tool!$Q$8/VLOOKUP(F610,Pooling_tool!$F$3:$G$26,2,FALSE)</f>
        <v>#N/A</v>
      </c>
      <c r="H610" s="12" t="e">
        <f t="shared" si="18"/>
        <v>#N/A</v>
      </c>
      <c r="I610" s="12" t="e">
        <f t="shared" si="19"/>
        <v>#N/A</v>
      </c>
      <c r="J610" s="8" t="e">
        <f>IF(OR(H610&gt;Pooling_tool!$Q$2,I610&gt;(Pooling_tool!$Q$14*Pooling_tool!$Q$6)),"concentrate","dilute")</f>
        <v>#N/A</v>
      </c>
      <c r="K610" s="12" t="e">
        <f>_xlfn.IFS(AND(J610="concentrate",H610&gt;Pooling_tool!$Q$4),Pooling_tool!$Q$4,AND(J610="concentrate",H610&lt;Pooling_tool!$Q$2),Pooling_tool!$Q$2,J610="concentrate",H610,J610="dilute",individual_lib_info!I610)</f>
        <v>#N/A</v>
      </c>
      <c r="L610" s="12" t="e">
        <f>IF(AND(J610="dilute",K610&gt;Pooling_tool!$Q$6),Pooling_tool!$Q$6,K610)</f>
        <v>#N/A</v>
      </c>
    </row>
    <row r="611" spans="6:12" x14ac:dyDescent="0.2">
      <c r="F611" s="8" t="e">
        <f>VLOOKUP(A611,Pooling_tool!$A$3:$B$15,2,FALSE)</f>
        <v>#N/A</v>
      </c>
      <c r="G611" s="11" t="e">
        <f>Pooling_tool!$Q$8/VLOOKUP(F611,Pooling_tool!$F$3:$G$26,2,FALSE)</f>
        <v>#N/A</v>
      </c>
      <c r="H611" s="12" t="e">
        <f t="shared" si="18"/>
        <v>#N/A</v>
      </c>
      <c r="I611" s="12" t="e">
        <f t="shared" si="19"/>
        <v>#N/A</v>
      </c>
      <c r="J611" s="8" t="e">
        <f>IF(OR(H611&gt;Pooling_tool!$Q$2,I611&gt;(Pooling_tool!$Q$14*Pooling_tool!$Q$6)),"concentrate","dilute")</f>
        <v>#N/A</v>
      </c>
      <c r="K611" s="12" t="e">
        <f>_xlfn.IFS(AND(J611="concentrate",H611&gt;Pooling_tool!$Q$4),Pooling_tool!$Q$4,AND(J611="concentrate",H611&lt;Pooling_tool!$Q$2),Pooling_tool!$Q$2,J611="concentrate",H611,J611="dilute",individual_lib_info!I611)</f>
        <v>#N/A</v>
      </c>
      <c r="L611" s="12" t="e">
        <f>IF(AND(J611="dilute",K611&gt;Pooling_tool!$Q$6),Pooling_tool!$Q$6,K611)</f>
        <v>#N/A</v>
      </c>
    </row>
    <row r="612" spans="6:12" x14ac:dyDescent="0.2">
      <c r="F612" s="8" t="e">
        <f>VLOOKUP(A612,Pooling_tool!$A$3:$B$15,2,FALSE)</f>
        <v>#N/A</v>
      </c>
      <c r="G612" s="11" t="e">
        <f>Pooling_tool!$Q$8/VLOOKUP(F612,Pooling_tool!$F$3:$G$26,2,FALSE)</f>
        <v>#N/A</v>
      </c>
      <c r="H612" s="12" t="e">
        <f t="shared" si="18"/>
        <v>#N/A</v>
      </c>
      <c r="I612" s="12" t="e">
        <f t="shared" si="19"/>
        <v>#N/A</v>
      </c>
      <c r="J612" s="8" t="e">
        <f>IF(OR(H612&gt;Pooling_tool!$Q$2,I612&gt;(Pooling_tool!$Q$14*Pooling_tool!$Q$6)),"concentrate","dilute")</f>
        <v>#N/A</v>
      </c>
      <c r="K612" s="12" t="e">
        <f>_xlfn.IFS(AND(J612="concentrate",H612&gt;Pooling_tool!$Q$4),Pooling_tool!$Q$4,AND(J612="concentrate",H612&lt;Pooling_tool!$Q$2),Pooling_tool!$Q$2,J612="concentrate",H612,J612="dilute",individual_lib_info!I612)</f>
        <v>#N/A</v>
      </c>
      <c r="L612" s="12" t="e">
        <f>IF(AND(J612="dilute",K612&gt;Pooling_tool!$Q$6),Pooling_tool!$Q$6,K612)</f>
        <v>#N/A</v>
      </c>
    </row>
    <row r="613" spans="6:12" x14ac:dyDescent="0.2">
      <c r="F613" s="8" t="e">
        <f>VLOOKUP(A613,Pooling_tool!$A$3:$B$15,2,FALSE)</f>
        <v>#N/A</v>
      </c>
      <c r="G613" s="11" t="e">
        <f>Pooling_tool!$Q$8/VLOOKUP(F613,Pooling_tool!$F$3:$G$26,2,FALSE)</f>
        <v>#N/A</v>
      </c>
      <c r="H613" s="12" t="e">
        <f t="shared" si="18"/>
        <v>#N/A</v>
      </c>
      <c r="I613" s="12" t="e">
        <f t="shared" si="19"/>
        <v>#N/A</v>
      </c>
      <c r="J613" s="8" t="e">
        <f>IF(OR(H613&gt;Pooling_tool!$Q$2,I613&gt;(Pooling_tool!$Q$14*Pooling_tool!$Q$6)),"concentrate","dilute")</f>
        <v>#N/A</v>
      </c>
      <c r="K613" s="12" t="e">
        <f>_xlfn.IFS(AND(J613="concentrate",H613&gt;Pooling_tool!$Q$4),Pooling_tool!$Q$4,AND(J613="concentrate",H613&lt;Pooling_tool!$Q$2),Pooling_tool!$Q$2,J613="concentrate",H613,J613="dilute",individual_lib_info!I613)</f>
        <v>#N/A</v>
      </c>
      <c r="L613" s="12" t="e">
        <f>IF(AND(J613="dilute",K613&gt;Pooling_tool!$Q$6),Pooling_tool!$Q$6,K613)</f>
        <v>#N/A</v>
      </c>
    </row>
    <row r="614" spans="6:12" x14ac:dyDescent="0.2">
      <c r="F614" s="8" t="e">
        <f>VLOOKUP(A614,Pooling_tool!$A$3:$B$15,2,FALSE)</f>
        <v>#N/A</v>
      </c>
      <c r="G614" s="11" t="e">
        <f>Pooling_tool!$Q$8/VLOOKUP(F614,Pooling_tool!$F$3:$G$26,2,FALSE)</f>
        <v>#N/A</v>
      </c>
      <c r="H614" s="12" t="e">
        <f t="shared" si="18"/>
        <v>#N/A</v>
      </c>
      <c r="I614" s="12" t="e">
        <f t="shared" si="19"/>
        <v>#N/A</v>
      </c>
      <c r="J614" s="8" t="e">
        <f>IF(OR(H614&gt;Pooling_tool!$Q$2,I614&gt;(Pooling_tool!$Q$14*Pooling_tool!$Q$6)),"concentrate","dilute")</f>
        <v>#N/A</v>
      </c>
      <c r="K614" s="12" t="e">
        <f>_xlfn.IFS(AND(J614="concentrate",H614&gt;Pooling_tool!$Q$4),Pooling_tool!$Q$4,AND(J614="concentrate",H614&lt;Pooling_tool!$Q$2),Pooling_tool!$Q$2,J614="concentrate",H614,J614="dilute",individual_lib_info!I614)</f>
        <v>#N/A</v>
      </c>
      <c r="L614" s="12" t="e">
        <f>IF(AND(J614="dilute",K614&gt;Pooling_tool!$Q$6),Pooling_tool!$Q$6,K614)</f>
        <v>#N/A</v>
      </c>
    </row>
    <row r="615" spans="6:12" x14ac:dyDescent="0.2">
      <c r="F615" s="8" t="e">
        <f>VLOOKUP(A615,Pooling_tool!$A$3:$B$15,2,FALSE)</f>
        <v>#N/A</v>
      </c>
      <c r="G615" s="11" t="e">
        <f>Pooling_tool!$Q$8/VLOOKUP(F615,Pooling_tool!$F$3:$G$26,2,FALSE)</f>
        <v>#N/A</v>
      </c>
      <c r="H615" s="12" t="e">
        <f t="shared" si="18"/>
        <v>#N/A</v>
      </c>
      <c r="I615" s="12" t="e">
        <f t="shared" si="19"/>
        <v>#N/A</v>
      </c>
      <c r="J615" s="8" t="e">
        <f>IF(OR(H615&gt;Pooling_tool!$Q$2,I615&gt;(Pooling_tool!$Q$14*Pooling_tool!$Q$6)),"concentrate","dilute")</f>
        <v>#N/A</v>
      </c>
      <c r="K615" s="12" t="e">
        <f>_xlfn.IFS(AND(J615="concentrate",H615&gt;Pooling_tool!$Q$4),Pooling_tool!$Q$4,AND(J615="concentrate",H615&lt;Pooling_tool!$Q$2),Pooling_tool!$Q$2,J615="concentrate",H615,J615="dilute",individual_lib_info!I615)</f>
        <v>#N/A</v>
      </c>
      <c r="L615" s="12" t="e">
        <f>IF(AND(J615="dilute",K615&gt;Pooling_tool!$Q$6),Pooling_tool!$Q$6,K615)</f>
        <v>#N/A</v>
      </c>
    </row>
    <row r="616" spans="6:12" x14ac:dyDescent="0.2">
      <c r="F616" s="8" t="e">
        <f>VLOOKUP(A616,Pooling_tool!$A$3:$B$15,2,FALSE)</f>
        <v>#N/A</v>
      </c>
      <c r="G616" s="11" t="e">
        <f>Pooling_tool!$Q$8/VLOOKUP(F616,Pooling_tool!$F$3:$G$26,2,FALSE)</f>
        <v>#N/A</v>
      </c>
      <c r="H616" s="12" t="e">
        <f t="shared" si="18"/>
        <v>#N/A</v>
      </c>
      <c r="I616" s="12" t="e">
        <f t="shared" si="19"/>
        <v>#N/A</v>
      </c>
      <c r="J616" s="8" t="e">
        <f>IF(OR(H616&gt;Pooling_tool!$Q$2,I616&gt;(Pooling_tool!$Q$14*Pooling_tool!$Q$6)),"concentrate","dilute")</f>
        <v>#N/A</v>
      </c>
      <c r="K616" s="12" t="e">
        <f>_xlfn.IFS(AND(J616="concentrate",H616&gt;Pooling_tool!$Q$4),Pooling_tool!$Q$4,AND(J616="concentrate",H616&lt;Pooling_tool!$Q$2),Pooling_tool!$Q$2,J616="concentrate",H616,J616="dilute",individual_lib_info!I616)</f>
        <v>#N/A</v>
      </c>
      <c r="L616" s="12" t="e">
        <f>IF(AND(J616="dilute",K616&gt;Pooling_tool!$Q$6),Pooling_tool!$Q$6,K616)</f>
        <v>#N/A</v>
      </c>
    </row>
    <row r="617" spans="6:12" x14ac:dyDescent="0.2">
      <c r="F617" s="8" t="e">
        <f>VLOOKUP(A617,Pooling_tool!$A$3:$B$15,2,FALSE)</f>
        <v>#N/A</v>
      </c>
      <c r="G617" s="11" t="e">
        <f>Pooling_tool!$Q$8/VLOOKUP(F617,Pooling_tool!$F$3:$G$26,2,FALSE)</f>
        <v>#N/A</v>
      </c>
      <c r="H617" s="12" t="e">
        <f t="shared" si="18"/>
        <v>#N/A</v>
      </c>
      <c r="I617" s="12" t="e">
        <f t="shared" si="19"/>
        <v>#N/A</v>
      </c>
      <c r="J617" s="8" t="e">
        <f>IF(OR(H617&gt;Pooling_tool!$Q$2,I617&gt;(Pooling_tool!$Q$14*Pooling_tool!$Q$6)),"concentrate","dilute")</f>
        <v>#N/A</v>
      </c>
      <c r="K617" s="12" t="e">
        <f>_xlfn.IFS(AND(J617="concentrate",H617&gt;Pooling_tool!$Q$4),Pooling_tool!$Q$4,AND(J617="concentrate",H617&lt;Pooling_tool!$Q$2),Pooling_tool!$Q$2,J617="concentrate",H617,J617="dilute",individual_lib_info!I617)</f>
        <v>#N/A</v>
      </c>
      <c r="L617" s="12" t="e">
        <f>IF(AND(J617="dilute",K617&gt;Pooling_tool!$Q$6),Pooling_tool!$Q$6,K617)</f>
        <v>#N/A</v>
      </c>
    </row>
    <row r="618" spans="6:12" x14ac:dyDescent="0.2">
      <c r="F618" s="8" t="e">
        <f>VLOOKUP(A618,Pooling_tool!$A$3:$B$15,2,FALSE)</f>
        <v>#N/A</v>
      </c>
      <c r="G618" s="11" t="e">
        <f>Pooling_tool!$Q$8/VLOOKUP(F618,Pooling_tool!$F$3:$G$26,2,FALSE)</f>
        <v>#N/A</v>
      </c>
      <c r="H618" s="12" t="e">
        <f t="shared" si="18"/>
        <v>#N/A</v>
      </c>
      <c r="I618" s="12" t="e">
        <f t="shared" si="19"/>
        <v>#N/A</v>
      </c>
      <c r="J618" s="8" t="e">
        <f>IF(OR(H618&gt;Pooling_tool!$Q$2,I618&gt;(Pooling_tool!$Q$14*Pooling_tool!$Q$6)),"concentrate","dilute")</f>
        <v>#N/A</v>
      </c>
      <c r="K618" s="12" t="e">
        <f>_xlfn.IFS(AND(J618="concentrate",H618&gt;Pooling_tool!$Q$4),Pooling_tool!$Q$4,AND(J618="concentrate",H618&lt;Pooling_tool!$Q$2),Pooling_tool!$Q$2,J618="concentrate",H618,J618="dilute",individual_lib_info!I618)</f>
        <v>#N/A</v>
      </c>
      <c r="L618" s="12" t="e">
        <f>IF(AND(J618="dilute",K618&gt;Pooling_tool!$Q$6),Pooling_tool!$Q$6,K618)</f>
        <v>#N/A</v>
      </c>
    </row>
    <row r="619" spans="6:12" x14ac:dyDescent="0.2">
      <c r="F619" s="8" t="e">
        <f>VLOOKUP(A619,Pooling_tool!$A$3:$B$15,2,FALSE)</f>
        <v>#N/A</v>
      </c>
      <c r="G619" s="11" t="e">
        <f>Pooling_tool!$Q$8/VLOOKUP(F619,Pooling_tool!$F$3:$G$26,2,FALSE)</f>
        <v>#N/A</v>
      </c>
      <c r="H619" s="12" t="e">
        <f t="shared" si="18"/>
        <v>#N/A</v>
      </c>
      <c r="I619" s="12" t="e">
        <f t="shared" si="19"/>
        <v>#N/A</v>
      </c>
      <c r="J619" s="8" t="e">
        <f>IF(OR(H619&gt;Pooling_tool!$Q$2,I619&gt;(Pooling_tool!$Q$14*Pooling_tool!$Q$6)),"concentrate","dilute")</f>
        <v>#N/A</v>
      </c>
      <c r="K619" s="12" t="e">
        <f>_xlfn.IFS(AND(J619="concentrate",H619&gt;Pooling_tool!$Q$4),Pooling_tool!$Q$4,AND(J619="concentrate",H619&lt;Pooling_tool!$Q$2),Pooling_tool!$Q$2,J619="concentrate",H619,J619="dilute",individual_lib_info!I619)</f>
        <v>#N/A</v>
      </c>
      <c r="L619" s="12" t="e">
        <f>IF(AND(J619="dilute",K619&gt;Pooling_tool!$Q$6),Pooling_tool!$Q$6,K619)</f>
        <v>#N/A</v>
      </c>
    </row>
    <row r="620" spans="6:12" x14ac:dyDescent="0.2">
      <c r="F620" s="8" t="e">
        <f>VLOOKUP(A620,Pooling_tool!$A$3:$B$15,2,FALSE)</f>
        <v>#N/A</v>
      </c>
      <c r="G620" s="11" t="e">
        <f>Pooling_tool!$Q$8/VLOOKUP(F620,Pooling_tool!$F$3:$G$26,2,FALSE)</f>
        <v>#N/A</v>
      </c>
      <c r="H620" s="12" t="e">
        <f t="shared" si="18"/>
        <v>#N/A</v>
      </c>
      <c r="I620" s="12" t="e">
        <f t="shared" si="19"/>
        <v>#N/A</v>
      </c>
      <c r="J620" s="8" t="e">
        <f>IF(OR(H620&gt;Pooling_tool!$Q$2,I620&gt;(Pooling_tool!$Q$14*Pooling_tool!$Q$6)),"concentrate","dilute")</f>
        <v>#N/A</v>
      </c>
      <c r="K620" s="12" t="e">
        <f>_xlfn.IFS(AND(J620="concentrate",H620&gt;Pooling_tool!$Q$4),Pooling_tool!$Q$4,AND(J620="concentrate",H620&lt;Pooling_tool!$Q$2),Pooling_tool!$Q$2,J620="concentrate",H620,J620="dilute",individual_lib_info!I620)</f>
        <v>#N/A</v>
      </c>
      <c r="L620" s="12" t="e">
        <f>IF(AND(J620="dilute",K620&gt;Pooling_tool!$Q$6),Pooling_tool!$Q$6,K620)</f>
        <v>#N/A</v>
      </c>
    </row>
    <row r="621" spans="6:12" x14ac:dyDescent="0.2">
      <c r="F621" s="8" t="e">
        <f>VLOOKUP(A621,Pooling_tool!$A$3:$B$15,2,FALSE)</f>
        <v>#N/A</v>
      </c>
      <c r="G621" s="11" t="e">
        <f>Pooling_tool!$Q$8/VLOOKUP(F621,Pooling_tool!$F$3:$G$26,2,FALSE)</f>
        <v>#N/A</v>
      </c>
      <c r="H621" s="12" t="e">
        <f t="shared" si="18"/>
        <v>#N/A</v>
      </c>
      <c r="I621" s="12" t="e">
        <f t="shared" si="19"/>
        <v>#N/A</v>
      </c>
      <c r="J621" s="8" t="e">
        <f>IF(OR(H621&gt;Pooling_tool!$Q$2,I621&gt;(Pooling_tool!$Q$14*Pooling_tool!$Q$6)),"concentrate","dilute")</f>
        <v>#N/A</v>
      </c>
      <c r="K621" s="12" t="e">
        <f>_xlfn.IFS(AND(J621="concentrate",H621&gt;Pooling_tool!$Q$4),Pooling_tool!$Q$4,AND(J621="concentrate",H621&lt;Pooling_tool!$Q$2),Pooling_tool!$Q$2,J621="concentrate",H621,J621="dilute",individual_lib_info!I621)</f>
        <v>#N/A</v>
      </c>
      <c r="L621" s="12" t="e">
        <f>IF(AND(J621="dilute",K621&gt;Pooling_tool!$Q$6),Pooling_tool!$Q$6,K621)</f>
        <v>#N/A</v>
      </c>
    </row>
    <row r="622" spans="6:12" x14ac:dyDescent="0.2">
      <c r="F622" s="8" t="e">
        <f>VLOOKUP(A622,Pooling_tool!$A$3:$B$15,2,FALSE)</f>
        <v>#N/A</v>
      </c>
      <c r="G622" s="11" t="e">
        <f>Pooling_tool!$Q$8/VLOOKUP(F622,Pooling_tool!$F$3:$G$26,2,FALSE)</f>
        <v>#N/A</v>
      </c>
      <c r="H622" s="12" t="e">
        <f t="shared" si="18"/>
        <v>#N/A</v>
      </c>
      <c r="I622" s="12" t="e">
        <f t="shared" si="19"/>
        <v>#N/A</v>
      </c>
      <c r="J622" s="8" t="e">
        <f>IF(OR(H622&gt;Pooling_tool!$Q$2,I622&gt;(Pooling_tool!$Q$14*Pooling_tool!$Q$6)),"concentrate","dilute")</f>
        <v>#N/A</v>
      </c>
      <c r="K622" s="12" t="e">
        <f>_xlfn.IFS(AND(J622="concentrate",H622&gt;Pooling_tool!$Q$4),Pooling_tool!$Q$4,AND(J622="concentrate",H622&lt;Pooling_tool!$Q$2),Pooling_tool!$Q$2,J622="concentrate",H622,J622="dilute",individual_lib_info!I622)</f>
        <v>#N/A</v>
      </c>
      <c r="L622" s="12" t="e">
        <f>IF(AND(J622="dilute",K622&gt;Pooling_tool!$Q$6),Pooling_tool!$Q$6,K622)</f>
        <v>#N/A</v>
      </c>
    </row>
    <row r="623" spans="6:12" x14ac:dyDescent="0.2">
      <c r="F623" s="8" t="e">
        <f>VLOOKUP(A623,Pooling_tool!$A$3:$B$15,2,FALSE)</f>
        <v>#N/A</v>
      </c>
      <c r="G623" s="11" t="e">
        <f>Pooling_tool!$Q$8/VLOOKUP(F623,Pooling_tool!$F$3:$G$26,2,FALSE)</f>
        <v>#N/A</v>
      </c>
      <c r="H623" s="12" t="e">
        <f t="shared" si="18"/>
        <v>#N/A</v>
      </c>
      <c r="I623" s="12" t="e">
        <f t="shared" si="19"/>
        <v>#N/A</v>
      </c>
      <c r="J623" s="8" t="e">
        <f>IF(OR(H623&gt;Pooling_tool!$Q$2,I623&gt;(Pooling_tool!$Q$14*Pooling_tool!$Q$6)),"concentrate","dilute")</f>
        <v>#N/A</v>
      </c>
      <c r="K623" s="12" t="e">
        <f>_xlfn.IFS(AND(J623="concentrate",H623&gt;Pooling_tool!$Q$4),Pooling_tool!$Q$4,AND(J623="concentrate",H623&lt;Pooling_tool!$Q$2),Pooling_tool!$Q$2,J623="concentrate",H623,J623="dilute",individual_lib_info!I623)</f>
        <v>#N/A</v>
      </c>
      <c r="L623" s="12" t="e">
        <f>IF(AND(J623="dilute",K623&gt;Pooling_tool!$Q$6),Pooling_tool!$Q$6,K623)</f>
        <v>#N/A</v>
      </c>
    </row>
    <row r="624" spans="6:12" x14ac:dyDescent="0.2">
      <c r="F624" s="8" t="e">
        <f>VLOOKUP(A624,Pooling_tool!$A$3:$B$15,2,FALSE)</f>
        <v>#N/A</v>
      </c>
      <c r="G624" s="11" t="e">
        <f>Pooling_tool!$Q$8/VLOOKUP(F624,Pooling_tool!$F$3:$G$26,2,FALSE)</f>
        <v>#N/A</v>
      </c>
      <c r="H624" s="12" t="e">
        <f t="shared" si="18"/>
        <v>#N/A</v>
      </c>
      <c r="I624" s="12" t="e">
        <f t="shared" si="19"/>
        <v>#N/A</v>
      </c>
      <c r="J624" s="8" t="e">
        <f>IF(OR(H624&gt;Pooling_tool!$Q$2,I624&gt;(Pooling_tool!$Q$14*Pooling_tool!$Q$6)),"concentrate","dilute")</f>
        <v>#N/A</v>
      </c>
      <c r="K624" s="12" t="e">
        <f>_xlfn.IFS(AND(J624="concentrate",H624&gt;Pooling_tool!$Q$4),Pooling_tool!$Q$4,AND(J624="concentrate",H624&lt;Pooling_tool!$Q$2),Pooling_tool!$Q$2,J624="concentrate",H624,J624="dilute",individual_lib_info!I624)</f>
        <v>#N/A</v>
      </c>
      <c r="L624" s="12" t="e">
        <f>IF(AND(J624="dilute",K624&gt;Pooling_tool!$Q$6),Pooling_tool!$Q$6,K624)</f>
        <v>#N/A</v>
      </c>
    </row>
    <row r="625" spans="6:12" x14ac:dyDescent="0.2">
      <c r="F625" s="8" t="e">
        <f>VLOOKUP(A625,Pooling_tool!$A$3:$B$15,2,FALSE)</f>
        <v>#N/A</v>
      </c>
      <c r="G625" s="11" t="e">
        <f>Pooling_tool!$Q$8/VLOOKUP(F625,Pooling_tool!$F$3:$G$26,2,FALSE)</f>
        <v>#N/A</v>
      </c>
      <c r="H625" s="12" t="e">
        <f t="shared" si="18"/>
        <v>#N/A</v>
      </c>
      <c r="I625" s="12" t="e">
        <f t="shared" si="19"/>
        <v>#N/A</v>
      </c>
      <c r="J625" s="8" t="e">
        <f>IF(OR(H625&gt;Pooling_tool!$Q$2,I625&gt;(Pooling_tool!$Q$14*Pooling_tool!$Q$6)),"concentrate","dilute")</f>
        <v>#N/A</v>
      </c>
      <c r="K625" s="12" t="e">
        <f>_xlfn.IFS(AND(J625="concentrate",H625&gt;Pooling_tool!$Q$4),Pooling_tool!$Q$4,AND(J625="concentrate",H625&lt;Pooling_tool!$Q$2),Pooling_tool!$Q$2,J625="concentrate",H625,J625="dilute",individual_lib_info!I625)</f>
        <v>#N/A</v>
      </c>
      <c r="L625" s="12" t="e">
        <f>IF(AND(J625="dilute",K625&gt;Pooling_tool!$Q$6),Pooling_tool!$Q$6,K625)</f>
        <v>#N/A</v>
      </c>
    </row>
    <row r="626" spans="6:12" x14ac:dyDescent="0.2">
      <c r="F626" s="8" t="e">
        <f>VLOOKUP(A626,Pooling_tool!$A$3:$B$15,2,FALSE)</f>
        <v>#N/A</v>
      </c>
      <c r="G626" s="11" t="e">
        <f>Pooling_tool!$Q$8/VLOOKUP(F626,Pooling_tool!$F$3:$G$26,2,FALSE)</f>
        <v>#N/A</v>
      </c>
      <c r="H626" s="12" t="e">
        <f t="shared" si="18"/>
        <v>#N/A</v>
      </c>
      <c r="I626" s="12" t="e">
        <f t="shared" si="19"/>
        <v>#N/A</v>
      </c>
      <c r="J626" s="8" t="e">
        <f>IF(OR(H626&gt;Pooling_tool!$Q$2,I626&gt;(Pooling_tool!$Q$14*Pooling_tool!$Q$6)),"concentrate","dilute")</f>
        <v>#N/A</v>
      </c>
      <c r="K626" s="12" t="e">
        <f>_xlfn.IFS(AND(J626="concentrate",H626&gt;Pooling_tool!$Q$4),Pooling_tool!$Q$4,AND(J626="concentrate",H626&lt;Pooling_tool!$Q$2),Pooling_tool!$Q$2,J626="concentrate",H626,J626="dilute",individual_lib_info!I626)</f>
        <v>#N/A</v>
      </c>
      <c r="L626" s="12" t="e">
        <f>IF(AND(J626="dilute",K626&gt;Pooling_tool!$Q$6),Pooling_tool!$Q$6,K626)</f>
        <v>#N/A</v>
      </c>
    </row>
    <row r="627" spans="6:12" x14ac:dyDescent="0.2">
      <c r="F627" s="8" t="e">
        <f>VLOOKUP(A627,Pooling_tool!$A$3:$B$15,2,FALSE)</f>
        <v>#N/A</v>
      </c>
      <c r="G627" s="11" t="e">
        <f>Pooling_tool!$Q$8/VLOOKUP(F627,Pooling_tool!$F$3:$G$26,2,FALSE)</f>
        <v>#N/A</v>
      </c>
      <c r="H627" s="12" t="e">
        <f t="shared" si="18"/>
        <v>#N/A</v>
      </c>
      <c r="I627" s="12" t="e">
        <f t="shared" si="19"/>
        <v>#N/A</v>
      </c>
      <c r="J627" s="8" t="e">
        <f>IF(OR(H627&gt;Pooling_tool!$Q$2,I627&gt;(Pooling_tool!$Q$14*Pooling_tool!$Q$6)),"concentrate","dilute")</f>
        <v>#N/A</v>
      </c>
      <c r="K627" s="12" t="e">
        <f>_xlfn.IFS(AND(J627="concentrate",H627&gt;Pooling_tool!$Q$4),Pooling_tool!$Q$4,AND(J627="concentrate",H627&lt;Pooling_tool!$Q$2),Pooling_tool!$Q$2,J627="concentrate",H627,J627="dilute",individual_lib_info!I627)</f>
        <v>#N/A</v>
      </c>
      <c r="L627" s="12" t="e">
        <f>IF(AND(J627="dilute",K627&gt;Pooling_tool!$Q$6),Pooling_tool!$Q$6,K627)</f>
        <v>#N/A</v>
      </c>
    </row>
    <row r="628" spans="6:12" x14ac:dyDescent="0.2">
      <c r="F628" s="8" t="e">
        <f>VLOOKUP(A628,Pooling_tool!$A$3:$B$15,2,FALSE)</f>
        <v>#N/A</v>
      </c>
      <c r="G628" s="11" t="e">
        <f>Pooling_tool!$Q$8/VLOOKUP(F628,Pooling_tool!$F$3:$G$26,2,FALSE)</f>
        <v>#N/A</v>
      </c>
      <c r="H628" s="12" t="e">
        <f t="shared" si="18"/>
        <v>#N/A</v>
      </c>
      <c r="I628" s="12" t="e">
        <f t="shared" si="19"/>
        <v>#N/A</v>
      </c>
      <c r="J628" s="8" t="e">
        <f>IF(OR(H628&gt;Pooling_tool!$Q$2,I628&gt;(Pooling_tool!$Q$14*Pooling_tool!$Q$6)),"concentrate","dilute")</f>
        <v>#N/A</v>
      </c>
      <c r="K628" s="12" t="e">
        <f>_xlfn.IFS(AND(J628="concentrate",H628&gt;Pooling_tool!$Q$4),Pooling_tool!$Q$4,AND(J628="concentrate",H628&lt;Pooling_tool!$Q$2),Pooling_tool!$Q$2,J628="concentrate",H628,J628="dilute",individual_lib_info!I628)</f>
        <v>#N/A</v>
      </c>
      <c r="L628" s="12" t="e">
        <f>IF(AND(J628="dilute",K628&gt;Pooling_tool!$Q$6),Pooling_tool!$Q$6,K628)</f>
        <v>#N/A</v>
      </c>
    </row>
    <row r="629" spans="6:12" x14ac:dyDescent="0.2">
      <c r="F629" s="8" t="e">
        <f>VLOOKUP(A629,Pooling_tool!$A$3:$B$15,2,FALSE)</f>
        <v>#N/A</v>
      </c>
      <c r="G629" s="11" t="e">
        <f>Pooling_tool!$Q$8/VLOOKUP(F629,Pooling_tool!$F$3:$G$26,2,FALSE)</f>
        <v>#N/A</v>
      </c>
      <c r="H629" s="12" t="e">
        <f t="shared" si="18"/>
        <v>#N/A</v>
      </c>
      <c r="I629" s="12" t="e">
        <f t="shared" si="19"/>
        <v>#N/A</v>
      </c>
      <c r="J629" s="8" t="e">
        <f>IF(OR(H629&gt;Pooling_tool!$Q$2,I629&gt;(Pooling_tool!$Q$14*Pooling_tool!$Q$6)),"concentrate","dilute")</f>
        <v>#N/A</v>
      </c>
      <c r="K629" s="12" t="e">
        <f>_xlfn.IFS(AND(J629="concentrate",H629&gt;Pooling_tool!$Q$4),Pooling_tool!$Q$4,AND(J629="concentrate",H629&lt;Pooling_tool!$Q$2),Pooling_tool!$Q$2,J629="concentrate",H629,J629="dilute",individual_lib_info!I629)</f>
        <v>#N/A</v>
      </c>
      <c r="L629" s="12" t="e">
        <f>IF(AND(J629="dilute",K629&gt;Pooling_tool!$Q$6),Pooling_tool!$Q$6,K629)</f>
        <v>#N/A</v>
      </c>
    </row>
    <row r="630" spans="6:12" x14ac:dyDescent="0.2">
      <c r="F630" s="8" t="e">
        <f>VLOOKUP(A630,Pooling_tool!$A$3:$B$15,2,FALSE)</f>
        <v>#N/A</v>
      </c>
      <c r="G630" s="11" t="e">
        <f>Pooling_tool!$Q$8/VLOOKUP(F630,Pooling_tool!$F$3:$G$26,2,FALSE)</f>
        <v>#N/A</v>
      </c>
      <c r="H630" s="12" t="e">
        <f t="shared" si="18"/>
        <v>#N/A</v>
      </c>
      <c r="I630" s="12" t="e">
        <f t="shared" si="19"/>
        <v>#N/A</v>
      </c>
      <c r="J630" s="8" t="e">
        <f>IF(OR(H630&gt;Pooling_tool!$Q$2,I630&gt;(Pooling_tool!$Q$14*Pooling_tool!$Q$6)),"concentrate","dilute")</f>
        <v>#N/A</v>
      </c>
      <c r="K630" s="12" t="e">
        <f>_xlfn.IFS(AND(J630="concentrate",H630&gt;Pooling_tool!$Q$4),Pooling_tool!$Q$4,AND(J630="concentrate",H630&lt;Pooling_tool!$Q$2),Pooling_tool!$Q$2,J630="concentrate",H630,J630="dilute",individual_lib_info!I630)</f>
        <v>#N/A</v>
      </c>
      <c r="L630" s="12" t="e">
        <f>IF(AND(J630="dilute",K630&gt;Pooling_tool!$Q$6),Pooling_tool!$Q$6,K630)</f>
        <v>#N/A</v>
      </c>
    </row>
    <row r="631" spans="6:12" x14ac:dyDescent="0.2">
      <c r="F631" s="8" t="e">
        <f>VLOOKUP(A631,Pooling_tool!$A$3:$B$15,2,FALSE)</f>
        <v>#N/A</v>
      </c>
      <c r="G631" s="11" t="e">
        <f>Pooling_tool!$Q$8/VLOOKUP(F631,Pooling_tool!$F$3:$G$26,2,FALSE)</f>
        <v>#N/A</v>
      </c>
      <c r="H631" s="12" t="e">
        <f t="shared" si="18"/>
        <v>#N/A</v>
      </c>
      <c r="I631" s="12" t="e">
        <f t="shared" si="19"/>
        <v>#N/A</v>
      </c>
      <c r="J631" s="8" t="e">
        <f>IF(OR(H631&gt;Pooling_tool!$Q$2,I631&gt;(Pooling_tool!$Q$14*Pooling_tool!$Q$6)),"concentrate","dilute")</f>
        <v>#N/A</v>
      </c>
      <c r="K631" s="12" t="e">
        <f>_xlfn.IFS(AND(J631="concentrate",H631&gt;Pooling_tool!$Q$4),Pooling_tool!$Q$4,AND(J631="concentrate",H631&lt;Pooling_tool!$Q$2),Pooling_tool!$Q$2,J631="concentrate",H631,J631="dilute",individual_lib_info!I631)</f>
        <v>#N/A</v>
      </c>
      <c r="L631" s="12" t="e">
        <f>IF(AND(J631="dilute",K631&gt;Pooling_tool!$Q$6),Pooling_tool!$Q$6,K631)</f>
        <v>#N/A</v>
      </c>
    </row>
    <row r="632" spans="6:12" x14ac:dyDescent="0.2">
      <c r="F632" s="8" t="e">
        <f>VLOOKUP(A632,Pooling_tool!$A$3:$B$15,2,FALSE)</f>
        <v>#N/A</v>
      </c>
      <c r="G632" s="11" t="e">
        <f>Pooling_tool!$Q$8/VLOOKUP(F632,Pooling_tool!$F$3:$G$26,2,FALSE)</f>
        <v>#N/A</v>
      </c>
      <c r="H632" s="12" t="e">
        <f t="shared" si="18"/>
        <v>#N/A</v>
      </c>
      <c r="I632" s="12" t="e">
        <f t="shared" si="19"/>
        <v>#N/A</v>
      </c>
      <c r="J632" s="8" t="e">
        <f>IF(OR(H632&gt;Pooling_tool!$Q$2,I632&gt;(Pooling_tool!$Q$14*Pooling_tool!$Q$6)),"concentrate","dilute")</f>
        <v>#N/A</v>
      </c>
      <c r="K632" s="12" t="e">
        <f>_xlfn.IFS(AND(J632="concentrate",H632&gt;Pooling_tool!$Q$4),Pooling_tool!$Q$4,AND(J632="concentrate",H632&lt;Pooling_tool!$Q$2),Pooling_tool!$Q$2,J632="concentrate",H632,J632="dilute",individual_lib_info!I632)</f>
        <v>#N/A</v>
      </c>
      <c r="L632" s="12" t="e">
        <f>IF(AND(J632="dilute",K632&gt;Pooling_tool!$Q$6),Pooling_tool!$Q$6,K632)</f>
        <v>#N/A</v>
      </c>
    </row>
    <row r="633" spans="6:12" x14ac:dyDescent="0.2">
      <c r="F633" s="8" t="e">
        <f>VLOOKUP(A633,Pooling_tool!$A$3:$B$15,2,FALSE)</f>
        <v>#N/A</v>
      </c>
      <c r="G633" s="11" t="e">
        <f>Pooling_tool!$Q$8/VLOOKUP(F633,Pooling_tool!$F$3:$G$26,2,FALSE)</f>
        <v>#N/A</v>
      </c>
      <c r="H633" s="12" t="e">
        <f t="shared" si="18"/>
        <v>#N/A</v>
      </c>
      <c r="I633" s="12" t="e">
        <f t="shared" si="19"/>
        <v>#N/A</v>
      </c>
      <c r="J633" s="8" t="e">
        <f>IF(OR(H633&gt;Pooling_tool!$Q$2,I633&gt;(Pooling_tool!$Q$14*Pooling_tool!$Q$6)),"concentrate","dilute")</f>
        <v>#N/A</v>
      </c>
      <c r="K633" s="12" t="e">
        <f>_xlfn.IFS(AND(J633="concentrate",H633&gt;Pooling_tool!$Q$4),Pooling_tool!$Q$4,AND(J633="concentrate",H633&lt;Pooling_tool!$Q$2),Pooling_tool!$Q$2,J633="concentrate",H633,J633="dilute",individual_lib_info!I633)</f>
        <v>#N/A</v>
      </c>
      <c r="L633" s="12" t="e">
        <f>IF(AND(J633="dilute",K633&gt;Pooling_tool!$Q$6),Pooling_tool!$Q$6,K633)</f>
        <v>#N/A</v>
      </c>
    </row>
    <row r="634" spans="6:12" x14ac:dyDescent="0.2">
      <c r="F634" s="8" t="e">
        <f>VLOOKUP(A634,Pooling_tool!$A$3:$B$15,2,FALSE)</f>
        <v>#N/A</v>
      </c>
      <c r="G634" s="11" t="e">
        <f>Pooling_tool!$Q$8/VLOOKUP(F634,Pooling_tool!$F$3:$G$26,2,FALSE)</f>
        <v>#N/A</v>
      </c>
      <c r="H634" s="12" t="e">
        <f t="shared" si="18"/>
        <v>#N/A</v>
      </c>
      <c r="I634" s="12" t="e">
        <f t="shared" si="19"/>
        <v>#N/A</v>
      </c>
      <c r="J634" s="8" t="e">
        <f>IF(OR(H634&gt;Pooling_tool!$Q$2,I634&gt;(Pooling_tool!$Q$14*Pooling_tool!$Q$6)),"concentrate","dilute")</f>
        <v>#N/A</v>
      </c>
      <c r="K634" s="12" t="e">
        <f>_xlfn.IFS(AND(J634="concentrate",H634&gt;Pooling_tool!$Q$4),Pooling_tool!$Q$4,AND(J634="concentrate",H634&lt;Pooling_tool!$Q$2),Pooling_tool!$Q$2,J634="concentrate",H634,J634="dilute",individual_lib_info!I634)</f>
        <v>#N/A</v>
      </c>
      <c r="L634" s="12" t="e">
        <f>IF(AND(J634="dilute",K634&gt;Pooling_tool!$Q$6),Pooling_tool!$Q$6,K634)</f>
        <v>#N/A</v>
      </c>
    </row>
    <row r="635" spans="6:12" x14ac:dyDescent="0.2">
      <c r="F635" s="8" t="e">
        <f>VLOOKUP(A635,Pooling_tool!$A$3:$B$15,2,FALSE)</f>
        <v>#N/A</v>
      </c>
      <c r="G635" s="11" t="e">
        <f>Pooling_tool!$Q$8/VLOOKUP(F635,Pooling_tool!$F$3:$G$26,2,FALSE)</f>
        <v>#N/A</v>
      </c>
      <c r="H635" s="12" t="e">
        <f t="shared" si="18"/>
        <v>#N/A</v>
      </c>
      <c r="I635" s="12" t="e">
        <f t="shared" si="19"/>
        <v>#N/A</v>
      </c>
      <c r="J635" s="8" t="e">
        <f>IF(OR(H635&gt;Pooling_tool!$Q$2,I635&gt;(Pooling_tool!$Q$14*Pooling_tool!$Q$6)),"concentrate","dilute")</f>
        <v>#N/A</v>
      </c>
      <c r="K635" s="12" t="e">
        <f>_xlfn.IFS(AND(J635="concentrate",H635&gt;Pooling_tool!$Q$4),Pooling_tool!$Q$4,AND(J635="concentrate",H635&lt;Pooling_tool!$Q$2),Pooling_tool!$Q$2,J635="concentrate",H635,J635="dilute",individual_lib_info!I635)</f>
        <v>#N/A</v>
      </c>
      <c r="L635" s="12" t="e">
        <f>IF(AND(J635="dilute",K635&gt;Pooling_tool!$Q$6),Pooling_tool!$Q$6,K635)</f>
        <v>#N/A</v>
      </c>
    </row>
    <row r="636" spans="6:12" x14ac:dyDescent="0.2">
      <c r="F636" s="8" t="e">
        <f>VLOOKUP(A636,Pooling_tool!$A$3:$B$15,2,FALSE)</f>
        <v>#N/A</v>
      </c>
      <c r="G636" s="11" t="e">
        <f>Pooling_tool!$Q$8/VLOOKUP(F636,Pooling_tool!$F$3:$G$26,2,FALSE)</f>
        <v>#N/A</v>
      </c>
      <c r="H636" s="12" t="e">
        <f t="shared" si="18"/>
        <v>#N/A</v>
      </c>
      <c r="I636" s="12" t="e">
        <f t="shared" si="19"/>
        <v>#N/A</v>
      </c>
      <c r="J636" s="8" t="e">
        <f>IF(OR(H636&gt;Pooling_tool!$Q$2,I636&gt;(Pooling_tool!$Q$14*Pooling_tool!$Q$6)),"concentrate","dilute")</f>
        <v>#N/A</v>
      </c>
      <c r="K636" s="12" t="e">
        <f>_xlfn.IFS(AND(J636="concentrate",H636&gt;Pooling_tool!$Q$4),Pooling_tool!$Q$4,AND(J636="concentrate",H636&lt;Pooling_tool!$Q$2),Pooling_tool!$Q$2,J636="concentrate",H636,J636="dilute",individual_lib_info!I636)</f>
        <v>#N/A</v>
      </c>
      <c r="L636" s="12" t="e">
        <f>IF(AND(J636="dilute",K636&gt;Pooling_tool!$Q$6),Pooling_tool!$Q$6,K636)</f>
        <v>#N/A</v>
      </c>
    </row>
    <row r="637" spans="6:12" x14ac:dyDescent="0.2">
      <c r="F637" s="8" t="e">
        <f>VLOOKUP(A637,Pooling_tool!$A$3:$B$15,2,FALSE)</f>
        <v>#N/A</v>
      </c>
      <c r="G637" s="11" t="e">
        <f>Pooling_tool!$Q$8/VLOOKUP(F637,Pooling_tool!$F$3:$G$26,2,FALSE)</f>
        <v>#N/A</v>
      </c>
      <c r="H637" s="12" t="e">
        <f t="shared" si="18"/>
        <v>#N/A</v>
      </c>
      <c r="I637" s="12" t="e">
        <f t="shared" si="19"/>
        <v>#N/A</v>
      </c>
      <c r="J637" s="8" t="e">
        <f>IF(OR(H637&gt;Pooling_tool!$Q$2,I637&gt;(Pooling_tool!$Q$14*Pooling_tool!$Q$6)),"concentrate","dilute")</f>
        <v>#N/A</v>
      </c>
      <c r="K637" s="12" t="e">
        <f>_xlfn.IFS(AND(J637="concentrate",H637&gt;Pooling_tool!$Q$4),Pooling_tool!$Q$4,AND(J637="concentrate",H637&lt;Pooling_tool!$Q$2),Pooling_tool!$Q$2,J637="concentrate",H637,J637="dilute",individual_lib_info!I637)</f>
        <v>#N/A</v>
      </c>
      <c r="L637" s="12" t="e">
        <f>IF(AND(J637="dilute",K637&gt;Pooling_tool!$Q$6),Pooling_tool!$Q$6,K637)</f>
        <v>#N/A</v>
      </c>
    </row>
    <row r="638" spans="6:12" x14ac:dyDescent="0.2">
      <c r="F638" s="8" t="e">
        <f>VLOOKUP(A638,Pooling_tool!$A$3:$B$15,2,FALSE)</f>
        <v>#N/A</v>
      </c>
      <c r="G638" s="11" t="e">
        <f>Pooling_tool!$Q$8/VLOOKUP(F638,Pooling_tool!$F$3:$G$26,2,FALSE)</f>
        <v>#N/A</v>
      </c>
      <c r="H638" s="12" t="e">
        <f t="shared" si="18"/>
        <v>#N/A</v>
      </c>
      <c r="I638" s="12" t="e">
        <f t="shared" si="19"/>
        <v>#N/A</v>
      </c>
      <c r="J638" s="8" t="e">
        <f>IF(OR(H638&gt;Pooling_tool!$Q$2,I638&gt;(Pooling_tool!$Q$14*Pooling_tool!$Q$6)),"concentrate","dilute")</f>
        <v>#N/A</v>
      </c>
      <c r="K638" s="12" t="e">
        <f>_xlfn.IFS(AND(J638="concentrate",H638&gt;Pooling_tool!$Q$4),Pooling_tool!$Q$4,AND(J638="concentrate",H638&lt;Pooling_tool!$Q$2),Pooling_tool!$Q$2,J638="concentrate",H638,J638="dilute",individual_lib_info!I638)</f>
        <v>#N/A</v>
      </c>
      <c r="L638" s="12" t="e">
        <f>IF(AND(J638="dilute",K638&gt;Pooling_tool!$Q$6),Pooling_tool!$Q$6,K638)</f>
        <v>#N/A</v>
      </c>
    </row>
    <row r="639" spans="6:12" x14ac:dyDescent="0.2">
      <c r="F639" s="8" t="e">
        <f>VLOOKUP(A639,Pooling_tool!$A$3:$B$15,2,FALSE)</f>
        <v>#N/A</v>
      </c>
      <c r="G639" s="11" t="e">
        <f>Pooling_tool!$Q$8/VLOOKUP(F639,Pooling_tool!$F$3:$G$26,2,FALSE)</f>
        <v>#N/A</v>
      </c>
      <c r="H639" s="12" t="e">
        <f t="shared" si="18"/>
        <v>#N/A</v>
      </c>
      <c r="I639" s="12" t="e">
        <f t="shared" si="19"/>
        <v>#N/A</v>
      </c>
      <c r="J639" s="8" t="e">
        <f>IF(OR(H639&gt;Pooling_tool!$Q$2,I639&gt;(Pooling_tool!$Q$14*Pooling_tool!$Q$6)),"concentrate","dilute")</f>
        <v>#N/A</v>
      </c>
      <c r="K639" s="12" t="e">
        <f>_xlfn.IFS(AND(J639="concentrate",H639&gt;Pooling_tool!$Q$4),Pooling_tool!$Q$4,AND(J639="concentrate",H639&lt;Pooling_tool!$Q$2),Pooling_tool!$Q$2,J639="concentrate",H639,J639="dilute",individual_lib_info!I639)</f>
        <v>#N/A</v>
      </c>
      <c r="L639" s="12" t="e">
        <f>IF(AND(J639="dilute",K639&gt;Pooling_tool!$Q$6),Pooling_tool!$Q$6,K639)</f>
        <v>#N/A</v>
      </c>
    </row>
    <row r="640" spans="6:12" x14ac:dyDescent="0.2">
      <c r="F640" s="8" t="e">
        <f>VLOOKUP(A640,Pooling_tool!$A$3:$B$15,2,FALSE)</f>
        <v>#N/A</v>
      </c>
      <c r="G640" s="11" t="e">
        <f>Pooling_tool!$Q$8/VLOOKUP(F640,Pooling_tool!$F$3:$G$26,2,FALSE)</f>
        <v>#N/A</v>
      </c>
      <c r="H640" s="12" t="e">
        <f t="shared" si="18"/>
        <v>#N/A</v>
      </c>
      <c r="I640" s="12" t="e">
        <f t="shared" si="19"/>
        <v>#N/A</v>
      </c>
      <c r="J640" s="8" t="e">
        <f>IF(OR(H640&gt;Pooling_tool!$Q$2,I640&gt;(Pooling_tool!$Q$14*Pooling_tool!$Q$6)),"concentrate","dilute")</f>
        <v>#N/A</v>
      </c>
      <c r="K640" s="12" t="e">
        <f>_xlfn.IFS(AND(J640="concentrate",H640&gt;Pooling_tool!$Q$4),Pooling_tool!$Q$4,AND(J640="concentrate",H640&lt;Pooling_tool!$Q$2),Pooling_tool!$Q$2,J640="concentrate",H640,J640="dilute",individual_lib_info!I640)</f>
        <v>#N/A</v>
      </c>
      <c r="L640" s="12" t="e">
        <f>IF(AND(J640="dilute",K640&gt;Pooling_tool!$Q$6),Pooling_tool!$Q$6,K640)</f>
        <v>#N/A</v>
      </c>
    </row>
    <row r="641" spans="6:12" x14ac:dyDescent="0.2">
      <c r="F641" s="8" t="e">
        <f>VLOOKUP(A641,Pooling_tool!$A$3:$B$15,2,FALSE)</f>
        <v>#N/A</v>
      </c>
      <c r="G641" s="11" t="e">
        <f>Pooling_tool!$Q$8/VLOOKUP(F641,Pooling_tool!$F$3:$G$26,2,FALSE)</f>
        <v>#N/A</v>
      </c>
      <c r="H641" s="12" t="e">
        <f t="shared" si="18"/>
        <v>#N/A</v>
      </c>
      <c r="I641" s="12" t="e">
        <f t="shared" si="19"/>
        <v>#N/A</v>
      </c>
      <c r="J641" s="8" t="e">
        <f>IF(OR(H641&gt;Pooling_tool!$Q$2,I641&gt;(Pooling_tool!$Q$14*Pooling_tool!$Q$6)),"concentrate","dilute")</f>
        <v>#N/A</v>
      </c>
      <c r="K641" s="12" t="e">
        <f>_xlfn.IFS(AND(J641="concentrate",H641&gt;Pooling_tool!$Q$4),Pooling_tool!$Q$4,AND(J641="concentrate",H641&lt;Pooling_tool!$Q$2),Pooling_tool!$Q$2,J641="concentrate",H641,J641="dilute",individual_lib_info!I641)</f>
        <v>#N/A</v>
      </c>
      <c r="L641" s="12" t="e">
        <f>IF(AND(J641="dilute",K641&gt;Pooling_tool!$Q$6),Pooling_tool!$Q$6,K641)</f>
        <v>#N/A</v>
      </c>
    </row>
    <row r="642" spans="6:12" x14ac:dyDescent="0.2">
      <c r="F642" s="8" t="e">
        <f>VLOOKUP(A642,Pooling_tool!$A$3:$B$15,2,FALSE)</f>
        <v>#N/A</v>
      </c>
      <c r="G642" s="11" t="e">
        <f>Pooling_tool!$Q$8/VLOOKUP(F642,Pooling_tool!$F$3:$G$26,2,FALSE)</f>
        <v>#N/A</v>
      </c>
      <c r="H642" s="12" t="e">
        <f t="shared" si="18"/>
        <v>#N/A</v>
      </c>
      <c r="I642" s="12" t="e">
        <f t="shared" si="19"/>
        <v>#N/A</v>
      </c>
      <c r="J642" s="8" t="e">
        <f>IF(OR(H642&gt;Pooling_tool!$Q$2,I642&gt;(Pooling_tool!$Q$14*Pooling_tool!$Q$6)),"concentrate","dilute")</f>
        <v>#N/A</v>
      </c>
      <c r="K642" s="12" t="e">
        <f>_xlfn.IFS(AND(J642="concentrate",H642&gt;Pooling_tool!$Q$4),Pooling_tool!$Q$4,AND(J642="concentrate",H642&lt;Pooling_tool!$Q$2),Pooling_tool!$Q$2,J642="concentrate",H642,J642="dilute",individual_lib_info!I642)</f>
        <v>#N/A</v>
      </c>
      <c r="L642" s="12" t="e">
        <f>IF(AND(J642="dilute",K642&gt;Pooling_tool!$Q$6),Pooling_tool!$Q$6,K642)</f>
        <v>#N/A</v>
      </c>
    </row>
    <row r="643" spans="6:12" x14ac:dyDescent="0.2">
      <c r="F643" s="8" t="e">
        <f>VLOOKUP(A643,Pooling_tool!$A$3:$B$15,2,FALSE)</f>
        <v>#N/A</v>
      </c>
      <c r="G643" s="11" t="e">
        <f>Pooling_tool!$Q$8/VLOOKUP(F643,Pooling_tool!$F$3:$G$26,2,FALSE)</f>
        <v>#N/A</v>
      </c>
      <c r="H643" s="12" t="e">
        <f t="shared" ref="H643:H706" si="20">G643/D643*1000</f>
        <v>#N/A</v>
      </c>
      <c r="I643" s="12" t="e">
        <f t="shared" ref="I643:I706" si="21">H643*E643</f>
        <v>#N/A</v>
      </c>
      <c r="J643" s="8" t="e">
        <f>IF(OR(H643&gt;Pooling_tool!$Q$2,I643&gt;(Pooling_tool!$Q$14*Pooling_tool!$Q$6)),"concentrate","dilute")</f>
        <v>#N/A</v>
      </c>
      <c r="K643" s="12" t="e">
        <f>_xlfn.IFS(AND(J643="concentrate",H643&gt;Pooling_tool!$Q$4),Pooling_tool!$Q$4,AND(J643="concentrate",H643&lt;Pooling_tool!$Q$2),Pooling_tool!$Q$2,J643="concentrate",H643,J643="dilute",individual_lib_info!I643)</f>
        <v>#N/A</v>
      </c>
      <c r="L643" s="12" t="e">
        <f>IF(AND(J643="dilute",K643&gt;Pooling_tool!$Q$6),Pooling_tool!$Q$6,K643)</f>
        <v>#N/A</v>
      </c>
    </row>
    <row r="644" spans="6:12" x14ac:dyDescent="0.2">
      <c r="F644" s="8" t="e">
        <f>VLOOKUP(A644,Pooling_tool!$A$3:$B$15,2,FALSE)</f>
        <v>#N/A</v>
      </c>
      <c r="G644" s="11" t="e">
        <f>Pooling_tool!$Q$8/VLOOKUP(F644,Pooling_tool!$F$3:$G$26,2,FALSE)</f>
        <v>#N/A</v>
      </c>
      <c r="H644" s="12" t="e">
        <f t="shared" si="20"/>
        <v>#N/A</v>
      </c>
      <c r="I644" s="12" t="e">
        <f t="shared" si="21"/>
        <v>#N/A</v>
      </c>
      <c r="J644" s="8" t="e">
        <f>IF(OR(H644&gt;Pooling_tool!$Q$2,I644&gt;(Pooling_tool!$Q$14*Pooling_tool!$Q$6)),"concentrate","dilute")</f>
        <v>#N/A</v>
      </c>
      <c r="K644" s="12" t="e">
        <f>_xlfn.IFS(AND(J644="concentrate",H644&gt;Pooling_tool!$Q$4),Pooling_tool!$Q$4,AND(J644="concentrate",H644&lt;Pooling_tool!$Q$2),Pooling_tool!$Q$2,J644="concentrate",H644,J644="dilute",individual_lib_info!I644)</f>
        <v>#N/A</v>
      </c>
      <c r="L644" s="12" t="e">
        <f>IF(AND(J644="dilute",K644&gt;Pooling_tool!$Q$6),Pooling_tool!$Q$6,K644)</f>
        <v>#N/A</v>
      </c>
    </row>
    <row r="645" spans="6:12" x14ac:dyDescent="0.2">
      <c r="F645" s="8" t="e">
        <f>VLOOKUP(A645,Pooling_tool!$A$3:$B$15,2,FALSE)</f>
        <v>#N/A</v>
      </c>
      <c r="G645" s="11" t="e">
        <f>Pooling_tool!$Q$8/VLOOKUP(F645,Pooling_tool!$F$3:$G$26,2,FALSE)</f>
        <v>#N/A</v>
      </c>
      <c r="H645" s="12" t="e">
        <f t="shared" si="20"/>
        <v>#N/A</v>
      </c>
      <c r="I645" s="12" t="e">
        <f t="shared" si="21"/>
        <v>#N/A</v>
      </c>
      <c r="J645" s="8" t="e">
        <f>IF(OR(H645&gt;Pooling_tool!$Q$2,I645&gt;(Pooling_tool!$Q$14*Pooling_tool!$Q$6)),"concentrate","dilute")</f>
        <v>#N/A</v>
      </c>
      <c r="K645" s="12" t="e">
        <f>_xlfn.IFS(AND(J645="concentrate",H645&gt;Pooling_tool!$Q$4),Pooling_tool!$Q$4,AND(J645="concentrate",H645&lt;Pooling_tool!$Q$2),Pooling_tool!$Q$2,J645="concentrate",H645,J645="dilute",individual_lib_info!I645)</f>
        <v>#N/A</v>
      </c>
      <c r="L645" s="12" t="e">
        <f>IF(AND(J645="dilute",K645&gt;Pooling_tool!$Q$6),Pooling_tool!$Q$6,K645)</f>
        <v>#N/A</v>
      </c>
    </row>
    <row r="646" spans="6:12" x14ac:dyDescent="0.2">
      <c r="F646" s="8" t="e">
        <f>VLOOKUP(A646,Pooling_tool!$A$3:$B$15,2,FALSE)</f>
        <v>#N/A</v>
      </c>
      <c r="G646" s="11" t="e">
        <f>Pooling_tool!$Q$8/VLOOKUP(F646,Pooling_tool!$F$3:$G$26,2,FALSE)</f>
        <v>#N/A</v>
      </c>
      <c r="H646" s="12" t="e">
        <f t="shared" si="20"/>
        <v>#N/A</v>
      </c>
      <c r="I646" s="12" t="e">
        <f t="shared" si="21"/>
        <v>#N/A</v>
      </c>
      <c r="J646" s="8" t="e">
        <f>IF(OR(H646&gt;Pooling_tool!$Q$2,I646&gt;(Pooling_tool!$Q$14*Pooling_tool!$Q$6)),"concentrate","dilute")</f>
        <v>#N/A</v>
      </c>
      <c r="K646" s="12" t="e">
        <f>_xlfn.IFS(AND(J646="concentrate",H646&gt;Pooling_tool!$Q$4),Pooling_tool!$Q$4,AND(J646="concentrate",H646&lt;Pooling_tool!$Q$2),Pooling_tool!$Q$2,J646="concentrate",H646,J646="dilute",individual_lib_info!I646)</f>
        <v>#N/A</v>
      </c>
      <c r="L646" s="12" t="e">
        <f>IF(AND(J646="dilute",K646&gt;Pooling_tool!$Q$6),Pooling_tool!$Q$6,K646)</f>
        <v>#N/A</v>
      </c>
    </row>
    <row r="647" spans="6:12" x14ac:dyDescent="0.2">
      <c r="F647" s="8" t="e">
        <f>VLOOKUP(A647,Pooling_tool!$A$3:$B$15,2,FALSE)</f>
        <v>#N/A</v>
      </c>
      <c r="G647" s="11" t="e">
        <f>Pooling_tool!$Q$8/VLOOKUP(F647,Pooling_tool!$F$3:$G$26,2,FALSE)</f>
        <v>#N/A</v>
      </c>
      <c r="H647" s="12" t="e">
        <f t="shared" si="20"/>
        <v>#N/A</v>
      </c>
      <c r="I647" s="12" t="e">
        <f t="shared" si="21"/>
        <v>#N/A</v>
      </c>
      <c r="J647" s="8" t="e">
        <f>IF(OR(H647&gt;Pooling_tool!$Q$2,I647&gt;(Pooling_tool!$Q$14*Pooling_tool!$Q$6)),"concentrate","dilute")</f>
        <v>#N/A</v>
      </c>
      <c r="K647" s="12" t="e">
        <f>_xlfn.IFS(AND(J647="concentrate",H647&gt;Pooling_tool!$Q$4),Pooling_tool!$Q$4,AND(J647="concentrate",H647&lt;Pooling_tool!$Q$2),Pooling_tool!$Q$2,J647="concentrate",H647,J647="dilute",individual_lib_info!I647)</f>
        <v>#N/A</v>
      </c>
      <c r="L647" s="12" t="e">
        <f>IF(AND(J647="dilute",K647&gt;Pooling_tool!$Q$6),Pooling_tool!$Q$6,K647)</f>
        <v>#N/A</v>
      </c>
    </row>
    <row r="648" spans="6:12" x14ac:dyDescent="0.2">
      <c r="F648" s="8" t="e">
        <f>VLOOKUP(A648,Pooling_tool!$A$3:$B$15,2,FALSE)</f>
        <v>#N/A</v>
      </c>
      <c r="G648" s="11" t="e">
        <f>Pooling_tool!$Q$8/VLOOKUP(F648,Pooling_tool!$F$3:$G$26,2,FALSE)</f>
        <v>#N/A</v>
      </c>
      <c r="H648" s="12" t="e">
        <f t="shared" si="20"/>
        <v>#N/A</v>
      </c>
      <c r="I648" s="12" t="e">
        <f t="shared" si="21"/>
        <v>#N/A</v>
      </c>
      <c r="J648" s="8" t="e">
        <f>IF(OR(H648&gt;Pooling_tool!$Q$2,I648&gt;(Pooling_tool!$Q$14*Pooling_tool!$Q$6)),"concentrate","dilute")</f>
        <v>#N/A</v>
      </c>
      <c r="K648" s="12" t="e">
        <f>_xlfn.IFS(AND(J648="concentrate",H648&gt;Pooling_tool!$Q$4),Pooling_tool!$Q$4,AND(J648="concentrate",H648&lt;Pooling_tool!$Q$2),Pooling_tool!$Q$2,J648="concentrate",H648,J648="dilute",individual_lib_info!I648)</f>
        <v>#N/A</v>
      </c>
      <c r="L648" s="12" t="e">
        <f>IF(AND(J648="dilute",K648&gt;Pooling_tool!$Q$6),Pooling_tool!$Q$6,K648)</f>
        <v>#N/A</v>
      </c>
    </row>
    <row r="649" spans="6:12" x14ac:dyDescent="0.2">
      <c r="F649" s="8" t="e">
        <f>VLOOKUP(A649,Pooling_tool!$A$3:$B$15,2,FALSE)</f>
        <v>#N/A</v>
      </c>
      <c r="G649" s="11" t="e">
        <f>Pooling_tool!$Q$8/VLOOKUP(F649,Pooling_tool!$F$3:$G$26,2,FALSE)</f>
        <v>#N/A</v>
      </c>
      <c r="H649" s="12" t="e">
        <f t="shared" si="20"/>
        <v>#N/A</v>
      </c>
      <c r="I649" s="12" t="e">
        <f t="shared" si="21"/>
        <v>#N/A</v>
      </c>
      <c r="J649" s="8" t="e">
        <f>IF(OR(H649&gt;Pooling_tool!$Q$2,I649&gt;(Pooling_tool!$Q$14*Pooling_tool!$Q$6)),"concentrate","dilute")</f>
        <v>#N/A</v>
      </c>
      <c r="K649" s="12" t="e">
        <f>_xlfn.IFS(AND(J649="concentrate",H649&gt;Pooling_tool!$Q$4),Pooling_tool!$Q$4,AND(J649="concentrate",H649&lt;Pooling_tool!$Q$2),Pooling_tool!$Q$2,J649="concentrate",H649,J649="dilute",individual_lib_info!I649)</f>
        <v>#N/A</v>
      </c>
      <c r="L649" s="12" t="e">
        <f>IF(AND(J649="dilute",K649&gt;Pooling_tool!$Q$6),Pooling_tool!$Q$6,K649)</f>
        <v>#N/A</v>
      </c>
    </row>
    <row r="650" spans="6:12" x14ac:dyDescent="0.2">
      <c r="F650" s="8" t="e">
        <f>VLOOKUP(A650,Pooling_tool!$A$3:$B$15,2,FALSE)</f>
        <v>#N/A</v>
      </c>
      <c r="G650" s="11" t="e">
        <f>Pooling_tool!$Q$8/VLOOKUP(F650,Pooling_tool!$F$3:$G$26,2,FALSE)</f>
        <v>#N/A</v>
      </c>
      <c r="H650" s="12" t="e">
        <f t="shared" si="20"/>
        <v>#N/A</v>
      </c>
      <c r="I650" s="12" t="e">
        <f t="shared" si="21"/>
        <v>#N/A</v>
      </c>
      <c r="J650" s="8" t="e">
        <f>IF(OR(H650&gt;Pooling_tool!$Q$2,I650&gt;(Pooling_tool!$Q$14*Pooling_tool!$Q$6)),"concentrate","dilute")</f>
        <v>#N/A</v>
      </c>
      <c r="K650" s="12" t="e">
        <f>_xlfn.IFS(AND(J650="concentrate",H650&gt;Pooling_tool!$Q$4),Pooling_tool!$Q$4,AND(J650="concentrate",H650&lt;Pooling_tool!$Q$2),Pooling_tool!$Q$2,J650="concentrate",H650,J650="dilute",individual_lib_info!I650)</f>
        <v>#N/A</v>
      </c>
      <c r="L650" s="12" t="e">
        <f>IF(AND(J650="dilute",K650&gt;Pooling_tool!$Q$6),Pooling_tool!$Q$6,K650)</f>
        <v>#N/A</v>
      </c>
    </row>
    <row r="651" spans="6:12" x14ac:dyDescent="0.2">
      <c r="F651" s="8" t="e">
        <f>VLOOKUP(A651,Pooling_tool!$A$3:$B$15,2,FALSE)</f>
        <v>#N/A</v>
      </c>
      <c r="G651" s="11" t="e">
        <f>Pooling_tool!$Q$8/VLOOKUP(F651,Pooling_tool!$F$3:$G$26,2,FALSE)</f>
        <v>#N/A</v>
      </c>
      <c r="H651" s="12" t="e">
        <f t="shared" si="20"/>
        <v>#N/A</v>
      </c>
      <c r="I651" s="12" t="e">
        <f t="shared" si="21"/>
        <v>#N/A</v>
      </c>
      <c r="J651" s="8" t="e">
        <f>IF(OR(H651&gt;Pooling_tool!$Q$2,I651&gt;(Pooling_tool!$Q$14*Pooling_tool!$Q$6)),"concentrate","dilute")</f>
        <v>#N/A</v>
      </c>
      <c r="K651" s="12" t="e">
        <f>_xlfn.IFS(AND(J651="concentrate",H651&gt;Pooling_tool!$Q$4),Pooling_tool!$Q$4,AND(J651="concentrate",H651&lt;Pooling_tool!$Q$2),Pooling_tool!$Q$2,J651="concentrate",H651,J651="dilute",individual_lib_info!I651)</f>
        <v>#N/A</v>
      </c>
      <c r="L651" s="12" t="e">
        <f>IF(AND(J651="dilute",K651&gt;Pooling_tool!$Q$6),Pooling_tool!$Q$6,K651)</f>
        <v>#N/A</v>
      </c>
    </row>
    <row r="652" spans="6:12" x14ac:dyDescent="0.2">
      <c r="F652" s="8" t="e">
        <f>VLOOKUP(A652,Pooling_tool!$A$3:$B$15,2,FALSE)</f>
        <v>#N/A</v>
      </c>
      <c r="G652" s="11" t="e">
        <f>Pooling_tool!$Q$8/VLOOKUP(F652,Pooling_tool!$F$3:$G$26,2,FALSE)</f>
        <v>#N/A</v>
      </c>
      <c r="H652" s="12" t="e">
        <f t="shared" si="20"/>
        <v>#N/A</v>
      </c>
      <c r="I652" s="12" t="e">
        <f t="shared" si="21"/>
        <v>#N/A</v>
      </c>
      <c r="J652" s="8" t="e">
        <f>IF(OR(H652&gt;Pooling_tool!$Q$2,I652&gt;(Pooling_tool!$Q$14*Pooling_tool!$Q$6)),"concentrate","dilute")</f>
        <v>#N/A</v>
      </c>
      <c r="K652" s="12" t="e">
        <f>_xlfn.IFS(AND(J652="concentrate",H652&gt;Pooling_tool!$Q$4),Pooling_tool!$Q$4,AND(J652="concentrate",H652&lt;Pooling_tool!$Q$2),Pooling_tool!$Q$2,J652="concentrate",H652,J652="dilute",individual_lib_info!I652)</f>
        <v>#N/A</v>
      </c>
      <c r="L652" s="12" t="e">
        <f>IF(AND(J652="dilute",K652&gt;Pooling_tool!$Q$6),Pooling_tool!$Q$6,K652)</f>
        <v>#N/A</v>
      </c>
    </row>
    <row r="653" spans="6:12" x14ac:dyDescent="0.2">
      <c r="F653" s="8" t="e">
        <f>VLOOKUP(A653,Pooling_tool!$A$3:$B$15,2,FALSE)</f>
        <v>#N/A</v>
      </c>
      <c r="G653" s="11" t="e">
        <f>Pooling_tool!$Q$8/VLOOKUP(F653,Pooling_tool!$F$3:$G$26,2,FALSE)</f>
        <v>#N/A</v>
      </c>
      <c r="H653" s="12" t="e">
        <f t="shared" si="20"/>
        <v>#N/A</v>
      </c>
      <c r="I653" s="12" t="e">
        <f t="shared" si="21"/>
        <v>#N/A</v>
      </c>
      <c r="J653" s="8" t="e">
        <f>IF(OR(H653&gt;Pooling_tool!$Q$2,I653&gt;(Pooling_tool!$Q$14*Pooling_tool!$Q$6)),"concentrate","dilute")</f>
        <v>#N/A</v>
      </c>
      <c r="K653" s="12" t="e">
        <f>_xlfn.IFS(AND(J653="concentrate",H653&gt;Pooling_tool!$Q$4),Pooling_tool!$Q$4,AND(J653="concentrate",H653&lt;Pooling_tool!$Q$2),Pooling_tool!$Q$2,J653="concentrate",H653,J653="dilute",individual_lib_info!I653)</f>
        <v>#N/A</v>
      </c>
      <c r="L653" s="12" t="e">
        <f>IF(AND(J653="dilute",K653&gt;Pooling_tool!$Q$6),Pooling_tool!$Q$6,K653)</f>
        <v>#N/A</v>
      </c>
    </row>
    <row r="654" spans="6:12" x14ac:dyDescent="0.2">
      <c r="F654" s="8" t="e">
        <f>VLOOKUP(A654,Pooling_tool!$A$3:$B$15,2,FALSE)</f>
        <v>#N/A</v>
      </c>
      <c r="G654" s="11" t="e">
        <f>Pooling_tool!$Q$8/VLOOKUP(F654,Pooling_tool!$F$3:$G$26,2,FALSE)</f>
        <v>#N/A</v>
      </c>
      <c r="H654" s="12" t="e">
        <f t="shared" si="20"/>
        <v>#N/A</v>
      </c>
      <c r="I654" s="12" t="e">
        <f t="shared" si="21"/>
        <v>#N/A</v>
      </c>
      <c r="J654" s="8" t="e">
        <f>IF(OR(H654&gt;Pooling_tool!$Q$2,I654&gt;(Pooling_tool!$Q$14*Pooling_tool!$Q$6)),"concentrate","dilute")</f>
        <v>#N/A</v>
      </c>
      <c r="K654" s="12" t="e">
        <f>_xlfn.IFS(AND(J654="concentrate",H654&gt;Pooling_tool!$Q$4),Pooling_tool!$Q$4,AND(J654="concentrate",H654&lt;Pooling_tool!$Q$2),Pooling_tool!$Q$2,J654="concentrate",H654,J654="dilute",individual_lib_info!I654)</f>
        <v>#N/A</v>
      </c>
      <c r="L654" s="12" t="e">
        <f>IF(AND(J654="dilute",K654&gt;Pooling_tool!$Q$6),Pooling_tool!$Q$6,K654)</f>
        <v>#N/A</v>
      </c>
    </row>
    <row r="655" spans="6:12" x14ac:dyDescent="0.2">
      <c r="F655" s="8" t="e">
        <f>VLOOKUP(A655,Pooling_tool!$A$3:$B$15,2,FALSE)</f>
        <v>#N/A</v>
      </c>
      <c r="G655" s="11" t="e">
        <f>Pooling_tool!$Q$8/VLOOKUP(F655,Pooling_tool!$F$3:$G$26,2,FALSE)</f>
        <v>#N/A</v>
      </c>
      <c r="H655" s="12" t="e">
        <f t="shared" si="20"/>
        <v>#N/A</v>
      </c>
      <c r="I655" s="12" t="e">
        <f t="shared" si="21"/>
        <v>#N/A</v>
      </c>
      <c r="J655" s="8" t="e">
        <f>IF(OR(H655&gt;Pooling_tool!$Q$2,I655&gt;(Pooling_tool!$Q$14*Pooling_tool!$Q$6)),"concentrate","dilute")</f>
        <v>#N/A</v>
      </c>
      <c r="K655" s="12" t="e">
        <f>_xlfn.IFS(AND(J655="concentrate",H655&gt;Pooling_tool!$Q$4),Pooling_tool!$Q$4,AND(J655="concentrate",H655&lt;Pooling_tool!$Q$2),Pooling_tool!$Q$2,J655="concentrate",H655,J655="dilute",individual_lib_info!I655)</f>
        <v>#N/A</v>
      </c>
      <c r="L655" s="12" t="e">
        <f>IF(AND(J655="dilute",K655&gt;Pooling_tool!$Q$6),Pooling_tool!$Q$6,K655)</f>
        <v>#N/A</v>
      </c>
    </row>
    <row r="656" spans="6:12" x14ac:dyDescent="0.2">
      <c r="F656" s="8" t="e">
        <f>VLOOKUP(A656,Pooling_tool!$A$3:$B$15,2,FALSE)</f>
        <v>#N/A</v>
      </c>
      <c r="G656" s="11" t="e">
        <f>Pooling_tool!$Q$8/VLOOKUP(F656,Pooling_tool!$F$3:$G$26,2,FALSE)</f>
        <v>#N/A</v>
      </c>
      <c r="H656" s="12" t="e">
        <f t="shared" si="20"/>
        <v>#N/A</v>
      </c>
      <c r="I656" s="12" t="e">
        <f t="shared" si="21"/>
        <v>#N/A</v>
      </c>
      <c r="J656" s="8" t="e">
        <f>IF(OR(H656&gt;Pooling_tool!$Q$2,I656&gt;(Pooling_tool!$Q$14*Pooling_tool!$Q$6)),"concentrate","dilute")</f>
        <v>#N/A</v>
      </c>
      <c r="K656" s="12" t="e">
        <f>_xlfn.IFS(AND(J656="concentrate",H656&gt;Pooling_tool!$Q$4),Pooling_tool!$Q$4,AND(J656="concentrate",H656&lt;Pooling_tool!$Q$2),Pooling_tool!$Q$2,J656="concentrate",H656,J656="dilute",individual_lib_info!I656)</f>
        <v>#N/A</v>
      </c>
      <c r="L656" s="12" t="e">
        <f>IF(AND(J656="dilute",K656&gt;Pooling_tool!$Q$6),Pooling_tool!$Q$6,K656)</f>
        <v>#N/A</v>
      </c>
    </row>
    <row r="657" spans="6:12" x14ac:dyDescent="0.2">
      <c r="F657" s="8" t="e">
        <f>VLOOKUP(A657,Pooling_tool!$A$3:$B$15,2,FALSE)</f>
        <v>#N/A</v>
      </c>
      <c r="G657" s="11" t="e">
        <f>Pooling_tool!$Q$8/VLOOKUP(F657,Pooling_tool!$F$3:$G$26,2,FALSE)</f>
        <v>#N/A</v>
      </c>
      <c r="H657" s="12" t="e">
        <f t="shared" si="20"/>
        <v>#N/A</v>
      </c>
      <c r="I657" s="12" t="e">
        <f t="shared" si="21"/>
        <v>#N/A</v>
      </c>
      <c r="J657" s="8" t="e">
        <f>IF(OR(H657&gt;Pooling_tool!$Q$2,I657&gt;(Pooling_tool!$Q$14*Pooling_tool!$Q$6)),"concentrate","dilute")</f>
        <v>#N/A</v>
      </c>
      <c r="K657" s="12" t="e">
        <f>_xlfn.IFS(AND(J657="concentrate",H657&gt;Pooling_tool!$Q$4),Pooling_tool!$Q$4,AND(J657="concentrate",H657&lt;Pooling_tool!$Q$2),Pooling_tool!$Q$2,J657="concentrate",H657,J657="dilute",individual_lib_info!I657)</f>
        <v>#N/A</v>
      </c>
      <c r="L657" s="12" t="e">
        <f>IF(AND(J657="dilute",K657&gt;Pooling_tool!$Q$6),Pooling_tool!$Q$6,K657)</f>
        <v>#N/A</v>
      </c>
    </row>
    <row r="658" spans="6:12" x14ac:dyDescent="0.2">
      <c r="F658" s="8" t="e">
        <f>VLOOKUP(A658,Pooling_tool!$A$3:$B$15,2,FALSE)</f>
        <v>#N/A</v>
      </c>
      <c r="G658" s="11" t="e">
        <f>Pooling_tool!$Q$8/VLOOKUP(F658,Pooling_tool!$F$3:$G$26,2,FALSE)</f>
        <v>#N/A</v>
      </c>
      <c r="H658" s="12" t="e">
        <f t="shared" si="20"/>
        <v>#N/A</v>
      </c>
      <c r="I658" s="12" t="e">
        <f t="shared" si="21"/>
        <v>#N/A</v>
      </c>
      <c r="J658" s="8" t="e">
        <f>IF(OR(H658&gt;Pooling_tool!$Q$2,I658&gt;(Pooling_tool!$Q$14*Pooling_tool!$Q$6)),"concentrate","dilute")</f>
        <v>#N/A</v>
      </c>
      <c r="K658" s="12" t="e">
        <f>_xlfn.IFS(AND(J658="concentrate",H658&gt;Pooling_tool!$Q$4),Pooling_tool!$Q$4,AND(J658="concentrate",H658&lt;Pooling_tool!$Q$2),Pooling_tool!$Q$2,J658="concentrate",H658,J658="dilute",individual_lib_info!I658)</f>
        <v>#N/A</v>
      </c>
      <c r="L658" s="12" t="e">
        <f>IF(AND(J658="dilute",K658&gt;Pooling_tool!$Q$6),Pooling_tool!$Q$6,K658)</f>
        <v>#N/A</v>
      </c>
    </row>
    <row r="659" spans="6:12" x14ac:dyDescent="0.2">
      <c r="F659" s="8" t="e">
        <f>VLOOKUP(A659,Pooling_tool!$A$3:$B$15,2,FALSE)</f>
        <v>#N/A</v>
      </c>
      <c r="G659" s="11" t="e">
        <f>Pooling_tool!$Q$8/VLOOKUP(F659,Pooling_tool!$F$3:$G$26,2,FALSE)</f>
        <v>#N/A</v>
      </c>
      <c r="H659" s="12" t="e">
        <f t="shared" si="20"/>
        <v>#N/A</v>
      </c>
      <c r="I659" s="12" t="e">
        <f t="shared" si="21"/>
        <v>#N/A</v>
      </c>
      <c r="J659" s="8" t="e">
        <f>IF(OR(H659&gt;Pooling_tool!$Q$2,I659&gt;(Pooling_tool!$Q$14*Pooling_tool!$Q$6)),"concentrate","dilute")</f>
        <v>#N/A</v>
      </c>
      <c r="K659" s="12" t="e">
        <f>_xlfn.IFS(AND(J659="concentrate",H659&gt;Pooling_tool!$Q$4),Pooling_tool!$Q$4,AND(J659="concentrate",H659&lt;Pooling_tool!$Q$2),Pooling_tool!$Q$2,J659="concentrate",H659,J659="dilute",individual_lib_info!I659)</f>
        <v>#N/A</v>
      </c>
      <c r="L659" s="12" t="e">
        <f>IF(AND(J659="dilute",K659&gt;Pooling_tool!$Q$6),Pooling_tool!$Q$6,K659)</f>
        <v>#N/A</v>
      </c>
    </row>
    <row r="660" spans="6:12" x14ac:dyDescent="0.2">
      <c r="F660" s="8" t="e">
        <f>VLOOKUP(A660,Pooling_tool!$A$3:$B$15,2,FALSE)</f>
        <v>#N/A</v>
      </c>
      <c r="G660" s="11" t="e">
        <f>Pooling_tool!$Q$8/VLOOKUP(F660,Pooling_tool!$F$3:$G$26,2,FALSE)</f>
        <v>#N/A</v>
      </c>
      <c r="H660" s="12" t="e">
        <f t="shared" si="20"/>
        <v>#N/A</v>
      </c>
      <c r="I660" s="12" t="e">
        <f t="shared" si="21"/>
        <v>#N/A</v>
      </c>
      <c r="J660" s="8" t="e">
        <f>IF(OR(H660&gt;Pooling_tool!$Q$2,I660&gt;(Pooling_tool!$Q$14*Pooling_tool!$Q$6)),"concentrate","dilute")</f>
        <v>#N/A</v>
      </c>
      <c r="K660" s="12" t="e">
        <f>_xlfn.IFS(AND(J660="concentrate",H660&gt;Pooling_tool!$Q$4),Pooling_tool!$Q$4,AND(J660="concentrate",H660&lt;Pooling_tool!$Q$2),Pooling_tool!$Q$2,J660="concentrate",H660,J660="dilute",individual_lib_info!I660)</f>
        <v>#N/A</v>
      </c>
      <c r="L660" s="12" t="e">
        <f>IF(AND(J660="dilute",K660&gt;Pooling_tool!$Q$6),Pooling_tool!$Q$6,K660)</f>
        <v>#N/A</v>
      </c>
    </row>
    <row r="661" spans="6:12" x14ac:dyDescent="0.2">
      <c r="F661" s="8" t="e">
        <f>VLOOKUP(A661,Pooling_tool!$A$3:$B$15,2,FALSE)</f>
        <v>#N/A</v>
      </c>
      <c r="G661" s="11" t="e">
        <f>Pooling_tool!$Q$8/VLOOKUP(F661,Pooling_tool!$F$3:$G$26,2,FALSE)</f>
        <v>#N/A</v>
      </c>
      <c r="H661" s="12" t="e">
        <f t="shared" si="20"/>
        <v>#N/A</v>
      </c>
      <c r="I661" s="12" t="e">
        <f t="shared" si="21"/>
        <v>#N/A</v>
      </c>
      <c r="J661" s="8" t="e">
        <f>IF(OR(H661&gt;Pooling_tool!$Q$2,I661&gt;(Pooling_tool!$Q$14*Pooling_tool!$Q$6)),"concentrate","dilute")</f>
        <v>#N/A</v>
      </c>
      <c r="K661" s="12" t="e">
        <f>_xlfn.IFS(AND(J661="concentrate",H661&gt;Pooling_tool!$Q$4),Pooling_tool!$Q$4,AND(J661="concentrate",H661&lt;Pooling_tool!$Q$2),Pooling_tool!$Q$2,J661="concentrate",H661,J661="dilute",individual_lib_info!I661)</f>
        <v>#N/A</v>
      </c>
      <c r="L661" s="12" t="e">
        <f>IF(AND(J661="dilute",K661&gt;Pooling_tool!$Q$6),Pooling_tool!$Q$6,K661)</f>
        <v>#N/A</v>
      </c>
    </row>
    <row r="662" spans="6:12" x14ac:dyDescent="0.2">
      <c r="F662" s="8" t="e">
        <f>VLOOKUP(A662,Pooling_tool!$A$3:$B$15,2,FALSE)</f>
        <v>#N/A</v>
      </c>
      <c r="G662" s="11" t="e">
        <f>Pooling_tool!$Q$8/VLOOKUP(F662,Pooling_tool!$F$3:$G$26,2,FALSE)</f>
        <v>#N/A</v>
      </c>
      <c r="H662" s="12" t="e">
        <f t="shared" si="20"/>
        <v>#N/A</v>
      </c>
      <c r="I662" s="12" t="e">
        <f t="shared" si="21"/>
        <v>#N/A</v>
      </c>
      <c r="J662" s="8" t="e">
        <f>IF(OR(H662&gt;Pooling_tool!$Q$2,I662&gt;(Pooling_tool!$Q$14*Pooling_tool!$Q$6)),"concentrate","dilute")</f>
        <v>#N/A</v>
      </c>
      <c r="K662" s="12" t="e">
        <f>_xlfn.IFS(AND(J662="concentrate",H662&gt;Pooling_tool!$Q$4),Pooling_tool!$Q$4,AND(J662="concentrate",H662&lt;Pooling_tool!$Q$2),Pooling_tool!$Q$2,J662="concentrate",H662,J662="dilute",individual_lib_info!I662)</f>
        <v>#N/A</v>
      </c>
      <c r="L662" s="12" t="e">
        <f>IF(AND(J662="dilute",K662&gt;Pooling_tool!$Q$6),Pooling_tool!$Q$6,K662)</f>
        <v>#N/A</v>
      </c>
    </row>
    <row r="663" spans="6:12" x14ac:dyDescent="0.2">
      <c r="F663" s="8" t="e">
        <f>VLOOKUP(A663,Pooling_tool!$A$3:$B$15,2,FALSE)</f>
        <v>#N/A</v>
      </c>
      <c r="G663" s="11" t="e">
        <f>Pooling_tool!$Q$8/VLOOKUP(F663,Pooling_tool!$F$3:$G$26,2,FALSE)</f>
        <v>#N/A</v>
      </c>
      <c r="H663" s="12" t="e">
        <f t="shared" si="20"/>
        <v>#N/A</v>
      </c>
      <c r="I663" s="12" t="e">
        <f t="shared" si="21"/>
        <v>#N/A</v>
      </c>
      <c r="J663" s="8" t="e">
        <f>IF(OR(H663&gt;Pooling_tool!$Q$2,I663&gt;(Pooling_tool!$Q$14*Pooling_tool!$Q$6)),"concentrate","dilute")</f>
        <v>#N/A</v>
      </c>
      <c r="K663" s="12" t="e">
        <f>_xlfn.IFS(AND(J663="concentrate",H663&gt;Pooling_tool!$Q$4),Pooling_tool!$Q$4,AND(J663="concentrate",H663&lt;Pooling_tool!$Q$2),Pooling_tool!$Q$2,J663="concentrate",H663,J663="dilute",individual_lib_info!I663)</f>
        <v>#N/A</v>
      </c>
      <c r="L663" s="12" t="e">
        <f>IF(AND(J663="dilute",K663&gt;Pooling_tool!$Q$6),Pooling_tool!$Q$6,K663)</f>
        <v>#N/A</v>
      </c>
    </row>
    <row r="664" spans="6:12" x14ac:dyDescent="0.2">
      <c r="F664" s="8" t="e">
        <f>VLOOKUP(A664,Pooling_tool!$A$3:$B$15,2,FALSE)</f>
        <v>#N/A</v>
      </c>
      <c r="G664" s="11" t="e">
        <f>Pooling_tool!$Q$8/VLOOKUP(F664,Pooling_tool!$F$3:$G$26,2,FALSE)</f>
        <v>#N/A</v>
      </c>
      <c r="H664" s="12" t="e">
        <f t="shared" si="20"/>
        <v>#N/A</v>
      </c>
      <c r="I664" s="12" t="e">
        <f t="shared" si="21"/>
        <v>#N/A</v>
      </c>
      <c r="J664" s="8" t="e">
        <f>IF(OR(H664&gt;Pooling_tool!$Q$2,I664&gt;(Pooling_tool!$Q$14*Pooling_tool!$Q$6)),"concentrate","dilute")</f>
        <v>#N/A</v>
      </c>
      <c r="K664" s="12" t="e">
        <f>_xlfn.IFS(AND(J664="concentrate",H664&gt;Pooling_tool!$Q$4),Pooling_tool!$Q$4,AND(J664="concentrate",H664&lt;Pooling_tool!$Q$2),Pooling_tool!$Q$2,J664="concentrate",H664,J664="dilute",individual_lib_info!I664)</f>
        <v>#N/A</v>
      </c>
      <c r="L664" s="12" t="e">
        <f>IF(AND(J664="dilute",K664&gt;Pooling_tool!$Q$6),Pooling_tool!$Q$6,K664)</f>
        <v>#N/A</v>
      </c>
    </row>
    <row r="665" spans="6:12" x14ac:dyDescent="0.2">
      <c r="F665" s="8" t="e">
        <f>VLOOKUP(A665,Pooling_tool!$A$3:$B$15,2,FALSE)</f>
        <v>#N/A</v>
      </c>
      <c r="G665" s="11" t="e">
        <f>Pooling_tool!$Q$8/VLOOKUP(F665,Pooling_tool!$F$3:$G$26,2,FALSE)</f>
        <v>#N/A</v>
      </c>
      <c r="H665" s="12" t="e">
        <f t="shared" si="20"/>
        <v>#N/A</v>
      </c>
      <c r="I665" s="12" t="e">
        <f t="shared" si="21"/>
        <v>#N/A</v>
      </c>
      <c r="J665" s="8" t="e">
        <f>IF(OR(H665&gt;Pooling_tool!$Q$2,I665&gt;(Pooling_tool!$Q$14*Pooling_tool!$Q$6)),"concentrate","dilute")</f>
        <v>#N/A</v>
      </c>
      <c r="K665" s="12" t="e">
        <f>_xlfn.IFS(AND(J665="concentrate",H665&gt;Pooling_tool!$Q$4),Pooling_tool!$Q$4,AND(J665="concentrate",H665&lt;Pooling_tool!$Q$2),Pooling_tool!$Q$2,J665="concentrate",H665,J665="dilute",individual_lib_info!I665)</f>
        <v>#N/A</v>
      </c>
      <c r="L665" s="12" t="e">
        <f>IF(AND(J665="dilute",K665&gt;Pooling_tool!$Q$6),Pooling_tool!$Q$6,K665)</f>
        <v>#N/A</v>
      </c>
    </row>
    <row r="666" spans="6:12" x14ac:dyDescent="0.2">
      <c r="F666" s="8" t="e">
        <f>VLOOKUP(A666,Pooling_tool!$A$3:$B$15,2,FALSE)</f>
        <v>#N/A</v>
      </c>
      <c r="G666" s="11" t="e">
        <f>Pooling_tool!$Q$8/VLOOKUP(F666,Pooling_tool!$F$3:$G$26,2,FALSE)</f>
        <v>#N/A</v>
      </c>
      <c r="H666" s="12" t="e">
        <f t="shared" si="20"/>
        <v>#N/A</v>
      </c>
      <c r="I666" s="12" t="e">
        <f t="shared" si="21"/>
        <v>#N/A</v>
      </c>
      <c r="J666" s="8" t="e">
        <f>IF(OR(H666&gt;Pooling_tool!$Q$2,I666&gt;(Pooling_tool!$Q$14*Pooling_tool!$Q$6)),"concentrate","dilute")</f>
        <v>#N/A</v>
      </c>
      <c r="K666" s="12" t="e">
        <f>_xlfn.IFS(AND(J666="concentrate",H666&gt;Pooling_tool!$Q$4),Pooling_tool!$Q$4,AND(J666="concentrate",H666&lt;Pooling_tool!$Q$2),Pooling_tool!$Q$2,J666="concentrate",H666,J666="dilute",individual_lib_info!I666)</f>
        <v>#N/A</v>
      </c>
      <c r="L666" s="12" t="e">
        <f>IF(AND(J666="dilute",K666&gt;Pooling_tool!$Q$6),Pooling_tool!$Q$6,K666)</f>
        <v>#N/A</v>
      </c>
    </row>
    <row r="667" spans="6:12" x14ac:dyDescent="0.2">
      <c r="F667" s="8" t="e">
        <f>VLOOKUP(A667,Pooling_tool!$A$3:$B$15,2,FALSE)</f>
        <v>#N/A</v>
      </c>
      <c r="G667" s="11" t="e">
        <f>Pooling_tool!$Q$8/VLOOKUP(F667,Pooling_tool!$F$3:$G$26,2,FALSE)</f>
        <v>#N/A</v>
      </c>
      <c r="H667" s="12" t="e">
        <f t="shared" si="20"/>
        <v>#N/A</v>
      </c>
      <c r="I667" s="12" t="e">
        <f t="shared" si="21"/>
        <v>#N/A</v>
      </c>
      <c r="J667" s="8" t="e">
        <f>IF(OR(H667&gt;Pooling_tool!$Q$2,I667&gt;(Pooling_tool!$Q$14*Pooling_tool!$Q$6)),"concentrate","dilute")</f>
        <v>#N/A</v>
      </c>
      <c r="K667" s="12" t="e">
        <f>_xlfn.IFS(AND(J667="concentrate",H667&gt;Pooling_tool!$Q$4),Pooling_tool!$Q$4,AND(J667="concentrate",H667&lt;Pooling_tool!$Q$2),Pooling_tool!$Q$2,J667="concentrate",H667,J667="dilute",individual_lib_info!I667)</f>
        <v>#N/A</v>
      </c>
      <c r="L667" s="12" t="e">
        <f>IF(AND(J667="dilute",K667&gt;Pooling_tool!$Q$6),Pooling_tool!$Q$6,K667)</f>
        <v>#N/A</v>
      </c>
    </row>
    <row r="668" spans="6:12" x14ac:dyDescent="0.2">
      <c r="F668" s="8" t="e">
        <f>VLOOKUP(A668,Pooling_tool!$A$3:$B$15,2,FALSE)</f>
        <v>#N/A</v>
      </c>
      <c r="G668" s="11" t="e">
        <f>Pooling_tool!$Q$8/VLOOKUP(F668,Pooling_tool!$F$3:$G$26,2,FALSE)</f>
        <v>#N/A</v>
      </c>
      <c r="H668" s="12" t="e">
        <f t="shared" si="20"/>
        <v>#N/A</v>
      </c>
      <c r="I668" s="12" t="e">
        <f t="shared" si="21"/>
        <v>#N/A</v>
      </c>
      <c r="J668" s="8" t="e">
        <f>IF(OR(H668&gt;Pooling_tool!$Q$2,I668&gt;(Pooling_tool!$Q$14*Pooling_tool!$Q$6)),"concentrate","dilute")</f>
        <v>#N/A</v>
      </c>
      <c r="K668" s="12" t="e">
        <f>_xlfn.IFS(AND(J668="concentrate",H668&gt;Pooling_tool!$Q$4),Pooling_tool!$Q$4,AND(J668="concentrate",H668&lt;Pooling_tool!$Q$2),Pooling_tool!$Q$2,J668="concentrate",H668,J668="dilute",individual_lib_info!I668)</f>
        <v>#N/A</v>
      </c>
      <c r="L668" s="12" t="e">
        <f>IF(AND(J668="dilute",K668&gt;Pooling_tool!$Q$6),Pooling_tool!$Q$6,K668)</f>
        <v>#N/A</v>
      </c>
    </row>
    <row r="669" spans="6:12" x14ac:dyDescent="0.2">
      <c r="F669" s="8" t="e">
        <f>VLOOKUP(A669,Pooling_tool!$A$3:$B$15,2,FALSE)</f>
        <v>#N/A</v>
      </c>
      <c r="G669" s="11" t="e">
        <f>Pooling_tool!$Q$8/VLOOKUP(F669,Pooling_tool!$F$3:$G$26,2,FALSE)</f>
        <v>#N/A</v>
      </c>
      <c r="H669" s="12" t="e">
        <f t="shared" si="20"/>
        <v>#N/A</v>
      </c>
      <c r="I669" s="12" t="e">
        <f t="shared" si="21"/>
        <v>#N/A</v>
      </c>
      <c r="J669" s="8" t="e">
        <f>IF(OR(H669&gt;Pooling_tool!$Q$2,I669&gt;(Pooling_tool!$Q$14*Pooling_tool!$Q$6)),"concentrate","dilute")</f>
        <v>#N/A</v>
      </c>
      <c r="K669" s="12" t="e">
        <f>_xlfn.IFS(AND(J669="concentrate",H669&gt;Pooling_tool!$Q$4),Pooling_tool!$Q$4,AND(J669="concentrate",H669&lt;Pooling_tool!$Q$2),Pooling_tool!$Q$2,J669="concentrate",H669,J669="dilute",individual_lib_info!I669)</f>
        <v>#N/A</v>
      </c>
      <c r="L669" s="12" t="e">
        <f>IF(AND(J669="dilute",K669&gt;Pooling_tool!$Q$6),Pooling_tool!$Q$6,K669)</f>
        <v>#N/A</v>
      </c>
    </row>
    <row r="670" spans="6:12" x14ac:dyDescent="0.2">
      <c r="F670" s="8" t="e">
        <f>VLOOKUP(A670,Pooling_tool!$A$3:$B$15,2,FALSE)</f>
        <v>#N/A</v>
      </c>
      <c r="G670" s="11" t="e">
        <f>Pooling_tool!$Q$8/VLOOKUP(F670,Pooling_tool!$F$3:$G$26,2,FALSE)</f>
        <v>#N/A</v>
      </c>
      <c r="H670" s="12" t="e">
        <f t="shared" si="20"/>
        <v>#N/A</v>
      </c>
      <c r="I670" s="12" t="e">
        <f t="shared" si="21"/>
        <v>#N/A</v>
      </c>
      <c r="J670" s="8" t="e">
        <f>IF(OR(H670&gt;Pooling_tool!$Q$2,I670&gt;(Pooling_tool!$Q$14*Pooling_tool!$Q$6)),"concentrate","dilute")</f>
        <v>#N/A</v>
      </c>
      <c r="K670" s="12" t="e">
        <f>_xlfn.IFS(AND(J670="concentrate",H670&gt;Pooling_tool!$Q$4),Pooling_tool!$Q$4,AND(J670="concentrate",H670&lt;Pooling_tool!$Q$2),Pooling_tool!$Q$2,J670="concentrate",H670,J670="dilute",individual_lib_info!I670)</f>
        <v>#N/A</v>
      </c>
      <c r="L670" s="12" t="e">
        <f>IF(AND(J670="dilute",K670&gt;Pooling_tool!$Q$6),Pooling_tool!$Q$6,K670)</f>
        <v>#N/A</v>
      </c>
    </row>
    <row r="671" spans="6:12" x14ac:dyDescent="0.2">
      <c r="F671" s="8" t="e">
        <f>VLOOKUP(A671,Pooling_tool!$A$3:$B$15,2,FALSE)</f>
        <v>#N/A</v>
      </c>
      <c r="G671" s="11" t="e">
        <f>Pooling_tool!$Q$8/VLOOKUP(F671,Pooling_tool!$F$3:$G$26,2,FALSE)</f>
        <v>#N/A</v>
      </c>
      <c r="H671" s="12" t="e">
        <f t="shared" si="20"/>
        <v>#N/A</v>
      </c>
      <c r="I671" s="12" t="e">
        <f t="shared" si="21"/>
        <v>#N/A</v>
      </c>
      <c r="J671" s="8" t="e">
        <f>IF(OR(H671&gt;Pooling_tool!$Q$2,I671&gt;(Pooling_tool!$Q$14*Pooling_tool!$Q$6)),"concentrate","dilute")</f>
        <v>#N/A</v>
      </c>
      <c r="K671" s="12" t="e">
        <f>_xlfn.IFS(AND(J671="concentrate",H671&gt;Pooling_tool!$Q$4),Pooling_tool!$Q$4,AND(J671="concentrate",H671&lt;Pooling_tool!$Q$2),Pooling_tool!$Q$2,J671="concentrate",H671,J671="dilute",individual_lib_info!I671)</f>
        <v>#N/A</v>
      </c>
      <c r="L671" s="12" t="e">
        <f>IF(AND(J671="dilute",K671&gt;Pooling_tool!$Q$6),Pooling_tool!$Q$6,K671)</f>
        <v>#N/A</v>
      </c>
    </row>
    <row r="672" spans="6:12" x14ac:dyDescent="0.2">
      <c r="F672" s="8" t="e">
        <f>VLOOKUP(A672,Pooling_tool!$A$3:$B$15,2,FALSE)</f>
        <v>#N/A</v>
      </c>
      <c r="G672" s="11" t="e">
        <f>Pooling_tool!$Q$8/VLOOKUP(F672,Pooling_tool!$F$3:$G$26,2,FALSE)</f>
        <v>#N/A</v>
      </c>
      <c r="H672" s="12" t="e">
        <f t="shared" si="20"/>
        <v>#N/A</v>
      </c>
      <c r="I672" s="12" t="e">
        <f t="shared" si="21"/>
        <v>#N/A</v>
      </c>
      <c r="J672" s="8" t="e">
        <f>IF(OR(H672&gt;Pooling_tool!$Q$2,I672&gt;(Pooling_tool!$Q$14*Pooling_tool!$Q$6)),"concentrate","dilute")</f>
        <v>#N/A</v>
      </c>
      <c r="K672" s="12" t="e">
        <f>_xlfn.IFS(AND(J672="concentrate",H672&gt;Pooling_tool!$Q$4),Pooling_tool!$Q$4,AND(J672="concentrate",H672&lt;Pooling_tool!$Q$2),Pooling_tool!$Q$2,J672="concentrate",H672,J672="dilute",individual_lib_info!I672)</f>
        <v>#N/A</v>
      </c>
      <c r="L672" s="12" t="e">
        <f>IF(AND(J672="dilute",K672&gt;Pooling_tool!$Q$6),Pooling_tool!$Q$6,K672)</f>
        <v>#N/A</v>
      </c>
    </row>
    <row r="673" spans="6:12" x14ac:dyDescent="0.2">
      <c r="F673" s="8" t="e">
        <f>VLOOKUP(A673,Pooling_tool!$A$3:$B$15,2,FALSE)</f>
        <v>#N/A</v>
      </c>
      <c r="G673" s="11" t="e">
        <f>Pooling_tool!$Q$8/VLOOKUP(F673,Pooling_tool!$F$3:$G$26,2,FALSE)</f>
        <v>#N/A</v>
      </c>
      <c r="H673" s="12" t="e">
        <f t="shared" si="20"/>
        <v>#N/A</v>
      </c>
      <c r="I673" s="12" t="e">
        <f t="shared" si="21"/>
        <v>#N/A</v>
      </c>
      <c r="J673" s="8" t="e">
        <f>IF(OR(H673&gt;Pooling_tool!$Q$2,I673&gt;(Pooling_tool!$Q$14*Pooling_tool!$Q$6)),"concentrate","dilute")</f>
        <v>#N/A</v>
      </c>
      <c r="K673" s="12" t="e">
        <f>_xlfn.IFS(AND(J673="concentrate",H673&gt;Pooling_tool!$Q$4),Pooling_tool!$Q$4,AND(J673="concentrate",H673&lt;Pooling_tool!$Q$2),Pooling_tool!$Q$2,J673="concentrate",H673,J673="dilute",individual_lib_info!I673)</f>
        <v>#N/A</v>
      </c>
      <c r="L673" s="12" t="e">
        <f>IF(AND(J673="dilute",K673&gt;Pooling_tool!$Q$6),Pooling_tool!$Q$6,K673)</f>
        <v>#N/A</v>
      </c>
    </row>
    <row r="674" spans="6:12" x14ac:dyDescent="0.2">
      <c r="F674" s="8" t="e">
        <f>VLOOKUP(A674,Pooling_tool!$A$3:$B$15,2,FALSE)</f>
        <v>#N/A</v>
      </c>
      <c r="G674" s="11" t="e">
        <f>Pooling_tool!$Q$8/VLOOKUP(F674,Pooling_tool!$F$3:$G$26,2,FALSE)</f>
        <v>#N/A</v>
      </c>
      <c r="H674" s="12" t="e">
        <f t="shared" si="20"/>
        <v>#N/A</v>
      </c>
      <c r="I674" s="12" t="e">
        <f t="shared" si="21"/>
        <v>#N/A</v>
      </c>
      <c r="J674" s="8" t="e">
        <f>IF(OR(H674&gt;Pooling_tool!$Q$2,I674&gt;(Pooling_tool!$Q$14*Pooling_tool!$Q$6)),"concentrate","dilute")</f>
        <v>#N/A</v>
      </c>
      <c r="K674" s="12" t="e">
        <f>_xlfn.IFS(AND(J674="concentrate",H674&gt;Pooling_tool!$Q$4),Pooling_tool!$Q$4,AND(J674="concentrate",H674&lt;Pooling_tool!$Q$2),Pooling_tool!$Q$2,J674="concentrate",H674,J674="dilute",individual_lib_info!I674)</f>
        <v>#N/A</v>
      </c>
      <c r="L674" s="12" t="e">
        <f>IF(AND(J674="dilute",K674&gt;Pooling_tool!$Q$6),Pooling_tool!$Q$6,K674)</f>
        <v>#N/A</v>
      </c>
    </row>
    <row r="675" spans="6:12" x14ac:dyDescent="0.2">
      <c r="F675" s="8" t="e">
        <f>VLOOKUP(A675,Pooling_tool!$A$3:$B$15,2,FALSE)</f>
        <v>#N/A</v>
      </c>
      <c r="G675" s="11" t="e">
        <f>Pooling_tool!$Q$8/VLOOKUP(F675,Pooling_tool!$F$3:$G$26,2,FALSE)</f>
        <v>#N/A</v>
      </c>
      <c r="H675" s="12" t="e">
        <f t="shared" si="20"/>
        <v>#N/A</v>
      </c>
      <c r="I675" s="12" t="e">
        <f t="shared" si="21"/>
        <v>#N/A</v>
      </c>
      <c r="J675" s="8" t="e">
        <f>IF(OR(H675&gt;Pooling_tool!$Q$2,I675&gt;(Pooling_tool!$Q$14*Pooling_tool!$Q$6)),"concentrate","dilute")</f>
        <v>#N/A</v>
      </c>
      <c r="K675" s="12" t="e">
        <f>_xlfn.IFS(AND(J675="concentrate",H675&gt;Pooling_tool!$Q$4),Pooling_tool!$Q$4,AND(J675="concentrate",H675&lt;Pooling_tool!$Q$2),Pooling_tool!$Q$2,J675="concentrate",H675,J675="dilute",individual_lib_info!I675)</f>
        <v>#N/A</v>
      </c>
      <c r="L675" s="12" t="e">
        <f>IF(AND(J675="dilute",K675&gt;Pooling_tool!$Q$6),Pooling_tool!$Q$6,K675)</f>
        <v>#N/A</v>
      </c>
    </row>
    <row r="676" spans="6:12" x14ac:dyDescent="0.2">
      <c r="F676" s="8" t="e">
        <f>VLOOKUP(A676,Pooling_tool!$A$3:$B$15,2,FALSE)</f>
        <v>#N/A</v>
      </c>
      <c r="G676" s="11" t="e">
        <f>Pooling_tool!$Q$8/VLOOKUP(F676,Pooling_tool!$F$3:$G$26,2,FALSE)</f>
        <v>#N/A</v>
      </c>
      <c r="H676" s="12" t="e">
        <f t="shared" si="20"/>
        <v>#N/A</v>
      </c>
      <c r="I676" s="12" t="e">
        <f t="shared" si="21"/>
        <v>#N/A</v>
      </c>
      <c r="J676" s="8" t="e">
        <f>IF(OR(H676&gt;Pooling_tool!$Q$2,I676&gt;(Pooling_tool!$Q$14*Pooling_tool!$Q$6)),"concentrate","dilute")</f>
        <v>#N/A</v>
      </c>
      <c r="K676" s="12" t="e">
        <f>_xlfn.IFS(AND(J676="concentrate",H676&gt;Pooling_tool!$Q$4),Pooling_tool!$Q$4,AND(J676="concentrate",H676&lt;Pooling_tool!$Q$2),Pooling_tool!$Q$2,J676="concentrate",H676,J676="dilute",individual_lib_info!I676)</f>
        <v>#N/A</v>
      </c>
      <c r="L676" s="12" t="e">
        <f>IF(AND(J676="dilute",K676&gt;Pooling_tool!$Q$6),Pooling_tool!$Q$6,K676)</f>
        <v>#N/A</v>
      </c>
    </row>
    <row r="677" spans="6:12" x14ac:dyDescent="0.2">
      <c r="F677" s="8" t="e">
        <f>VLOOKUP(A677,Pooling_tool!$A$3:$B$15,2,FALSE)</f>
        <v>#N/A</v>
      </c>
      <c r="G677" s="11" t="e">
        <f>Pooling_tool!$Q$8/VLOOKUP(F677,Pooling_tool!$F$3:$G$26,2,FALSE)</f>
        <v>#N/A</v>
      </c>
      <c r="H677" s="12" t="e">
        <f t="shared" si="20"/>
        <v>#N/A</v>
      </c>
      <c r="I677" s="12" t="e">
        <f t="shared" si="21"/>
        <v>#N/A</v>
      </c>
      <c r="J677" s="8" t="e">
        <f>IF(OR(H677&gt;Pooling_tool!$Q$2,I677&gt;(Pooling_tool!$Q$14*Pooling_tool!$Q$6)),"concentrate","dilute")</f>
        <v>#N/A</v>
      </c>
      <c r="K677" s="12" t="e">
        <f>_xlfn.IFS(AND(J677="concentrate",H677&gt;Pooling_tool!$Q$4),Pooling_tool!$Q$4,AND(J677="concentrate",H677&lt;Pooling_tool!$Q$2),Pooling_tool!$Q$2,J677="concentrate",H677,J677="dilute",individual_lib_info!I677)</f>
        <v>#N/A</v>
      </c>
      <c r="L677" s="12" t="e">
        <f>IF(AND(J677="dilute",K677&gt;Pooling_tool!$Q$6),Pooling_tool!$Q$6,K677)</f>
        <v>#N/A</v>
      </c>
    </row>
    <row r="678" spans="6:12" x14ac:dyDescent="0.2">
      <c r="F678" s="8" t="e">
        <f>VLOOKUP(A678,Pooling_tool!$A$3:$B$15,2,FALSE)</f>
        <v>#N/A</v>
      </c>
      <c r="G678" s="11" t="e">
        <f>Pooling_tool!$Q$8/VLOOKUP(F678,Pooling_tool!$F$3:$G$26,2,FALSE)</f>
        <v>#N/A</v>
      </c>
      <c r="H678" s="12" t="e">
        <f t="shared" si="20"/>
        <v>#N/A</v>
      </c>
      <c r="I678" s="12" t="e">
        <f t="shared" si="21"/>
        <v>#N/A</v>
      </c>
      <c r="J678" s="8" t="e">
        <f>IF(OR(H678&gt;Pooling_tool!$Q$2,I678&gt;(Pooling_tool!$Q$14*Pooling_tool!$Q$6)),"concentrate","dilute")</f>
        <v>#N/A</v>
      </c>
      <c r="K678" s="12" t="e">
        <f>_xlfn.IFS(AND(J678="concentrate",H678&gt;Pooling_tool!$Q$4),Pooling_tool!$Q$4,AND(J678="concentrate",H678&lt;Pooling_tool!$Q$2),Pooling_tool!$Q$2,J678="concentrate",H678,J678="dilute",individual_lib_info!I678)</f>
        <v>#N/A</v>
      </c>
      <c r="L678" s="12" t="e">
        <f>IF(AND(J678="dilute",K678&gt;Pooling_tool!$Q$6),Pooling_tool!$Q$6,K678)</f>
        <v>#N/A</v>
      </c>
    </row>
    <row r="679" spans="6:12" x14ac:dyDescent="0.2">
      <c r="F679" s="8" t="e">
        <f>VLOOKUP(A679,Pooling_tool!$A$3:$B$15,2,FALSE)</f>
        <v>#N/A</v>
      </c>
      <c r="G679" s="11" t="e">
        <f>Pooling_tool!$Q$8/VLOOKUP(F679,Pooling_tool!$F$3:$G$26,2,FALSE)</f>
        <v>#N/A</v>
      </c>
      <c r="H679" s="12" t="e">
        <f t="shared" si="20"/>
        <v>#N/A</v>
      </c>
      <c r="I679" s="12" t="e">
        <f t="shared" si="21"/>
        <v>#N/A</v>
      </c>
      <c r="J679" s="8" t="e">
        <f>IF(OR(H679&gt;Pooling_tool!$Q$2,I679&gt;(Pooling_tool!$Q$14*Pooling_tool!$Q$6)),"concentrate","dilute")</f>
        <v>#N/A</v>
      </c>
      <c r="K679" s="12" t="e">
        <f>_xlfn.IFS(AND(J679="concentrate",H679&gt;Pooling_tool!$Q$4),Pooling_tool!$Q$4,AND(J679="concentrate",H679&lt;Pooling_tool!$Q$2),Pooling_tool!$Q$2,J679="concentrate",H679,J679="dilute",individual_lib_info!I679)</f>
        <v>#N/A</v>
      </c>
      <c r="L679" s="12" t="e">
        <f>IF(AND(J679="dilute",K679&gt;Pooling_tool!$Q$6),Pooling_tool!$Q$6,K679)</f>
        <v>#N/A</v>
      </c>
    </row>
    <row r="680" spans="6:12" x14ac:dyDescent="0.2">
      <c r="F680" s="8" t="e">
        <f>VLOOKUP(A680,Pooling_tool!$A$3:$B$15,2,FALSE)</f>
        <v>#N/A</v>
      </c>
      <c r="G680" s="11" t="e">
        <f>Pooling_tool!$Q$8/VLOOKUP(F680,Pooling_tool!$F$3:$G$26,2,FALSE)</f>
        <v>#N/A</v>
      </c>
      <c r="H680" s="12" t="e">
        <f t="shared" si="20"/>
        <v>#N/A</v>
      </c>
      <c r="I680" s="12" t="e">
        <f t="shared" si="21"/>
        <v>#N/A</v>
      </c>
      <c r="J680" s="8" t="e">
        <f>IF(OR(H680&gt;Pooling_tool!$Q$2,I680&gt;(Pooling_tool!$Q$14*Pooling_tool!$Q$6)),"concentrate","dilute")</f>
        <v>#N/A</v>
      </c>
      <c r="K680" s="12" t="e">
        <f>_xlfn.IFS(AND(J680="concentrate",H680&gt;Pooling_tool!$Q$4),Pooling_tool!$Q$4,AND(J680="concentrate",H680&lt;Pooling_tool!$Q$2),Pooling_tool!$Q$2,J680="concentrate",H680,J680="dilute",individual_lib_info!I680)</f>
        <v>#N/A</v>
      </c>
      <c r="L680" s="12" t="e">
        <f>IF(AND(J680="dilute",K680&gt;Pooling_tool!$Q$6),Pooling_tool!$Q$6,K680)</f>
        <v>#N/A</v>
      </c>
    </row>
    <row r="681" spans="6:12" x14ac:dyDescent="0.2">
      <c r="F681" s="8" t="e">
        <f>VLOOKUP(A681,Pooling_tool!$A$3:$B$15,2,FALSE)</f>
        <v>#N/A</v>
      </c>
      <c r="G681" s="11" t="e">
        <f>Pooling_tool!$Q$8/VLOOKUP(F681,Pooling_tool!$F$3:$G$26,2,FALSE)</f>
        <v>#N/A</v>
      </c>
      <c r="H681" s="12" t="e">
        <f t="shared" si="20"/>
        <v>#N/A</v>
      </c>
      <c r="I681" s="12" t="e">
        <f t="shared" si="21"/>
        <v>#N/A</v>
      </c>
      <c r="J681" s="8" t="e">
        <f>IF(OR(H681&gt;Pooling_tool!$Q$2,I681&gt;(Pooling_tool!$Q$14*Pooling_tool!$Q$6)),"concentrate","dilute")</f>
        <v>#N/A</v>
      </c>
      <c r="K681" s="12" t="e">
        <f>_xlfn.IFS(AND(J681="concentrate",H681&gt;Pooling_tool!$Q$4),Pooling_tool!$Q$4,AND(J681="concentrate",H681&lt;Pooling_tool!$Q$2),Pooling_tool!$Q$2,J681="concentrate",H681,J681="dilute",individual_lib_info!I681)</f>
        <v>#N/A</v>
      </c>
      <c r="L681" s="12" t="e">
        <f>IF(AND(J681="dilute",K681&gt;Pooling_tool!$Q$6),Pooling_tool!$Q$6,K681)</f>
        <v>#N/A</v>
      </c>
    </row>
    <row r="682" spans="6:12" x14ac:dyDescent="0.2">
      <c r="F682" s="8" t="e">
        <f>VLOOKUP(A682,Pooling_tool!$A$3:$B$15,2,FALSE)</f>
        <v>#N/A</v>
      </c>
      <c r="G682" s="11" t="e">
        <f>Pooling_tool!$Q$8/VLOOKUP(F682,Pooling_tool!$F$3:$G$26,2,FALSE)</f>
        <v>#N/A</v>
      </c>
      <c r="H682" s="12" t="e">
        <f t="shared" si="20"/>
        <v>#N/A</v>
      </c>
      <c r="I682" s="12" t="e">
        <f t="shared" si="21"/>
        <v>#N/A</v>
      </c>
      <c r="J682" s="8" t="e">
        <f>IF(OR(H682&gt;Pooling_tool!$Q$2,I682&gt;(Pooling_tool!$Q$14*Pooling_tool!$Q$6)),"concentrate","dilute")</f>
        <v>#N/A</v>
      </c>
      <c r="K682" s="12" t="e">
        <f>_xlfn.IFS(AND(J682="concentrate",H682&gt;Pooling_tool!$Q$4),Pooling_tool!$Q$4,AND(J682="concentrate",H682&lt;Pooling_tool!$Q$2),Pooling_tool!$Q$2,J682="concentrate",H682,J682="dilute",individual_lib_info!I682)</f>
        <v>#N/A</v>
      </c>
      <c r="L682" s="12" t="e">
        <f>IF(AND(J682="dilute",K682&gt;Pooling_tool!$Q$6),Pooling_tool!$Q$6,K682)</f>
        <v>#N/A</v>
      </c>
    </row>
    <row r="683" spans="6:12" x14ac:dyDescent="0.2">
      <c r="F683" s="8" t="e">
        <f>VLOOKUP(A683,Pooling_tool!$A$3:$B$15,2,FALSE)</f>
        <v>#N/A</v>
      </c>
      <c r="G683" s="11" t="e">
        <f>Pooling_tool!$Q$8/VLOOKUP(F683,Pooling_tool!$F$3:$G$26,2,FALSE)</f>
        <v>#N/A</v>
      </c>
      <c r="H683" s="12" t="e">
        <f t="shared" si="20"/>
        <v>#N/A</v>
      </c>
      <c r="I683" s="12" t="e">
        <f t="shared" si="21"/>
        <v>#N/A</v>
      </c>
      <c r="J683" s="8" t="e">
        <f>IF(OR(H683&gt;Pooling_tool!$Q$2,I683&gt;(Pooling_tool!$Q$14*Pooling_tool!$Q$6)),"concentrate","dilute")</f>
        <v>#N/A</v>
      </c>
      <c r="K683" s="12" t="e">
        <f>_xlfn.IFS(AND(J683="concentrate",H683&gt;Pooling_tool!$Q$4),Pooling_tool!$Q$4,AND(J683="concentrate",H683&lt;Pooling_tool!$Q$2),Pooling_tool!$Q$2,J683="concentrate",H683,J683="dilute",individual_lib_info!I683)</f>
        <v>#N/A</v>
      </c>
      <c r="L683" s="12" t="e">
        <f>IF(AND(J683="dilute",K683&gt;Pooling_tool!$Q$6),Pooling_tool!$Q$6,K683)</f>
        <v>#N/A</v>
      </c>
    </row>
    <row r="684" spans="6:12" x14ac:dyDescent="0.2">
      <c r="F684" s="8" t="e">
        <f>VLOOKUP(A684,Pooling_tool!$A$3:$B$15,2,FALSE)</f>
        <v>#N/A</v>
      </c>
      <c r="G684" s="11" t="e">
        <f>Pooling_tool!$Q$8/VLOOKUP(F684,Pooling_tool!$F$3:$G$26,2,FALSE)</f>
        <v>#N/A</v>
      </c>
      <c r="H684" s="12" t="e">
        <f t="shared" si="20"/>
        <v>#N/A</v>
      </c>
      <c r="I684" s="12" t="e">
        <f t="shared" si="21"/>
        <v>#N/A</v>
      </c>
      <c r="J684" s="8" t="e">
        <f>IF(OR(H684&gt;Pooling_tool!$Q$2,I684&gt;(Pooling_tool!$Q$14*Pooling_tool!$Q$6)),"concentrate","dilute")</f>
        <v>#N/A</v>
      </c>
      <c r="K684" s="12" t="e">
        <f>_xlfn.IFS(AND(J684="concentrate",H684&gt;Pooling_tool!$Q$4),Pooling_tool!$Q$4,AND(J684="concentrate",H684&lt;Pooling_tool!$Q$2),Pooling_tool!$Q$2,J684="concentrate",H684,J684="dilute",individual_lib_info!I684)</f>
        <v>#N/A</v>
      </c>
      <c r="L684" s="12" t="e">
        <f>IF(AND(J684="dilute",K684&gt;Pooling_tool!$Q$6),Pooling_tool!$Q$6,K684)</f>
        <v>#N/A</v>
      </c>
    </row>
    <row r="685" spans="6:12" x14ac:dyDescent="0.2">
      <c r="F685" s="8" t="e">
        <f>VLOOKUP(A685,Pooling_tool!$A$3:$B$15,2,FALSE)</f>
        <v>#N/A</v>
      </c>
      <c r="G685" s="11" t="e">
        <f>Pooling_tool!$Q$8/VLOOKUP(F685,Pooling_tool!$F$3:$G$26,2,FALSE)</f>
        <v>#N/A</v>
      </c>
      <c r="H685" s="12" t="e">
        <f t="shared" si="20"/>
        <v>#N/A</v>
      </c>
      <c r="I685" s="12" t="e">
        <f t="shared" si="21"/>
        <v>#N/A</v>
      </c>
      <c r="J685" s="8" t="e">
        <f>IF(OR(H685&gt;Pooling_tool!$Q$2,I685&gt;(Pooling_tool!$Q$14*Pooling_tool!$Q$6)),"concentrate","dilute")</f>
        <v>#N/A</v>
      </c>
      <c r="K685" s="12" t="e">
        <f>_xlfn.IFS(AND(J685="concentrate",H685&gt;Pooling_tool!$Q$4),Pooling_tool!$Q$4,AND(J685="concentrate",H685&lt;Pooling_tool!$Q$2),Pooling_tool!$Q$2,J685="concentrate",H685,J685="dilute",individual_lib_info!I685)</f>
        <v>#N/A</v>
      </c>
      <c r="L685" s="12" t="e">
        <f>IF(AND(J685="dilute",K685&gt;Pooling_tool!$Q$6),Pooling_tool!$Q$6,K685)</f>
        <v>#N/A</v>
      </c>
    </row>
    <row r="686" spans="6:12" x14ac:dyDescent="0.2">
      <c r="F686" s="8" t="e">
        <f>VLOOKUP(A686,Pooling_tool!$A$3:$B$15,2,FALSE)</f>
        <v>#N/A</v>
      </c>
      <c r="G686" s="11" t="e">
        <f>Pooling_tool!$Q$8/VLOOKUP(F686,Pooling_tool!$F$3:$G$26,2,FALSE)</f>
        <v>#N/A</v>
      </c>
      <c r="H686" s="12" t="e">
        <f t="shared" si="20"/>
        <v>#N/A</v>
      </c>
      <c r="I686" s="12" t="e">
        <f t="shared" si="21"/>
        <v>#N/A</v>
      </c>
      <c r="J686" s="8" t="e">
        <f>IF(OR(H686&gt;Pooling_tool!$Q$2,I686&gt;(Pooling_tool!$Q$14*Pooling_tool!$Q$6)),"concentrate","dilute")</f>
        <v>#N/A</v>
      </c>
      <c r="K686" s="12" t="e">
        <f>_xlfn.IFS(AND(J686="concentrate",H686&gt;Pooling_tool!$Q$4),Pooling_tool!$Q$4,AND(J686="concentrate",H686&lt;Pooling_tool!$Q$2),Pooling_tool!$Q$2,J686="concentrate",H686,J686="dilute",individual_lib_info!I686)</f>
        <v>#N/A</v>
      </c>
      <c r="L686" s="12" t="e">
        <f>IF(AND(J686="dilute",K686&gt;Pooling_tool!$Q$6),Pooling_tool!$Q$6,K686)</f>
        <v>#N/A</v>
      </c>
    </row>
    <row r="687" spans="6:12" x14ac:dyDescent="0.2">
      <c r="F687" s="8" t="e">
        <f>VLOOKUP(A687,Pooling_tool!$A$3:$B$15,2,FALSE)</f>
        <v>#N/A</v>
      </c>
      <c r="G687" s="11" t="e">
        <f>Pooling_tool!$Q$8/VLOOKUP(F687,Pooling_tool!$F$3:$G$26,2,FALSE)</f>
        <v>#N/A</v>
      </c>
      <c r="H687" s="12" t="e">
        <f t="shared" si="20"/>
        <v>#N/A</v>
      </c>
      <c r="I687" s="12" t="e">
        <f t="shared" si="21"/>
        <v>#N/A</v>
      </c>
      <c r="J687" s="8" t="e">
        <f>IF(OR(H687&gt;Pooling_tool!$Q$2,I687&gt;(Pooling_tool!$Q$14*Pooling_tool!$Q$6)),"concentrate","dilute")</f>
        <v>#N/A</v>
      </c>
      <c r="K687" s="12" t="e">
        <f>_xlfn.IFS(AND(J687="concentrate",H687&gt;Pooling_tool!$Q$4),Pooling_tool!$Q$4,AND(J687="concentrate",H687&lt;Pooling_tool!$Q$2),Pooling_tool!$Q$2,J687="concentrate",H687,J687="dilute",individual_lib_info!I687)</f>
        <v>#N/A</v>
      </c>
      <c r="L687" s="12" t="e">
        <f>IF(AND(J687="dilute",K687&gt;Pooling_tool!$Q$6),Pooling_tool!$Q$6,K687)</f>
        <v>#N/A</v>
      </c>
    </row>
    <row r="688" spans="6:12" x14ac:dyDescent="0.2">
      <c r="F688" s="8" t="e">
        <f>VLOOKUP(A688,Pooling_tool!$A$3:$B$15,2,FALSE)</f>
        <v>#N/A</v>
      </c>
      <c r="G688" s="11" t="e">
        <f>Pooling_tool!$Q$8/VLOOKUP(F688,Pooling_tool!$F$3:$G$26,2,FALSE)</f>
        <v>#N/A</v>
      </c>
      <c r="H688" s="12" t="e">
        <f t="shared" si="20"/>
        <v>#N/A</v>
      </c>
      <c r="I688" s="12" t="e">
        <f t="shared" si="21"/>
        <v>#N/A</v>
      </c>
      <c r="J688" s="8" t="e">
        <f>IF(OR(H688&gt;Pooling_tool!$Q$2,I688&gt;(Pooling_tool!$Q$14*Pooling_tool!$Q$6)),"concentrate","dilute")</f>
        <v>#N/A</v>
      </c>
      <c r="K688" s="12" t="e">
        <f>_xlfn.IFS(AND(J688="concentrate",H688&gt;Pooling_tool!$Q$4),Pooling_tool!$Q$4,AND(J688="concentrate",H688&lt;Pooling_tool!$Q$2),Pooling_tool!$Q$2,J688="concentrate",H688,J688="dilute",individual_lib_info!I688)</f>
        <v>#N/A</v>
      </c>
      <c r="L688" s="12" t="e">
        <f>IF(AND(J688="dilute",K688&gt;Pooling_tool!$Q$6),Pooling_tool!$Q$6,K688)</f>
        <v>#N/A</v>
      </c>
    </row>
    <row r="689" spans="6:12" x14ac:dyDescent="0.2">
      <c r="F689" s="8" t="e">
        <f>VLOOKUP(A689,Pooling_tool!$A$3:$B$15,2,FALSE)</f>
        <v>#N/A</v>
      </c>
      <c r="G689" s="11" t="e">
        <f>Pooling_tool!$Q$8/VLOOKUP(F689,Pooling_tool!$F$3:$G$26,2,FALSE)</f>
        <v>#N/A</v>
      </c>
      <c r="H689" s="12" t="e">
        <f t="shared" si="20"/>
        <v>#N/A</v>
      </c>
      <c r="I689" s="12" t="e">
        <f t="shared" si="21"/>
        <v>#N/A</v>
      </c>
      <c r="J689" s="8" t="e">
        <f>IF(OR(H689&gt;Pooling_tool!$Q$2,I689&gt;(Pooling_tool!$Q$14*Pooling_tool!$Q$6)),"concentrate","dilute")</f>
        <v>#N/A</v>
      </c>
      <c r="K689" s="12" t="e">
        <f>_xlfn.IFS(AND(J689="concentrate",H689&gt;Pooling_tool!$Q$4),Pooling_tool!$Q$4,AND(J689="concentrate",H689&lt;Pooling_tool!$Q$2),Pooling_tool!$Q$2,J689="concentrate",H689,J689="dilute",individual_lib_info!I689)</f>
        <v>#N/A</v>
      </c>
      <c r="L689" s="12" t="e">
        <f>IF(AND(J689="dilute",K689&gt;Pooling_tool!$Q$6),Pooling_tool!$Q$6,K689)</f>
        <v>#N/A</v>
      </c>
    </row>
    <row r="690" spans="6:12" x14ac:dyDescent="0.2">
      <c r="F690" s="8" t="e">
        <f>VLOOKUP(A690,Pooling_tool!$A$3:$B$15,2,FALSE)</f>
        <v>#N/A</v>
      </c>
      <c r="G690" s="11" t="e">
        <f>Pooling_tool!$Q$8/VLOOKUP(F690,Pooling_tool!$F$3:$G$26,2,FALSE)</f>
        <v>#N/A</v>
      </c>
      <c r="H690" s="12" t="e">
        <f t="shared" si="20"/>
        <v>#N/A</v>
      </c>
      <c r="I690" s="12" t="e">
        <f t="shared" si="21"/>
        <v>#N/A</v>
      </c>
      <c r="J690" s="8" t="e">
        <f>IF(OR(H690&gt;Pooling_tool!$Q$2,I690&gt;(Pooling_tool!$Q$14*Pooling_tool!$Q$6)),"concentrate","dilute")</f>
        <v>#N/A</v>
      </c>
      <c r="K690" s="12" t="e">
        <f>_xlfn.IFS(AND(J690="concentrate",H690&gt;Pooling_tool!$Q$4),Pooling_tool!$Q$4,AND(J690="concentrate",H690&lt;Pooling_tool!$Q$2),Pooling_tool!$Q$2,J690="concentrate",H690,J690="dilute",individual_lib_info!I690)</f>
        <v>#N/A</v>
      </c>
      <c r="L690" s="12" t="e">
        <f>IF(AND(J690="dilute",K690&gt;Pooling_tool!$Q$6),Pooling_tool!$Q$6,K690)</f>
        <v>#N/A</v>
      </c>
    </row>
    <row r="691" spans="6:12" x14ac:dyDescent="0.2">
      <c r="F691" s="8" t="e">
        <f>VLOOKUP(A691,Pooling_tool!$A$3:$B$15,2,FALSE)</f>
        <v>#N/A</v>
      </c>
      <c r="G691" s="11" t="e">
        <f>Pooling_tool!$Q$8/VLOOKUP(F691,Pooling_tool!$F$3:$G$26,2,FALSE)</f>
        <v>#N/A</v>
      </c>
      <c r="H691" s="12" t="e">
        <f t="shared" si="20"/>
        <v>#N/A</v>
      </c>
      <c r="I691" s="12" t="e">
        <f t="shared" si="21"/>
        <v>#N/A</v>
      </c>
      <c r="J691" s="8" t="e">
        <f>IF(OR(H691&gt;Pooling_tool!$Q$2,I691&gt;(Pooling_tool!$Q$14*Pooling_tool!$Q$6)),"concentrate","dilute")</f>
        <v>#N/A</v>
      </c>
      <c r="K691" s="12" t="e">
        <f>_xlfn.IFS(AND(J691="concentrate",H691&gt;Pooling_tool!$Q$4),Pooling_tool!$Q$4,AND(J691="concentrate",H691&lt;Pooling_tool!$Q$2),Pooling_tool!$Q$2,J691="concentrate",H691,J691="dilute",individual_lib_info!I691)</f>
        <v>#N/A</v>
      </c>
      <c r="L691" s="12" t="e">
        <f>IF(AND(J691="dilute",K691&gt;Pooling_tool!$Q$6),Pooling_tool!$Q$6,K691)</f>
        <v>#N/A</v>
      </c>
    </row>
    <row r="692" spans="6:12" x14ac:dyDescent="0.2">
      <c r="F692" s="8" t="e">
        <f>VLOOKUP(A692,Pooling_tool!$A$3:$B$15,2,FALSE)</f>
        <v>#N/A</v>
      </c>
      <c r="G692" s="11" t="e">
        <f>Pooling_tool!$Q$8/VLOOKUP(F692,Pooling_tool!$F$3:$G$26,2,FALSE)</f>
        <v>#N/A</v>
      </c>
      <c r="H692" s="12" t="e">
        <f t="shared" si="20"/>
        <v>#N/A</v>
      </c>
      <c r="I692" s="12" t="e">
        <f t="shared" si="21"/>
        <v>#N/A</v>
      </c>
      <c r="J692" s="8" t="e">
        <f>IF(OR(H692&gt;Pooling_tool!$Q$2,I692&gt;(Pooling_tool!$Q$14*Pooling_tool!$Q$6)),"concentrate","dilute")</f>
        <v>#N/A</v>
      </c>
      <c r="K692" s="12" t="e">
        <f>_xlfn.IFS(AND(J692="concentrate",H692&gt;Pooling_tool!$Q$4),Pooling_tool!$Q$4,AND(J692="concentrate",H692&lt;Pooling_tool!$Q$2),Pooling_tool!$Q$2,J692="concentrate",H692,J692="dilute",individual_lib_info!I692)</f>
        <v>#N/A</v>
      </c>
      <c r="L692" s="12" t="e">
        <f>IF(AND(J692="dilute",K692&gt;Pooling_tool!$Q$6),Pooling_tool!$Q$6,K692)</f>
        <v>#N/A</v>
      </c>
    </row>
    <row r="693" spans="6:12" x14ac:dyDescent="0.2">
      <c r="F693" s="8" t="e">
        <f>VLOOKUP(A693,Pooling_tool!$A$3:$B$15,2,FALSE)</f>
        <v>#N/A</v>
      </c>
      <c r="G693" s="11" t="e">
        <f>Pooling_tool!$Q$8/VLOOKUP(F693,Pooling_tool!$F$3:$G$26,2,FALSE)</f>
        <v>#N/A</v>
      </c>
      <c r="H693" s="12" t="e">
        <f t="shared" si="20"/>
        <v>#N/A</v>
      </c>
      <c r="I693" s="12" t="e">
        <f t="shared" si="21"/>
        <v>#N/A</v>
      </c>
      <c r="J693" s="8" t="e">
        <f>IF(OR(H693&gt;Pooling_tool!$Q$2,I693&gt;(Pooling_tool!$Q$14*Pooling_tool!$Q$6)),"concentrate","dilute")</f>
        <v>#N/A</v>
      </c>
      <c r="K693" s="12" t="e">
        <f>_xlfn.IFS(AND(J693="concentrate",H693&gt;Pooling_tool!$Q$4),Pooling_tool!$Q$4,AND(J693="concentrate",H693&lt;Pooling_tool!$Q$2),Pooling_tool!$Q$2,J693="concentrate",H693,J693="dilute",individual_lib_info!I693)</f>
        <v>#N/A</v>
      </c>
      <c r="L693" s="12" t="e">
        <f>IF(AND(J693="dilute",K693&gt;Pooling_tool!$Q$6),Pooling_tool!$Q$6,K693)</f>
        <v>#N/A</v>
      </c>
    </row>
    <row r="694" spans="6:12" x14ac:dyDescent="0.2">
      <c r="F694" s="8" t="e">
        <f>VLOOKUP(A694,Pooling_tool!$A$3:$B$15,2,FALSE)</f>
        <v>#N/A</v>
      </c>
      <c r="G694" s="11" t="e">
        <f>Pooling_tool!$Q$8/VLOOKUP(F694,Pooling_tool!$F$3:$G$26,2,FALSE)</f>
        <v>#N/A</v>
      </c>
      <c r="H694" s="12" t="e">
        <f t="shared" si="20"/>
        <v>#N/A</v>
      </c>
      <c r="I694" s="12" t="e">
        <f t="shared" si="21"/>
        <v>#N/A</v>
      </c>
      <c r="J694" s="8" t="e">
        <f>IF(OR(H694&gt;Pooling_tool!$Q$2,I694&gt;(Pooling_tool!$Q$14*Pooling_tool!$Q$6)),"concentrate","dilute")</f>
        <v>#N/A</v>
      </c>
      <c r="K694" s="12" t="e">
        <f>_xlfn.IFS(AND(J694="concentrate",H694&gt;Pooling_tool!$Q$4),Pooling_tool!$Q$4,AND(J694="concentrate",H694&lt;Pooling_tool!$Q$2),Pooling_tool!$Q$2,J694="concentrate",H694,J694="dilute",individual_lib_info!I694)</f>
        <v>#N/A</v>
      </c>
      <c r="L694" s="12" t="e">
        <f>IF(AND(J694="dilute",K694&gt;Pooling_tool!$Q$6),Pooling_tool!$Q$6,K694)</f>
        <v>#N/A</v>
      </c>
    </row>
    <row r="695" spans="6:12" x14ac:dyDescent="0.2">
      <c r="F695" s="8" t="e">
        <f>VLOOKUP(A695,Pooling_tool!$A$3:$B$15,2,FALSE)</f>
        <v>#N/A</v>
      </c>
      <c r="G695" s="11" t="e">
        <f>Pooling_tool!$Q$8/VLOOKUP(F695,Pooling_tool!$F$3:$G$26,2,FALSE)</f>
        <v>#N/A</v>
      </c>
      <c r="H695" s="12" t="e">
        <f t="shared" si="20"/>
        <v>#N/A</v>
      </c>
      <c r="I695" s="12" t="e">
        <f t="shared" si="21"/>
        <v>#N/A</v>
      </c>
      <c r="J695" s="8" t="e">
        <f>IF(OR(H695&gt;Pooling_tool!$Q$2,I695&gt;(Pooling_tool!$Q$14*Pooling_tool!$Q$6)),"concentrate","dilute")</f>
        <v>#N/A</v>
      </c>
      <c r="K695" s="12" t="e">
        <f>_xlfn.IFS(AND(J695="concentrate",H695&gt;Pooling_tool!$Q$4),Pooling_tool!$Q$4,AND(J695="concentrate",H695&lt;Pooling_tool!$Q$2),Pooling_tool!$Q$2,J695="concentrate",H695,J695="dilute",individual_lib_info!I695)</f>
        <v>#N/A</v>
      </c>
      <c r="L695" s="12" t="e">
        <f>IF(AND(J695="dilute",K695&gt;Pooling_tool!$Q$6),Pooling_tool!$Q$6,K695)</f>
        <v>#N/A</v>
      </c>
    </row>
    <row r="696" spans="6:12" x14ac:dyDescent="0.2">
      <c r="F696" s="8" t="e">
        <f>VLOOKUP(A696,Pooling_tool!$A$3:$B$15,2,FALSE)</f>
        <v>#N/A</v>
      </c>
      <c r="G696" s="11" t="e">
        <f>Pooling_tool!$Q$8/VLOOKUP(F696,Pooling_tool!$F$3:$G$26,2,FALSE)</f>
        <v>#N/A</v>
      </c>
      <c r="H696" s="12" t="e">
        <f t="shared" si="20"/>
        <v>#N/A</v>
      </c>
      <c r="I696" s="12" t="e">
        <f t="shared" si="21"/>
        <v>#N/A</v>
      </c>
      <c r="J696" s="8" t="e">
        <f>IF(OR(H696&gt;Pooling_tool!$Q$2,I696&gt;(Pooling_tool!$Q$14*Pooling_tool!$Q$6)),"concentrate","dilute")</f>
        <v>#N/A</v>
      </c>
      <c r="K696" s="12" t="e">
        <f>_xlfn.IFS(AND(J696="concentrate",H696&gt;Pooling_tool!$Q$4),Pooling_tool!$Q$4,AND(J696="concentrate",H696&lt;Pooling_tool!$Q$2),Pooling_tool!$Q$2,J696="concentrate",H696,J696="dilute",individual_lib_info!I696)</f>
        <v>#N/A</v>
      </c>
      <c r="L696" s="12" t="e">
        <f>IF(AND(J696="dilute",K696&gt;Pooling_tool!$Q$6),Pooling_tool!$Q$6,K696)</f>
        <v>#N/A</v>
      </c>
    </row>
    <row r="697" spans="6:12" x14ac:dyDescent="0.2">
      <c r="F697" s="8" t="e">
        <f>VLOOKUP(A697,Pooling_tool!$A$3:$B$15,2,FALSE)</f>
        <v>#N/A</v>
      </c>
      <c r="G697" s="11" t="e">
        <f>Pooling_tool!$Q$8/VLOOKUP(F697,Pooling_tool!$F$3:$G$26,2,FALSE)</f>
        <v>#N/A</v>
      </c>
      <c r="H697" s="12" t="e">
        <f t="shared" si="20"/>
        <v>#N/A</v>
      </c>
      <c r="I697" s="12" t="e">
        <f t="shared" si="21"/>
        <v>#N/A</v>
      </c>
      <c r="J697" s="8" t="e">
        <f>IF(OR(H697&gt;Pooling_tool!$Q$2,I697&gt;(Pooling_tool!$Q$14*Pooling_tool!$Q$6)),"concentrate","dilute")</f>
        <v>#N/A</v>
      </c>
      <c r="K697" s="12" t="e">
        <f>_xlfn.IFS(AND(J697="concentrate",H697&gt;Pooling_tool!$Q$4),Pooling_tool!$Q$4,AND(J697="concentrate",H697&lt;Pooling_tool!$Q$2),Pooling_tool!$Q$2,J697="concentrate",H697,J697="dilute",individual_lib_info!I697)</f>
        <v>#N/A</v>
      </c>
      <c r="L697" s="12" t="e">
        <f>IF(AND(J697="dilute",K697&gt;Pooling_tool!$Q$6),Pooling_tool!$Q$6,K697)</f>
        <v>#N/A</v>
      </c>
    </row>
    <row r="698" spans="6:12" x14ac:dyDescent="0.2">
      <c r="F698" s="8" t="e">
        <f>VLOOKUP(A698,Pooling_tool!$A$3:$B$15,2,FALSE)</f>
        <v>#N/A</v>
      </c>
      <c r="G698" s="11" t="e">
        <f>Pooling_tool!$Q$8/VLOOKUP(F698,Pooling_tool!$F$3:$G$26,2,FALSE)</f>
        <v>#N/A</v>
      </c>
      <c r="H698" s="12" t="e">
        <f t="shared" si="20"/>
        <v>#N/A</v>
      </c>
      <c r="I698" s="12" t="e">
        <f t="shared" si="21"/>
        <v>#N/A</v>
      </c>
      <c r="J698" s="8" t="e">
        <f>IF(OR(H698&gt;Pooling_tool!$Q$2,I698&gt;(Pooling_tool!$Q$14*Pooling_tool!$Q$6)),"concentrate","dilute")</f>
        <v>#N/A</v>
      </c>
      <c r="K698" s="12" t="e">
        <f>_xlfn.IFS(AND(J698="concentrate",H698&gt;Pooling_tool!$Q$4),Pooling_tool!$Q$4,AND(J698="concentrate",H698&lt;Pooling_tool!$Q$2),Pooling_tool!$Q$2,J698="concentrate",H698,J698="dilute",individual_lib_info!I698)</f>
        <v>#N/A</v>
      </c>
      <c r="L698" s="12" t="e">
        <f>IF(AND(J698="dilute",K698&gt;Pooling_tool!$Q$6),Pooling_tool!$Q$6,K698)</f>
        <v>#N/A</v>
      </c>
    </row>
    <row r="699" spans="6:12" x14ac:dyDescent="0.2">
      <c r="F699" s="8" t="e">
        <f>VLOOKUP(A699,Pooling_tool!$A$3:$B$15,2,FALSE)</f>
        <v>#N/A</v>
      </c>
      <c r="G699" s="11" t="e">
        <f>Pooling_tool!$Q$8/VLOOKUP(F699,Pooling_tool!$F$3:$G$26,2,FALSE)</f>
        <v>#N/A</v>
      </c>
      <c r="H699" s="12" t="e">
        <f t="shared" si="20"/>
        <v>#N/A</v>
      </c>
      <c r="I699" s="12" t="e">
        <f t="shared" si="21"/>
        <v>#N/A</v>
      </c>
      <c r="J699" s="8" t="e">
        <f>IF(OR(H699&gt;Pooling_tool!$Q$2,I699&gt;(Pooling_tool!$Q$14*Pooling_tool!$Q$6)),"concentrate","dilute")</f>
        <v>#N/A</v>
      </c>
      <c r="K699" s="12" t="e">
        <f>_xlfn.IFS(AND(J699="concentrate",H699&gt;Pooling_tool!$Q$4),Pooling_tool!$Q$4,AND(J699="concentrate",H699&lt;Pooling_tool!$Q$2),Pooling_tool!$Q$2,J699="concentrate",H699,J699="dilute",individual_lib_info!I699)</f>
        <v>#N/A</v>
      </c>
      <c r="L699" s="12" t="e">
        <f>IF(AND(J699="dilute",K699&gt;Pooling_tool!$Q$6),Pooling_tool!$Q$6,K699)</f>
        <v>#N/A</v>
      </c>
    </row>
    <row r="700" spans="6:12" x14ac:dyDescent="0.2">
      <c r="F700" s="8" t="e">
        <f>VLOOKUP(A700,Pooling_tool!$A$3:$B$15,2,FALSE)</f>
        <v>#N/A</v>
      </c>
      <c r="G700" s="11" t="e">
        <f>Pooling_tool!$Q$8/VLOOKUP(F700,Pooling_tool!$F$3:$G$26,2,FALSE)</f>
        <v>#N/A</v>
      </c>
      <c r="H700" s="12" t="e">
        <f t="shared" si="20"/>
        <v>#N/A</v>
      </c>
      <c r="I700" s="12" t="e">
        <f t="shared" si="21"/>
        <v>#N/A</v>
      </c>
      <c r="J700" s="8" t="e">
        <f>IF(OR(H700&gt;Pooling_tool!$Q$2,I700&gt;(Pooling_tool!$Q$14*Pooling_tool!$Q$6)),"concentrate","dilute")</f>
        <v>#N/A</v>
      </c>
      <c r="K700" s="12" t="e">
        <f>_xlfn.IFS(AND(J700="concentrate",H700&gt;Pooling_tool!$Q$4),Pooling_tool!$Q$4,AND(J700="concentrate",H700&lt;Pooling_tool!$Q$2),Pooling_tool!$Q$2,J700="concentrate",H700,J700="dilute",individual_lib_info!I700)</f>
        <v>#N/A</v>
      </c>
      <c r="L700" s="12" t="e">
        <f>IF(AND(J700="dilute",K700&gt;Pooling_tool!$Q$6),Pooling_tool!$Q$6,K700)</f>
        <v>#N/A</v>
      </c>
    </row>
    <row r="701" spans="6:12" x14ac:dyDescent="0.2">
      <c r="F701" s="8" t="e">
        <f>VLOOKUP(A701,Pooling_tool!$A$3:$B$15,2,FALSE)</f>
        <v>#N/A</v>
      </c>
      <c r="G701" s="11" t="e">
        <f>Pooling_tool!$Q$8/VLOOKUP(F701,Pooling_tool!$F$3:$G$26,2,FALSE)</f>
        <v>#N/A</v>
      </c>
      <c r="H701" s="12" t="e">
        <f t="shared" si="20"/>
        <v>#N/A</v>
      </c>
      <c r="I701" s="12" t="e">
        <f t="shared" si="21"/>
        <v>#N/A</v>
      </c>
      <c r="J701" s="8" t="e">
        <f>IF(OR(H701&gt;Pooling_tool!$Q$2,I701&gt;(Pooling_tool!$Q$14*Pooling_tool!$Q$6)),"concentrate","dilute")</f>
        <v>#N/A</v>
      </c>
      <c r="K701" s="12" t="e">
        <f>_xlfn.IFS(AND(J701="concentrate",H701&gt;Pooling_tool!$Q$4),Pooling_tool!$Q$4,AND(J701="concentrate",H701&lt;Pooling_tool!$Q$2),Pooling_tool!$Q$2,J701="concentrate",H701,J701="dilute",individual_lib_info!I701)</f>
        <v>#N/A</v>
      </c>
      <c r="L701" s="12" t="e">
        <f>IF(AND(J701="dilute",K701&gt;Pooling_tool!$Q$6),Pooling_tool!$Q$6,K701)</f>
        <v>#N/A</v>
      </c>
    </row>
    <row r="702" spans="6:12" x14ac:dyDescent="0.2">
      <c r="F702" s="8" t="e">
        <f>VLOOKUP(A702,Pooling_tool!$A$3:$B$15,2,FALSE)</f>
        <v>#N/A</v>
      </c>
      <c r="G702" s="11" t="e">
        <f>Pooling_tool!$Q$8/VLOOKUP(F702,Pooling_tool!$F$3:$G$26,2,FALSE)</f>
        <v>#N/A</v>
      </c>
      <c r="H702" s="12" t="e">
        <f t="shared" si="20"/>
        <v>#N/A</v>
      </c>
      <c r="I702" s="12" t="e">
        <f t="shared" si="21"/>
        <v>#N/A</v>
      </c>
      <c r="J702" s="8" t="e">
        <f>IF(OR(H702&gt;Pooling_tool!$Q$2,I702&gt;(Pooling_tool!$Q$14*Pooling_tool!$Q$6)),"concentrate","dilute")</f>
        <v>#N/A</v>
      </c>
      <c r="K702" s="12" t="e">
        <f>_xlfn.IFS(AND(J702="concentrate",H702&gt;Pooling_tool!$Q$4),Pooling_tool!$Q$4,AND(J702="concentrate",H702&lt;Pooling_tool!$Q$2),Pooling_tool!$Q$2,J702="concentrate",H702,J702="dilute",individual_lib_info!I702)</f>
        <v>#N/A</v>
      </c>
      <c r="L702" s="12" t="e">
        <f>IF(AND(J702="dilute",K702&gt;Pooling_tool!$Q$6),Pooling_tool!$Q$6,K702)</f>
        <v>#N/A</v>
      </c>
    </row>
    <row r="703" spans="6:12" x14ac:dyDescent="0.2">
      <c r="F703" s="8" t="e">
        <f>VLOOKUP(A703,Pooling_tool!$A$3:$B$15,2,FALSE)</f>
        <v>#N/A</v>
      </c>
      <c r="G703" s="11" t="e">
        <f>Pooling_tool!$Q$8/VLOOKUP(F703,Pooling_tool!$F$3:$G$26,2,FALSE)</f>
        <v>#N/A</v>
      </c>
      <c r="H703" s="12" t="e">
        <f t="shared" si="20"/>
        <v>#N/A</v>
      </c>
      <c r="I703" s="12" t="e">
        <f t="shared" si="21"/>
        <v>#N/A</v>
      </c>
      <c r="J703" s="8" t="e">
        <f>IF(OR(H703&gt;Pooling_tool!$Q$2,I703&gt;(Pooling_tool!$Q$14*Pooling_tool!$Q$6)),"concentrate","dilute")</f>
        <v>#N/A</v>
      </c>
      <c r="K703" s="12" t="e">
        <f>_xlfn.IFS(AND(J703="concentrate",H703&gt;Pooling_tool!$Q$4),Pooling_tool!$Q$4,AND(J703="concentrate",H703&lt;Pooling_tool!$Q$2),Pooling_tool!$Q$2,J703="concentrate",H703,J703="dilute",individual_lib_info!I703)</f>
        <v>#N/A</v>
      </c>
      <c r="L703" s="12" t="e">
        <f>IF(AND(J703="dilute",K703&gt;Pooling_tool!$Q$6),Pooling_tool!$Q$6,K703)</f>
        <v>#N/A</v>
      </c>
    </row>
    <row r="704" spans="6:12" x14ac:dyDescent="0.2">
      <c r="F704" s="8" t="e">
        <f>VLOOKUP(A704,Pooling_tool!$A$3:$B$15,2,FALSE)</f>
        <v>#N/A</v>
      </c>
      <c r="G704" s="11" t="e">
        <f>Pooling_tool!$Q$8/VLOOKUP(F704,Pooling_tool!$F$3:$G$26,2,FALSE)</f>
        <v>#N/A</v>
      </c>
      <c r="H704" s="12" t="e">
        <f t="shared" si="20"/>
        <v>#N/A</v>
      </c>
      <c r="I704" s="12" t="e">
        <f t="shared" si="21"/>
        <v>#N/A</v>
      </c>
      <c r="J704" s="8" t="e">
        <f>IF(OR(H704&gt;Pooling_tool!$Q$2,I704&gt;(Pooling_tool!$Q$14*Pooling_tool!$Q$6)),"concentrate","dilute")</f>
        <v>#N/A</v>
      </c>
      <c r="K704" s="12" t="e">
        <f>_xlfn.IFS(AND(J704="concentrate",H704&gt;Pooling_tool!$Q$4),Pooling_tool!$Q$4,AND(J704="concentrate",H704&lt;Pooling_tool!$Q$2),Pooling_tool!$Q$2,J704="concentrate",H704,J704="dilute",individual_lib_info!I704)</f>
        <v>#N/A</v>
      </c>
      <c r="L704" s="12" t="e">
        <f>IF(AND(J704="dilute",K704&gt;Pooling_tool!$Q$6),Pooling_tool!$Q$6,K704)</f>
        <v>#N/A</v>
      </c>
    </row>
    <row r="705" spans="6:12" x14ac:dyDescent="0.2">
      <c r="F705" s="8" t="e">
        <f>VLOOKUP(A705,Pooling_tool!$A$3:$B$15,2,FALSE)</f>
        <v>#N/A</v>
      </c>
      <c r="G705" s="11" t="e">
        <f>Pooling_tool!$Q$8/VLOOKUP(F705,Pooling_tool!$F$3:$G$26,2,FALSE)</f>
        <v>#N/A</v>
      </c>
      <c r="H705" s="12" t="e">
        <f t="shared" si="20"/>
        <v>#N/A</v>
      </c>
      <c r="I705" s="12" t="e">
        <f t="shared" si="21"/>
        <v>#N/A</v>
      </c>
      <c r="J705" s="8" t="e">
        <f>IF(OR(H705&gt;Pooling_tool!$Q$2,I705&gt;(Pooling_tool!$Q$14*Pooling_tool!$Q$6)),"concentrate","dilute")</f>
        <v>#N/A</v>
      </c>
      <c r="K705" s="12" t="e">
        <f>_xlfn.IFS(AND(J705="concentrate",H705&gt;Pooling_tool!$Q$4),Pooling_tool!$Q$4,AND(J705="concentrate",H705&lt;Pooling_tool!$Q$2),Pooling_tool!$Q$2,J705="concentrate",H705,J705="dilute",individual_lib_info!I705)</f>
        <v>#N/A</v>
      </c>
      <c r="L705" s="12" t="e">
        <f>IF(AND(J705="dilute",K705&gt;Pooling_tool!$Q$6),Pooling_tool!$Q$6,K705)</f>
        <v>#N/A</v>
      </c>
    </row>
    <row r="706" spans="6:12" x14ac:dyDescent="0.2">
      <c r="F706" s="8" t="e">
        <f>VLOOKUP(A706,Pooling_tool!$A$3:$B$15,2,FALSE)</f>
        <v>#N/A</v>
      </c>
      <c r="G706" s="11" t="e">
        <f>Pooling_tool!$Q$8/VLOOKUP(F706,Pooling_tool!$F$3:$G$26,2,FALSE)</f>
        <v>#N/A</v>
      </c>
      <c r="H706" s="12" t="e">
        <f t="shared" si="20"/>
        <v>#N/A</v>
      </c>
      <c r="I706" s="12" t="e">
        <f t="shared" si="21"/>
        <v>#N/A</v>
      </c>
      <c r="J706" s="8" t="e">
        <f>IF(OR(H706&gt;Pooling_tool!$Q$2,I706&gt;(Pooling_tool!$Q$14*Pooling_tool!$Q$6)),"concentrate","dilute")</f>
        <v>#N/A</v>
      </c>
      <c r="K706" s="12" t="e">
        <f>_xlfn.IFS(AND(J706="concentrate",H706&gt;Pooling_tool!$Q$4),Pooling_tool!$Q$4,AND(J706="concentrate",H706&lt;Pooling_tool!$Q$2),Pooling_tool!$Q$2,J706="concentrate",H706,J706="dilute",individual_lib_info!I706)</f>
        <v>#N/A</v>
      </c>
      <c r="L706" s="12" t="e">
        <f>IF(AND(J706="dilute",K706&gt;Pooling_tool!$Q$6),Pooling_tool!$Q$6,K706)</f>
        <v>#N/A</v>
      </c>
    </row>
    <row r="707" spans="6:12" x14ac:dyDescent="0.2">
      <c r="F707" s="8" t="e">
        <f>VLOOKUP(A707,Pooling_tool!$A$3:$B$15,2,FALSE)</f>
        <v>#N/A</v>
      </c>
      <c r="G707" s="11" t="e">
        <f>Pooling_tool!$Q$8/VLOOKUP(F707,Pooling_tool!$F$3:$G$26,2,FALSE)</f>
        <v>#N/A</v>
      </c>
      <c r="H707" s="12" t="e">
        <f t="shared" ref="H707:H770" si="22">G707/D707*1000</f>
        <v>#N/A</v>
      </c>
      <c r="I707" s="12" t="e">
        <f t="shared" ref="I707:I770" si="23">H707*E707</f>
        <v>#N/A</v>
      </c>
      <c r="J707" s="8" t="e">
        <f>IF(OR(H707&gt;Pooling_tool!$Q$2,I707&gt;(Pooling_tool!$Q$14*Pooling_tool!$Q$6)),"concentrate","dilute")</f>
        <v>#N/A</v>
      </c>
      <c r="K707" s="12" t="e">
        <f>_xlfn.IFS(AND(J707="concentrate",H707&gt;Pooling_tool!$Q$4),Pooling_tool!$Q$4,AND(J707="concentrate",H707&lt;Pooling_tool!$Q$2),Pooling_tool!$Q$2,J707="concentrate",H707,J707="dilute",individual_lib_info!I707)</f>
        <v>#N/A</v>
      </c>
      <c r="L707" s="12" t="e">
        <f>IF(AND(J707="dilute",K707&gt;Pooling_tool!$Q$6),Pooling_tool!$Q$6,K707)</f>
        <v>#N/A</v>
      </c>
    </row>
    <row r="708" spans="6:12" x14ac:dyDescent="0.2">
      <c r="F708" s="8" t="e">
        <f>VLOOKUP(A708,Pooling_tool!$A$3:$B$15,2,FALSE)</f>
        <v>#N/A</v>
      </c>
      <c r="G708" s="11" t="e">
        <f>Pooling_tool!$Q$8/VLOOKUP(F708,Pooling_tool!$F$3:$G$26,2,FALSE)</f>
        <v>#N/A</v>
      </c>
      <c r="H708" s="12" t="e">
        <f t="shared" si="22"/>
        <v>#N/A</v>
      </c>
      <c r="I708" s="12" t="e">
        <f t="shared" si="23"/>
        <v>#N/A</v>
      </c>
      <c r="J708" s="8" t="e">
        <f>IF(OR(H708&gt;Pooling_tool!$Q$2,I708&gt;(Pooling_tool!$Q$14*Pooling_tool!$Q$6)),"concentrate","dilute")</f>
        <v>#N/A</v>
      </c>
      <c r="K708" s="12" t="e">
        <f>_xlfn.IFS(AND(J708="concentrate",H708&gt;Pooling_tool!$Q$4),Pooling_tool!$Q$4,AND(J708="concentrate",H708&lt;Pooling_tool!$Q$2),Pooling_tool!$Q$2,J708="concentrate",H708,J708="dilute",individual_lib_info!I708)</f>
        <v>#N/A</v>
      </c>
      <c r="L708" s="12" t="e">
        <f>IF(AND(J708="dilute",K708&gt;Pooling_tool!$Q$6),Pooling_tool!$Q$6,K708)</f>
        <v>#N/A</v>
      </c>
    </row>
    <row r="709" spans="6:12" x14ac:dyDescent="0.2">
      <c r="F709" s="8" t="e">
        <f>VLOOKUP(A709,Pooling_tool!$A$3:$B$15,2,FALSE)</f>
        <v>#N/A</v>
      </c>
      <c r="G709" s="11" t="e">
        <f>Pooling_tool!$Q$8/VLOOKUP(F709,Pooling_tool!$F$3:$G$26,2,FALSE)</f>
        <v>#N/A</v>
      </c>
      <c r="H709" s="12" t="e">
        <f t="shared" si="22"/>
        <v>#N/A</v>
      </c>
      <c r="I709" s="12" t="e">
        <f t="shared" si="23"/>
        <v>#N/A</v>
      </c>
      <c r="J709" s="8" t="e">
        <f>IF(OR(H709&gt;Pooling_tool!$Q$2,I709&gt;(Pooling_tool!$Q$14*Pooling_tool!$Q$6)),"concentrate","dilute")</f>
        <v>#N/A</v>
      </c>
      <c r="K709" s="12" t="e">
        <f>_xlfn.IFS(AND(J709="concentrate",H709&gt;Pooling_tool!$Q$4),Pooling_tool!$Q$4,AND(J709="concentrate",H709&lt;Pooling_tool!$Q$2),Pooling_tool!$Q$2,J709="concentrate",H709,J709="dilute",individual_lib_info!I709)</f>
        <v>#N/A</v>
      </c>
      <c r="L709" s="12" t="e">
        <f>IF(AND(J709="dilute",K709&gt;Pooling_tool!$Q$6),Pooling_tool!$Q$6,K709)</f>
        <v>#N/A</v>
      </c>
    </row>
    <row r="710" spans="6:12" x14ac:dyDescent="0.2">
      <c r="F710" s="8" t="e">
        <f>VLOOKUP(A710,Pooling_tool!$A$3:$B$15,2,FALSE)</f>
        <v>#N/A</v>
      </c>
      <c r="G710" s="11" t="e">
        <f>Pooling_tool!$Q$8/VLOOKUP(F710,Pooling_tool!$F$3:$G$26,2,FALSE)</f>
        <v>#N/A</v>
      </c>
      <c r="H710" s="12" t="e">
        <f t="shared" si="22"/>
        <v>#N/A</v>
      </c>
      <c r="I710" s="12" t="e">
        <f t="shared" si="23"/>
        <v>#N/A</v>
      </c>
      <c r="J710" s="8" t="e">
        <f>IF(OR(H710&gt;Pooling_tool!$Q$2,I710&gt;(Pooling_tool!$Q$14*Pooling_tool!$Q$6)),"concentrate","dilute")</f>
        <v>#N/A</v>
      </c>
      <c r="K710" s="12" t="e">
        <f>_xlfn.IFS(AND(J710="concentrate",H710&gt;Pooling_tool!$Q$4),Pooling_tool!$Q$4,AND(J710="concentrate",H710&lt;Pooling_tool!$Q$2),Pooling_tool!$Q$2,J710="concentrate",H710,J710="dilute",individual_lib_info!I710)</f>
        <v>#N/A</v>
      </c>
      <c r="L710" s="12" t="e">
        <f>IF(AND(J710="dilute",K710&gt;Pooling_tool!$Q$6),Pooling_tool!$Q$6,K710)</f>
        <v>#N/A</v>
      </c>
    </row>
    <row r="711" spans="6:12" x14ac:dyDescent="0.2">
      <c r="F711" s="8" t="e">
        <f>VLOOKUP(A711,Pooling_tool!$A$3:$B$15,2,FALSE)</f>
        <v>#N/A</v>
      </c>
      <c r="G711" s="11" t="e">
        <f>Pooling_tool!$Q$8/VLOOKUP(F711,Pooling_tool!$F$3:$G$26,2,FALSE)</f>
        <v>#N/A</v>
      </c>
      <c r="H711" s="12" t="e">
        <f t="shared" si="22"/>
        <v>#N/A</v>
      </c>
      <c r="I711" s="12" t="e">
        <f t="shared" si="23"/>
        <v>#N/A</v>
      </c>
      <c r="J711" s="8" t="e">
        <f>IF(OR(H711&gt;Pooling_tool!$Q$2,I711&gt;(Pooling_tool!$Q$14*Pooling_tool!$Q$6)),"concentrate","dilute")</f>
        <v>#N/A</v>
      </c>
      <c r="K711" s="12" t="e">
        <f>_xlfn.IFS(AND(J711="concentrate",H711&gt;Pooling_tool!$Q$4),Pooling_tool!$Q$4,AND(J711="concentrate",H711&lt;Pooling_tool!$Q$2),Pooling_tool!$Q$2,J711="concentrate",H711,J711="dilute",individual_lib_info!I711)</f>
        <v>#N/A</v>
      </c>
      <c r="L711" s="12" t="e">
        <f>IF(AND(J711="dilute",K711&gt;Pooling_tool!$Q$6),Pooling_tool!$Q$6,K711)</f>
        <v>#N/A</v>
      </c>
    </row>
    <row r="712" spans="6:12" x14ac:dyDescent="0.2">
      <c r="F712" s="8" t="e">
        <f>VLOOKUP(A712,Pooling_tool!$A$3:$B$15,2,FALSE)</f>
        <v>#N/A</v>
      </c>
      <c r="G712" s="11" t="e">
        <f>Pooling_tool!$Q$8/VLOOKUP(F712,Pooling_tool!$F$3:$G$26,2,FALSE)</f>
        <v>#N/A</v>
      </c>
      <c r="H712" s="12" t="e">
        <f t="shared" si="22"/>
        <v>#N/A</v>
      </c>
      <c r="I712" s="12" t="e">
        <f t="shared" si="23"/>
        <v>#N/A</v>
      </c>
      <c r="J712" s="8" t="e">
        <f>IF(OR(H712&gt;Pooling_tool!$Q$2,I712&gt;(Pooling_tool!$Q$14*Pooling_tool!$Q$6)),"concentrate","dilute")</f>
        <v>#N/A</v>
      </c>
      <c r="K712" s="12" t="e">
        <f>_xlfn.IFS(AND(J712="concentrate",H712&gt;Pooling_tool!$Q$4),Pooling_tool!$Q$4,AND(J712="concentrate",H712&lt;Pooling_tool!$Q$2),Pooling_tool!$Q$2,J712="concentrate",H712,J712="dilute",individual_lib_info!I712)</f>
        <v>#N/A</v>
      </c>
      <c r="L712" s="12" t="e">
        <f>IF(AND(J712="dilute",K712&gt;Pooling_tool!$Q$6),Pooling_tool!$Q$6,K712)</f>
        <v>#N/A</v>
      </c>
    </row>
    <row r="713" spans="6:12" x14ac:dyDescent="0.2">
      <c r="F713" s="8" t="e">
        <f>VLOOKUP(A713,Pooling_tool!$A$3:$B$15,2,FALSE)</f>
        <v>#N/A</v>
      </c>
      <c r="G713" s="11" t="e">
        <f>Pooling_tool!$Q$8/VLOOKUP(F713,Pooling_tool!$F$3:$G$26,2,FALSE)</f>
        <v>#N/A</v>
      </c>
      <c r="H713" s="12" t="e">
        <f t="shared" si="22"/>
        <v>#N/A</v>
      </c>
      <c r="I713" s="12" t="e">
        <f t="shared" si="23"/>
        <v>#N/A</v>
      </c>
      <c r="J713" s="8" t="e">
        <f>IF(OR(H713&gt;Pooling_tool!$Q$2,I713&gt;(Pooling_tool!$Q$14*Pooling_tool!$Q$6)),"concentrate","dilute")</f>
        <v>#N/A</v>
      </c>
      <c r="K713" s="12" t="e">
        <f>_xlfn.IFS(AND(J713="concentrate",H713&gt;Pooling_tool!$Q$4),Pooling_tool!$Q$4,AND(J713="concentrate",H713&lt;Pooling_tool!$Q$2),Pooling_tool!$Q$2,J713="concentrate",H713,J713="dilute",individual_lib_info!I713)</f>
        <v>#N/A</v>
      </c>
      <c r="L713" s="12" t="e">
        <f>IF(AND(J713="dilute",K713&gt;Pooling_tool!$Q$6),Pooling_tool!$Q$6,K713)</f>
        <v>#N/A</v>
      </c>
    </row>
    <row r="714" spans="6:12" x14ac:dyDescent="0.2">
      <c r="F714" s="8" t="e">
        <f>VLOOKUP(A714,Pooling_tool!$A$3:$B$15,2,FALSE)</f>
        <v>#N/A</v>
      </c>
      <c r="G714" s="11" t="e">
        <f>Pooling_tool!$Q$8/VLOOKUP(F714,Pooling_tool!$F$3:$G$26,2,FALSE)</f>
        <v>#N/A</v>
      </c>
      <c r="H714" s="12" t="e">
        <f t="shared" si="22"/>
        <v>#N/A</v>
      </c>
      <c r="I714" s="12" t="e">
        <f t="shared" si="23"/>
        <v>#N/A</v>
      </c>
      <c r="J714" s="8" t="e">
        <f>IF(OR(H714&gt;Pooling_tool!$Q$2,I714&gt;(Pooling_tool!$Q$14*Pooling_tool!$Q$6)),"concentrate","dilute")</f>
        <v>#N/A</v>
      </c>
      <c r="K714" s="12" t="e">
        <f>_xlfn.IFS(AND(J714="concentrate",H714&gt;Pooling_tool!$Q$4),Pooling_tool!$Q$4,AND(J714="concentrate",H714&lt;Pooling_tool!$Q$2),Pooling_tool!$Q$2,J714="concentrate",H714,J714="dilute",individual_lib_info!I714)</f>
        <v>#N/A</v>
      </c>
      <c r="L714" s="12" t="e">
        <f>IF(AND(J714="dilute",K714&gt;Pooling_tool!$Q$6),Pooling_tool!$Q$6,K714)</f>
        <v>#N/A</v>
      </c>
    </row>
    <row r="715" spans="6:12" x14ac:dyDescent="0.2">
      <c r="F715" s="8" t="e">
        <f>VLOOKUP(A715,Pooling_tool!$A$3:$B$15,2,FALSE)</f>
        <v>#N/A</v>
      </c>
      <c r="G715" s="11" t="e">
        <f>Pooling_tool!$Q$8/VLOOKUP(F715,Pooling_tool!$F$3:$G$26,2,FALSE)</f>
        <v>#N/A</v>
      </c>
      <c r="H715" s="12" t="e">
        <f t="shared" si="22"/>
        <v>#N/A</v>
      </c>
      <c r="I715" s="12" t="e">
        <f t="shared" si="23"/>
        <v>#N/A</v>
      </c>
      <c r="J715" s="8" t="e">
        <f>IF(OR(H715&gt;Pooling_tool!$Q$2,I715&gt;(Pooling_tool!$Q$14*Pooling_tool!$Q$6)),"concentrate","dilute")</f>
        <v>#N/A</v>
      </c>
      <c r="K715" s="12" t="e">
        <f>_xlfn.IFS(AND(J715="concentrate",H715&gt;Pooling_tool!$Q$4),Pooling_tool!$Q$4,AND(J715="concentrate",H715&lt;Pooling_tool!$Q$2),Pooling_tool!$Q$2,J715="concentrate",H715,J715="dilute",individual_lib_info!I715)</f>
        <v>#N/A</v>
      </c>
      <c r="L715" s="12" t="e">
        <f>IF(AND(J715="dilute",K715&gt;Pooling_tool!$Q$6),Pooling_tool!$Q$6,K715)</f>
        <v>#N/A</v>
      </c>
    </row>
    <row r="716" spans="6:12" x14ac:dyDescent="0.2">
      <c r="F716" s="8" t="e">
        <f>VLOOKUP(A716,Pooling_tool!$A$3:$B$15,2,FALSE)</f>
        <v>#N/A</v>
      </c>
      <c r="G716" s="11" t="e">
        <f>Pooling_tool!$Q$8/VLOOKUP(F716,Pooling_tool!$F$3:$G$26,2,FALSE)</f>
        <v>#N/A</v>
      </c>
      <c r="H716" s="12" t="e">
        <f t="shared" si="22"/>
        <v>#N/A</v>
      </c>
      <c r="I716" s="12" t="e">
        <f t="shared" si="23"/>
        <v>#N/A</v>
      </c>
      <c r="J716" s="8" t="e">
        <f>IF(OR(H716&gt;Pooling_tool!$Q$2,I716&gt;(Pooling_tool!$Q$14*Pooling_tool!$Q$6)),"concentrate","dilute")</f>
        <v>#N/A</v>
      </c>
      <c r="K716" s="12" t="e">
        <f>_xlfn.IFS(AND(J716="concentrate",H716&gt;Pooling_tool!$Q$4),Pooling_tool!$Q$4,AND(J716="concentrate",H716&lt;Pooling_tool!$Q$2),Pooling_tool!$Q$2,J716="concentrate",H716,J716="dilute",individual_lib_info!I716)</f>
        <v>#N/A</v>
      </c>
      <c r="L716" s="12" t="e">
        <f>IF(AND(J716="dilute",K716&gt;Pooling_tool!$Q$6),Pooling_tool!$Q$6,K716)</f>
        <v>#N/A</v>
      </c>
    </row>
    <row r="717" spans="6:12" x14ac:dyDescent="0.2">
      <c r="F717" s="8" t="e">
        <f>VLOOKUP(A717,Pooling_tool!$A$3:$B$15,2,FALSE)</f>
        <v>#N/A</v>
      </c>
      <c r="G717" s="11" t="e">
        <f>Pooling_tool!$Q$8/VLOOKUP(F717,Pooling_tool!$F$3:$G$26,2,FALSE)</f>
        <v>#N/A</v>
      </c>
      <c r="H717" s="12" t="e">
        <f t="shared" si="22"/>
        <v>#N/A</v>
      </c>
      <c r="I717" s="12" t="e">
        <f t="shared" si="23"/>
        <v>#N/A</v>
      </c>
      <c r="J717" s="8" t="e">
        <f>IF(OR(H717&gt;Pooling_tool!$Q$2,I717&gt;(Pooling_tool!$Q$14*Pooling_tool!$Q$6)),"concentrate","dilute")</f>
        <v>#N/A</v>
      </c>
      <c r="K717" s="12" t="e">
        <f>_xlfn.IFS(AND(J717="concentrate",H717&gt;Pooling_tool!$Q$4),Pooling_tool!$Q$4,AND(J717="concentrate",H717&lt;Pooling_tool!$Q$2),Pooling_tool!$Q$2,J717="concentrate",H717,J717="dilute",individual_lib_info!I717)</f>
        <v>#N/A</v>
      </c>
      <c r="L717" s="12" t="e">
        <f>IF(AND(J717="dilute",K717&gt;Pooling_tool!$Q$6),Pooling_tool!$Q$6,K717)</f>
        <v>#N/A</v>
      </c>
    </row>
    <row r="718" spans="6:12" x14ac:dyDescent="0.2">
      <c r="F718" s="8" t="e">
        <f>VLOOKUP(A718,Pooling_tool!$A$3:$B$15,2,FALSE)</f>
        <v>#N/A</v>
      </c>
      <c r="G718" s="11" t="e">
        <f>Pooling_tool!$Q$8/VLOOKUP(F718,Pooling_tool!$F$3:$G$26,2,FALSE)</f>
        <v>#N/A</v>
      </c>
      <c r="H718" s="12" t="e">
        <f t="shared" si="22"/>
        <v>#N/A</v>
      </c>
      <c r="I718" s="12" t="e">
        <f t="shared" si="23"/>
        <v>#N/A</v>
      </c>
      <c r="J718" s="8" t="e">
        <f>IF(OR(H718&gt;Pooling_tool!$Q$2,I718&gt;(Pooling_tool!$Q$14*Pooling_tool!$Q$6)),"concentrate","dilute")</f>
        <v>#N/A</v>
      </c>
      <c r="K718" s="12" t="e">
        <f>_xlfn.IFS(AND(J718="concentrate",H718&gt;Pooling_tool!$Q$4),Pooling_tool!$Q$4,AND(J718="concentrate",H718&lt;Pooling_tool!$Q$2),Pooling_tool!$Q$2,J718="concentrate",H718,J718="dilute",individual_lib_info!I718)</f>
        <v>#N/A</v>
      </c>
      <c r="L718" s="12" t="e">
        <f>IF(AND(J718="dilute",K718&gt;Pooling_tool!$Q$6),Pooling_tool!$Q$6,K718)</f>
        <v>#N/A</v>
      </c>
    </row>
    <row r="719" spans="6:12" x14ac:dyDescent="0.2">
      <c r="F719" s="8" t="e">
        <f>VLOOKUP(A719,Pooling_tool!$A$3:$B$15,2,FALSE)</f>
        <v>#N/A</v>
      </c>
      <c r="G719" s="11" t="e">
        <f>Pooling_tool!$Q$8/VLOOKUP(F719,Pooling_tool!$F$3:$G$26,2,FALSE)</f>
        <v>#N/A</v>
      </c>
      <c r="H719" s="12" t="e">
        <f t="shared" si="22"/>
        <v>#N/A</v>
      </c>
      <c r="I719" s="12" t="e">
        <f t="shared" si="23"/>
        <v>#N/A</v>
      </c>
      <c r="J719" s="8" t="e">
        <f>IF(OR(H719&gt;Pooling_tool!$Q$2,I719&gt;(Pooling_tool!$Q$14*Pooling_tool!$Q$6)),"concentrate","dilute")</f>
        <v>#N/A</v>
      </c>
      <c r="K719" s="12" t="e">
        <f>_xlfn.IFS(AND(J719="concentrate",H719&gt;Pooling_tool!$Q$4),Pooling_tool!$Q$4,AND(J719="concentrate",H719&lt;Pooling_tool!$Q$2),Pooling_tool!$Q$2,J719="concentrate",H719,J719="dilute",individual_lib_info!I719)</f>
        <v>#N/A</v>
      </c>
      <c r="L719" s="12" t="e">
        <f>IF(AND(J719="dilute",K719&gt;Pooling_tool!$Q$6),Pooling_tool!$Q$6,K719)</f>
        <v>#N/A</v>
      </c>
    </row>
    <row r="720" spans="6:12" x14ac:dyDescent="0.2">
      <c r="F720" s="8" t="e">
        <f>VLOOKUP(A720,Pooling_tool!$A$3:$B$15,2,FALSE)</f>
        <v>#N/A</v>
      </c>
      <c r="G720" s="11" t="e">
        <f>Pooling_tool!$Q$8/VLOOKUP(F720,Pooling_tool!$F$3:$G$26,2,FALSE)</f>
        <v>#N/A</v>
      </c>
      <c r="H720" s="12" t="e">
        <f t="shared" si="22"/>
        <v>#N/A</v>
      </c>
      <c r="I720" s="12" t="e">
        <f t="shared" si="23"/>
        <v>#N/A</v>
      </c>
      <c r="J720" s="8" t="e">
        <f>IF(OR(H720&gt;Pooling_tool!$Q$2,I720&gt;(Pooling_tool!$Q$14*Pooling_tool!$Q$6)),"concentrate","dilute")</f>
        <v>#N/A</v>
      </c>
      <c r="K720" s="12" t="e">
        <f>_xlfn.IFS(AND(J720="concentrate",H720&gt;Pooling_tool!$Q$4),Pooling_tool!$Q$4,AND(J720="concentrate",H720&lt;Pooling_tool!$Q$2),Pooling_tool!$Q$2,J720="concentrate",H720,J720="dilute",individual_lib_info!I720)</f>
        <v>#N/A</v>
      </c>
      <c r="L720" s="12" t="e">
        <f>IF(AND(J720="dilute",K720&gt;Pooling_tool!$Q$6),Pooling_tool!$Q$6,K720)</f>
        <v>#N/A</v>
      </c>
    </row>
    <row r="721" spans="6:12" x14ac:dyDescent="0.2">
      <c r="F721" s="8" t="e">
        <f>VLOOKUP(A721,Pooling_tool!$A$3:$B$15,2,FALSE)</f>
        <v>#N/A</v>
      </c>
      <c r="G721" s="11" t="e">
        <f>Pooling_tool!$Q$8/VLOOKUP(F721,Pooling_tool!$F$3:$G$26,2,FALSE)</f>
        <v>#N/A</v>
      </c>
      <c r="H721" s="12" t="e">
        <f t="shared" si="22"/>
        <v>#N/A</v>
      </c>
      <c r="I721" s="12" t="e">
        <f t="shared" si="23"/>
        <v>#N/A</v>
      </c>
      <c r="J721" s="8" t="e">
        <f>IF(OR(H721&gt;Pooling_tool!$Q$2,I721&gt;(Pooling_tool!$Q$14*Pooling_tool!$Q$6)),"concentrate","dilute")</f>
        <v>#N/A</v>
      </c>
      <c r="K721" s="12" t="e">
        <f>_xlfn.IFS(AND(J721="concentrate",H721&gt;Pooling_tool!$Q$4),Pooling_tool!$Q$4,AND(J721="concentrate",H721&lt;Pooling_tool!$Q$2),Pooling_tool!$Q$2,J721="concentrate",H721,J721="dilute",individual_lib_info!I721)</f>
        <v>#N/A</v>
      </c>
      <c r="L721" s="12" t="e">
        <f>IF(AND(J721="dilute",K721&gt;Pooling_tool!$Q$6),Pooling_tool!$Q$6,K721)</f>
        <v>#N/A</v>
      </c>
    </row>
    <row r="722" spans="6:12" x14ac:dyDescent="0.2">
      <c r="F722" s="8" t="e">
        <f>VLOOKUP(A722,Pooling_tool!$A$3:$B$15,2,FALSE)</f>
        <v>#N/A</v>
      </c>
      <c r="G722" s="11" t="e">
        <f>Pooling_tool!$Q$8/VLOOKUP(F722,Pooling_tool!$F$3:$G$26,2,FALSE)</f>
        <v>#N/A</v>
      </c>
      <c r="H722" s="12" t="e">
        <f t="shared" si="22"/>
        <v>#N/A</v>
      </c>
      <c r="I722" s="12" t="e">
        <f t="shared" si="23"/>
        <v>#N/A</v>
      </c>
      <c r="J722" s="8" t="e">
        <f>IF(OR(H722&gt;Pooling_tool!$Q$2,I722&gt;(Pooling_tool!$Q$14*Pooling_tool!$Q$6)),"concentrate","dilute")</f>
        <v>#N/A</v>
      </c>
      <c r="K722" s="12" t="e">
        <f>_xlfn.IFS(AND(J722="concentrate",H722&gt;Pooling_tool!$Q$4),Pooling_tool!$Q$4,AND(J722="concentrate",H722&lt;Pooling_tool!$Q$2),Pooling_tool!$Q$2,J722="concentrate",H722,J722="dilute",individual_lib_info!I722)</f>
        <v>#N/A</v>
      </c>
      <c r="L722" s="12" t="e">
        <f>IF(AND(J722="dilute",K722&gt;Pooling_tool!$Q$6),Pooling_tool!$Q$6,K722)</f>
        <v>#N/A</v>
      </c>
    </row>
    <row r="723" spans="6:12" x14ac:dyDescent="0.2">
      <c r="F723" s="8" t="e">
        <f>VLOOKUP(A723,Pooling_tool!$A$3:$B$15,2,FALSE)</f>
        <v>#N/A</v>
      </c>
      <c r="G723" s="11" t="e">
        <f>Pooling_tool!$Q$8/VLOOKUP(F723,Pooling_tool!$F$3:$G$26,2,FALSE)</f>
        <v>#N/A</v>
      </c>
      <c r="H723" s="12" t="e">
        <f t="shared" si="22"/>
        <v>#N/A</v>
      </c>
      <c r="I723" s="12" t="e">
        <f t="shared" si="23"/>
        <v>#N/A</v>
      </c>
      <c r="J723" s="8" t="e">
        <f>IF(OR(H723&gt;Pooling_tool!$Q$2,I723&gt;(Pooling_tool!$Q$14*Pooling_tool!$Q$6)),"concentrate","dilute")</f>
        <v>#N/A</v>
      </c>
      <c r="K723" s="12" t="e">
        <f>_xlfn.IFS(AND(J723="concentrate",H723&gt;Pooling_tool!$Q$4),Pooling_tool!$Q$4,AND(J723="concentrate",H723&lt;Pooling_tool!$Q$2),Pooling_tool!$Q$2,J723="concentrate",H723,J723="dilute",individual_lib_info!I723)</f>
        <v>#N/A</v>
      </c>
      <c r="L723" s="12" t="e">
        <f>IF(AND(J723="dilute",K723&gt;Pooling_tool!$Q$6),Pooling_tool!$Q$6,K723)</f>
        <v>#N/A</v>
      </c>
    </row>
    <row r="724" spans="6:12" x14ac:dyDescent="0.2">
      <c r="F724" s="8" t="e">
        <f>VLOOKUP(A724,Pooling_tool!$A$3:$B$15,2,FALSE)</f>
        <v>#N/A</v>
      </c>
      <c r="G724" s="11" t="e">
        <f>Pooling_tool!$Q$8/VLOOKUP(F724,Pooling_tool!$F$3:$G$26,2,FALSE)</f>
        <v>#N/A</v>
      </c>
      <c r="H724" s="12" t="e">
        <f t="shared" si="22"/>
        <v>#N/A</v>
      </c>
      <c r="I724" s="12" t="e">
        <f t="shared" si="23"/>
        <v>#N/A</v>
      </c>
      <c r="J724" s="8" t="e">
        <f>IF(OR(H724&gt;Pooling_tool!$Q$2,I724&gt;(Pooling_tool!$Q$14*Pooling_tool!$Q$6)),"concentrate","dilute")</f>
        <v>#N/A</v>
      </c>
      <c r="K724" s="12" t="e">
        <f>_xlfn.IFS(AND(J724="concentrate",H724&gt;Pooling_tool!$Q$4),Pooling_tool!$Q$4,AND(J724="concentrate",H724&lt;Pooling_tool!$Q$2),Pooling_tool!$Q$2,J724="concentrate",H724,J724="dilute",individual_lib_info!I724)</f>
        <v>#N/A</v>
      </c>
      <c r="L724" s="12" t="e">
        <f>IF(AND(J724="dilute",K724&gt;Pooling_tool!$Q$6),Pooling_tool!$Q$6,K724)</f>
        <v>#N/A</v>
      </c>
    </row>
    <row r="725" spans="6:12" x14ac:dyDescent="0.2">
      <c r="F725" s="8" t="e">
        <f>VLOOKUP(A725,Pooling_tool!$A$3:$B$15,2,FALSE)</f>
        <v>#N/A</v>
      </c>
      <c r="G725" s="11" t="e">
        <f>Pooling_tool!$Q$8/VLOOKUP(F725,Pooling_tool!$F$3:$G$26,2,FALSE)</f>
        <v>#N/A</v>
      </c>
      <c r="H725" s="12" t="e">
        <f t="shared" si="22"/>
        <v>#N/A</v>
      </c>
      <c r="I725" s="12" t="e">
        <f t="shared" si="23"/>
        <v>#N/A</v>
      </c>
      <c r="J725" s="8" t="e">
        <f>IF(OR(H725&gt;Pooling_tool!$Q$2,I725&gt;(Pooling_tool!$Q$14*Pooling_tool!$Q$6)),"concentrate","dilute")</f>
        <v>#N/A</v>
      </c>
      <c r="K725" s="12" t="e">
        <f>_xlfn.IFS(AND(J725="concentrate",H725&gt;Pooling_tool!$Q$4),Pooling_tool!$Q$4,AND(J725="concentrate",H725&lt;Pooling_tool!$Q$2),Pooling_tool!$Q$2,J725="concentrate",H725,J725="dilute",individual_lib_info!I725)</f>
        <v>#N/A</v>
      </c>
      <c r="L725" s="12" t="e">
        <f>IF(AND(J725="dilute",K725&gt;Pooling_tool!$Q$6),Pooling_tool!$Q$6,K725)</f>
        <v>#N/A</v>
      </c>
    </row>
    <row r="726" spans="6:12" x14ac:dyDescent="0.2">
      <c r="F726" s="8" t="e">
        <f>VLOOKUP(A726,Pooling_tool!$A$3:$B$15,2,FALSE)</f>
        <v>#N/A</v>
      </c>
      <c r="G726" s="11" t="e">
        <f>Pooling_tool!$Q$8/VLOOKUP(F726,Pooling_tool!$F$3:$G$26,2,FALSE)</f>
        <v>#N/A</v>
      </c>
      <c r="H726" s="12" t="e">
        <f t="shared" si="22"/>
        <v>#N/A</v>
      </c>
      <c r="I726" s="12" t="e">
        <f t="shared" si="23"/>
        <v>#N/A</v>
      </c>
      <c r="J726" s="8" t="e">
        <f>IF(OR(H726&gt;Pooling_tool!$Q$2,I726&gt;(Pooling_tool!$Q$14*Pooling_tool!$Q$6)),"concentrate","dilute")</f>
        <v>#N/A</v>
      </c>
      <c r="K726" s="12" t="e">
        <f>_xlfn.IFS(AND(J726="concentrate",H726&gt;Pooling_tool!$Q$4),Pooling_tool!$Q$4,AND(J726="concentrate",H726&lt;Pooling_tool!$Q$2),Pooling_tool!$Q$2,J726="concentrate",H726,J726="dilute",individual_lib_info!I726)</f>
        <v>#N/A</v>
      </c>
      <c r="L726" s="12" t="e">
        <f>IF(AND(J726="dilute",K726&gt;Pooling_tool!$Q$6),Pooling_tool!$Q$6,K726)</f>
        <v>#N/A</v>
      </c>
    </row>
    <row r="727" spans="6:12" x14ac:dyDescent="0.2">
      <c r="F727" s="8" t="e">
        <f>VLOOKUP(A727,Pooling_tool!$A$3:$B$15,2,FALSE)</f>
        <v>#N/A</v>
      </c>
      <c r="G727" s="11" t="e">
        <f>Pooling_tool!$Q$8/VLOOKUP(F727,Pooling_tool!$F$3:$G$26,2,FALSE)</f>
        <v>#N/A</v>
      </c>
      <c r="H727" s="12" t="e">
        <f t="shared" si="22"/>
        <v>#N/A</v>
      </c>
      <c r="I727" s="12" t="e">
        <f t="shared" si="23"/>
        <v>#N/A</v>
      </c>
      <c r="J727" s="8" t="e">
        <f>IF(OR(H727&gt;Pooling_tool!$Q$2,I727&gt;(Pooling_tool!$Q$14*Pooling_tool!$Q$6)),"concentrate","dilute")</f>
        <v>#N/A</v>
      </c>
      <c r="K727" s="12" t="e">
        <f>_xlfn.IFS(AND(J727="concentrate",H727&gt;Pooling_tool!$Q$4),Pooling_tool!$Q$4,AND(J727="concentrate",H727&lt;Pooling_tool!$Q$2),Pooling_tool!$Q$2,J727="concentrate",H727,J727="dilute",individual_lib_info!I727)</f>
        <v>#N/A</v>
      </c>
      <c r="L727" s="12" t="e">
        <f>IF(AND(J727="dilute",K727&gt;Pooling_tool!$Q$6),Pooling_tool!$Q$6,K727)</f>
        <v>#N/A</v>
      </c>
    </row>
    <row r="728" spans="6:12" x14ac:dyDescent="0.2">
      <c r="F728" s="8" t="e">
        <f>VLOOKUP(A728,Pooling_tool!$A$3:$B$15,2,FALSE)</f>
        <v>#N/A</v>
      </c>
      <c r="G728" s="11" t="e">
        <f>Pooling_tool!$Q$8/VLOOKUP(F728,Pooling_tool!$F$3:$G$26,2,FALSE)</f>
        <v>#N/A</v>
      </c>
      <c r="H728" s="12" t="e">
        <f t="shared" si="22"/>
        <v>#N/A</v>
      </c>
      <c r="I728" s="12" t="e">
        <f t="shared" si="23"/>
        <v>#N/A</v>
      </c>
      <c r="J728" s="8" t="e">
        <f>IF(OR(H728&gt;Pooling_tool!$Q$2,I728&gt;(Pooling_tool!$Q$14*Pooling_tool!$Q$6)),"concentrate","dilute")</f>
        <v>#N/A</v>
      </c>
      <c r="K728" s="12" t="e">
        <f>_xlfn.IFS(AND(J728="concentrate",H728&gt;Pooling_tool!$Q$4),Pooling_tool!$Q$4,AND(J728="concentrate",H728&lt;Pooling_tool!$Q$2),Pooling_tool!$Q$2,J728="concentrate",H728,J728="dilute",individual_lib_info!I728)</f>
        <v>#N/A</v>
      </c>
      <c r="L728" s="12" t="e">
        <f>IF(AND(J728="dilute",K728&gt;Pooling_tool!$Q$6),Pooling_tool!$Q$6,K728)</f>
        <v>#N/A</v>
      </c>
    </row>
    <row r="729" spans="6:12" x14ac:dyDescent="0.2">
      <c r="F729" s="8" t="e">
        <f>VLOOKUP(A729,Pooling_tool!$A$3:$B$15,2,FALSE)</f>
        <v>#N/A</v>
      </c>
      <c r="G729" s="11" t="e">
        <f>Pooling_tool!$Q$8/VLOOKUP(F729,Pooling_tool!$F$3:$G$26,2,FALSE)</f>
        <v>#N/A</v>
      </c>
      <c r="H729" s="12" t="e">
        <f t="shared" si="22"/>
        <v>#N/A</v>
      </c>
      <c r="I729" s="12" t="e">
        <f t="shared" si="23"/>
        <v>#N/A</v>
      </c>
      <c r="J729" s="8" t="e">
        <f>IF(OR(H729&gt;Pooling_tool!$Q$2,I729&gt;(Pooling_tool!$Q$14*Pooling_tool!$Q$6)),"concentrate","dilute")</f>
        <v>#N/A</v>
      </c>
      <c r="K729" s="12" t="e">
        <f>_xlfn.IFS(AND(J729="concentrate",H729&gt;Pooling_tool!$Q$4),Pooling_tool!$Q$4,AND(J729="concentrate",H729&lt;Pooling_tool!$Q$2),Pooling_tool!$Q$2,J729="concentrate",H729,J729="dilute",individual_lib_info!I729)</f>
        <v>#N/A</v>
      </c>
      <c r="L729" s="12" t="e">
        <f>IF(AND(J729="dilute",K729&gt;Pooling_tool!$Q$6),Pooling_tool!$Q$6,K729)</f>
        <v>#N/A</v>
      </c>
    </row>
    <row r="730" spans="6:12" x14ac:dyDescent="0.2">
      <c r="F730" s="8" t="e">
        <f>VLOOKUP(A730,Pooling_tool!$A$3:$B$15,2,FALSE)</f>
        <v>#N/A</v>
      </c>
      <c r="G730" s="11" t="e">
        <f>Pooling_tool!$Q$8/VLOOKUP(F730,Pooling_tool!$F$3:$G$26,2,FALSE)</f>
        <v>#N/A</v>
      </c>
      <c r="H730" s="12" t="e">
        <f t="shared" si="22"/>
        <v>#N/A</v>
      </c>
      <c r="I730" s="12" t="e">
        <f t="shared" si="23"/>
        <v>#N/A</v>
      </c>
      <c r="J730" s="8" t="e">
        <f>IF(OR(H730&gt;Pooling_tool!$Q$2,I730&gt;(Pooling_tool!$Q$14*Pooling_tool!$Q$6)),"concentrate","dilute")</f>
        <v>#N/A</v>
      </c>
      <c r="K730" s="12" t="e">
        <f>_xlfn.IFS(AND(J730="concentrate",H730&gt;Pooling_tool!$Q$4),Pooling_tool!$Q$4,AND(J730="concentrate",H730&lt;Pooling_tool!$Q$2),Pooling_tool!$Q$2,J730="concentrate",H730,J730="dilute",individual_lib_info!I730)</f>
        <v>#N/A</v>
      </c>
      <c r="L730" s="12" t="e">
        <f>IF(AND(J730="dilute",K730&gt;Pooling_tool!$Q$6),Pooling_tool!$Q$6,K730)</f>
        <v>#N/A</v>
      </c>
    </row>
    <row r="731" spans="6:12" x14ac:dyDescent="0.2">
      <c r="F731" s="8" t="e">
        <f>VLOOKUP(A731,Pooling_tool!$A$3:$B$15,2,FALSE)</f>
        <v>#N/A</v>
      </c>
      <c r="G731" s="11" t="e">
        <f>Pooling_tool!$Q$8/VLOOKUP(F731,Pooling_tool!$F$3:$G$26,2,FALSE)</f>
        <v>#N/A</v>
      </c>
      <c r="H731" s="12" t="e">
        <f t="shared" si="22"/>
        <v>#N/A</v>
      </c>
      <c r="I731" s="12" t="e">
        <f t="shared" si="23"/>
        <v>#N/A</v>
      </c>
      <c r="J731" s="8" t="e">
        <f>IF(OR(H731&gt;Pooling_tool!$Q$2,I731&gt;(Pooling_tool!$Q$14*Pooling_tool!$Q$6)),"concentrate","dilute")</f>
        <v>#N/A</v>
      </c>
      <c r="K731" s="12" t="e">
        <f>_xlfn.IFS(AND(J731="concentrate",H731&gt;Pooling_tool!$Q$4),Pooling_tool!$Q$4,AND(J731="concentrate",H731&lt;Pooling_tool!$Q$2),Pooling_tool!$Q$2,J731="concentrate",H731,J731="dilute",individual_lib_info!I731)</f>
        <v>#N/A</v>
      </c>
      <c r="L731" s="12" t="e">
        <f>IF(AND(J731="dilute",K731&gt;Pooling_tool!$Q$6),Pooling_tool!$Q$6,K731)</f>
        <v>#N/A</v>
      </c>
    </row>
    <row r="732" spans="6:12" x14ac:dyDescent="0.2">
      <c r="F732" s="8" t="e">
        <f>VLOOKUP(A732,Pooling_tool!$A$3:$B$15,2,FALSE)</f>
        <v>#N/A</v>
      </c>
      <c r="G732" s="11" t="e">
        <f>Pooling_tool!$Q$8/VLOOKUP(F732,Pooling_tool!$F$3:$G$26,2,FALSE)</f>
        <v>#N/A</v>
      </c>
      <c r="H732" s="12" t="e">
        <f t="shared" si="22"/>
        <v>#N/A</v>
      </c>
      <c r="I732" s="12" t="e">
        <f t="shared" si="23"/>
        <v>#N/A</v>
      </c>
      <c r="J732" s="8" t="e">
        <f>IF(OR(H732&gt;Pooling_tool!$Q$2,I732&gt;(Pooling_tool!$Q$14*Pooling_tool!$Q$6)),"concentrate","dilute")</f>
        <v>#N/A</v>
      </c>
      <c r="K732" s="12" t="e">
        <f>_xlfn.IFS(AND(J732="concentrate",H732&gt;Pooling_tool!$Q$4),Pooling_tool!$Q$4,AND(J732="concentrate",H732&lt;Pooling_tool!$Q$2),Pooling_tool!$Q$2,J732="concentrate",H732,J732="dilute",individual_lib_info!I732)</f>
        <v>#N/A</v>
      </c>
      <c r="L732" s="12" t="e">
        <f>IF(AND(J732="dilute",K732&gt;Pooling_tool!$Q$6),Pooling_tool!$Q$6,K732)</f>
        <v>#N/A</v>
      </c>
    </row>
    <row r="733" spans="6:12" x14ac:dyDescent="0.2">
      <c r="F733" s="8" t="e">
        <f>VLOOKUP(A733,Pooling_tool!$A$3:$B$15,2,FALSE)</f>
        <v>#N/A</v>
      </c>
      <c r="G733" s="11" t="e">
        <f>Pooling_tool!$Q$8/VLOOKUP(F733,Pooling_tool!$F$3:$G$26,2,FALSE)</f>
        <v>#N/A</v>
      </c>
      <c r="H733" s="12" t="e">
        <f t="shared" si="22"/>
        <v>#N/A</v>
      </c>
      <c r="I733" s="12" t="e">
        <f t="shared" si="23"/>
        <v>#N/A</v>
      </c>
      <c r="J733" s="8" t="e">
        <f>IF(OR(H733&gt;Pooling_tool!$Q$2,I733&gt;(Pooling_tool!$Q$14*Pooling_tool!$Q$6)),"concentrate","dilute")</f>
        <v>#N/A</v>
      </c>
      <c r="K733" s="12" t="e">
        <f>_xlfn.IFS(AND(J733="concentrate",H733&gt;Pooling_tool!$Q$4),Pooling_tool!$Q$4,AND(J733="concentrate",H733&lt;Pooling_tool!$Q$2),Pooling_tool!$Q$2,J733="concentrate",H733,J733="dilute",individual_lib_info!I733)</f>
        <v>#N/A</v>
      </c>
      <c r="L733" s="12" t="e">
        <f>IF(AND(J733="dilute",K733&gt;Pooling_tool!$Q$6),Pooling_tool!$Q$6,K733)</f>
        <v>#N/A</v>
      </c>
    </row>
    <row r="734" spans="6:12" x14ac:dyDescent="0.2">
      <c r="F734" s="8" t="e">
        <f>VLOOKUP(A734,Pooling_tool!$A$3:$B$15,2,FALSE)</f>
        <v>#N/A</v>
      </c>
      <c r="G734" s="11" t="e">
        <f>Pooling_tool!$Q$8/VLOOKUP(F734,Pooling_tool!$F$3:$G$26,2,FALSE)</f>
        <v>#N/A</v>
      </c>
      <c r="H734" s="12" t="e">
        <f t="shared" si="22"/>
        <v>#N/A</v>
      </c>
      <c r="I734" s="12" t="e">
        <f t="shared" si="23"/>
        <v>#N/A</v>
      </c>
      <c r="J734" s="8" t="e">
        <f>IF(OR(H734&gt;Pooling_tool!$Q$2,I734&gt;(Pooling_tool!$Q$14*Pooling_tool!$Q$6)),"concentrate","dilute")</f>
        <v>#N/A</v>
      </c>
      <c r="K734" s="12" t="e">
        <f>_xlfn.IFS(AND(J734="concentrate",H734&gt;Pooling_tool!$Q$4),Pooling_tool!$Q$4,AND(J734="concentrate",H734&lt;Pooling_tool!$Q$2),Pooling_tool!$Q$2,J734="concentrate",H734,J734="dilute",individual_lib_info!I734)</f>
        <v>#N/A</v>
      </c>
      <c r="L734" s="12" t="e">
        <f>IF(AND(J734="dilute",K734&gt;Pooling_tool!$Q$6),Pooling_tool!$Q$6,K734)</f>
        <v>#N/A</v>
      </c>
    </row>
    <row r="735" spans="6:12" x14ac:dyDescent="0.2">
      <c r="F735" s="8" t="e">
        <f>VLOOKUP(A735,Pooling_tool!$A$3:$B$15,2,FALSE)</f>
        <v>#N/A</v>
      </c>
      <c r="G735" s="11" t="e">
        <f>Pooling_tool!$Q$8/VLOOKUP(F735,Pooling_tool!$F$3:$G$26,2,FALSE)</f>
        <v>#N/A</v>
      </c>
      <c r="H735" s="12" t="e">
        <f t="shared" si="22"/>
        <v>#N/A</v>
      </c>
      <c r="I735" s="12" t="e">
        <f t="shared" si="23"/>
        <v>#N/A</v>
      </c>
      <c r="J735" s="8" t="e">
        <f>IF(OR(H735&gt;Pooling_tool!$Q$2,I735&gt;(Pooling_tool!$Q$14*Pooling_tool!$Q$6)),"concentrate","dilute")</f>
        <v>#N/A</v>
      </c>
      <c r="K735" s="12" t="e">
        <f>_xlfn.IFS(AND(J735="concentrate",H735&gt;Pooling_tool!$Q$4),Pooling_tool!$Q$4,AND(J735="concentrate",H735&lt;Pooling_tool!$Q$2),Pooling_tool!$Q$2,J735="concentrate",H735,J735="dilute",individual_lib_info!I735)</f>
        <v>#N/A</v>
      </c>
      <c r="L735" s="12" t="e">
        <f>IF(AND(J735="dilute",K735&gt;Pooling_tool!$Q$6),Pooling_tool!$Q$6,K735)</f>
        <v>#N/A</v>
      </c>
    </row>
    <row r="736" spans="6:12" x14ac:dyDescent="0.2">
      <c r="F736" s="8" t="e">
        <f>VLOOKUP(A736,Pooling_tool!$A$3:$B$15,2,FALSE)</f>
        <v>#N/A</v>
      </c>
      <c r="G736" s="11" t="e">
        <f>Pooling_tool!$Q$8/VLOOKUP(F736,Pooling_tool!$F$3:$G$26,2,FALSE)</f>
        <v>#N/A</v>
      </c>
      <c r="H736" s="12" t="e">
        <f t="shared" si="22"/>
        <v>#N/A</v>
      </c>
      <c r="I736" s="12" t="e">
        <f t="shared" si="23"/>
        <v>#N/A</v>
      </c>
      <c r="J736" s="8" t="e">
        <f>IF(OR(H736&gt;Pooling_tool!$Q$2,I736&gt;(Pooling_tool!$Q$14*Pooling_tool!$Q$6)),"concentrate","dilute")</f>
        <v>#N/A</v>
      </c>
      <c r="K736" s="12" t="e">
        <f>_xlfn.IFS(AND(J736="concentrate",H736&gt;Pooling_tool!$Q$4),Pooling_tool!$Q$4,AND(J736="concentrate",H736&lt;Pooling_tool!$Q$2),Pooling_tool!$Q$2,J736="concentrate",H736,J736="dilute",individual_lib_info!I736)</f>
        <v>#N/A</v>
      </c>
      <c r="L736" s="12" t="e">
        <f>IF(AND(J736="dilute",K736&gt;Pooling_tool!$Q$6),Pooling_tool!$Q$6,K736)</f>
        <v>#N/A</v>
      </c>
    </row>
    <row r="737" spans="6:12" x14ac:dyDescent="0.2">
      <c r="F737" s="8" t="e">
        <f>VLOOKUP(A737,Pooling_tool!$A$3:$B$15,2,FALSE)</f>
        <v>#N/A</v>
      </c>
      <c r="G737" s="11" t="e">
        <f>Pooling_tool!$Q$8/VLOOKUP(F737,Pooling_tool!$F$3:$G$26,2,FALSE)</f>
        <v>#N/A</v>
      </c>
      <c r="H737" s="12" t="e">
        <f t="shared" si="22"/>
        <v>#N/A</v>
      </c>
      <c r="I737" s="12" t="e">
        <f t="shared" si="23"/>
        <v>#N/A</v>
      </c>
      <c r="J737" s="8" t="e">
        <f>IF(OR(H737&gt;Pooling_tool!$Q$2,I737&gt;(Pooling_tool!$Q$14*Pooling_tool!$Q$6)),"concentrate","dilute")</f>
        <v>#N/A</v>
      </c>
      <c r="K737" s="12" t="e">
        <f>_xlfn.IFS(AND(J737="concentrate",H737&gt;Pooling_tool!$Q$4),Pooling_tool!$Q$4,AND(J737="concentrate",H737&lt;Pooling_tool!$Q$2),Pooling_tool!$Q$2,J737="concentrate",H737,J737="dilute",individual_lib_info!I737)</f>
        <v>#N/A</v>
      </c>
      <c r="L737" s="12" t="e">
        <f>IF(AND(J737="dilute",K737&gt;Pooling_tool!$Q$6),Pooling_tool!$Q$6,K737)</f>
        <v>#N/A</v>
      </c>
    </row>
    <row r="738" spans="6:12" x14ac:dyDescent="0.2">
      <c r="F738" s="8" t="e">
        <f>VLOOKUP(A738,Pooling_tool!$A$3:$B$15,2,FALSE)</f>
        <v>#N/A</v>
      </c>
      <c r="G738" s="11" t="e">
        <f>Pooling_tool!$Q$8/VLOOKUP(F738,Pooling_tool!$F$3:$G$26,2,FALSE)</f>
        <v>#N/A</v>
      </c>
      <c r="H738" s="12" t="e">
        <f t="shared" si="22"/>
        <v>#N/A</v>
      </c>
      <c r="I738" s="12" t="e">
        <f t="shared" si="23"/>
        <v>#N/A</v>
      </c>
      <c r="J738" s="8" t="e">
        <f>IF(OR(H738&gt;Pooling_tool!$Q$2,I738&gt;(Pooling_tool!$Q$14*Pooling_tool!$Q$6)),"concentrate","dilute")</f>
        <v>#N/A</v>
      </c>
      <c r="K738" s="12" t="e">
        <f>_xlfn.IFS(AND(J738="concentrate",H738&gt;Pooling_tool!$Q$4),Pooling_tool!$Q$4,AND(J738="concentrate",H738&lt;Pooling_tool!$Q$2),Pooling_tool!$Q$2,J738="concentrate",H738,J738="dilute",individual_lib_info!I738)</f>
        <v>#N/A</v>
      </c>
      <c r="L738" s="12" t="e">
        <f>IF(AND(J738="dilute",K738&gt;Pooling_tool!$Q$6),Pooling_tool!$Q$6,K738)</f>
        <v>#N/A</v>
      </c>
    </row>
    <row r="739" spans="6:12" x14ac:dyDescent="0.2">
      <c r="F739" s="8" t="e">
        <f>VLOOKUP(A739,Pooling_tool!$A$3:$B$15,2,FALSE)</f>
        <v>#N/A</v>
      </c>
      <c r="G739" s="11" t="e">
        <f>Pooling_tool!$Q$8/VLOOKUP(F739,Pooling_tool!$F$3:$G$26,2,FALSE)</f>
        <v>#N/A</v>
      </c>
      <c r="H739" s="12" t="e">
        <f t="shared" si="22"/>
        <v>#N/A</v>
      </c>
      <c r="I739" s="12" t="e">
        <f t="shared" si="23"/>
        <v>#N/A</v>
      </c>
      <c r="J739" s="8" t="e">
        <f>IF(OR(H739&gt;Pooling_tool!$Q$2,I739&gt;(Pooling_tool!$Q$14*Pooling_tool!$Q$6)),"concentrate","dilute")</f>
        <v>#N/A</v>
      </c>
      <c r="K739" s="12" t="e">
        <f>_xlfn.IFS(AND(J739="concentrate",H739&gt;Pooling_tool!$Q$4),Pooling_tool!$Q$4,AND(J739="concentrate",H739&lt;Pooling_tool!$Q$2),Pooling_tool!$Q$2,J739="concentrate",H739,J739="dilute",individual_lib_info!I739)</f>
        <v>#N/A</v>
      </c>
      <c r="L739" s="12" t="e">
        <f>IF(AND(J739="dilute",K739&gt;Pooling_tool!$Q$6),Pooling_tool!$Q$6,K739)</f>
        <v>#N/A</v>
      </c>
    </row>
    <row r="740" spans="6:12" x14ac:dyDescent="0.2">
      <c r="F740" s="8" t="e">
        <f>VLOOKUP(A740,Pooling_tool!$A$3:$B$15,2,FALSE)</f>
        <v>#N/A</v>
      </c>
      <c r="G740" s="11" t="e">
        <f>Pooling_tool!$Q$8/VLOOKUP(F740,Pooling_tool!$F$3:$G$26,2,FALSE)</f>
        <v>#N/A</v>
      </c>
      <c r="H740" s="12" t="e">
        <f t="shared" si="22"/>
        <v>#N/A</v>
      </c>
      <c r="I740" s="12" t="e">
        <f t="shared" si="23"/>
        <v>#N/A</v>
      </c>
      <c r="J740" s="8" t="e">
        <f>IF(OR(H740&gt;Pooling_tool!$Q$2,I740&gt;(Pooling_tool!$Q$14*Pooling_tool!$Q$6)),"concentrate","dilute")</f>
        <v>#N/A</v>
      </c>
      <c r="K740" s="12" t="e">
        <f>_xlfn.IFS(AND(J740="concentrate",H740&gt;Pooling_tool!$Q$4),Pooling_tool!$Q$4,AND(J740="concentrate",H740&lt;Pooling_tool!$Q$2),Pooling_tool!$Q$2,J740="concentrate",H740,J740="dilute",individual_lib_info!I740)</f>
        <v>#N/A</v>
      </c>
      <c r="L740" s="12" t="e">
        <f>IF(AND(J740="dilute",K740&gt;Pooling_tool!$Q$6),Pooling_tool!$Q$6,K740)</f>
        <v>#N/A</v>
      </c>
    </row>
    <row r="741" spans="6:12" x14ac:dyDescent="0.2">
      <c r="F741" s="8" t="e">
        <f>VLOOKUP(A741,Pooling_tool!$A$3:$B$15,2,FALSE)</f>
        <v>#N/A</v>
      </c>
      <c r="G741" s="11" t="e">
        <f>Pooling_tool!$Q$8/VLOOKUP(F741,Pooling_tool!$F$3:$G$26,2,FALSE)</f>
        <v>#N/A</v>
      </c>
      <c r="H741" s="12" t="e">
        <f t="shared" si="22"/>
        <v>#N/A</v>
      </c>
      <c r="I741" s="12" t="e">
        <f t="shared" si="23"/>
        <v>#N/A</v>
      </c>
      <c r="J741" s="8" t="e">
        <f>IF(OR(H741&gt;Pooling_tool!$Q$2,I741&gt;(Pooling_tool!$Q$14*Pooling_tool!$Q$6)),"concentrate","dilute")</f>
        <v>#N/A</v>
      </c>
      <c r="K741" s="12" t="e">
        <f>_xlfn.IFS(AND(J741="concentrate",H741&gt;Pooling_tool!$Q$4),Pooling_tool!$Q$4,AND(J741="concentrate",H741&lt;Pooling_tool!$Q$2),Pooling_tool!$Q$2,J741="concentrate",H741,J741="dilute",individual_lib_info!I741)</f>
        <v>#N/A</v>
      </c>
      <c r="L741" s="12" t="e">
        <f>IF(AND(J741="dilute",K741&gt;Pooling_tool!$Q$6),Pooling_tool!$Q$6,K741)</f>
        <v>#N/A</v>
      </c>
    </row>
    <row r="742" spans="6:12" x14ac:dyDescent="0.2">
      <c r="F742" s="8" t="e">
        <f>VLOOKUP(A742,Pooling_tool!$A$3:$B$15,2,FALSE)</f>
        <v>#N/A</v>
      </c>
      <c r="G742" s="11" t="e">
        <f>Pooling_tool!$Q$8/VLOOKUP(F742,Pooling_tool!$F$3:$G$26,2,FALSE)</f>
        <v>#N/A</v>
      </c>
      <c r="H742" s="12" t="e">
        <f t="shared" si="22"/>
        <v>#N/A</v>
      </c>
      <c r="I742" s="12" t="e">
        <f t="shared" si="23"/>
        <v>#N/A</v>
      </c>
      <c r="J742" s="8" t="e">
        <f>IF(OR(H742&gt;Pooling_tool!$Q$2,I742&gt;(Pooling_tool!$Q$14*Pooling_tool!$Q$6)),"concentrate","dilute")</f>
        <v>#N/A</v>
      </c>
      <c r="K742" s="12" t="e">
        <f>_xlfn.IFS(AND(J742="concentrate",H742&gt;Pooling_tool!$Q$4),Pooling_tool!$Q$4,AND(J742="concentrate",H742&lt;Pooling_tool!$Q$2),Pooling_tool!$Q$2,J742="concentrate",H742,J742="dilute",individual_lib_info!I742)</f>
        <v>#N/A</v>
      </c>
      <c r="L742" s="12" t="e">
        <f>IF(AND(J742="dilute",K742&gt;Pooling_tool!$Q$6),Pooling_tool!$Q$6,K742)</f>
        <v>#N/A</v>
      </c>
    </row>
    <row r="743" spans="6:12" x14ac:dyDescent="0.2">
      <c r="F743" s="8" t="e">
        <f>VLOOKUP(A743,Pooling_tool!$A$3:$B$15,2,FALSE)</f>
        <v>#N/A</v>
      </c>
      <c r="G743" s="11" t="e">
        <f>Pooling_tool!$Q$8/VLOOKUP(F743,Pooling_tool!$F$3:$G$26,2,FALSE)</f>
        <v>#N/A</v>
      </c>
      <c r="H743" s="12" t="e">
        <f t="shared" si="22"/>
        <v>#N/A</v>
      </c>
      <c r="I743" s="12" t="e">
        <f t="shared" si="23"/>
        <v>#N/A</v>
      </c>
      <c r="J743" s="8" t="e">
        <f>IF(OR(H743&gt;Pooling_tool!$Q$2,I743&gt;(Pooling_tool!$Q$14*Pooling_tool!$Q$6)),"concentrate","dilute")</f>
        <v>#N/A</v>
      </c>
      <c r="K743" s="12" t="e">
        <f>_xlfn.IFS(AND(J743="concentrate",H743&gt;Pooling_tool!$Q$4),Pooling_tool!$Q$4,AND(J743="concentrate",H743&lt;Pooling_tool!$Q$2),Pooling_tool!$Q$2,J743="concentrate",H743,J743="dilute",individual_lib_info!I743)</f>
        <v>#N/A</v>
      </c>
      <c r="L743" s="12" t="e">
        <f>IF(AND(J743="dilute",K743&gt;Pooling_tool!$Q$6),Pooling_tool!$Q$6,K743)</f>
        <v>#N/A</v>
      </c>
    </row>
    <row r="744" spans="6:12" x14ac:dyDescent="0.2">
      <c r="F744" s="8" t="e">
        <f>VLOOKUP(A744,Pooling_tool!$A$3:$B$15,2,FALSE)</f>
        <v>#N/A</v>
      </c>
      <c r="G744" s="11" t="e">
        <f>Pooling_tool!$Q$8/VLOOKUP(F744,Pooling_tool!$F$3:$G$26,2,FALSE)</f>
        <v>#N/A</v>
      </c>
      <c r="H744" s="12" t="e">
        <f t="shared" si="22"/>
        <v>#N/A</v>
      </c>
      <c r="I744" s="12" t="e">
        <f t="shared" si="23"/>
        <v>#N/A</v>
      </c>
      <c r="J744" s="8" t="e">
        <f>IF(OR(H744&gt;Pooling_tool!$Q$2,I744&gt;(Pooling_tool!$Q$14*Pooling_tool!$Q$6)),"concentrate","dilute")</f>
        <v>#N/A</v>
      </c>
      <c r="K744" s="12" t="e">
        <f>_xlfn.IFS(AND(J744="concentrate",H744&gt;Pooling_tool!$Q$4),Pooling_tool!$Q$4,AND(J744="concentrate",H744&lt;Pooling_tool!$Q$2),Pooling_tool!$Q$2,J744="concentrate",H744,J744="dilute",individual_lib_info!I744)</f>
        <v>#N/A</v>
      </c>
      <c r="L744" s="12" t="e">
        <f>IF(AND(J744="dilute",K744&gt;Pooling_tool!$Q$6),Pooling_tool!$Q$6,K744)</f>
        <v>#N/A</v>
      </c>
    </row>
    <row r="745" spans="6:12" x14ac:dyDescent="0.2">
      <c r="F745" s="8" t="e">
        <f>VLOOKUP(A745,Pooling_tool!$A$3:$B$15,2,FALSE)</f>
        <v>#N/A</v>
      </c>
      <c r="G745" s="11" t="e">
        <f>Pooling_tool!$Q$8/VLOOKUP(F745,Pooling_tool!$F$3:$G$26,2,FALSE)</f>
        <v>#N/A</v>
      </c>
      <c r="H745" s="12" t="e">
        <f t="shared" si="22"/>
        <v>#N/A</v>
      </c>
      <c r="I745" s="12" t="e">
        <f t="shared" si="23"/>
        <v>#N/A</v>
      </c>
      <c r="J745" s="8" t="e">
        <f>IF(OR(H745&gt;Pooling_tool!$Q$2,I745&gt;(Pooling_tool!$Q$14*Pooling_tool!$Q$6)),"concentrate","dilute")</f>
        <v>#N/A</v>
      </c>
      <c r="K745" s="12" t="e">
        <f>_xlfn.IFS(AND(J745="concentrate",H745&gt;Pooling_tool!$Q$4),Pooling_tool!$Q$4,AND(J745="concentrate",H745&lt;Pooling_tool!$Q$2),Pooling_tool!$Q$2,J745="concentrate",H745,J745="dilute",individual_lib_info!I745)</f>
        <v>#N/A</v>
      </c>
      <c r="L745" s="12" t="e">
        <f>IF(AND(J745="dilute",K745&gt;Pooling_tool!$Q$6),Pooling_tool!$Q$6,K745)</f>
        <v>#N/A</v>
      </c>
    </row>
    <row r="746" spans="6:12" x14ac:dyDescent="0.2">
      <c r="F746" s="8" t="e">
        <f>VLOOKUP(A746,Pooling_tool!$A$3:$B$15,2,FALSE)</f>
        <v>#N/A</v>
      </c>
      <c r="G746" s="11" t="e">
        <f>Pooling_tool!$Q$8/VLOOKUP(F746,Pooling_tool!$F$3:$G$26,2,FALSE)</f>
        <v>#N/A</v>
      </c>
      <c r="H746" s="12" t="e">
        <f t="shared" si="22"/>
        <v>#N/A</v>
      </c>
      <c r="I746" s="12" t="e">
        <f t="shared" si="23"/>
        <v>#N/A</v>
      </c>
      <c r="J746" s="8" t="e">
        <f>IF(OR(H746&gt;Pooling_tool!$Q$2,I746&gt;(Pooling_tool!$Q$14*Pooling_tool!$Q$6)),"concentrate","dilute")</f>
        <v>#N/A</v>
      </c>
      <c r="K746" s="12" t="e">
        <f>_xlfn.IFS(AND(J746="concentrate",H746&gt;Pooling_tool!$Q$4),Pooling_tool!$Q$4,AND(J746="concentrate",H746&lt;Pooling_tool!$Q$2),Pooling_tool!$Q$2,J746="concentrate",H746,J746="dilute",individual_lib_info!I746)</f>
        <v>#N/A</v>
      </c>
      <c r="L746" s="12" t="e">
        <f>IF(AND(J746="dilute",K746&gt;Pooling_tool!$Q$6),Pooling_tool!$Q$6,K746)</f>
        <v>#N/A</v>
      </c>
    </row>
    <row r="747" spans="6:12" x14ac:dyDescent="0.2">
      <c r="F747" s="8" t="e">
        <f>VLOOKUP(A747,Pooling_tool!$A$3:$B$15,2,FALSE)</f>
        <v>#N/A</v>
      </c>
      <c r="G747" s="11" t="e">
        <f>Pooling_tool!$Q$8/VLOOKUP(F747,Pooling_tool!$F$3:$G$26,2,FALSE)</f>
        <v>#N/A</v>
      </c>
      <c r="H747" s="12" t="e">
        <f t="shared" si="22"/>
        <v>#N/A</v>
      </c>
      <c r="I747" s="12" t="e">
        <f t="shared" si="23"/>
        <v>#N/A</v>
      </c>
      <c r="J747" s="8" t="e">
        <f>IF(OR(H747&gt;Pooling_tool!$Q$2,I747&gt;(Pooling_tool!$Q$14*Pooling_tool!$Q$6)),"concentrate","dilute")</f>
        <v>#N/A</v>
      </c>
      <c r="K747" s="12" t="e">
        <f>_xlfn.IFS(AND(J747="concentrate",H747&gt;Pooling_tool!$Q$4),Pooling_tool!$Q$4,AND(J747="concentrate",H747&lt;Pooling_tool!$Q$2),Pooling_tool!$Q$2,J747="concentrate",H747,J747="dilute",individual_lib_info!I747)</f>
        <v>#N/A</v>
      </c>
      <c r="L747" s="12" t="e">
        <f>IF(AND(J747="dilute",K747&gt;Pooling_tool!$Q$6),Pooling_tool!$Q$6,K747)</f>
        <v>#N/A</v>
      </c>
    </row>
    <row r="748" spans="6:12" x14ac:dyDescent="0.2">
      <c r="F748" s="8" t="e">
        <f>VLOOKUP(A748,Pooling_tool!$A$3:$B$15,2,FALSE)</f>
        <v>#N/A</v>
      </c>
      <c r="G748" s="11" t="e">
        <f>Pooling_tool!$Q$8/VLOOKUP(F748,Pooling_tool!$F$3:$G$26,2,FALSE)</f>
        <v>#N/A</v>
      </c>
      <c r="H748" s="12" t="e">
        <f t="shared" si="22"/>
        <v>#N/A</v>
      </c>
      <c r="I748" s="12" t="e">
        <f t="shared" si="23"/>
        <v>#N/A</v>
      </c>
      <c r="J748" s="8" t="e">
        <f>IF(OR(H748&gt;Pooling_tool!$Q$2,I748&gt;(Pooling_tool!$Q$14*Pooling_tool!$Q$6)),"concentrate","dilute")</f>
        <v>#N/A</v>
      </c>
      <c r="K748" s="12" t="e">
        <f>_xlfn.IFS(AND(J748="concentrate",H748&gt;Pooling_tool!$Q$4),Pooling_tool!$Q$4,AND(J748="concentrate",H748&lt;Pooling_tool!$Q$2),Pooling_tool!$Q$2,J748="concentrate",H748,J748="dilute",individual_lib_info!I748)</f>
        <v>#N/A</v>
      </c>
      <c r="L748" s="12" t="e">
        <f>IF(AND(J748="dilute",K748&gt;Pooling_tool!$Q$6),Pooling_tool!$Q$6,K748)</f>
        <v>#N/A</v>
      </c>
    </row>
    <row r="749" spans="6:12" x14ac:dyDescent="0.2">
      <c r="F749" s="8" t="e">
        <f>VLOOKUP(A749,Pooling_tool!$A$3:$B$15,2,FALSE)</f>
        <v>#N/A</v>
      </c>
      <c r="G749" s="11" t="e">
        <f>Pooling_tool!$Q$8/VLOOKUP(F749,Pooling_tool!$F$3:$G$26,2,FALSE)</f>
        <v>#N/A</v>
      </c>
      <c r="H749" s="12" t="e">
        <f t="shared" si="22"/>
        <v>#N/A</v>
      </c>
      <c r="I749" s="12" t="e">
        <f t="shared" si="23"/>
        <v>#N/A</v>
      </c>
      <c r="J749" s="8" t="e">
        <f>IF(OR(H749&gt;Pooling_tool!$Q$2,I749&gt;(Pooling_tool!$Q$14*Pooling_tool!$Q$6)),"concentrate","dilute")</f>
        <v>#N/A</v>
      </c>
      <c r="K749" s="12" t="e">
        <f>_xlfn.IFS(AND(J749="concentrate",H749&gt;Pooling_tool!$Q$4),Pooling_tool!$Q$4,AND(J749="concentrate",H749&lt;Pooling_tool!$Q$2),Pooling_tool!$Q$2,J749="concentrate",H749,J749="dilute",individual_lib_info!I749)</f>
        <v>#N/A</v>
      </c>
      <c r="L749" s="12" t="e">
        <f>IF(AND(J749="dilute",K749&gt;Pooling_tool!$Q$6),Pooling_tool!$Q$6,K749)</f>
        <v>#N/A</v>
      </c>
    </row>
    <row r="750" spans="6:12" x14ac:dyDescent="0.2">
      <c r="F750" s="8" t="e">
        <f>VLOOKUP(A750,Pooling_tool!$A$3:$B$15,2,FALSE)</f>
        <v>#N/A</v>
      </c>
      <c r="G750" s="11" t="e">
        <f>Pooling_tool!$Q$8/VLOOKUP(F750,Pooling_tool!$F$3:$G$26,2,FALSE)</f>
        <v>#N/A</v>
      </c>
      <c r="H750" s="12" t="e">
        <f t="shared" si="22"/>
        <v>#N/A</v>
      </c>
      <c r="I750" s="12" t="e">
        <f t="shared" si="23"/>
        <v>#N/A</v>
      </c>
      <c r="J750" s="8" t="e">
        <f>IF(OR(H750&gt;Pooling_tool!$Q$2,I750&gt;(Pooling_tool!$Q$14*Pooling_tool!$Q$6)),"concentrate","dilute")</f>
        <v>#N/A</v>
      </c>
      <c r="K750" s="12" t="e">
        <f>_xlfn.IFS(AND(J750="concentrate",H750&gt;Pooling_tool!$Q$4),Pooling_tool!$Q$4,AND(J750="concentrate",H750&lt;Pooling_tool!$Q$2),Pooling_tool!$Q$2,J750="concentrate",H750,J750="dilute",individual_lib_info!I750)</f>
        <v>#N/A</v>
      </c>
      <c r="L750" s="12" t="e">
        <f>IF(AND(J750="dilute",K750&gt;Pooling_tool!$Q$6),Pooling_tool!$Q$6,K750)</f>
        <v>#N/A</v>
      </c>
    </row>
    <row r="751" spans="6:12" x14ac:dyDescent="0.2">
      <c r="F751" s="8" t="e">
        <f>VLOOKUP(A751,Pooling_tool!$A$3:$B$15,2,FALSE)</f>
        <v>#N/A</v>
      </c>
      <c r="G751" s="11" t="e">
        <f>Pooling_tool!$Q$8/VLOOKUP(F751,Pooling_tool!$F$3:$G$26,2,FALSE)</f>
        <v>#N/A</v>
      </c>
      <c r="H751" s="12" t="e">
        <f t="shared" si="22"/>
        <v>#N/A</v>
      </c>
      <c r="I751" s="12" t="e">
        <f t="shared" si="23"/>
        <v>#N/A</v>
      </c>
      <c r="J751" s="8" t="e">
        <f>IF(OR(H751&gt;Pooling_tool!$Q$2,I751&gt;(Pooling_tool!$Q$14*Pooling_tool!$Q$6)),"concentrate","dilute")</f>
        <v>#N/A</v>
      </c>
      <c r="K751" s="12" t="e">
        <f>_xlfn.IFS(AND(J751="concentrate",H751&gt;Pooling_tool!$Q$4),Pooling_tool!$Q$4,AND(J751="concentrate",H751&lt;Pooling_tool!$Q$2),Pooling_tool!$Q$2,J751="concentrate",H751,J751="dilute",individual_lib_info!I751)</f>
        <v>#N/A</v>
      </c>
      <c r="L751" s="12" t="e">
        <f>IF(AND(J751="dilute",K751&gt;Pooling_tool!$Q$6),Pooling_tool!$Q$6,K751)</f>
        <v>#N/A</v>
      </c>
    </row>
    <row r="752" spans="6:12" x14ac:dyDescent="0.2">
      <c r="F752" s="8" t="e">
        <f>VLOOKUP(A752,Pooling_tool!$A$3:$B$15,2,FALSE)</f>
        <v>#N/A</v>
      </c>
      <c r="G752" s="11" t="e">
        <f>Pooling_tool!$Q$8/VLOOKUP(F752,Pooling_tool!$F$3:$G$26,2,FALSE)</f>
        <v>#N/A</v>
      </c>
      <c r="H752" s="12" t="e">
        <f t="shared" si="22"/>
        <v>#N/A</v>
      </c>
      <c r="I752" s="12" t="e">
        <f t="shared" si="23"/>
        <v>#N/A</v>
      </c>
      <c r="J752" s="8" t="e">
        <f>IF(OR(H752&gt;Pooling_tool!$Q$2,I752&gt;(Pooling_tool!$Q$14*Pooling_tool!$Q$6)),"concentrate","dilute")</f>
        <v>#N/A</v>
      </c>
      <c r="K752" s="12" t="e">
        <f>_xlfn.IFS(AND(J752="concentrate",H752&gt;Pooling_tool!$Q$4),Pooling_tool!$Q$4,AND(J752="concentrate",H752&lt;Pooling_tool!$Q$2),Pooling_tool!$Q$2,J752="concentrate",H752,J752="dilute",individual_lib_info!I752)</f>
        <v>#N/A</v>
      </c>
      <c r="L752" s="12" t="e">
        <f>IF(AND(J752="dilute",K752&gt;Pooling_tool!$Q$6),Pooling_tool!$Q$6,K752)</f>
        <v>#N/A</v>
      </c>
    </row>
    <row r="753" spans="6:12" x14ac:dyDescent="0.2">
      <c r="F753" s="8" t="e">
        <f>VLOOKUP(A753,Pooling_tool!$A$3:$B$15,2,FALSE)</f>
        <v>#N/A</v>
      </c>
      <c r="G753" s="11" t="e">
        <f>Pooling_tool!$Q$8/VLOOKUP(F753,Pooling_tool!$F$3:$G$26,2,FALSE)</f>
        <v>#N/A</v>
      </c>
      <c r="H753" s="12" t="e">
        <f t="shared" si="22"/>
        <v>#N/A</v>
      </c>
      <c r="I753" s="12" t="e">
        <f t="shared" si="23"/>
        <v>#N/A</v>
      </c>
      <c r="J753" s="8" t="e">
        <f>IF(OR(H753&gt;Pooling_tool!$Q$2,I753&gt;(Pooling_tool!$Q$14*Pooling_tool!$Q$6)),"concentrate","dilute")</f>
        <v>#N/A</v>
      </c>
      <c r="K753" s="12" t="e">
        <f>_xlfn.IFS(AND(J753="concentrate",H753&gt;Pooling_tool!$Q$4),Pooling_tool!$Q$4,AND(J753="concentrate",H753&lt;Pooling_tool!$Q$2),Pooling_tool!$Q$2,J753="concentrate",H753,J753="dilute",individual_lib_info!I753)</f>
        <v>#N/A</v>
      </c>
      <c r="L753" s="12" t="e">
        <f>IF(AND(J753="dilute",K753&gt;Pooling_tool!$Q$6),Pooling_tool!$Q$6,K753)</f>
        <v>#N/A</v>
      </c>
    </row>
    <row r="754" spans="6:12" x14ac:dyDescent="0.2">
      <c r="F754" s="8" t="e">
        <f>VLOOKUP(A754,Pooling_tool!$A$3:$B$15,2,FALSE)</f>
        <v>#N/A</v>
      </c>
      <c r="G754" s="11" t="e">
        <f>Pooling_tool!$Q$8/VLOOKUP(F754,Pooling_tool!$F$3:$G$26,2,FALSE)</f>
        <v>#N/A</v>
      </c>
      <c r="H754" s="12" t="e">
        <f t="shared" si="22"/>
        <v>#N/A</v>
      </c>
      <c r="I754" s="12" t="e">
        <f t="shared" si="23"/>
        <v>#N/A</v>
      </c>
      <c r="J754" s="8" t="e">
        <f>IF(OR(H754&gt;Pooling_tool!$Q$2,I754&gt;(Pooling_tool!$Q$14*Pooling_tool!$Q$6)),"concentrate","dilute")</f>
        <v>#N/A</v>
      </c>
      <c r="K754" s="12" t="e">
        <f>_xlfn.IFS(AND(J754="concentrate",H754&gt;Pooling_tool!$Q$4),Pooling_tool!$Q$4,AND(J754="concentrate",H754&lt;Pooling_tool!$Q$2),Pooling_tool!$Q$2,J754="concentrate",H754,J754="dilute",individual_lib_info!I754)</f>
        <v>#N/A</v>
      </c>
      <c r="L754" s="12" t="e">
        <f>IF(AND(J754="dilute",K754&gt;Pooling_tool!$Q$6),Pooling_tool!$Q$6,K754)</f>
        <v>#N/A</v>
      </c>
    </row>
    <row r="755" spans="6:12" x14ac:dyDescent="0.2">
      <c r="F755" s="8" t="e">
        <f>VLOOKUP(A755,Pooling_tool!$A$3:$B$15,2,FALSE)</f>
        <v>#N/A</v>
      </c>
      <c r="G755" s="11" t="e">
        <f>Pooling_tool!$Q$8/VLOOKUP(F755,Pooling_tool!$F$3:$G$26,2,FALSE)</f>
        <v>#N/A</v>
      </c>
      <c r="H755" s="12" t="e">
        <f t="shared" si="22"/>
        <v>#N/A</v>
      </c>
      <c r="I755" s="12" t="e">
        <f t="shared" si="23"/>
        <v>#N/A</v>
      </c>
      <c r="J755" s="8" t="e">
        <f>IF(OR(H755&gt;Pooling_tool!$Q$2,I755&gt;(Pooling_tool!$Q$14*Pooling_tool!$Q$6)),"concentrate","dilute")</f>
        <v>#N/A</v>
      </c>
      <c r="K755" s="12" t="e">
        <f>_xlfn.IFS(AND(J755="concentrate",H755&gt;Pooling_tool!$Q$4),Pooling_tool!$Q$4,AND(J755="concentrate",H755&lt;Pooling_tool!$Q$2),Pooling_tool!$Q$2,J755="concentrate",H755,J755="dilute",individual_lib_info!I755)</f>
        <v>#N/A</v>
      </c>
      <c r="L755" s="12" t="e">
        <f>IF(AND(J755="dilute",K755&gt;Pooling_tool!$Q$6),Pooling_tool!$Q$6,K755)</f>
        <v>#N/A</v>
      </c>
    </row>
    <row r="756" spans="6:12" x14ac:dyDescent="0.2">
      <c r="F756" s="8" t="e">
        <f>VLOOKUP(A756,Pooling_tool!$A$3:$B$15,2,FALSE)</f>
        <v>#N/A</v>
      </c>
      <c r="G756" s="11" t="e">
        <f>Pooling_tool!$Q$8/VLOOKUP(F756,Pooling_tool!$F$3:$G$26,2,FALSE)</f>
        <v>#N/A</v>
      </c>
      <c r="H756" s="12" t="e">
        <f t="shared" si="22"/>
        <v>#N/A</v>
      </c>
      <c r="I756" s="12" t="e">
        <f t="shared" si="23"/>
        <v>#N/A</v>
      </c>
      <c r="J756" s="8" t="e">
        <f>IF(OR(H756&gt;Pooling_tool!$Q$2,I756&gt;(Pooling_tool!$Q$14*Pooling_tool!$Q$6)),"concentrate","dilute")</f>
        <v>#N/A</v>
      </c>
      <c r="K756" s="12" t="e">
        <f>_xlfn.IFS(AND(J756="concentrate",H756&gt;Pooling_tool!$Q$4),Pooling_tool!$Q$4,AND(J756="concentrate",H756&lt;Pooling_tool!$Q$2),Pooling_tool!$Q$2,J756="concentrate",H756,J756="dilute",individual_lib_info!I756)</f>
        <v>#N/A</v>
      </c>
      <c r="L756" s="12" t="e">
        <f>IF(AND(J756="dilute",K756&gt;Pooling_tool!$Q$6),Pooling_tool!$Q$6,K756)</f>
        <v>#N/A</v>
      </c>
    </row>
    <row r="757" spans="6:12" x14ac:dyDescent="0.2">
      <c r="F757" s="8" t="e">
        <f>VLOOKUP(A757,Pooling_tool!$A$3:$B$15,2,FALSE)</f>
        <v>#N/A</v>
      </c>
      <c r="G757" s="11" t="e">
        <f>Pooling_tool!$Q$8/VLOOKUP(F757,Pooling_tool!$F$3:$G$26,2,FALSE)</f>
        <v>#N/A</v>
      </c>
      <c r="H757" s="12" t="e">
        <f t="shared" si="22"/>
        <v>#N/A</v>
      </c>
      <c r="I757" s="12" t="e">
        <f t="shared" si="23"/>
        <v>#N/A</v>
      </c>
      <c r="J757" s="8" t="e">
        <f>IF(OR(H757&gt;Pooling_tool!$Q$2,I757&gt;(Pooling_tool!$Q$14*Pooling_tool!$Q$6)),"concentrate","dilute")</f>
        <v>#N/A</v>
      </c>
      <c r="K757" s="12" t="e">
        <f>_xlfn.IFS(AND(J757="concentrate",H757&gt;Pooling_tool!$Q$4),Pooling_tool!$Q$4,AND(J757="concentrate",H757&lt;Pooling_tool!$Q$2),Pooling_tool!$Q$2,J757="concentrate",H757,J757="dilute",individual_lib_info!I757)</f>
        <v>#N/A</v>
      </c>
      <c r="L757" s="12" t="e">
        <f>IF(AND(J757="dilute",K757&gt;Pooling_tool!$Q$6),Pooling_tool!$Q$6,K757)</f>
        <v>#N/A</v>
      </c>
    </row>
    <row r="758" spans="6:12" x14ac:dyDescent="0.2">
      <c r="F758" s="8" t="e">
        <f>VLOOKUP(A758,Pooling_tool!$A$3:$B$15,2,FALSE)</f>
        <v>#N/A</v>
      </c>
      <c r="G758" s="11" t="e">
        <f>Pooling_tool!$Q$8/VLOOKUP(F758,Pooling_tool!$F$3:$G$26,2,FALSE)</f>
        <v>#N/A</v>
      </c>
      <c r="H758" s="12" t="e">
        <f t="shared" si="22"/>
        <v>#N/A</v>
      </c>
      <c r="I758" s="12" t="e">
        <f t="shared" si="23"/>
        <v>#N/A</v>
      </c>
      <c r="J758" s="8" t="e">
        <f>IF(OR(H758&gt;Pooling_tool!$Q$2,I758&gt;(Pooling_tool!$Q$14*Pooling_tool!$Q$6)),"concentrate","dilute")</f>
        <v>#N/A</v>
      </c>
      <c r="K758" s="12" t="e">
        <f>_xlfn.IFS(AND(J758="concentrate",H758&gt;Pooling_tool!$Q$4),Pooling_tool!$Q$4,AND(J758="concentrate",H758&lt;Pooling_tool!$Q$2),Pooling_tool!$Q$2,J758="concentrate",H758,J758="dilute",individual_lib_info!I758)</f>
        <v>#N/A</v>
      </c>
      <c r="L758" s="12" t="e">
        <f>IF(AND(J758="dilute",K758&gt;Pooling_tool!$Q$6),Pooling_tool!$Q$6,K758)</f>
        <v>#N/A</v>
      </c>
    </row>
    <row r="759" spans="6:12" x14ac:dyDescent="0.2">
      <c r="F759" s="8" t="e">
        <f>VLOOKUP(A759,Pooling_tool!$A$3:$B$15,2,FALSE)</f>
        <v>#N/A</v>
      </c>
      <c r="G759" s="11" t="e">
        <f>Pooling_tool!$Q$8/VLOOKUP(F759,Pooling_tool!$F$3:$G$26,2,FALSE)</f>
        <v>#N/A</v>
      </c>
      <c r="H759" s="12" t="e">
        <f t="shared" si="22"/>
        <v>#N/A</v>
      </c>
      <c r="I759" s="12" t="e">
        <f t="shared" si="23"/>
        <v>#N/A</v>
      </c>
      <c r="J759" s="8" t="e">
        <f>IF(OR(H759&gt;Pooling_tool!$Q$2,I759&gt;(Pooling_tool!$Q$14*Pooling_tool!$Q$6)),"concentrate","dilute")</f>
        <v>#N/A</v>
      </c>
      <c r="K759" s="12" t="e">
        <f>_xlfn.IFS(AND(J759="concentrate",H759&gt;Pooling_tool!$Q$4),Pooling_tool!$Q$4,AND(J759="concentrate",H759&lt;Pooling_tool!$Q$2),Pooling_tool!$Q$2,J759="concentrate",H759,J759="dilute",individual_lib_info!I759)</f>
        <v>#N/A</v>
      </c>
      <c r="L759" s="12" t="e">
        <f>IF(AND(J759="dilute",K759&gt;Pooling_tool!$Q$6),Pooling_tool!$Q$6,K759)</f>
        <v>#N/A</v>
      </c>
    </row>
    <row r="760" spans="6:12" x14ac:dyDescent="0.2">
      <c r="F760" s="8" t="e">
        <f>VLOOKUP(A760,Pooling_tool!$A$3:$B$15,2,FALSE)</f>
        <v>#N/A</v>
      </c>
      <c r="G760" s="11" t="e">
        <f>Pooling_tool!$Q$8/VLOOKUP(F760,Pooling_tool!$F$3:$G$26,2,FALSE)</f>
        <v>#N/A</v>
      </c>
      <c r="H760" s="12" t="e">
        <f t="shared" si="22"/>
        <v>#N/A</v>
      </c>
      <c r="I760" s="12" t="e">
        <f t="shared" si="23"/>
        <v>#N/A</v>
      </c>
      <c r="J760" s="8" t="e">
        <f>IF(OR(H760&gt;Pooling_tool!$Q$2,I760&gt;(Pooling_tool!$Q$14*Pooling_tool!$Q$6)),"concentrate","dilute")</f>
        <v>#N/A</v>
      </c>
      <c r="K760" s="12" t="e">
        <f>_xlfn.IFS(AND(J760="concentrate",H760&gt;Pooling_tool!$Q$4),Pooling_tool!$Q$4,AND(J760="concentrate",H760&lt;Pooling_tool!$Q$2),Pooling_tool!$Q$2,J760="concentrate",H760,J760="dilute",individual_lib_info!I760)</f>
        <v>#N/A</v>
      </c>
      <c r="L760" s="12" t="e">
        <f>IF(AND(J760="dilute",K760&gt;Pooling_tool!$Q$6),Pooling_tool!$Q$6,K760)</f>
        <v>#N/A</v>
      </c>
    </row>
    <row r="761" spans="6:12" x14ac:dyDescent="0.2">
      <c r="F761" s="8" t="e">
        <f>VLOOKUP(A761,Pooling_tool!$A$3:$B$15,2,FALSE)</f>
        <v>#N/A</v>
      </c>
      <c r="G761" s="11" t="e">
        <f>Pooling_tool!$Q$8/VLOOKUP(F761,Pooling_tool!$F$3:$G$26,2,FALSE)</f>
        <v>#N/A</v>
      </c>
      <c r="H761" s="12" t="e">
        <f t="shared" si="22"/>
        <v>#N/A</v>
      </c>
      <c r="I761" s="12" t="e">
        <f t="shared" si="23"/>
        <v>#N/A</v>
      </c>
      <c r="J761" s="8" t="e">
        <f>IF(OR(H761&gt;Pooling_tool!$Q$2,I761&gt;(Pooling_tool!$Q$14*Pooling_tool!$Q$6)),"concentrate","dilute")</f>
        <v>#N/A</v>
      </c>
      <c r="K761" s="12" t="e">
        <f>_xlfn.IFS(AND(J761="concentrate",H761&gt;Pooling_tool!$Q$4),Pooling_tool!$Q$4,AND(J761="concentrate",H761&lt;Pooling_tool!$Q$2),Pooling_tool!$Q$2,J761="concentrate",H761,J761="dilute",individual_lib_info!I761)</f>
        <v>#N/A</v>
      </c>
      <c r="L761" s="12" t="e">
        <f>IF(AND(J761="dilute",K761&gt;Pooling_tool!$Q$6),Pooling_tool!$Q$6,K761)</f>
        <v>#N/A</v>
      </c>
    </row>
    <row r="762" spans="6:12" x14ac:dyDescent="0.2">
      <c r="F762" s="8" t="e">
        <f>VLOOKUP(A762,Pooling_tool!$A$3:$B$15,2,FALSE)</f>
        <v>#N/A</v>
      </c>
      <c r="G762" s="11" t="e">
        <f>Pooling_tool!$Q$8/VLOOKUP(F762,Pooling_tool!$F$3:$G$26,2,FALSE)</f>
        <v>#N/A</v>
      </c>
      <c r="H762" s="12" t="e">
        <f t="shared" si="22"/>
        <v>#N/A</v>
      </c>
      <c r="I762" s="12" t="e">
        <f t="shared" si="23"/>
        <v>#N/A</v>
      </c>
      <c r="J762" s="8" t="e">
        <f>IF(OR(H762&gt;Pooling_tool!$Q$2,I762&gt;(Pooling_tool!$Q$14*Pooling_tool!$Q$6)),"concentrate","dilute")</f>
        <v>#N/A</v>
      </c>
      <c r="K762" s="12" t="e">
        <f>_xlfn.IFS(AND(J762="concentrate",H762&gt;Pooling_tool!$Q$4),Pooling_tool!$Q$4,AND(J762="concentrate",H762&lt;Pooling_tool!$Q$2),Pooling_tool!$Q$2,J762="concentrate",H762,J762="dilute",individual_lib_info!I762)</f>
        <v>#N/A</v>
      </c>
      <c r="L762" s="12" t="e">
        <f>IF(AND(J762="dilute",K762&gt;Pooling_tool!$Q$6),Pooling_tool!$Q$6,K762)</f>
        <v>#N/A</v>
      </c>
    </row>
    <row r="763" spans="6:12" x14ac:dyDescent="0.2">
      <c r="F763" s="8" t="e">
        <f>VLOOKUP(A763,Pooling_tool!$A$3:$B$15,2,FALSE)</f>
        <v>#N/A</v>
      </c>
      <c r="G763" s="11" t="e">
        <f>Pooling_tool!$Q$8/VLOOKUP(F763,Pooling_tool!$F$3:$G$26,2,FALSE)</f>
        <v>#N/A</v>
      </c>
      <c r="H763" s="12" t="e">
        <f t="shared" si="22"/>
        <v>#N/A</v>
      </c>
      <c r="I763" s="12" t="e">
        <f t="shared" si="23"/>
        <v>#N/A</v>
      </c>
      <c r="J763" s="8" t="e">
        <f>IF(OR(H763&gt;Pooling_tool!$Q$2,I763&gt;(Pooling_tool!$Q$14*Pooling_tool!$Q$6)),"concentrate","dilute")</f>
        <v>#N/A</v>
      </c>
      <c r="K763" s="12" t="e">
        <f>_xlfn.IFS(AND(J763="concentrate",H763&gt;Pooling_tool!$Q$4),Pooling_tool!$Q$4,AND(J763="concentrate",H763&lt;Pooling_tool!$Q$2),Pooling_tool!$Q$2,J763="concentrate",H763,J763="dilute",individual_lib_info!I763)</f>
        <v>#N/A</v>
      </c>
      <c r="L763" s="12" t="e">
        <f>IF(AND(J763="dilute",K763&gt;Pooling_tool!$Q$6),Pooling_tool!$Q$6,K763)</f>
        <v>#N/A</v>
      </c>
    </row>
    <row r="764" spans="6:12" x14ac:dyDescent="0.2">
      <c r="F764" s="8" t="e">
        <f>VLOOKUP(A764,Pooling_tool!$A$3:$B$15,2,FALSE)</f>
        <v>#N/A</v>
      </c>
      <c r="G764" s="11" t="e">
        <f>Pooling_tool!$Q$8/VLOOKUP(F764,Pooling_tool!$F$3:$G$26,2,FALSE)</f>
        <v>#N/A</v>
      </c>
      <c r="H764" s="12" t="e">
        <f t="shared" si="22"/>
        <v>#N/A</v>
      </c>
      <c r="I764" s="12" t="e">
        <f t="shared" si="23"/>
        <v>#N/A</v>
      </c>
      <c r="J764" s="8" t="e">
        <f>IF(OR(H764&gt;Pooling_tool!$Q$2,I764&gt;(Pooling_tool!$Q$14*Pooling_tool!$Q$6)),"concentrate","dilute")</f>
        <v>#N/A</v>
      </c>
      <c r="K764" s="12" t="e">
        <f>_xlfn.IFS(AND(J764="concentrate",H764&gt;Pooling_tool!$Q$4),Pooling_tool!$Q$4,AND(J764="concentrate",H764&lt;Pooling_tool!$Q$2),Pooling_tool!$Q$2,J764="concentrate",H764,J764="dilute",individual_lib_info!I764)</f>
        <v>#N/A</v>
      </c>
      <c r="L764" s="12" t="e">
        <f>IF(AND(J764="dilute",K764&gt;Pooling_tool!$Q$6),Pooling_tool!$Q$6,K764)</f>
        <v>#N/A</v>
      </c>
    </row>
    <row r="765" spans="6:12" x14ac:dyDescent="0.2">
      <c r="F765" s="8" t="e">
        <f>VLOOKUP(A765,Pooling_tool!$A$3:$B$15,2,FALSE)</f>
        <v>#N/A</v>
      </c>
      <c r="G765" s="11" t="e">
        <f>Pooling_tool!$Q$8/VLOOKUP(F765,Pooling_tool!$F$3:$G$26,2,FALSE)</f>
        <v>#N/A</v>
      </c>
      <c r="H765" s="12" t="e">
        <f t="shared" si="22"/>
        <v>#N/A</v>
      </c>
      <c r="I765" s="12" t="e">
        <f t="shared" si="23"/>
        <v>#N/A</v>
      </c>
      <c r="J765" s="8" t="e">
        <f>IF(OR(H765&gt;Pooling_tool!$Q$2,I765&gt;(Pooling_tool!$Q$14*Pooling_tool!$Q$6)),"concentrate","dilute")</f>
        <v>#N/A</v>
      </c>
      <c r="K765" s="12" t="e">
        <f>_xlfn.IFS(AND(J765="concentrate",H765&gt;Pooling_tool!$Q$4),Pooling_tool!$Q$4,AND(J765="concentrate",H765&lt;Pooling_tool!$Q$2),Pooling_tool!$Q$2,J765="concentrate",H765,J765="dilute",individual_lib_info!I765)</f>
        <v>#N/A</v>
      </c>
      <c r="L765" s="12" t="e">
        <f>IF(AND(J765="dilute",K765&gt;Pooling_tool!$Q$6),Pooling_tool!$Q$6,K765)</f>
        <v>#N/A</v>
      </c>
    </row>
    <row r="766" spans="6:12" x14ac:dyDescent="0.2">
      <c r="F766" s="8" t="e">
        <f>VLOOKUP(A766,Pooling_tool!$A$3:$B$15,2,FALSE)</f>
        <v>#N/A</v>
      </c>
      <c r="G766" s="11" t="e">
        <f>Pooling_tool!$Q$8/VLOOKUP(F766,Pooling_tool!$F$3:$G$26,2,FALSE)</f>
        <v>#N/A</v>
      </c>
      <c r="H766" s="12" t="e">
        <f t="shared" si="22"/>
        <v>#N/A</v>
      </c>
      <c r="I766" s="12" t="e">
        <f t="shared" si="23"/>
        <v>#N/A</v>
      </c>
      <c r="J766" s="8" t="e">
        <f>IF(OR(H766&gt;Pooling_tool!$Q$2,I766&gt;(Pooling_tool!$Q$14*Pooling_tool!$Q$6)),"concentrate","dilute")</f>
        <v>#N/A</v>
      </c>
      <c r="K766" s="12" t="e">
        <f>_xlfn.IFS(AND(J766="concentrate",H766&gt;Pooling_tool!$Q$4),Pooling_tool!$Q$4,AND(J766="concentrate",H766&lt;Pooling_tool!$Q$2),Pooling_tool!$Q$2,J766="concentrate",H766,J766="dilute",individual_lib_info!I766)</f>
        <v>#N/A</v>
      </c>
      <c r="L766" s="12" t="e">
        <f>IF(AND(J766="dilute",K766&gt;Pooling_tool!$Q$6),Pooling_tool!$Q$6,K766)</f>
        <v>#N/A</v>
      </c>
    </row>
    <row r="767" spans="6:12" x14ac:dyDescent="0.2">
      <c r="F767" s="8" t="e">
        <f>VLOOKUP(A767,Pooling_tool!$A$3:$B$15,2,FALSE)</f>
        <v>#N/A</v>
      </c>
      <c r="G767" s="11" t="e">
        <f>Pooling_tool!$Q$8/VLOOKUP(F767,Pooling_tool!$F$3:$G$26,2,FALSE)</f>
        <v>#N/A</v>
      </c>
      <c r="H767" s="12" t="e">
        <f t="shared" si="22"/>
        <v>#N/A</v>
      </c>
      <c r="I767" s="12" t="e">
        <f t="shared" si="23"/>
        <v>#N/A</v>
      </c>
      <c r="J767" s="8" t="e">
        <f>IF(OR(H767&gt;Pooling_tool!$Q$2,I767&gt;(Pooling_tool!$Q$14*Pooling_tool!$Q$6)),"concentrate","dilute")</f>
        <v>#N/A</v>
      </c>
      <c r="K767" s="12" t="e">
        <f>_xlfn.IFS(AND(J767="concentrate",H767&gt;Pooling_tool!$Q$4),Pooling_tool!$Q$4,AND(J767="concentrate",H767&lt;Pooling_tool!$Q$2),Pooling_tool!$Q$2,J767="concentrate",H767,J767="dilute",individual_lib_info!I767)</f>
        <v>#N/A</v>
      </c>
      <c r="L767" s="12" t="e">
        <f>IF(AND(J767="dilute",K767&gt;Pooling_tool!$Q$6),Pooling_tool!$Q$6,K767)</f>
        <v>#N/A</v>
      </c>
    </row>
    <row r="768" spans="6:12" x14ac:dyDescent="0.2">
      <c r="F768" s="8" t="e">
        <f>VLOOKUP(A768,Pooling_tool!$A$3:$B$15,2,FALSE)</f>
        <v>#N/A</v>
      </c>
      <c r="G768" s="11" t="e">
        <f>Pooling_tool!$Q$8/VLOOKUP(F768,Pooling_tool!$F$3:$G$26,2,FALSE)</f>
        <v>#N/A</v>
      </c>
      <c r="H768" s="12" t="e">
        <f t="shared" si="22"/>
        <v>#N/A</v>
      </c>
      <c r="I768" s="12" t="e">
        <f t="shared" si="23"/>
        <v>#N/A</v>
      </c>
      <c r="J768" s="8" t="e">
        <f>IF(OR(H768&gt;Pooling_tool!$Q$2,I768&gt;(Pooling_tool!$Q$14*Pooling_tool!$Q$6)),"concentrate","dilute")</f>
        <v>#N/A</v>
      </c>
      <c r="K768" s="12" t="e">
        <f>_xlfn.IFS(AND(J768="concentrate",H768&gt;Pooling_tool!$Q$4),Pooling_tool!$Q$4,AND(J768="concentrate",H768&lt;Pooling_tool!$Q$2),Pooling_tool!$Q$2,J768="concentrate",H768,J768="dilute",individual_lib_info!I768)</f>
        <v>#N/A</v>
      </c>
      <c r="L768" s="12" t="e">
        <f>IF(AND(J768="dilute",K768&gt;Pooling_tool!$Q$6),Pooling_tool!$Q$6,K768)</f>
        <v>#N/A</v>
      </c>
    </row>
    <row r="769" spans="6:12" x14ac:dyDescent="0.2">
      <c r="F769" s="8" t="e">
        <f>VLOOKUP(A769,Pooling_tool!$A$3:$B$15,2,FALSE)</f>
        <v>#N/A</v>
      </c>
      <c r="G769" s="11" t="e">
        <f>Pooling_tool!$Q$8/VLOOKUP(F769,Pooling_tool!$F$3:$G$26,2,FALSE)</f>
        <v>#N/A</v>
      </c>
      <c r="H769" s="12" t="e">
        <f t="shared" si="22"/>
        <v>#N/A</v>
      </c>
      <c r="I769" s="12" t="e">
        <f t="shared" si="23"/>
        <v>#N/A</v>
      </c>
      <c r="J769" s="8" t="e">
        <f>IF(OR(H769&gt;Pooling_tool!$Q$2,I769&gt;(Pooling_tool!$Q$14*Pooling_tool!$Q$6)),"concentrate","dilute")</f>
        <v>#N/A</v>
      </c>
      <c r="K769" s="12" t="e">
        <f>_xlfn.IFS(AND(J769="concentrate",H769&gt;Pooling_tool!$Q$4),Pooling_tool!$Q$4,AND(J769="concentrate",H769&lt;Pooling_tool!$Q$2),Pooling_tool!$Q$2,J769="concentrate",H769,J769="dilute",individual_lib_info!I769)</f>
        <v>#N/A</v>
      </c>
      <c r="L769" s="12" t="e">
        <f>IF(AND(J769="dilute",K769&gt;Pooling_tool!$Q$6),Pooling_tool!$Q$6,K769)</f>
        <v>#N/A</v>
      </c>
    </row>
    <row r="770" spans="6:12" x14ac:dyDescent="0.2">
      <c r="F770" s="8" t="e">
        <f>VLOOKUP(A770,Pooling_tool!$A$3:$B$15,2,FALSE)</f>
        <v>#N/A</v>
      </c>
      <c r="G770" s="11" t="e">
        <f>Pooling_tool!$Q$8/VLOOKUP(F770,Pooling_tool!$F$3:$G$26,2,FALSE)</f>
        <v>#N/A</v>
      </c>
      <c r="H770" s="12" t="e">
        <f t="shared" si="22"/>
        <v>#N/A</v>
      </c>
      <c r="I770" s="12" t="e">
        <f t="shared" si="23"/>
        <v>#N/A</v>
      </c>
      <c r="J770" s="8" t="e">
        <f>IF(OR(H770&gt;Pooling_tool!$Q$2,I770&gt;(Pooling_tool!$Q$14*Pooling_tool!$Q$6)),"concentrate","dilute")</f>
        <v>#N/A</v>
      </c>
      <c r="K770" s="12" t="e">
        <f>_xlfn.IFS(AND(J770="concentrate",H770&gt;Pooling_tool!$Q$4),Pooling_tool!$Q$4,AND(J770="concentrate",H770&lt;Pooling_tool!$Q$2),Pooling_tool!$Q$2,J770="concentrate",H770,J770="dilute",individual_lib_info!I770)</f>
        <v>#N/A</v>
      </c>
      <c r="L770" s="12" t="e">
        <f>IF(AND(J770="dilute",K770&gt;Pooling_tool!$Q$6),Pooling_tool!$Q$6,K770)</f>
        <v>#N/A</v>
      </c>
    </row>
    <row r="771" spans="6:12" x14ac:dyDescent="0.2">
      <c r="F771" s="8" t="e">
        <f>VLOOKUP(A771,Pooling_tool!$A$3:$B$15,2,FALSE)</f>
        <v>#N/A</v>
      </c>
      <c r="G771" s="11" t="e">
        <f>Pooling_tool!$Q$8/VLOOKUP(F771,Pooling_tool!$F$3:$G$26,2,FALSE)</f>
        <v>#N/A</v>
      </c>
      <c r="H771" s="12" t="e">
        <f t="shared" ref="H771:H834" si="24">G771/D771*1000</f>
        <v>#N/A</v>
      </c>
      <c r="I771" s="12" t="e">
        <f t="shared" ref="I771:I834" si="25">H771*E771</f>
        <v>#N/A</v>
      </c>
      <c r="J771" s="8" t="e">
        <f>IF(OR(H771&gt;Pooling_tool!$Q$2,I771&gt;(Pooling_tool!$Q$14*Pooling_tool!$Q$6)),"concentrate","dilute")</f>
        <v>#N/A</v>
      </c>
      <c r="K771" s="12" t="e">
        <f>_xlfn.IFS(AND(J771="concentrate",H771&gt;Pooling_tool!$Q$4),Pooling_tool!$Q$4,AND(J771="concentrate",H771&lt;Pooling_tool!$Q$2),Pooling_tool!$Q$2,J771="concentrate",H771,J771="dilute",individual_lib_info!I771)</f>
        <v>#N/A</v>
      </c>
      <c r="L771" s="12" t="e">
        <f>IF(AND(J771="dilute",K771&gt;Pooling_tool!$Q$6),Pooling_tool!$Q$6,K771)</f>
        <v>#N/A</v>
      </c>
    </row>
    <row r="772" spans="6:12" x14ac:dyDescent="0.2">
      <c r="F772" s="8" t="e">
        <f>VLOOKUP(A772,Pooling_tool!$A$3:$B$15,2,FALSE)</f>
        <v>#N/A</v>
      </c>
      <c r="G772" s="11" t="e">
        <f>Pooling_tool!$Q$8/VLOOKUP(F772,Pooling_tool!$F$3:$G$26,2,FALSE)</f>
        <v>#N/A</v>
      </c>
      <c r="H772" s="12" t="e">
        <f t="shared" si="24"/>
        <v>#N/A</v>
      </c>
      <c r="I772" s="12" t="e">
        <f t="shared" si="25"/>
        <v>#N/A</v>
      </c>
      <c r="J772" s="8" t="e">
        <f>IF(OR(H772&gt;Pooling_tool!$Q$2,I772&gt;(Pooling_tool!$Q$14*Pooling_tool!$Q$6)),"concentrate","dilute")</f>
        <v>#N/A</v>
      </c>
      <c r="K772" s="12" t="e">
        <f>_xlfn.IFS(AND(J772="concentrate",H772&gt;Pooling_tool!$Q$4),Pooling_tool!$Q$4,AND(J772="concentrate",H772&lt;Pooling_tool!$Q$2),Pooling_tool!$Q$2,J772="concentrate",H772,J772="dilute",individual_lib_info!I772)</f>
        <v>#N/A</v>
      </c>
      <c r="L772" s="12" t="e">
        <f>IF(AND(J772="dilute",K772&gt;Pooling_tool!$Q$6),Pooling_tool!$Q$6,K772)</f>
        <v>#N/A</v>
      </c>
    </row>
    <row r="773" spans="6:12" x14ac:dyDescent="0.2">
      <c r="F773" s="8" t="e">
        <f>VLOOKUP(A773,Pooling_tool!$A$3:$B$15,2,FALSE)</f>
        <v>#N/A</v>
      </c>
      <c r="G773" s="11" t="e">
        <f>Pooling_tool!$Q$8/VLOOKUP(F773,Pooling_tool!$F$3:$G$26,2,FALSE)</f>
        <v>#N/A</v>
      </c>
      <c r="H773" s="12" t="e">
        <f t="shared" si="24"/>
        <v>#N/A</v>
      </c>
      <c r="I773" s="12" t="e">
        <f t="shared" si="25"/>
        <v>#N/A</v>
      </c>
      <c r="J773" s="8" t="e">
        <f>IF(OR(H773&gt;Pooling_tool!$Q$2,I773&gt;(Pooling_tool!$Q$14*Pooling_tool!$Q$6)),"concentrate","dilute")</f>
        <v>#N/A</v>
      </c>
      <c r="K773" s="12" t="e">
        <f>_xlfn.IFS(AND(J773="concentrate",H773&gt;Pooling_tool!$Q$4),Pooling_tool!$Q$4,AND(J773="concentrate",H773&lt;Pooling_tool!$Q$2),Pooling_tool!$Q$2,J773="concentrate",H773,J773="dilute",individual_lib_info!I773)</f>
        <v>#N/A</v>
      </c>
      <c r="L773" s="12" t="e">
        <f>IF(AND(J773="dilute",K773&gt;Pooling_tool!$Q$6),Pooling_tool!$Q$6,K773)</f>
        <v>#N/A</v>
      </c>
    </row>
    <row r="774" spans="6:12" x14ac:dyDescent="0.2">
      <c r="F774" s="8" t="e">
        <f>VLOOKUP(A774,Pooling_tool!$A$3:$B$15,2,FALSE)</f>
        <v>#N/A</v>
      </c>
      <c r="G774" s="11" t="e">
        <f>Pooling_tool!$Q$8/VLOOKUP(F774,Pooling_tool!$F$3:$G$26,2,FALSE)</f>
        <v>#N/A</v>
      </c>
      <c r="H774" s="12" t="e">
        <f t="shared" si="24"/>
        <v>#N/A</v>
      </c>
      <c r="I774" s="12" t="e">
        <f t="shared" si="25"/>
        <v>#N/A</v>
      </c>
      <c r="J774" s="8" t="e">
        <f>IF(OR(H774&gt;Pooling_tool!$Q$2,I774&gt;(Pooling_tool!$Q$14*Pooling_tool!$Q$6)),"concentrate","dilute")</f>
        <v>#N/A</v>
      </c>
      <c r="K774" s="12" t="e">
        <f>_xlfn.IFS(AND(J774="concentrate",H774&gt;Pooling_tool!$Q$4),Pooling_tool!$Q$4,AND(J774="concentrate",H774&lt;Pooling_tool!$Q$2),Pooling_tool!$Q$2,J774="concentrate",H774,J774="dilute",individual_lib_info!I774)</f>
        <v>#N/A</v>
      </c>
      <c r="L774" s="12" t="e">
        <f>IF(AND(J774="dilute",K774&gt;Pooling_tool!$Q$6),Pooling_tool!$Q$6,K774)</f>
        <v>#N/A</v>
      </c>
    </row>
    <row r="775" spans="6:12" x14ac:dyDescent="0.2">
      <c r="F775" s="8" t="e">
        <f>VLOOKUP(A775,Pooling_tool!$A$3:$B$15,2,FALSE)</f>
        <v>#N/A</v>
      </c>
      <c r="G775" s="11" t="e">
        <f>Pooling_tool!$Q$8/VLOOKUP(F775,Pooling_tool!$F$3:$G$26,2,FALSE)</f>
        <v>#N/A</v>
      </c>
      <c r="H775" s="12" t="e">
        <f t="shared" si="24"/>
        <v>#N/A</v>
      </c>
      <c r="I775" s="12" t="e">
        <f t="shared" si="25"/>
        <v>#N/A</v>
      </c>
      <c r="J775" s="8" t="e">
        <f>IF(OR(H775&gt;Pooling_tool!$Q$2,I775&gt;(Pooling_tool!$Q$14*Pooling_tool!$Q$6)),"concentrate","dilute")</f>
        <v>#N/A</v>
      </c>
      <c r="K775" s="12" t="e">
        <f>_xlfn.IFS(AND(J775="concentrate",H775&gt;Pooling_tool!$Q$4),Pooling_tool!$Q$4,AND(J775="concentrate",H775&lt;Pooling_tool!$Q$2),Pooling_tool!$Q$2,J775="concentrate",H775,J775="dilute",individual_lib_info!I775)</f>
        <v>#N/A</v>
      </c>
      <c r="L775" s="12" t="e">
        <f>IF(AND(J775="dilute",K775&gt;Pooling_tool!$Q$6),Pooling_tool!$Q$6,K775)</f>
        <v>#N/A</v>
      </c>
    </row>
    <row r="776" spans="6:12" x14ac:dyDescent="0.2">
      <c r="F776" s="8" t="e">
        <f>VLOOKUP(A776,Pooling_tool!$A$3:$B$15,2,FALSE)</f>
        <v>#N/A</v>
      </c>
      <c r="G776" s="11" t="e">
        <f>Pooling_tool!$Q$8/VLOOKUP(F776,Pooling_tool!$F$3:$G$26,2,FALSE)</f>
        <v>#N/A</v>
      </c>
      <c r="H776" s="12" t="e">
        <f t="shared" si="24"/>
        <v>#N/A</v>
      </c>
      <c r="I776" s="12" t="e">
        <f t="shared" si="25"/>
        <v>#N/A</v>
      </c>
      <c r="J776" s="8" t="e">
        <f>IF(OR(H776&gt;Pooling_tool!$Q$2,I776&gt;(Pooling_tool!$Q$14*Pooling_tool!$Q$6)),"concentrate","dilute")</f>
        <v>#N/A</v>
      </c>
      <c r="K776" s="12" t="e">
        <f>_xlfn.IFS(AND(J776="concentrate",H776&gt;Pooling_tool!$Q$4),Pooling_tool!$Q$4,AND(J776="concentrate",H776&lt;Pooling_tool!$Q$2),Pooling_tool!$Q$2,J776="concentrate",H776,J776="dilute",individual_lib_info!I776)</f>
        <v>#N/A</v>
      </c>
      <c r="L776" s="12" t="e">
        <f>IF(AND(J776="dilute",K776&gt;Pooling_tool!$Q$6),Pooling_tool!$Q$6,K776)</f>
        <v>#N/A</v>
      </c>
    </row>
    <row r="777" spans="6:12" x14ac:dyDescent="0.2">
      <c r="F777" s="8" t="e">
        <f>VLOOKUP(A777,Pooling_tool!$A$3:$B$15,2,FALSE)</f>
        <v>#N/A</v>
      </c>
      <c r="G777" s="11" t="e">
        <f>Pooling_tool!$Q$8/VLOOKUP(F777,Pooling_tool!$F$3:$G$26,2,FALSE)</f>
        <v>#N/A</v>
      </c>
      <c r="H777" s="12" t="e">
        <f t="shared" si="24"/>
        <v>#N/A</v>
      </c>
      <c r="I777" s="12" t="e">
        <f t="shared" si="25"/>
        <v>#N/A</v>
      </c>
      <c r="J777" s="8" t="e">
        <f>IF(OR(H777&gt;Pooling_tool!$Q$2,I777&gt;(Pooling_tool!$Q$14*Pooling_tool!$Q$6)),"concentrate","dilute")</f>
        <v>#N/A</v>
      </c>
      <c r="K777" s="12" t="e">
        <f>_xlfn.IFS(AND(J777="concentrate",H777&gt;Pooling_tool!$Q$4),Pooling_tool!$Q$4,AND(J777="concentrate",H777&lt;Pooling_tool!$Q$2),Pooling_tool!$Q$2,J777="concentrate",H777,J777="dilute",individual_lib_info!I777)</f>
        <v>#N/A</v>
      </c>
      <c r="L777" s="12" t="e">
        <f>IF(AND(J777="dilute",K777&gt;Pooling_tool!$Q$6),Pooling_tool!$Q$6,K777)</f>
        <v>#N/A</v>
      </c>
    </row>
    <row r="778" spans="6:12" x14ac:dyDescent="0.2">
      <c r="F778" s="8" t="e">
        <f>VLOOKUP(A778,Pooling_tool!$A$3:$B$15,2,FALSE)</f>
        <v>#N/A</v>
      </c>
      <c r="G778" s="11" t="e">
        <f>Pooling_tool!$Q$8/VLOOKUP(F778,Pooling_tool!$F$3:$G$26,2,FALSE)</f>
        <v>#N/A</v>
      </c>
      <c r="H778" s="12" t="e">
        <f t="shared" si="24"/>
        <v>#N/A</v>
      </c>
      <c r="I778" s="12" t="e">
        <f t="shared" si="25"/>
        <v>#N/A</v>
      </c>
      <c r="J778" s="8" t="e">
        <f>IF(OR(H778&gt;Pooling_tool!$Q$2,I778&gt;(Pooling_tool!$Q$14*Pooling_tool!$Q$6)),"concentrate","dilute")</f>
        <v>#N/A</v>
      </c>
      <c r="K778" s="12" t="e">
        <f>_xlfn.IFS(AND(J778="concentrate",H778&gt;Pooling_tool!$Q$4),Pooling_tool!$Q$4,AND(J778="concentrate",H778&lt;Pooling_tool!$Q$2),Pooling_tool!$Q$2,J778="concentrate",H778,J778="dilute",individual_lib_info!I778)</f>
        <v>#N/A</v>
      </c>
      <c r="L778" s="12" t="e">
        <f>IF(AND(J778="dilute",K778&gt;Pooling_tool!$Q$6),Pooling_tool!$Q$6,K778)</f>
        <v>#N/A</v>
      </c>
    </row>
    <row r="779" spans="6:12" x14ac:dyDescent="0.2">
      <c r="F779" s="8" t="e">
        <f>VLOOKUP(A779,Pooling_tool!$A$3:$B$15,2,FALSE)</f>
        <v>#N/A</v>
      </c>
      <c r="G779" s="11" t="e">
        <f>Pooling_tool!$Q$8/VLOOKUP(F779,Pooling_tool!$F$3:$G$26,2,FALSE)</f>
        <v>#N/A</v>
      </c>
      <c r="H779" s="12" t="e">
        <f t="shared" si="24"/>
        <v>#N/A</v>
      </c>
      <c r="I779" s="12" t="e">
        <f t="shared" si="25"/>
        <v>#N/A</v>
      </c>
      <c r="J779" s="8" t="e">
        <f>IF(OR(H779&gt;Pooling_tool!$Q$2,I779&gt;(Pooling_tool!$Q$14*Pooling_tool!$Q$6)),"concentrate","dilute")</f>
        <v>#N/A</v>
      </c>
      <c r="K779" s="12" t="e">
        <f>_xlfn.IFS(AND(J779="concentrate",H779&gt;Pooling_tool!$Q$4),Pooling_tool!$Q$4,AND(J779="concentrate",H779&lt;Pooling_tool!$Q$2),Pooling_tool!$Q$2,J779="concentrate",H779,J779="dilute",individual_lib_info!I779)</f>
        <v>#N/A</v>
      </c>
      <c r="L779" s="12" t="e">
        <f>IF(AND(J779="dilute",K779&gt;Pooling_tool!$Q$6),Pooling_tool!$Q$6,K779)</f>
        <v>#N/A</v>
      </c>
    </row>
    <row r="780" spans="6:12" x14ac:dyDescent="0.2">
      <c r="F780" s="8" t="e">
        <f>VLOOKUP(A780,Pooling_tool!$A$3:$B$15,2,FALSE)</f>
        <v>#N/A</v>
      </c>
      <c r="G780" s="11" t="e">
        <f>Pooling_tool!$Q$8/VLOOKUP(F780,Pooling_tool!$F$3:$G$26,2,FALSE)</f>
        <v>#N/A</v>
      </c>
      <c r="H780" s="12" t="e">
        <f t="shared" si="24"/>
        <v>#N/A</v>
      </c>
      <c r="I780" s="12" t="e">
        <f t="shared" si="25"/>
        <v>#N/A</v>
      </c>
      <c r="J780" s="8" t="e">
        <f>IF(OR(H780&gt;Pooling_tool!$Q$2,I780&gt;(Pooling_tool!$Q$14*Pooling_tool!$Q$6)),"concentrate","dilute")</f>
        <v>#N/A</v>
      </c>
      <c r="K780" s="12" t="e">
        <f>_xlfn.IFS(AND(J780="concentrate",H780&gt;Pooling_tool!$Q$4),Pooling_tool!$Q$4,AND(J780="concentrate",H780&lt;Pooling_tool!$Q$2),Pooling_tool!$Q$2,J780="concentrate",H780,J780="dilute",individual_lib_info!I780)</f>
        <v>#N/A</v>
      </c>
      <c r="L780" s="12" t="e">
        <f>IF(AND(J780="dilute",K780&gt;Pooling_tool!$Q$6),Pooling_tool!$Q$6,K780)</f>
        <v>#N/A</v>
      </c>
    </row>
    <row r="781" spans="6:12" x14ac:dyDescent="0.2">
      <c r="F781" s="8" t="e">
        <f>VLOOKUP(A781,Pooling_tool!$A$3:$B$15,2,FALSE)</f>
        <v>#N/A</v>
      </c>
      <c r="G781" s="11" t="e">
        <f>Pooling_tool!$Q$8/VLOOKUP(F781,Pooling_tool!$F$3:$G$26,2,FALSE)</f>
        <v>#N/A</v>
      </c>
      <c r="H781" s="12" t="e">
        <f t="shared" si="24"/>
        <v>#N/A</v>
      </c>
      <c r="I781" s="12" t="e">
        <f t="shared" si="25"/>
        <v>#N/A</v>
      </c>
      <c r="J781" s="8" t="e">
        <f>IF(OR(H781&gt;Pooling_tool!$Q$2,I781&gt;(Pooling_tool!$Q$14*Pooling_tool!$Q$6)),"concentrate","dilute")</f>
        <v>#N/A</v>
      </c>
      <c r="K781" s="12" t="e">
        <f>_xlfn.IFS(AND(J781="concentrate",H781&gt;Pooling_tool!$Q$4),Pooling_tool!$Q$4,AND(J781="concentrate",H781&lt;Pooling_tool!$Q$2),Pooling_tool!$Q$2,J781="concentrate",H781,J781="dilute",individual_lib_info!I781)</f>
        <v>#N/A</v>
      </c>
      <c r="L781" s="12" t="e">
        <f>IF(AND(J781="dilute",K781&gt;Pooling_tool!$Q$6),Pooling_tool!$Q$6,K781)</f>
        <v>#N/A</v>
      </c>
    </row>
    <row r="782" spans="6:12" x14ac:dyDescent="0.2">
      <c r="F782" s="8" t="e">
        <f>VLOOKUP(A782,Pooling_tool!$A$3:$B$15,2,FALSE)</f>
        <v>#N/A</v>
      </c>
      <c r="G782" s="11" t="e">
        <f>Pooling_tool!$Q$8/VLOOKUP(F782,Pooling_tool!$F$3:$G$26,2,FALSE)</f>
        <v>#N/A</v>
      </c>
      <c r="H782" s="12" t="e">
        <f t="shared" si="24"/>
        <v>#N/A</v>
      </c>
      <c r="I782" s="12" t="e">
        <f t="shared" si="25"/>
        <v>#N/A</v>
      </c>
      <c r="J782" s="8" t="e">
        <f>IF(OR(H782&gt;Pooling_tool!$Q$2,I782&gt;(Pooling_tool!$Q$14*Pooling_tool!$Q$6)),"concentrate","dilute")</f>
        <v>#N/A</v>
      </c>
      <c r="K782" s="12" t="e">
        <f>_xlfn.IFS(AND(J782="concentrate",H782&gt;Pooling_tool!$Q$4),Pooling_tool!$Q$4,AND(J782="concentrate",H782&lt;Pooling_tool!$Q$2),Pooling_tool!$Q$2,J782="concentrate",H782,J782="dilute",individual_lib_info!I782)</f>
        <v>#N/A</v>
      </c>
      <c r="L782" s="12" t="e">
        <f>IF(AND(J782="dilute",K782&gt;Pooling_tool!$Q$6),Pooling_tool!$Q$6,K782)</f>
        <v>#N/A</v>
      </c>
    </row>
    <row r="783" spans="6:12" x14ac:dyDescent="0.2">
      <c r="F783" s="8" t="e">
        <f>VLOOKUP(A783,Pooling_tool!$A$3:$B$15,2,FALSE)</f>
        <v>#N/A</v>
      </c>
      <c r="G783" s="11" t="e">
        <f>Pooling_tool!$Q$8/VLOOKUP(F783,Pooling_tool!$F$3:$G$26,2,FALSE)</f>
        <v>#N/A</v>
      </c>
      <c r="H783" s="12" t="e">
        <f t="shared" si="24"/>
        <v>#N/A</v>
      </c>
      <c r="I783" s="12" t="e">
        <f t="shared" si="25"/>
        <v>#N/A</v>
      </c>
      <c r="J783" s="8" t="e">
        <f>IF(OR(H783&gt;Pooling_tool!$Q$2,I783&gt;(Pooling_tool!$Q$14*Pooling_tool!$Q$6)),"concentrate","dilute")</f>
        <v>#N/A</v>
      </c>
      <c r="K783" s="12" t="e">
        <f>_xlfn.IFS(AND(J783="concentrate",H783&gt;Pooling_tool!$Q$4),Pooling_tool!$Q$4,AND(J783="concentrate",H783&lt;Pooling_tool!$Q$2),Pooling_tool!$Q$2,J783="concentrate",H783,J783="dilute",individual_lib_info!I783)</f>
        <v>#N/A</v>
      </c>
      <c r="L783" s="12" t="e">
        <f>IF(AND(J783="dilute",K783&gt;Pooling_tool!$Q$6),Pooling_tool!$Q$6,K783)</f>
        <v>#N/A</v>
      </c>
    </row>
    <row r="784" spans="6:12" x14ac:dyDescent="0.2">
      <c r="F784" s="8" t="e">
        <f>VLOOKUP(A784,Pooling_tool!$A$3:$B$15,2,FALSE)</f>
        <v>#N/A</v>
      </c>
      <c r="G784" s="11" t="e">
        <f>Pooling_tool!$Q$8/VLOOKUP(F784,Pooling_tool!$F$3:$G$26,2,FALSE)</f>
        <v>#N/A</v>
      </c>
      <c r="H784" s="12" t="e">
        <f t="shared" si="24"/>
        <v>#N/A</v>
      </c>
      <c r="I784" s="12" t="e">
        <f t="shared" si="25"/>
        <v>#N/A</v>
      </c>
      <c r="J784" s="8" t="e">
        <f>IF(OR(H784&gt;Pooling_tool!$Q$2,I784&gt;(Pooling_tool!$Q$14*Pooling_tool!$Q$6)),"concentrate","dilute")</f>
        <v>#N/A</v>
      </c>
      <c r="K784" s="12" t="e">
        <f>_xlfn.IFS(AND(J784="concentrate",H784&gt;Pooling_tool!$Q$4),Pooling_tool!$Q$4,AND(J784="concentrate",H784&lt;Pooling_tool!$Q$2),Pooling_tool!$Q$2,J784="concentrate",H784,J784="dilute",individual_lib_info!I784)</f>
        <v>#N/A</v>
      </c>
      <c r="L784" s="12" t="e">
        <f>IF(AND(J784="dilute",K784&gt;Pooling_tool!$Q$6),Pooling_tool!$Q$6,K784)</f>
        <v>#N/A</v>
      </c>
    </row>
    <row r="785" spans="6:12" x14ac:dyDescent="0.2">
      <c r="F785" s="8" t="e">
        <f>VLOOKUP(A785,Pooling_tool!$A$3:$B$15,2,FALSE)</f>
        <v>#N/A</v>
      </c>
      <c r="G785" s="11" t="e">
        <f>Pooling_tool!$Q$8/VLOOKUP(F785,Pooling_tool!$F$3:$G$26,2,FALSE)</f>
        <v>#N/A</v>
      </c>
      <c r="H785" s="12" t="e">
        <f t="shared" si="24"/>
        <v>#N/A</v>
      </c>
      <c r="I785" s="12" t="e">
        <f t="shared" si="25"/>
        <v>#N/A</v>
      </c>
      <c r="J785" s="8" t="e">
        <f>IF(OR(H785&gt;Pooling_tool!$Q$2,I785&gt;(Pooling_tool!$Q$14*Pooling_tool!$Q$6)),"concentrate","dilute")</f>
        <v>#N/A</v>
      </c>
      <c r="K785" s="12" t="e">
        <f>_xlfn.IFS(AND(J785="concentrate",H785&gt;Pooling_tool!$Q$4),Pooling_tool!$Q$4,AND(J785="concentrate",H785&lt;Pooling_tool!$Q$2),Pooling_tool!$Q$2,J785="concentrate",H785,J785="dilute",individual_lib_info!I785)</f>
        <v>#N/A</v>
      </c>
      <c r="L785" s="12" t="e">
        <f>IF(AND(J785="dilute",K785&gt;Pooling_tool!$Q$6),Pooling_tool!$Q$6,K785)</f>
        <v>#N/A</v>
      </c>
    </row>
    <row r="786" spans="6:12" x14ac:dyDescent="0.2">
      <c r="F786" s="8" t="e">
        <f>VLOOKUP(A786,Pooling_tool!$A$3:$B$15,2,FALSE)</f>
        <v>#N/A</v>
      </c>
      <c r="G786" s="11" t="e">
        <f>Pooling_tool!$Q$8/VLOOKUP(F786,Pooling_tool!$F$3:$G$26,2,FALSE)</f>
        <v>#N/A</v>
      </c>
      <c r="H786" s="12" t="e">
        <f t="shared" si="24"/>
        <v>#N/A</v>
      </c>
      <c r="I786" s="12" t="e">
        <f t="shared" si="25"/>
        <v>#N/A</v>
      </c>
      <c r="J786" s="8" t="e">
        <f>IF(OR(H786&gt;Pooling_tool!$Q$2,I786&gt;(Pooling_tool!$Q$14*Pooling_tool!$Q$6)),"concentrate","dilute")</f>
        <v>#N/A</v>
      </c>
      <c r="K786" s="12" t="e">
        <f>_xlfn.IFS(AND(J786="concentrate",H786&gt;Pooling_tool!$Q$4),Pooling_tool!$Q$4,AND(J786="concentrate",H786&lt;Pooling_tool!$Q$2),Pooling_tool!$Q$2,J786="concentrate",H786,J786="dilute",individual_lib_info!I786)</f>
        <v>#N/A</v>
      </c>
      <c r="L786" s="12" t="e">
        <f>IF(AND(J786="dilute",K786&gt;Pooling_tool!$Q$6),Pooling_tool!$Q$6,K786)</f>
        <v>#N/A</v>
      </c>
    </row>
    <row r="787" spans="6:12" x14ac:dyDescent="0.2">
      <c r="F787" s="8" t="e">
        <f>VLOOKUP(A787,Pooling_tool!$A$3:$B$15,2,FALSE)</f>
        <v>#N/A</v>
      </c>
      <c r="G787" s="11" t="e">
        <f>Pooling_tool!$Q$8/VLOOKUP(F787,Pooling_tool!$F$3:$G$26,2,FALSE)</f>
        <v>#N/A</v>
      </c>
      <c r="H787" s="12" t="e">
        <f t="shared" si="24"/>
        <v>#N/A</v>
      </c>
      <c r="I787" s="12" t="e">
        <f t="shared" si="25"/>
        <v>#N/A</v>
      </c>
      <c r="J787" s="8" t="e">
        <f>IF(OR(H787&gt;Pooling_tool!$Q$2,I787&gt;(Pooling_tool!$Q$14*Pooling_tool!$Q$6)),"concentrate","dilute")</f>
        <v>#N/A</v>
      </c>
      <c r="K787" s="12" t="e">
        <f>_xlfn.IFS(AND(J787="concentrate",H787&gt;Pooling_tool!$Q$4),Pooling_tool!$Q$4,AND(J787="concentrate",H787&lt;Pooling_tool!$Q$2),Pooling_tool!$Q$2,J787="concentrate",H787,J787="dilute",individual_lib_info!I787)</f>
        <v>#N/A</v>
      </c>
      <c r="L787" s="12" t="e">
        <f>IF(AND(J787="dilute",K787&gt;Pooling_tool!$Q$6),Pooling_tool!$Q$6,K787)</f>
        <v>#N/A</v>
      </c>
    </row>
    <row r="788" spans="6:12" x14ac:dyDescent="0.2">
      <c r="F788" s="8" t="e">
        <f>VLOOKUP(A788,Pooling_tool!$A$3:$B$15,2,FALSE)</f>
        <v>#N/A</v>
      </c>
      <c r="G788" s="11" t="e">
        <f>Pooling_tool!$Q$8/VLOOKUP(F788,Pooling_tool!$F$3:$G$26,2,FALSE)</f>
        <v>#N/A</v>
      </c>
      <c r="H788" s="12" t="e">
        <f t="shared" si="24"/>
        <v>#N/A</v>
      </c>
      <c r="I788" s="12" t="e">
        <f t="shared" si="25"/>
        <v>#N/A</v>
      </c>
      <c r="J788" s="8" t="e">
        <f>IF(OR(H788&gt;Pooling_tool!$Q$2,I788&gt;(Pooling_tool!$Q$14*Pooling_tool!$Q$6)),"concentrate","dilute")</f>
        <v>#N/A</v>
      </c>
      <c r="K788" s="12" t="e">
        <f>_xlfn.IFS(AND(J788="concentrate",H788&gt;Pooling_tool!$Q$4),Pooling_tool!$Q$4,AND(J788="concentrate",H788&lt;Pooling_tool!$Q$2),Pooling_tool!$Q$2,J788="concentrate",H788,J788="dilute",individual_lib_info!I788)</f>
        <v>#N/A</v>
      </c>
      <c r="L788" s="12" t="e">
        <f>IF(AND(J788="dilute",K788&gt;Pooling_tool!$Q$6),Pooling_tool!$Q$6,K788)</f>
        <v>#N/A</v>
      </c>
    </row>
    <row r="789" spans="6:12" x14ac:dyDescent="0.2">
      <c r="F789" s="8" t="e">
        <f>VLOOKUP(A789,Pooling_tool!$A$3:$B$15,2,FALSE)</f>
        <v>#N/A</v>
      </c>
      <c r="G789" s="11" t="e">
        <f>Pooling_tool!$Q$8/VLOOKUP(F789,Pooling_tool!$F$3:$G$26,2,FALSE)</f>
        <v>#N/A</v>
      </c>
      <c r="H789" s="12" t="e">
        <f t="shared" si="24"/>
        <v>#N/A</v>
      </c>
      <c r="I789" s="12" t="e">
        <f t="shared" si="25"/>
        <v>#N/A</v>
      </c>
      <c r="J789" s="8" t="e">
        <f>IF(OR(H789&gt;Pooling_tool!$Q$2,I789&gt;(Pooling_tool!$Q$14*Pooling_tool!$Q$6)),"concentrate","dilute")</f>
        <v>#N/A</v>
      </c>
      <c r="K789" s="12" t="e">
        <f>_xlfn.IFS(AND(J789="concentrate",H789&gt;Pooling_tool!$Q$4),Pooling_tool!$Q$4,AND(J789="concentrate",H789&lt;Pooling_tool!$Q$2),Pooling_tool!$Q$2,J789="concentrate",H789,J789="dilute",individual_lib_info!I789)</f>
        <v>#N/A</v>
      </c>
      <c r="L789" s="12" t="e">
        <f>IF(AND(J789="dilute",K789&gt;Pooling_tool!$Q$6),Pooling_tool!$Q$6,K789)</f>
        <v>#N/A</v>
      </c>
    </row>
    <row r="790" spans="6:12" x14ac:dyDescent="0.2">
      <c r="F790" s="8" t="e">
        <f>VLOOKUP(A790,Pooling_tool!$A$3:$B$15,2,FALSE)</f>
        <v>#N/A</v>
      </c>
      <c r="G790" s="11" t="e">
        <f>Pooling_tool!$Q$8/VLOOKUP(F790,Pooling_tool!$F$3:$G$26,2,FALSE)</f>
        <v>#N/A</v>
      </c>
      <c r="H790" s="12" t="e">
        <f t="shared" si="24"/>
        <v>#N/A</v>
      </c>
      <c r="I790" s="12" t="e">
        <f t="shared" si="25"/>
        <v>#N/A</v>
      </c>
      <c r="J790" s="8" t="e">
        <f>IF(OR(H790&gt;Pooling_tool!$Q$2,I790&gt;(Pooling_tool!$Q$14*Pooling_tool!$Q$6)),"concentrate","dilute")</f>
        <v>#N/A</v>
      </c>
      <c r="K790" s="12" t="e">
        <f>_xlfn.IFS(AND(J790="concentrate",H790&gt;Pooling_tool!$Q$4),Pooling_tool!$Q$4,AND(J790="concentrate",H790&lt;Pooling_tool!$Q$2),Pooling_tool!$Q$2,J790="concentrate",H790,J790="dilute",individual_lib_info!I790)</f>
        <v>#N/A</v>
      </c>
      <c r="L790" s="12" t="e">
        <f>IF(AND(J790="dilute",K790&gt;Pooling_tool!$Q$6),Pooling_tool!$Q$6,K790)</f>
        <v>#N/A</v>
      </c>
    </row>
    <row r="791" spans="6:12" x14ac:dyDescent="0.2">
      <c r="F791" s="8" t="e">
        <f>VLOOKUP(A791,Pooling_tool!$A$3:$B$15,2,FALSE)</f>
        <v>#N/A</v>
      </c>
      <c r="G791" s="11" t="e">
        <f>Pooling_tool!$Q$8/VLOOKUP(F791,Pooling_tool!$F$3:$G$26,2,FALSE)</f>
        <v>#N/A</v>
      </c>
      <c r="H791" s="12" t="e">
        <f t="shared" si="24"/>
        <v>#N/A</v>
      </c>
      <c r="I791" s="12" t="e">
        <f t="shared" si="25"/>
        <v>#N/A</v>
      </c>
      <c r="J791" s="8" t="e">
        <f>IF(OR(H791&gt;Pooling_tool!$Q$2,I791&gt;(Pooling_tool!$Q$14*Pooling_tool!$Q$6)),"concentrate","dilute")</f>
        <v>#N/A</v>
      </c>
      <c r="K791" s="12" t="e">
        <f>_xlfn.IFS(AND(J791="concentrate",H791&gt;Pooling_tool!$Q$4),Pooling_tool!$Q$4,AND(J791="concentrate",H791&lt;Pooling_tool!$Q$2),Pooling_tool!$Q$2,J791="concentrate",H791,J791="dilute",individual_lib_info!I791)</f>
        <v>#N/A</v>
      </c>
      <c r="L791" s="12" t="e">
        <f>IF(AND(J791="dilute",K791&gt;Pooling_tool!$Q$6),Pooling_tool!$Q$6,K791)</f>
        <v>#N/A</v>
      </c>
    </row>
    <row r="792" spans="6:12" x14ac:dyDescent="0.2">
      <c r="F792" s="8" t="e">
        <f>VLOOKUP(A792,Pooling_tool!$A$3:$B$15,2,FALSE)</f>
        <v>#N/A</v>
      </c>
      <c r="G792" s="11" t="e">
        <f>Pooling_tool!$Q$8/VLOOKUP(F792,Pooling_tool!$F$3:$G$26,2,FALSE)</f>
        <v>#N/A</v>
      </c>
      <c r="H792" s="12" t="e">
        <f t="shared" si="24"/>
        <v>#N/A</v>
      </c>
      <c r="I792" s="12" t="e">
        <f t="shared" si="25"/>
        <v>#N/A</v>
      </c>
      <c r="J792" s="8" t="e">
        <f>IF(OR(H792&gt;Pooling_tool!$Q$2,I792&gt;(Pooling_tool!$Q$14*Pooling_tool!$Q$6)),"concentrate","dilute")</f>
        <v>#N/A</v>
      </c>
      <c r="K792" s="12" t="e">
        <f>_xlfn.IFS(AND(J792="concentrate",H792&gt;Pooling_tool!$Q$4),Pooling_tool!$Q$4,AND(J792="concentrate",H792&lt;Pooling_tool!$Q$2),Pooling_tool!$Q$2,J792="concentrate",H792,J792="dilute",individual_lib_info!I792)</f>
        <v>#N/A</v>
      </c>
      <c r="L792" s="12" t="e">
        <f>IF(AND(J792="dilute",K792&gt;Pooling_tool!$Q$6),Pooling_tool!$Q$6,K792)</f>
        <v>#N/A</v>
      </c>
    </row>
    <row r="793" spans="6:12" x14ac:dyDescent="0.2">
      <c r="F793" s="8" t="e">
        <f>VLOOKUP(A793,Pooling_tool!$A$3:$B$15,2,FALSE)</f>
        <v>#N/A</v>
      </c>
      <c r="G793" s="11" t="e">
        <f>Pooling_tool!$Q$8/VLOOKUP(F793,Pooling_tool!$F$3:$G$26,2,FALSE)</f>
        <v>#N/A</v>
      </c>
      <c r="H793" s="12" t="e">
        <f t="shared" si="24"/>
        <v>#N/A</v>
      </c>
      <c r="I793" s="12" t="e">
        <f t="shared" si="25"/>
        <v>#N/A</v>
      </c>
      <c r="J793" s="8" t="e">
        <f>IF(OR(H793&gt;Pooling_tool!$Q$2,I793&gt;(Pooling_tool!$Q$14*Pooling_tool!$Q$6)),"concentrate","dilute")</f>
        <v>#N/A</v>
      </c>
      <c r="K793" s="12" t="e">
        <f>_xlfn.IFS(AND(J793="concentrate",H793&gt;Pooling_tool!$Q$4),Pooling_tool!$Q$4,AND(J793="concentrate",H793&lt;Pooling_tool!$Q$2),Pooling_tool!$Q$2,J793="concentrate",H793,J793="dilute",individual_lib_info!I793)</f>
        <v>#N/A</v>
      </c>
      <c r="L793" s="12" t="e">
        <f>IF(AND(J793="dilute",K793&gt;Pooling_tool!$Q$6),Pooling_tool!$Q$6,K793)</f>
        <v>#N/A</v>
      </c>
    </row>
    <row r="794" spans="6:12" x14ac:dyDescent="0.2">
      <c r="F794" s="8" t="e">
        <f>VLOOKUP(A794,Pooling_tool!$A$3:$B$15,2,FALSE)</f>
        <v>#N/A</v>
      </c>
      <c r="G794" s="11" t="e">
        <f>Pooling_tool!$Q$8/VLOOKUP(F794,Pooling_tool!$F$3:$G$26,2,FALSE)</f>
        <v>#N/A</v>
      </c>
      <c r="H794" s="12" t="e">
        <f t="shared" si="24"/>
        <v>#N/A</v>
      </c>
      <c r="I794" s="12" t="e">
        <f t="shared" si="25"/>
        <v>#N/A</v>
      </c>
      <c r="J794" s="8" t="e">
        <f>IF(OR(H794&gt;Pooling_tool!$Q$2,I794&gt;(Pooling_tool!$Q$14*Pooling_tool!$Q$6)),"concentrate","dilute")</f>
        <v>#N/A</v>
      </c>
      <c r="K794" s="12" t="e">
        <f>_xlfn.IFS(AND(J794="concentrate",H794&gt;Pooling_tool!$Q$4),Pooling_tool!$Q$4,AND(J794="concentrate",H794&lt;Pooling_tool!$Q$2),Pooling_tool!$Q$2,J794="concentrate",H794,J794="dilute",individual_lib_info!I794)</f>
        <v>#N/A</v>
      </c>
      <c r="L794" s="12" t="e">
        <f>IF(AND(J794="dilute",K794&gt;Pooling_tool!$Q$6),Pooling_tool!$Q$6,K794)</f>
        <v>#N/A</v>
      </c>
    </row>
    <row r="795" spans="6:12" x14ac:dyDescent="0.2">
      <c r="F795" s="8" t="e">
        <f>VLOOKUP(A795,Pooling_tool!$A$3:$B$15,2,FALSE)</f>
        <v>#N/A</v>
      </c>
      <c r="G795" s="11" t="e">
        <f>Pooling_tool!$Q$8/VLOOKUP(F795,Pooling_tool!$F$3:$G$26,2,FALSE)</f>
        <v>#N/A</v>
      </c>
      <c r="H795" s="12" t="e">
        <f t="shared" si="24"/>
        <v>#N/A</v>
      </c>
      <c r="I795" s="12" t="e">
        <f t="shared" si="25"/>
        <v>#N/A</v>
      </c>
      <c r="J795" s="8" t="e">
        <f>IF(OR(H795&gt;Pooling_tool!$Q$2,I795&gt;(Pooling_tool!$Q$14*Pooling_tool!$Q$6)),"concentrate","dilute")</f>
        <v>#N/A</v>
      </c>
      <c r="K795" s="12" t="e">
        <f>_xlfn.IFS(AND(J795="concentrate",H795&gt;Pooling_tool!$Q$4),Pooling_tool!$Q$4,AND(J795="concentrate",H795&lt;Pooling_tool!$Q$2),Pooling_tool!$Q$2,J795="concentrate",H795,J795="dilute",individual_lib_info!I795)</f>
        <v>#N/A</v>
      </c>
      <c r="L795" s="12" t="e">
        <f>IF(AND(J795="dilute",K795&gt;Pooling_tool!$Q$6),Pooling_tool!$Q$6,K795)</f>
        <v>#N/A</v>
      </c>
    </row>
    <row r="796" spans="6:12" x14ac:dyDescent="0.2">
      <c r="F796" s="8" t="e">
        <f>VLOOKUP(A796,Pooling_tool!$A$3:$B$15,2,FALSE)</f>
        <v>#N/A</v>
      </c>
      <c r="G796" s="11" t="e">
        <f>Pooling_tool!$Q$8/VLOOKUP(F796,Pooling_tool!$F$3:$G$26,2,FALSE)</f>
        <v>#N/A</v>
      </c>
      <c r="H796" s="12" t="e">
        <f t="shared" si="24"/>
        <v>#N/A</v>
      </c>
      <c r="I796" s="12" t="e">
        <f t="shared" si="25"/>
        <v>#N/A</v>
      </c>
      <c r="J796" s="8" t="e">
        <f>IF(OR(H796&gt;Pooling_tool!$Q$2,I796&gt;(Pooling_tool!$Q$14*Pooling_tool!$Q$6)),"concentrate","dilute")</f>
        <v>#N/A</v>
      </c>
      <c r="K796" s="12" t="e">
        <f>_xlfn.IFS(AND(J796="concentrate",H796&gt;Pooling_tool!$Q$4),Pooling_tool!$Q$4,AND(J796="concentrate",H796&lt;Pooling_tool!$Q$2),Pooling_tool!$Q$2,J796="concentrate",H796,J796="dilute",individual_lib_info!I796)</f>
        <v>#N/A</v>
      </c>
      <c r="L796" s="12" t="e">
        <f>IF(AND(J796="dilute",K796&gt;Pooling_tool!$Q$6),Pooling_tool!$Q$6,K796)</f>
        <v>#N/A</v>
      </c>
    </row>
    <row r="797" spans="6:12" x14ac:dyDescent="0.2">
      <c r="F797" s="8" t="e">
        <f>VLOOKUP(A797,Pooling_tool!$A$3:$B$15,2,FALSE)</f>
        <v>#N/A</v>
      </c>
      <c r="G797" s="11" t="e">
        <f>Pooling_tool!$Q$8/VLOOKUP(F797,Pooling_tool!$F$3:$G$26,2,FALSE)</f>
        <v>#N/A</v>
      </c>
      <c r="H797" s="12" t="e">
        <f t="shared" si="24"/>
        <v>#N/A</v>
      </c>
      <c r="I797" s="12" t="e">
        <f t="shared" si="25"/>
        <v>#N/A</v>
      </c>
      <c r="J797" s="8" t="e">
        <f>IF(OR(H797&gt;Pooling_tool!$Q$2,I797&gt;(Pooling_tool!$Q$14*Pooling_tool!$Q$6)),"concentrate","dilute")</f>
        <v>#N/A</v>
      </c>
      <c r="K797" s="12" t="e">
        <f>_xlfn.IFS(AND(J797="concentrate",H797&gt;Pooling_tool!$Q$4),Pooling_tool!$Q$4,AND(J797="concentrate",H797&lt;Pooling_tool!$Q$2),Pooling_tool!$Q$2,J797="concentrate",H797,J797="dilute",individual_lib_info!I797)</f>
        <v>#N/A</v>
      </c>
      <c r="L797" s="12" t="e">
        <f>IF(AND(J797="dilute",K797&gt;Pooling_tool!$Q$6),Pooling_tool!$Q$6,K797)</f>
        <v>#N/A</v>
      </c>
    </row>
    <row r="798" spans="6:12" x14ac:dyDescent="0.2">
      <c r="F798" s="8" t="e">
        <f>VLOOKUP(A798,Pooling_tool!$A$3:$B$15,2,FALSE)</f>
        <v>#N/A</v>
      </c>
      <c r="G798" s="11" t="e">
        <f>Pooling_tool!$Q$8/VLOOKUP(F798,Pooling_tool!$F$3:$G$26,2,FALSE)</f>
        <v>#N/A</v>
      </c>
      <c r="H798" s="12" t="e">
        <f t="shared" si="24"/>
        <v>#N/A</v>
      </c>
      <c r="I798" s="12" t="e">
        <f t="shared" si="25"/>
        <v>#N/A</v>
      </c>
      <c r="J798" s="8" t="e">
        <f>IF(OR(H798&gt;Pooling_tool!$Q$2,I798&gt;(Pooling_tool!$Q$14*Pooling_tool!$Q$6)),"concentrate","dilute")</f>
        <v>#N/A</v>
      </c>
      <c r="K798" s="12" t="e">
        <f>_xlfn.IFS(AND(J798="concentrate",H798&gt;Pooling_tool!$Q$4),Pooling_tool!$Q$4,AND(J798="concentrate",H798&lt;Pooling_tool!$Q$2),Pooling_tool!$Q$2,J798="concentrate",H798,J798="dilute",individual_lib_info!I798)</f>
        <v>#N/A</v>
      </c>
      <c r="L798" s="12" t="e">
        <f>IF(AND(J798="dilute",K798&gt;Pooling_tool!$Q$6),Pooling_tool!$Q$6,K798)</f>
        <v>#N/A</v>
      </c>
    </row>
    <row r="799" spans="6:12" x14ac:dyDescent="0.2">
      <c r="F799" s="8" t="e">
        <f>VLOOKUP(A799,Pooling_tool!$A$3:$B$15,2,FALSE)</f>
        <v>#N/A</v>
      </c>
      <c r="G799" s="11" t="e">
        <f>Pooling_tool!$Q$8/VLOOKUP(F799,Pooling_tool!$F$3:$G$26,2,FALSE)</f>
        <v>#N/A</v>
      </c>
      <c r="H799" s="12" t="e">
        <f t="shared" si="24"/>
        <v>#N/A</v>
      </c>
      <c r="I799" s="12" t="e">
        <f t="shared" si="25"/>
        <v>#N/A</v>
      </c>
      <c r="J799" s="8" t="e">
        <f>IF(OR(H799&gt;Pooling_tool!$Q$2,I799&gt;(Pooling_tool!$Q$14*Pooling_tool!$Q$6)),"concentrate","dilute")</f>
        <v>#N/A</v>
      </c>
      <c r="K799" s="12" t="e">
        <f>_xlfn.IFS(AND(J799="concentrate",H799&gt;Pooling_tool!$Q$4),Pooling_tool!$Q$4,AND(J799="concentrate",H799&lt;Pooling_tool!$Q$2),Pooling_tool!$Q$2,J799="concentrate",H799,J799="dilute",individual_lib_info!I799)</f>
        <v>#N/A</v>
      </c>
      <c r="L799" s="12" t="e">
        <f>IF(AND(J799="dilute",K799&gt;Pooling_tool!$Q$6),Pooling_tool!$Q$6,K799)</f>
        <v>#N/A</v>
      </c>
    </row>
    <row r="800" spans="6:12" x14ac:dyDescent="0.2">
      <c r="F800" s="8" t="e">
        <f>VLOOKUP(A800,Pooling_tool!$A$3:$B$15,2,FALSE)</f>
        <v>#N/A</v>
      </c>
      <c r="G800" s="11" t="e">
        <f>Pooling_tool!$Q$8/VLOOKUP(F800,Pooling_tool!$F$3:$G$26,2,FALSE)</f>
        <v>#N/A</v>
      </c>
      <c r="H800" s="12" t="e">
        <f t="shared" si="24"/>
        <v>#N/A</v>
      </c>
      <c r="I800" s="12" t="e">
        <f t="shared" si="25"/>
        <v>#N/A</v>
      </c>
      <c r="J800" s="8" t="e">
        <f>IF(OR(H800&gt;Pooling_tool!$Q$2,I800&gt;(Pooling_tool!$Q$14*Pooling_tool!$Q$6)),"concentrate","dilute")</f>
        <v>#N/A</v>
      </c>
      <c r="K800" s="12" t="e">
        <f>_xlfn.IFS(AND(J800="concentrate",H800&gt;Pooling_tool!$Q$4),Pooling_tool!$Q$4,AND(J800="concentrate",H800&lt;Pooling_tool!$Q$2),Pooling_tool!$Q$2,J800="concentrate",H800,J800="dilute",individual_lib_info!I800)</f>
        <v>#N/A</v>
      </c>
      <c r="L800" s="12" t="e">
        <f>IF(AND(J800="dilute",K800&gt;Pooling_tool!$Q$6),Pooling_tool!$Q$6,K800)</f>
        <v>#N/A</v>
      </c>
    </row>
    <row r="801" spans="6:12" x14ac:dyDescent="0.2">
      <c r="F801" s="8" t="e">
        <f>VLOOKUP(A801,Pooling_tool!$A$3:$B$15,2,FALSE)</f>
        <v>#N/A</v>
      </c>
      <c r="G801" s="11" t="e">
        <f>Pooling_tool!$Q$8/VLOOKUP(F801,Pooling_tool!$F$3:$G$26,2,FALSE)</f>
        <v>#N/A</v>
      </c>
      <c r="H801" s="12" t="e">
        <f t="shared" si="24"/>
        <v>#N/A</v>
      </c>
      <c r="I801" s="12" t="e">
        <f t="shared" si="25"/>
        <v>#N/A</v>
      </c>
      <c r="J801" s="8" t="e">
        <f>IF(OR(H801&gt;Pooling_tool!$Q$2,I801&gt;(Pooling_tool!$Q$14*Pooling_tool!$Q$6)),"concentrate","dilute")</f>
        <v>#N/A</v>
      </c>
      <c r="K801" s="12" t="e">
        <f>_xlfn.IFS(AND(J801="concentrate",H801&gt;Pooling_tool!$Q$4),Pooling_tool!$Q$4,AND(J801="concentrate",H801&lt;Pooling_tool!$Q$2),Pooling_tool!$Q$2,J801="concentrate",H801,J801="dilute",individual_lib_info!I801)</f>
        <v>#N/A</v>
      </c>
      <c r="L801" s="12" t="e">
        <f>IF(AND(J801="dilute",K801&gt;Pooling_tool!$Q$6),Pooling_tool!$Q$6,K801)</f>
        <v>#N/A</v>
      </c>
    </row>
    <row r="802" spans="6:12" x14ac:dyDescent="0.2">
      <c r="F802" s="8" t="e">
        <f>VLOOKUP(A802,Pooling_tool!$A$3:$B$15,2,FALSE)</f>
        <v>#N/A</v>
      </c>
      <c r="G802" s="11" t="e">
        <f>Pooling_tool!$Q$8/VLOOKUP(F802,Pooling_tool!$F$3:$G$26,2,FALSE)</f>
        <v>#N/A</v>
      </c>
      <c r="H802" s="12" t="e">
        <f t="shared" si="24"/>
        <v>#N/A</v>
      </c>
      <c r="I802" s="12" t="e">
        <f t="shared" si="25"/>
        <v>#N/A</v>
      </c>
      <c r="J802" s="8" t="e">
        <f>IF(OR(H802&gt;Pooling_tool!$Q$2,I802&gt;(Pooling_tool!$Q$14*Pooling_tool!$Q$6)),"concentrate","dilute")</f>
        <v>#N/A</v>
      </c>
      <c r="K802" s="12" t="e">
        <f>_xlfn.IFS(AND(J802="concentrate",H802&gt;Pooling_tool!$Q$4),Pooling_tool!$Q$4,AND(J802="concentrate",H802&lt;Pooling_tool!$Q$2),Pooling_tool!$Q$2,J802="concentrate",H802,J802="dilute",individual_lib_info!I802)</f>
        <v>#N/A</v>
      </c>
      <c r="L802" s="12" t="e">
        <f>IF(AND(J802="dilute",K802&gt;Pooling_tool!$Q$6),Pooling_tool!$Q$6,K802)</f>
        <v>#N/A</v>
      </c>
    </row>
    <row r="803" spans="6:12" x14ac:dyDescent="0.2">
      <c r="F803" s="8" t="e">
        <f>VLOOKUP(A803,Pooling_tool!$A$3:$B$15,2,FALSE)</f>
        <v>#N/A</v>
      </c>
      <c r="G803" s="11" t="e">
        <f>Pooling_tool!$Q$8/VLOOKUP(F803,Pooling_tool!$F$3:$G$26,2,FALSE)</f>
        <v>#N/A</v>
      </c>
      <c r="H803" s="12" t="e">
        <f t="shared" si="24"/>
        <v>#N/A</v>
      </c>
      <c r="I803" s="12" t="e">
        <f t="shared" si="25"/>
        <v>#N/A</v>
      </c>
      <c r="J803" s="8" t="e">
        <f>IF(OR(H803&gt;Pooling_tool!$Q$2,I803&gt;(Pooling_tool!$Q$14*Pooling_tool!$Q$6)),"concentrate","dilute")</f>
        <v>#N/A</v>
      </c>
      <c r="K803" s="12" t="e">
        <f>_xlfn.IFS(AND(J803="concentrate",H803&gt;Pooling_tool!$Q$4),Pooling_tool!$Q$4,AND(J803="concentrate",H803&lt;Pooling_tool!$Q$2),Pooling_tool!$Q$2,J803="concentrate",H803,J803="dilute",individual_lib_info!I803)</f>
        <v>#N/A</v>
      </c>
      <c r="L803" s="12" t="e">
        <f>IF(AND(J803="dilute",K803&gt;Pooling_tool!$Q$6),Pooling_tool!$Q$6,K803)</f>
        <v>#N/A</v>
      </c>
    </row>
    <row r="804" spans="6:12" x14ac:dyDescent="0.2">
      <c r="F804" s="8" t="e">
        <f>VLOOKUP(A804,Pooling_tool!$A$3:$B$15,2,FALSE)</f>
        <v>#N/A</v>
      </c>
      <c r="G804" s="11" t="e">
        <f>Pooling_tool!$Q$8/VLOOKUP(F804,Pooling_tool!$F$3:$G$26,2,FALSE)</f>
        <v>#N/A</v>
      </c>
      <c r="H804" s="12" t="e">
        <f t="shared" si="24"/>
        <v>#N/A</v>
      </c>
      <c r="I804" s="12" t="e">
        <f t="shared" si="25"/>
        <v>#N/A</v>
      </c>
      <c r="J804" s="8" t="e">
        <f>IF(OR(H804&gt;Pooling_tool!$Q$2,I804&gt;(Pooling_tool!$Q$14*Pooling_tool!$Q$6)),"concentrate","dilute")</f>
        <v>#N/A</v>
      </c>
      <c r="K804" s="12" t="e">
        <f>_xlfn.IFS(AND(J804="concentrate",H804&gt;Pooling_tool!$Q$4),Pooling_tool!$Q$4,AND(J804="concentrate",H804&lt;Pooling_tool!$Q$2),Pooling_tool!$Q$2,J804="concentrate",H804,J804="dilute",individual_lib_info!I804)</f>
        <v>#N/A</v>
      </c>
      <c r="L804" s="12" t="e">
        <f>IF(AND(J804="dilute",K804&gt;Pooling_tool!$Q$6),Pooling_tool!$Q$6,K804)</f>
        <v>#N/A</v>
      </c>
    </row>
    <row r="805" spans="6:12" x14ac:dyDescent="0.2">
      <c r="F805" s="8" t="e">
        <f>VLOOKUP(A805,Pooling_tool!$A$3:$B$15,2,FALSE)</f>
        <v>#N/A</v>
      </c>
      <c r="G805" s="11" t="e">
        <f>Pooling_tool!$Q$8/VLOOKUP(F805,Pooling_tool!$F$3:$G$26,2,FALSE)</f>
        <v>#N/A</v>
      </c>
      <c r="H805" s="12" t="e">
        <f t="shared" si="24"/>
        <v>#N/A</v>
      </c>
      <c r="I805" s="12" t="e">
        <f t="shared" si="25"/>
        <v>#N/A</v>
      </c>
      <c r="J805" s="8" t="e">
        <f>IF(OR(H805&gt;Pooling_tool!$Q$2,I805&gt;(Pooling_tool!$Q$14*Pooling_tool!$Q$6)),"concentrate","dilute")</f>
        <v>#N/A</v>
      </c>
      <c r="K805" s="12" t="e">
        <f>_xlfn.IFS(AND(J805="concentrate",H805&gt;Pooling_tool!$Q$4),Pooling_tool!$Q$4,AND(J805="concentrate",H805&lt;Pooling_tool!$Q$2),Pooling_tool!$Q$2,J805="concentrate",H805,J805="dilute",individual_lib_info!I805)</f>
        <v>#N/A</v>
      </c>
      <c r="L805" s="12" t="e">
        <f>IF(AND(J805="dilute",K805&gt;Pooling_tool!$Q$6),Pooling_tool!$Q$6,K805)</f>
        <v>#N/A</v>
      </c>
    </row>
    <row r="806" spans="6:12" x14ac:dyDescent="0.2">
      <c r="F806" s="8" t="e">
        <f>VLOOKUP(A806,Pooling_tool!$A$3:$B$15,2,FALSE)</f>
        <v>#N/A</v>
      </c>
      <c r="G806" s="11" t="e">
        <f>Pooling_tool!$Q$8/VLOOKUP(F806,Pooling_tool!$F$3:$G$26,2,FALSE)</f>
        <v>#N/A</v>
      </c>
      <c r="H806" s="12" t="e">
        <f t="shared" si="24"/>
        <v>#N/A</v>
      </c>
      <c r="I806" s="12" t="e">
        <f t="shared" si="25"/>
        <v>#N/A</v>
      </c>
      <c r="J806" s="8" t="e">
        <f>IF(OR(H806&gt;Pooling_tool!$Q$2,I806&gt;(Pooling_tool!$Q$14*Pooling_tool!$Q$6)),"concentrate","dilute")</f>
        <v>#N/A</v>
      </c>
      <c r="K806" s="12" t="e">
        <f>_xlfn.IFS(AND(J806="concentrate",H806&gt;Pooling_tool!$Q$4),Pooling_tool!$Q$4,AND(J806="concentrate",H806&lt;Pooling_tool!$Q$2),Pooling_tool!$Q$2,J806="concentrate",H806,J806="dilute",individual_lib_info!I806)</f>
        <v>#N/A</v>
      </c>
      <c r="L806" s="12" t="e">
        <f>IF(AND(J806="dilute",K806&gt;Pooling_tool!$Q$6),Pooling_tool!$Q$6,K806)</f>
        <v>#N/A</v>
      </c>
    </row>
    <row r="807" spans="6:12" x14ac:dyDescent="0.2">
      <c r="F807" s="8" t="e">
        <f>VLOOKUP(A807,Pooling_tool!$A$3:$B$15,2,FALSE)</f>
        <v>#N/A</v>
      </c>
      <c r="G807" s="11" t="e">
        <f>Pooling_tool!$Q$8/VLOOKUP(F807,Pooling_tool!$F$3:$G$26,2,FALSE)</f>
        <v>#N/A</v>
      </c>
      <c r="H807" s="12" t="e">
        <f t="shared" si="24"/>
        <v>#N/A</v>
      </c>
      <c r="I807" s="12" t="e">
        <f t="shared" si="25"/>
        <v>#N/A</v>
      </c>
      <c r="J807" s="8" t="e">
        <f>IF(OR(H807&gt;Pooling_tool!$Q$2,I807&gt;(Pooling_tool!$Q$14*Pooling_tool!$Q$6)),"concentrate","dilute")</f>
        <v>#N/A</v>
      </c>
      <c r="K807" s="12" t="e">
        <f>_xlfn.IFS(AND(J807="concentrate",H807&gt;Pooling_tool!$Q$4),Pooling_tool!$Q$4,AND(J807="concentrate",H807&lt;Pooling_tool!$Q$2),Pooling_tool!$Q$2,J807="concentrate",H807,J807="dilute",individual_lib_info!I807)</f>
        <v>#N/A</v>
      </c>
      <c r="L807" s="12" t="e">
        <f>IF(AND(J807="dilute",K807&gt;Pooling_tool!$Q$6),Pooling_tool!$Q$6,K807)</f>
        <v>#N/A</v>
      </c>
    </row>
    <row r="808" spans="6:12" x14ac:dyDescent="0.2">
      <c r="F808" s="8" t="e">
        <f>VLOOKUP(A808,Pooling_tool!$A$3:$B$15,2,FALSE)</f>
        <v>#N/A</v>
      </c>
      <c r="G808" s="11" t="e">
        <f>Pooling_tool!$Q$8/VLOOKUP(F808,Pooling_tool!$F$3:$G$26,2,FALSE)</f>
        <v>#N/A</v>
      </c>
      <c r="H808" s="12" t="e">
        <f t="shared" si="24"/>
        <v>#N/A</v>
      </c>
      <c r="I808" s="12" t="e">
        <f t="shared" si="25"/>
        <v>#N/A</v>
      </c>
      <c r="J808" s="8" t="e">
        <f>IF(OR(H808&gt;Pooling_tool!$Q$2,I808&gt;(Pooling_tool!$Q$14*Pooling_tool!$Q$6)),"concentrate","dilute")</f>
        <v>#N/A</v>
      </c>
      <c r="K808" s="12" t="e">
        <f>_xlfn.IFS(AND(J808="concentrate",H808&gt;Pooling_tool!$Q$4),Pooling_tool!$Q$4,AND(J808="concentrate",H808&lt;Pooling_tool!$Q$2),Pooling_tool!$Q$2,J808="concentrate",H808,J808="dilute",individual_lib_info!I808)</f>
        <v>#N/A</v>
      </c>
      <c r="L808" s="12" t="e">
        <f>IF(AND(J808="dilute",K808&gt;Pooling_tool!$Q$6),Pooling_tool!$Q$6,K808)</f>
        <v>#N/A</v>
      </c>
    </row>
    <row r="809" spans="6:12" x14ac:dyDescent="0.2">
      <c r="F809" s="8" t="e">
        <f>VLOOKUP(A809,Pooling_tool!$A$3:$B$15,2,FALSE)</f>
        <v>#N/A</v>
      </c>
      <c r="G809" s="11" t="e">
        <f>Pooling_tool!$Q$8/VLOOKUP(F809,Pooling_tool!$F$3:$G$26,2,FALSE)</f>
        <v>#N/A</v>
      </c>
      <c r="H809" s="12" t="e">
        <f t="shared" si="24"/>
        <v>#N/A</v>
      </c>
      <c r="I809" s="12" t="e">
        <f t="shared" si="25"/>
        <v>#N/A</v>
      </c>
      <c r="J809" s="8" t="e">
        <f>IF(OR(H809&gt;Pooling_tool!$Q$2,I809&gt;(Pooling_tool!$Q$14*Pooling_tool!$Q$6)),"concentrate","dilute")</f>
        <v>#N/A</v>
      </c>
      <c r="K809" s="12" t="e">
        <f>_xlfn.IFS(AND(J809="concentrate",H809&gt;Pooling_tool!$Q$4),Pooling_tool!$Q$4,AND(J809="concentrate",H809&lt;Pooling_tool!$Q$2),Pooling_tool!$Q$2,J809="concentrate",H809,J809="dilute",individual_lib_info!I809)</f>
        <v>#N/A</v>
      </c>
      <c r="L809" s="12" t="e">
        <f>IF(AND(J809="dilute",K809&gt;Pooling_tool!$Q$6),Pooling_tool!$Q$6,K809)</f>
        <v>#N/A</v>
      </c>
    </row>
    <row r="810" spans="6:12" x14ac:dyDescent="0.2">
      <c r="F810" s="8" t="e">
        <f>VLOOKUP(A810,Pooling_tool!$A$3:$B$15,2,FALSE)</f>
        <v>#N/A</v>
      </c>
      <c r="G810" s="11" t="e">
        <f>Pooling_tool!$Q$8/VLOOKUP(F810,Pooling_tool!$F$3:$G$26,2,FALSE)</f>
        <v>#N/A</v>
      </c>
      <c r="H810" s="12" t="e">
        <f t="shared" si="24"/>
        <v>#N/A</v>
      </c>
      <c r="I810" s="12" t="e">
        <f t="shared" si="25"/>
        <v>#N/A</v>
      </c>
      <c r="J810" s="8" t="e">
        <f>IF(OR(H810&gt;Pooling_tool!$Q$2,I810&gt;(Pooling_tool!$Q$14*Pooling_tool!$Q$6)),"concentrate","dilute")</f>
        <v>#N/A</v>
      </c>
      <c r="K810" s="12" t="e">
        <f>_xlfn.IFS(AND(J810="concentrate",H810&gt;Pooling_tool!$Q$4),Pooling_tool!$Q$4,AND(J810="concentrate",H810&lt;Pooling_tool!$Q$2),Pooling_tool!$Q$2,J810="concentrate",H810,J810="dilute",individual_lib_info!I810)</f>
        <v>#N/A</v>
      </c>
      <c r="L810" s="12" t="e">
        <f>IF(AND(J810="dilute",K810&gt;Pooling_tool!$Q$6),Pooling_tool!$Q$6,K810)</f>
        <v>#N/A</v>
      </c>
    </row>
    <row r="811" spans="6:12" x14ac:dyDescent="0.2">
      <c r="F811" s="8" t="e">
        <f>VLOOKUP(A811,Pooling_tool!$A$3:$B$15,2,FALSE)</f>
        <v>#N/A</v>
      </c>
      <c r="G811" s="11" t="e">
        <f>Pooling_tool!$Q$8/VLOOKUP(F811,Pooling_tool!$F$3:$G$26,2,FALSE)</f>
        <v>#N/A</v>
      </c>
      <c r="H811" s="12" t="e">
        <f t="shared" si="24"/>
        <v>#N/A</v>
      </c>
      <c r="I811" s="12" t="e">
        <f t="shared" si="25"/>
        <v>#N/A</v>
      </c>
      <c r="J811" s="8" t="e">
        <f>IF(OR(H811&gt;Pooling_tool!$Q$2,I811&gt;(Pooling_tool!$Q$14*Pooling_tool!$Q$6)),"concentrate","dilute")</f>
        <v>#N/A</v>
      </c>
      <c r="K811" s="12" t="e">
        <f>_xlfn.IFS(AND(J811="concentrate",H811&gt;Pooling_tool!$Q$4),Pooling_tool!$Q$4,AND(J811="concentrate",H811&lt;Pooling_tool!$Q$2),Pooling_tool!$Q$2,J811="concentrate",H811,J811="dilute",individual_lib_info!I811)</f>
        <v>#N/A</v>
      </c>
      <c r="L811" s="12" t="e">
        <f>IF(AND(J811="dilute",K811&gt;Pooling_tool!$Q$6),Pooling_tool!$Q$6,K811)</f>
        <v>#N/A</v>
      </c>
    </row>
    <row r="812" spans="6:12" x14ac:dyDescent="0.2">
      <c r="F812" s="8" t="e">
        <f>VLOOKUP(A812,Pooling_tool!$A$3:$B$15,2,FALSE)</f>
        <v>#N/A</v>
      </c>
      <c r="G812" s="11" t="e">
        <f>Pooling_tool!$Q$8/VLOOKUP(F812,Pooling_tool!$F$3:$G$26,2,FALSE)</f>
        <v>#N/A</v>
      </c>
      <c r="H812" s="12" t="e">
        <f t="shared" si="24"/>
        <v>#N/A</v>
      </c>
      <c r="I812" s="12" t="e">
        <f t="shared" si="25"/>
        <v>#N/A</v>
      </c>
      <c r="J812" s="8" t="e">
        <f>IF(OR(H812&gt;Pooling_tool!$Q$2,I812&gt;(Pooling_tool!$Q$14*Pooling_tool!$Q$6)),"concentrate","dilute")</f>
        <v>#N/A</v>
      </c>
      <c r="K812" s="12" t="e">
        <f>_xlfn.IFS(AND(J812="concentrate",H812&gt;Pooling_tool!$Q$4),Pooling_tool!$Q$4,AND(J812="concentrate",H812&lt;Pooling_tool!$Q$2),Pooling_tool!$Q$2,J812="concentrate",H812,J812="dilute",individual_lib_info!I812)</f>
        <v>#N/A</v>
      </c>
      <c r="L812" s="12" t="e">
        <f>IF(AND(J812="dilute",K812&gt;Pooling_tool!$Q$6),Pooling_tool!$Q$6,K812)</f>
        <v>#N/A</v>
      </c>
    </row>
    <row r="813" spans="6:12" x14ac:dyDescent="0.2">
      <c r="F813" s="8" t="e">
        <f>VLOOKUP(A813,Pooling_tool!$A$3:$B$15,2,FALSE)</f>
        <v>#N/A</v>
      </c>
      <c r="G813" s="11" t="e">
        <f>Pooling_tool!$Q$8/VLOOKUP(F813,Pooling_tool!$F$3:$G$26,2,FALSE)</f>
        <v>#N/A</v>
      </c>
      <c r="H813" s="12" t="e">
        <f t="shared" si="24"/>
        <v>#N/A</v>
      </c>
      <c r="I813" s="12" t="e">
        <f t="shared" si="25"/>
        <v>#N/A</v>
      </c>
      <c r="J813" s="8" t="e">
        <f>IF(OR(H813&gt;Pooling_tool!$Q$2,I813&gt;(Pooling_tool!$Q$14*Pooling_tool!$Q$6)),"concentrate","dilute")</f>
        <v>#N/A</v>
      </c>
      <c r="K813" s="12" t="e">
        <f>_xlfn.IFS(AND(J813="concentrate",H813&gt;Pooling_tool!$Q$4),Pooling_tool!$Q$4,AND(J813="concentrate",H813&lt;Pooling_tool!$Q$2),Pooling_tool!$Q$2,J813="concentrate",H813,J813="dilute",individual_lib_info!I813)</f>
        <v>#N/A</v>
      </c>
      <c r="L813" s="12" t="e">
        <f>IF(AND(J813="dilute",K813&gt;Pooling_tool!$Q$6),Pooling_tool!$Q$6,K813)</f>
        <v>#N/A</v>
      </c>
    </row>
    <row r="814" spans="6:12" x14ac:dyDescent="0.2">
      <c r="F814" s="8" t="e">
        <f>VLOOKUP(A814,Pooling_tool!$A$3:$B$15,2,FALSE)</f>
        <v>#N/A</v>
      </c>
      <c r="G814" s="11" t="e">
        <f>Pooling_tool!$Q$8/VLOOKUP(F814,Pooling_tool!$F$3:$G$26,2,FALSE)</f>
        <v>#N/A</v>
      </c>
      <c r="H814" s="12" t="e">
        <f t="shared" si="24"/>
        <v>#N/A</v>
      </c>
      <c r="I814" s="12" t="e">
        <f t="shared" si="25"/>
        <v>#N/A</v>
      </c>
      <c r="J814" s="8" t="e">
        <f>IF(OR(H814&gt;Pooling_tool!$Q$2,I814&gt;(Pooling_tool!$Q$14*Pooling_tool!$Q$6)),"concentrate","dilute")</f>
        <v>#N/A</v>
      </c>
      <c r="K814" s="12" t="e">
        <f>_xlfn.IFS(AND(J814="concentrate",H814&gt;Pooling_tool!$Q$4),Pooling_tool!$Q$4,AND(J814="concentrate",H814&lt;Pooling_tool!$Q$2),Pooling_tool!$Q$2,J814="concentrate",H814,J814="dilute",individual_lib_info!I814)</f>
        <v>#N/A</v>
      </c>
      <c r="L814" s="12" t="e">
        <f>IF(AND(J814="dilute",K814&gt;Pooling_tool!$Q$6),Pooling_tool!$Q$6,K814)</f>
        <v>#N/A</v>
      </c>
    </row>
    <row r="815" spans="6:12" x14ac:dyDescent="0.2">
      <c r="F815" s="8" t="e">
        <f>VLOOKUP(A815,Pooling_tool!$A$3:$B$15,2,FALSE)</f>
        <v>#N/A</v>
      </c>
      <c r="G815" s="11" t="e">
        <f>Pooling_tool!$Q$8/VLOOKUP(F815,Pooling_tool!$F$3:$G$26,2,FALSE)</f>
        <v>#N/A</v>
      </c>
      <c r="H815" s="12" t="e">
        <f t="shared" si="24"/>
        <v>#N/A</v>
      </c>
      <c r="I815" s="12" t="e">
        <f t="shared" si="25"/>
        <v>#N/A</v>
      </c>
      <c r="J815" s="8" t="e">
        <f>IF(OR(H815&gt;Pooling_tool!$Q$2,I815&gt;(Pooling_tool!$Q$14*Pooling_tool!$Q$6)),"concentrate","dilute")</f>
        <v>#N/A</v>
      </c>
      <c r="K815" s="12" t="e">
        <f>_xlfn.IFS(AND(J815="concentrate",H815&gt;Pooling_tool!$Q$4),Pooling_tool!$Q$4,AND(J815="concentrate",H815&lt;Pooling_tool!$Q$2),Pooling_tool!$Q$2,J815="concentrate",H815,J815="dilute",individual_lib_info!I815)</f>
        <v>#N/A</v>
      </c>
      <c r="L815" s="12" t="e">
        <f>IF(AND(J815="dilute",K815&gt;Pooling_tool!$Q$6),Pooling_tool!$Q$6,K815)</f>
        <v>#N/A</v>
      </c>
    </row>
    <row r="816" spans="6:12" x14ac:dyDescent="0.2">
      <c r="F816" s="8" t="e">
        <f>VLOOKUP(A816,Pooling_tool!$A$3:$B$15,2,FALSE)</f>
        <v>#N/A</v>
      </c>
      <c r="G816" s="11" t="e">
        <f>Pooling_tool!$Q$8/VLOOKUP(F816,Pooling_tool!$F$3:$G$26,2,FALSE)</f>
        <v>#N/A</v>
      </c>
      <c r="H816" s="12" t="e">
        <f t="shared" si="24"/>
        <v>#N/A</v>
      </c>
      <c r="I816" s="12" t="e">
        <f t="shared" si="25"/>
        <v>#N/A</v>
      </c>
      <c r="J816" s="8" t="e">
        <f>IF(OR(H816&gt;Pooling_tool!$Q$2,I816&gt;(Pooling_tool!$Q$14*Pooling_tool!$Q$6)),"concentrate","dilute")</f>
        <v>#N/A</v>
      </c>
      <c r="K816" s="12" t="e">
        <f>_xlfn.IFS(AND(J816="concentrate",H816&gt;Pooling_tool!$Q$4),Pooling_tool!$Q$4,AND(J816="concentrate",H816&lt;Pooling_tool!$Q$2),Pooling_tool!$Q$2,J816="concentrate",H816,J816="dilute",individual_lib_info!I816)</f>
        <v>#N/A</v>
      </c>
      <c r="L816" s="12" t="e">
        <f>IF(AND(J816="dilute",K816&gt;Pooling_tool!$Q$6),Pooling_tool!$Q$6,K816)</f>
        <v>#N/A</v>
      </c>
    </row>
    <row r="817" spans="6:12" x14ac:dyDescent="0.2">
      <c r="F817" s="8" t="e">
        <f>VLOOKUP(A817,Pooling_tool!$A$3:$B$15,2,FALSE)</f>
        <v>#N/A</v>
      </c>
      <c r="G817" s="11" t="e">
        <f>Pooling_tool!$Q$8/VLOOKUP(F817,Pooling_tool!$F$3:$G$26,2,FALSE)</f>
        <v>#N/A</v>
      </c>
      <c r="H817" s="12" t="e">
        <f t="shared" si="24"/>
        <v>#N/A</v>
      </c>
      <c r="I817" s="12" t="e">
        <f t="shared" si="25"/>
        <v>#N/A</v>
      </c>
      <c r="J817" s="8" t="e">
        <f>IF(OR(H817&gt;Pooling_tool!$Q$2,I817&gt;(Pooling_tool!$Q$14*Pooling_tool!$Q$6)),"concentrate","dilute")</f>
        <v>#N/A</v>
      </c>
      <c r="K817" s="12" t="e">
        <f>_xlfn.IFS(AND(J817="concentrate",H817&gt;Pooling_tool!$Q$4),Pooling_tool!$Q$4,AND(J817="concentrate",H817&lt;Pooling_tool!$Q$2),Pooling_tool!$Q$2,J817="concentrate",H817,J817="dilute",individual_lib_info!I817)</f>
        <v>#N/A</v>
      </c>
      <c r="L817" s="12" t="e">
        <f>IF(AND(J817="dilute",K817&gt;Pooling_tool!$Q$6),Pooling_tool!$Q$6,K817)</f>
        <v>#N/A</v>
      </c>
    </row>
    <row r="818" spans="6:12" x14ac:dyDescent="0.2">
      <c r="F818" s="8" t="e">
        <f>VLOOKUP(A818,Pooling_tool!$A$3:$B$15,2,FALSE)</f>
        <v>#N/A</v>
      </c>
      <c r="G818" s="11" t="e">
        <f>Pooling_tool!$Q$8/VLOOKUP(F818,Pooling_tool!$F$3:$G$26,2,FALSE)</f>
        <v>#N/A</v>
      </c>
      <c r="H818" s="12" t="e">
        <f t="shared" si="24"/>
        <v>#N/A</v>
      </c>
      <c r="I818" s="12" t="e">
        <f t="shared" si="25"/>
        <v>#N/A</v>
      </c>
      <c r="J818" s="8" t="e">
        <f>IF(OR(H818&gt;Pooling_tool!$Q$2,I818&gt;(Pooling_tool!$Q$14*Pooling_tool!$Q$6)),"concentrate","dilute")</f>
        <v>#N/A</v>
      </c>
      <c r="K818" s="12" t="e">
        <f>_xlfn.IFS(AND(J818="concentrate",H818&gt;Pooling_tool!$Q$4),Pooling_tool!$Q$4,AND(J818="concentrate",H818&lt;Pooling_tool!$Q$2),Pooling_tool!$Q$2,J818="concentrate",H818,J818="dilute",individual_lib_info!I818)</f>
        <v>#N/A</v>
      </c>
      <c r="L818" s="12" t="e">
        <f>IF(AND(J818="dilute",K818&gt;Pooling_tool!$Q$6),Pooling_tool!$Q$6,K818)</f>
        <v>#N/A</v>
      </c>
    </row>
    <row r="819" spans="6:12" x14ac:dyDescent="0.2">
      <c r="F819" s="8" t="e">
        <f>VLOOKUP(A819,Pooling_tool!$A$3:$B$15,2,FALSE)</f>
        <v>#N/A</v>
      </c>
      <c r="G819" s="11" t="e">
        <f>Pooling_tool!$Q$8/VLOOKUP(F819,Pooling_tool!$F$3:$G$26,2,FALSE)</f>
        <v>#N/A</v>
      </c>
      <c r="H819" s="12" t="e">
        <f t="shared" si="24"/>
        <v>#N/A</v>
      </c>
      <c r="I819" s="12" t="e">
        <f t="shared" si="25"/>
        <v>#N/A</v>
      </c>
      <c r="J819" s="8" t="e">
        <f>IF(OR(H819&gt;Pooling_tool!$Q$2,I819&gt;(Pooling_tool!$Q$14*Pooling_tool!$Q$6)),"concentrate","dilute")</f>
        <v>#N/A</v>
      </c>
      <c r="K819" s="12" t="e">
        <f>_xlfn.IFS(AND(J819="concentrate",H819&gt;Pooling_tool!$Q$4),Pooling_tool!$Q$4,AND(J819="concentrate",H819&lt;Pooling_tool!$Q$2),Pooling_tool!$Q$2,J819="concentrate",H819,J819="dilute",individual_lib_info!I819)</f>
        <v>#N/A</v>
      </c>
      <c r="L819" s="12" t="e">
        <f>IF(AND(J819="dilute",K819&gt;Pooling_tool!$Q$6),Pooling_tool!$Q$6,K819)</f>
        <v>#N/A</v>
      </c>
    </row>
    <row r="820" spans="6:12" x14ac:dyDescent="0.2">
      <c r="F820" s="8" t="e">
        <f>VLOOKUP(A820,Pooling_tool!$A$3:$B$15,2,FALSE)</f>
        <v>#N/A</v>
      </c>
      <c r="G820" s="11" t="e">
        <f>Pooling_tool!$Q$8/VLOOKUP(F820,Pooling_tool!$F$3:$G$26,2,FALSE)</f>
        <v>#N/A</v>
      </c>
      <c r="H820" s="12" t="e">
        <f t="shared" si="24"/>
        <v>#N/A</v>
      </c>
      <c r="I820" s="12" t="e">
        <f t="shared" si="25"/>
        <v>#N/A</v>
      </c>
      <c r="J820" s="8" t="e">
        <f>IF(OR(H820&gt;Pooling_tool!$Q$2,I820&gt;(Pooling_tool!$Q$14*Pooling_tool!$Q$6)),"concentrate","dilute")</f>
        <v>#N/A</v>
      </c>
      <c r="K820" s="12" t="e">
        <f>_xlfn.IFS(AND(J820="concentrate",H820&gt;Pooling_tool!$Q$4),Pooling_tool!$Q$4,AND(J820="concentrate",H820&lt;Pooling_tool!$Q$2),Pooling_tool!$Q$2,J820="concentrate",H820,J820="dilute",individual_lib_info!I820)</f>
        <v>#N/A</v>
      </c>
      <c r="L820" s="12" t="e">
        <f>IF(AND(J820="dilute",K820&gt;Pooling_tool!$Q$6),Pooling_tool!$Q$6,K820)</f>
        <v>#N/A</v>
      </c>
    </row>
    <row r="821" spans="6:12" x14ac:dyDescent="0.2">
      <c r="F821" s="8" t="e">
        <f>VLOOKUP(A821,Pooling_tool!$A$3:$B$15,2,FALSE)</f>
        <v>#N/A</v>
      </c>
      <c r="G821" s="11" t="e">
        <f>Pooling_tool!$Q$8/VLOOKUP(F821,Pooling_tool!$F$3:$G$26,2,FALSE)</f>
        <v>#N/A</v>
      </c>
      <c r="H821" s="12" t="e">
        <f t="shared" si="24"/>
        <v>#N/A</v>
      </c>
      <c r="I821" s="12" t="e">
        <f t="shared" si="25"/>
        <v>#N/A</v>
      </c>
      <c r="J821" s="8" t="e">
        <f>IF(OR(H821&gt;Pooling_tool!$Q$2,I821&gt;(Pooling_tool!$Q$14*Pooling_tool!$Q$6)),"concentrate","dilute")</f>
        <v>#N/A</v>
      </c>
      <c r="K821" s="12" t="e">
        <f>_xlfn.IFS(AND(J821="concentrate",H821&gt;Pooling_tool!$Q$4),Pooling_tool!$Q$4,AND(J821="concentrate",H821&lt;Pooling_tool!$Q$2),Pooling_tool!$Q$2,J821="concentrate",H821,J821="dilute",individual_lib_info!I821)</f>
        <v>#N/A</v>
      </c>
      <c r="L821" s="12" t="e">
        <f>IF(AND(J821="dilute",K821&gt;Pooling_tool!$Q$6),Pooling_tool!$Q$6,K821)</f>
        <v>#N/A</v>
      </c>
    </row>
    <row r="822" spans="6:12" x14ac:dyDescent="0.2">
      <c r="F822" s="8" t="e">
        <f>VLOOKUP(A822,Pooling_tool!$A$3:$B$15,2,FALSE)</f>
        <v>#N/A</v>
      </c>
      <c r="G822" s="11" t="e">
        <f>Pooling_tool!$Q$8/VLOOKUP(F822,Pooling_tool!$F$3:$G$26,2,FALSE)</f>
        <v>#N/A</v>
      </c>
      <c r="H822" s="12" t="e">
        <f t="shared" si="24"/>
        <v>#N/A</v>
      </c>
      <c r="I822" s="12" t="e">
        <f t="shared" si="25"/>
        <v>#N/A</v>
      </c>
      <c r="J822" s="8" t="e">
        <f>IF(OR(H822&gt;Pooling_tool!$Q$2,I822&gt;(Pooling_tool!$Q$14*Pooling_tool!$Q$6)),"concentrate","dilute")</f>
        <v>#N/A</v>
      </c>
      <c r="K822" s="12" t="e">
        <f>_xlfn.IFS(AND(J822="concentrate",H822&gt;Pooling_tool!$Q$4),Pooling_tool!$Q$4,AND(J822="concentrate",H822&lt;Pooling_tool!$Q$2),Pooling_tool!$Q$2,J822="concentrate",H822,J822="dilute",individual_lib_info!I822)</f>
        <v>#N/A</v>
      </c>
      <c r="L822" s="12" t="e">
        <f>IF(AND(J822="dilute",K822&gt;Pooling_tool!$Q$6),Pooling_tool!$Q$6,K822)</f>
        <v>#N/A</v>
      </c>
    </row>
    <row r="823" spans="6:12" x14ac:dyDescent="0.2">
      <c r="F823" s="8" t="e">
        <f>VLOOKUP(A823,Pooling_tool!$A$3:$B$15,2,FALSE)</f>
        <v>#N/A</v>
      </c>
      <c r="G823" s="11" t="e">
        <f>Pooling_tool!$Q$8/VLOOKUP(F823,Pooling_tool!$F$3:$G$26,2,FALSE)</f>
        <v>#N/A</v>
      </c>
      <c r="H823" s="12" t="e">
        <f t="shared" si="24"/>
        <v>#N/A</v>
      </c>
      <c r="I823" s="12" t="e">
        <f t="shared" si="25"/>
        <v>#N/A</v>
      </c>
      <c r="J823" s="8" t="e">
        <f>IF(OR(H823&gt;Pooling_tool!$Q$2,I823&gt;(Pooling_tool!$Q$14*Pooling_tool!$Q$6)),"concentrate","dilute")</f>
        <v>#N/A</v>
      </c>
      <c r="K823" s="12" t="e">
        <f>_xlfn.IFS(AND(J823="concentrate",H823&gt;Pooling_tool!$Q$4),Pooling_tool!$Q$4,AND(J823="concentrate",H823&lt;Pooling_tool!$Q$2),Pooling_tool!$Q$2,J823="concentrate",H823,J823="dilute",individual_lib_info!I823)</f>
        <v>#N/A</v>
      </c>
      <c r="L823" s="12" t="e">
        <f>IF(AND(J823="dilute",K823&gt;Pooling_tool!$Q$6),Pooling_tool!$Q$6,K823)</f>
        <v>#N/A</v>
      </c>
    </row>
    <row r="824" spans="6:12" x14ac:dyDescent="0.2">
      <c r="F824" s="8" t="e">
        <f>VLOOKUP(A824,Pooling_tool!$A$3:$B$15,2,FALSE)</f>
        <v>#N/A</v>
      </c>
      <c r="G824" s="11" t="e">
        <f>Pooling_tool!$Q$8/VLOOKUP(F824,Pooling_tool!$F$3:$G$26,2,FALSE)</f>
        <v>#N/A</v>
      </c>
      <c r="H824" s="12" t="e">
        <f t="shared" si="24"/>
        <v>#N/A</v>
      </c>
      <c r="I824" s="12" t="e">
        <f t="shared" si="25"/>
        <v>#N/A</v>
      </c>
      <c r="J824" s="8" t="e">
        <f>IF(OR(H824&gt;Pooling_tool!$Q$2,I824&gt;(Pooling_tool!$Q$14*Pooling_tool!$Q$6)),"concentrate","dilute")</f>
        <v>#N/A</v>
      </c>
      <c r="K824" s="12" t="e">
        <f>_xlfn.IFS(AND(J824="concentrate",H824&gt;Pooling_tool!$Q$4),Pooling_tool!$Q$4,AND(J824="concentrate",H824&lt;Pooling_tool!$Q$2),Pooling_tool!$Q$2,J824="concentrate",H824,J824="dilute",individual_lib_info!I824)</f>
        <v>#N/A</v>
      </c>
      <c r="L824" s="12" t="e">
        <f>IF(AND(J824="dilute",K824&gt;Pooling_tool!$Q$6),Pooling_tool!$Q$6,K824)</f>
        <v>#N/A</v>
      </c>
    </row>
    <row r="825" spans="6:12" x14ac:dyDescent="0.2">
      <c r="F825" s="8" t="e">
        <f>VLOOKUP(A825,Pooling_tool!$A$3:$B$15,2,FALSE)</f>
        <v>#N/A</v>
      </c>
      <c r="G825" s="11" t="e">
        <f>Pooling_tool!$Q$8/VLOOKUP(F825,Pooling_tool!$F$3:$G$26,2,FALSE)</f>
        <v>#N/A</v>
      </c>
      <c r="H825" s="12" t="e">
        <f t="shared" si="24"/>
        <v>#N/A</v>
      </c>
      <c r="I825" s="12" t="e">
        <f t="shared" si="25"/>
        <v>#N/A</v>
      </c>
      <c r="J825" s="8" t="e">
        <f>IF(OR(H825&gt;Pooling_tool!$Q$2,I825&gt;(Pooling_tool!$Q$14*Pooling_tool!$Q$6)),"concentrate","dilute")</f>
        <v>#N/A</v>
      </c>
      <c r="K825" s="12" t="e">
        <f>_xlfn.IFS(AND(J825="concentrate",H825&gt;Pooling_tool!$Q$4),Pooling_tool!$Q$4,AND(J825="concentrate",H825&lt;Pooling_tool!$Q$2),Pooling_tool!$Q$2,J825="concentrate",H825,J825="dilute",individual_lib_info!I825)</f>
        <v>#N/A</v>
      </c>
      <c r="L825" s="12" t="e">
        <f>IF(AND(J825="dilute",K825&gt;Pooling_tool!$Q$6),Pooling_tool!$Q$6,K825)</f>
        <v>#N/A</v>
      </c>
    </row>
    <row r="826" spans="6:12" x14ac:dyDescent="0.2">
      <c r="F826" s="8" t="e">
        <f>VLOOKUP(A826,Pooling_tool!$A$3:$B$15,2,FALSE)</f>
        <v>#N/A</v>
      </c>
      <c r="G826" s="11" t="e">
        <f>Pooling_tool!$Q$8/VLOOKUP(F826,Pooling_tool!$F$3:$G$26,2,FALSE)</f>
        <v>#N/A</v>
      </c>
      <c r="H826" s="12" t="e">
        <f t="shared" si="24"/>
        <v>#N/A</v>
      </c>
      <c r="I826" s="12" t="e">
        <f t="shared" si="25"/>
        <v>#N/A</v>
      </c>
      <c r="J826" s="8" t="e">
        <f>IF(OR(H826&gt;Pooling_tool!$Q$2,I826&gt;(Pooling_tool!$Q$14*Pooling_tool!$Q$6)),"concentrate","dilute")</f>
        <v>#N/A</v>
      </c>
      <c r="K826" s="12" t="e">
        <f>_xlfn.IFS(AND(J826="concentrate",H826&gt;Pooling_tool!$Q$4),Pooling_tool!$Q$4,AND(J826="concentrate",H826&lt;Pooling_tool!$Q$2),Pooling_tool!$Q$2,J826="concentrate",H826,J826="dilute",individual_lib_info!I826)</f>
        <v>#N/A</v>
      </c>
      <c r="L826" s="12" t="e">
        <f>IF(AND(J826="dilute",K826&gt;Pooling_tool!$Q$6),Pooling_tool!$Q$6,K826)</f>
        <v>#N/A</v>
      </c>
    </row>
    <row r="827" spans="6:12" x14ac:dyDescent="0.2">
      <c r="F827" s="8" t="e">
        <f>VLOOKUP(A827,Pooling_tool!$A$3:$B$15,2,FALSE)</f>
        <v>#N/A</v>
      </c>
      <c r="G827" s="11" t="e">
        <f>Pooling_tool!$Q$8/VLOOKUP(F827,Pooling_tool!$F$3:$G$26,2,FALSE)</f>
        <v>#N/A</v>
      </c>
      <c r="H827" s="12" t="e">
        <f t="shared" si="24"/>
        <v>#N/A</v>
      </c>
      <c r="I827" s="12" t="e">
        <f t="shared" si="25"/>
        <v>#N/A</v>
      </c>
      <c r="J827" s="8" t="e">
        <f>IF(OR(H827&gt;Pooling_tool!$Q$2,I827&gt;(Pooling_tool!$Q$14*Pooling_tool!$Q$6)),"concentrate","dilute")</f>
        <v>#N/A</v>
      </c>
      <c r="K827" s="12" t="e">
        <f>_xlfn.IFS(AND(J827="concentrate",H827&gt;Pooling_tool!$Q$4),Pooling_tool!$Q$4,AND(J827="concentrate",H827&lt;Pooling_tool!$Q$2),Pooling_tool!$Q$2,J827="concentrate",H827,J827="dilute",individual_lib_info!I827)</f>
        <v>#N/A</v>
      </c>
      <c r="L827" s="12" t="e">
        <f>IF(AND(J827="dilute",K827&gt;Pooling_tool!$Q$6),Pooling_tool!$Q$6,K827)</f>
        <v>#N/A</v>
      </c>
    </row>
    <row r="828" spans="6:12" x14ac:dyDescent="0.2">
      <c r="F828" s="8" t="e">
        <f>VLOOKUP(A828,Pooling_tool!$A$3:$B$15,2,FALSE)</f>
        <v>#N/A</v>
      </c>
      <c r="G828" s="11" t="e">
        <f>Pooling_tool!$Q$8/VLOOKUP(F828,Pooling_tool!$F$3:$G$26,2,FALSE)</f>
        <v>#N/A</v>
      </c>
      <c r="H828" s="12" t="e">
        <f t="shared" si="24"/>
        <v>#N/A</v>
      </c>
      <c r="I828" s="12" t="e">
        <f t="shared" si="25"/>
        <v>#N/A</v>
      </c>
      <c r="J828" s="8" t="e">
        <f>IF(OR(H828&gt;Pooling_tool!$Q$2,I828&gt;(Pooling_tool!$Q$14*Pooling_tool!$Q$6)),"concentrate","dilute")</f>
        <v>#N/A</v>
      </c>
      <c r="K828" s="12" t="e">
        <f>_xlfn.IFS(AND(J828="concentrate",H828&gt;Pooling_tool!$Q$4),Pooling_tool!$Q$4,AND(J828="concentrate",H828&lt;Pooling_tool!$Q$2),Pooling_tool!$Q$2,J828="concentrate",H828,J828="dilute",individual_lib_info!I828)</f>
        <v>#N/A</v>
      </c>
      <c r="L828" s="12" t="e">
        <f>IF(AND(J828="dilute",K828&gt;Pooling_tool!$Q$6),Pooling_tool!$Q$6,K828)</f>
        <v>#N/A</v>
      </c>
    </row>
    <row r="829" spans="6:12" x14ac:dyDescent="0.2">
      <c r="F829" s="8" t="e">
        <f>VLOOKUP(A829,Pooling_tool!$A$3:$B$15,2,FALSE)</f>
        <v>#N/A</v>
      </c>
      <c r="G829" s="11" t="e">
        <f>Pooling_tool!$Q$8/VLOOKUP(F829,Pooling_tool!$F$3:$G$26,2,FALSE)</f>
        <v>#N/A</v>
      </c>
      <c r="H829" s="12" t="e">
        <f t="shared" si="24"/>
        <v>#N/A</v>
      </c>
      <c r="I829" s="12" t="e">
        <f t="shared" si="25"/>
        <v>#N/A</v>
      </c>
      <c r="J829" s="8" t="e">
        <f>IF(OR(H829&gt;Pooling_tool!$Q$2,I829&gt;(Pooling_tool!$Q$14*Pooling_tool!$Q$6)),"concentrate","dilute")</f>
        <v>#N/A</v>
      </c>
      <c r="K829" s="12" t="e">
        <f>_xlfn.IFS(AND(J829="concentrate",H829&gt;Pooling_tool!$Q$4),Pooling_tool!$Q$4,AND(J829="concentrate",H829&lt;Pooling_tool!$Q$2),Pooling_tool!$Q$2,J829="concentrate",H829,J829="dilute",individual_lib_info!I829)</f>
        <v>#N/A</v>
      </c>
      <c r="L829" s="12" t="e">
        <f>IF(AND(J829="dilute",K829&gt;Pooling_tool!$Q$6),Pooling_tool!$Q$6,K829)</f>
        <v>#N/A</v>
      </c>
    </row>
    <row r="830" spans="6:12" x14ac:dyDescent="0.2">
      <c r="F830" s="8" t="e">
        <f>VLOOKUP(A830,Pooling_tool!$A$3:$B$15,2,FALSE)</f>
        <v>#N/A</v>
      </c>
      <c r="G830" s="11" t="e">
        <f>Pooling_tool!$Q$8/VLOOKUP(F830,Pooling_tool!$F$3:$G$26,2,FALSE)</f>
        <v>#N/A</v>
      </c>
      <c r="H830" s="12" t="e">
        <f t="shared" si="24"/>
        <v>#N/A</v>
      </c>
      <c r="I830" s="12" t="e">
        <f t="shared" si="25"/>
        <v>#N/A</v>
      </c>
      <c r="J830" s="8" t="e">
        <f>IF(OR(H830&gt;Pooling_tool!$Q$2,I830&gt;(Pooling_tool!$Q$14*Pooling_tool!$Q$6)),"concentrate","dilute")</f>
        <v>#N/A</v>
      </c>
      <c r="K830" s="12" t="e">
        <f>_xlfn.IFS(AND(J830="concentrate",H830&gt;Pooling_tool!$Q$4),Pooling_tool!$Q$4,AND(J830="concentrate",H830&lt;Pooling_tool!$Q$2),Pooling_tool!$Q$2,J830="concentrate",H830,J830="dilute",individual_lib_info!I830)</f>
        <v>#N/A</v>
      </c>
      <c r="L830" s="12" t="e">
        <f>IF(AND(J830="dilute",K830&gt;Pooling_tool!$Q$6),Pooling_tool!$Q$6,K830)</f>
        <v>#N/A</v>
      </c>
    </row>
    <row r="831" spans="6:12" x14ac:dyDescent="0.2">
      <c r="F831" s="8" t="e">
        <f>VLOOKUP(A831,Pooling_tool!$A$3:$B$15,2,FALSE)</f>
        <v>#N/A</v>
      </c>
      <c r="G831" s="11" t="e">
        <f>Pooling_tool!$Q$8/VLOOKUP(F831,Pooling_tool!$F$3:$G$26,2,FALSE)</f>
        <v>#N/A</v>
      </c>
      <c r="H831" s="12" t="e">
        <f t="shared" si="24"/>
        <v>#N/A</v>
      </c>
      <c r="I831" s="12" t="e">
        <f t="shared" si="25"/>
        <v>#N/A</v>
      </c>
      <c r="J831" s="8" t="e">
        <f>IF(OR(H831&gt;Pooling_tool!$Q$2,I831&gt;(Pooling_tool!$Q$14*Pooling_tool!$Q$6)),"concentrate","dilute")</f>
        <v>#N/A</v>
      </c>
      <c r="K831" s="12" t="e">
        <f>_xlfn.IFS(AND(J831="concentrate",H831&gt;Pooling_tool!$Q$4),Pooling_tool!$Q$4,AND(J831="concentrate",H831&lt;Pooling_tool!$Q$2),Pooling_tool!$Q$2,J831="concentrate",H831,J831="dilute",individual_lib_info!I831)</f>
        <v>#N/A</v>
      </c>
      <c r="L831" s="12" t="e">
        <f>IF(AND(J831="dilute",K831&gt;Pooling_tool!$Q$6),Pooling_tool!$Q$6,K831)</f>
        <v>#N/A</v>
      </c>
    </row>
    <row r="832" spans="6:12" x14ac:dyDescent="0.2">
      <c r="F832" s="8" t="e">
        <f>VLOOKUP(A832,Pooling_tool!$A$3:$B$15,2,FALSE)</f>
        <v>#N/A</v>
      </c>
      <c r="G832" s="11" t="e">
        <f>Pooling_tool!$Q$8/VLOOKUP(F832,Pooling_tool!$F$3:$G$26,2,FALSE)</f>
        <v>#N/A</v>
      </c>
      <c r="H832" s="12" t="e">
        <f t="shared" si="24"/>
        <v>#N/A</v>
      </c>
      <c r="I832" s="12" t="e">
        <f t="shared" si="25"/>
        <v>#N/A</v>
      </c>
      <c r="J832" s="8" t="e">
        <f>IF(OR(H832&gt;Pooling_tool!$Q$2,I832&gt;(Pooling_tool!$Q$14*Pooling_tool!$Q$6)),"concentrate","dilute")</f>
        <v>#N/A</v>
      </c>
      <c r="K832" s="12" t="e">
        <f>_xlfn.IFS(AND(J832="concentrate",H832&gt;Pooling_tool!$Q$4),Pooling_tool!$Q$4,AND(J832="concentrate",H832&lt;Pooling_tool!$Q$2),Pooling_tool!$Q$2,J832="concentrate",H832,J832="dilute",individual_lib_info!I832)</f>
        <v>#N/A</v>
      </c>
      <c r="L832" s="12" t="e">
        <f>IF(AND(J832="dilute",K832&gt;Pooling_tool!$Q$6),Pooling_tool!$Q$6,K832)</f>
        <v>#N/A</v>
      </c>
    </row>
    <row r="833" spans="6:12" x14ac:dyDescent="0.2">
      <c r="F833" s="8" t="e">
        <f>VLOOKUP(A833,Pooling_tool!$A$3:$B$15,2,FALSE)</f>
        <v>#N/A</v>
      </c>
      <c r="G833" s="11" t="e">
        <f>Pooling_tool!$Q$8/VLOOKUP(F833,Pooling_tool!$F$3:$G$26,2,FALSE)</f>
        <v>#N/A</v>
      </c>
      <c r="H833" s="12" t="e">
        <f t="shared" si="24"/>
        <v>#N/A</v>
      </c>
      <c r="I833" s="12" t="e">
        <f t="shared" si="25"/>
        <v>#N/A</v>
      </c>
      <c r="J833" s="8" t="e">
        <f>IF(OR(H833&gt;Pooling_tool!$Q$2,I833&gt;(Pooling_tool!$Q$14*Pooling_tool!$Q$6)),"concentrate","dilute")</f>
        <v>#N/A</v>
      </c>
      <c r="K833" s="12" t="e">
        <f>_xlfn.IFS(AND(J833="concentrate",H833&gt;Pooling_tool!$Q$4),Pooling_tool!$Q$4,AND(J833="concentrate",H833&lt;Pooling_tool!$Q$2),Pooling_tool!$Q$2,J833="concentrate",H833,J833="dilute",individual_lib_info!I833)</f>
        <v>#N/A</v>
      </c>
      <c r="L833" s="12" t="e">
        <f>IF(AND(J833="dilute",K833&gt;Pooling_tool!$Q$6),Pooling_tool!$Q$6,K833)</f>
        <v>#N/A</v>
      </c>
    </row>
    <row r="834" spans="6:12" x14ac:dyDescent="0.2">
      <c r="F834" s="8" t="e">
        <f>VLOOKUP(A834,Pooling_tool!$A$3:$B$15,2,FALSE)</f>
        <v>#N/A</v>
      </c>
      <c r="G834" s="11" t="e">
        <f>Pooling_tool!$Q$8/VLOOKUP(F834,Pooling_tool!$F$3:$G$26,2,FALSE)</f>
        <v>#N/A</v>
      </c>
      <c r="H834" s="12" t="e">
        <f t="shared" si="24"/>
        <v>#N/A</v>
      </c>
      <c r="I834" s="12" t="e">
        <f t="shared" si="25"/>
        <v>#N/A</v>
      </c>
      <c r="J834" s="8" t="e">
        <f>IF(OR(H834&gt;Pooling_tool!$Q$2,I834&gt;(Pooling_tool!$Q$14*Pooling_tool!$Q$6)),"concentrate","dilute")</f>
        <v>#N/A</v>
      </c>
      <c r="K834" s="12" t="e">
        <f>_xlfn.IFS(AND(J834="concentrate",H834&gt;Pooling_tool!$Q$4),Pooling_tool!$Q$4,AND(J834="concentrate",H834&lt;Pooling_tool!$Q$2),Pooling_tool!$Q$2,J834="concentrate",H834,J834="dilute",individual_lib_info!I834)</f>
        <v>#N/A</v>
      </c>
      <c r="L834" s="12" t="e">
        <f>IF(AND(J834="dilute",K834&gt;Pooling_tool!$Q$6),Pooling_tool!$Q$6,K834)</f>
        <v>#N/A</v>
      </c>
    </row>
    <row r="835" spans="6:12" x14ac:dyDescent="0.2">
      <c r="F835" s="8" t="e">
        <f>VLOOKUP(A835,Pooling_tool!$A$3:$B$15,2,FALSE)</f>
        <v>#N/A</v>
      </c>
      <c r="G835" s="11" t="e">
        <f>Pooling_tool!$Q$8/VLOOKUP(F835,Pooling_tool!$F$3:$G$26,2,FALSE)</f>
        <v>#N/A</v>
      </c>
      <c r="H835" s="12" t="e">
        <f t="shared" ref="H835:H898" si="26">G835/D835*1000</f>
        <v>#N/A</v>
      </c>
      <c r="I835" s="12" t="e">
        <f t="shared" ref="I835:I898" si="27">H835*E835</f>
        <v>#N/A</v>
      </c>
      <c r="J835" s="8" t="e">
        <f>IF(OR(H835&gt;Pooling_tool!$Q$2,I835&gt;(Pooling_tool!$Q$14*Pooling_tool!$Q$6)),"concentrate","dilute")</f>
        <v>#N/A</v>
      </c>
      <c r="K835" s="12" t="e">
        <f>_xlfn.IFS(AND(J835="concentrate",H835&gt;Pooling_tool!$Q$4),Pooling_tool!$Q$4,AND(J835="concentrate",H835&lt;Pooling_tool!$Q$2),Pooling_tool!$Q$2,J835="concentrate",H835,J835="dilute",individual_lib_info!I835)</f>
        <v>#N/A</v>
      </c>
      <c r="L835" s="12" t="e">
        <f>IF(AND(J835="dilute",K835&gt;Pooling_tool!$Q$6),Pooling_tool!$Q$6,K835)</f>
        <v>#N/A</v>
      </c>
    </row>
    <row r="836" spans="6:12" x14ac:dyDescent="0.2">
      <c r="F836" s="8" t="e">
        <f>VLOOKUP(A836,Pooling_tool!$A$3:$B$15,2,FALSE)</f>
        <v>#N/A</v>
      </c>
      <c r="G836" s="11" t="e">
        <f>Pooling_tool!$Q$8/VLOOKUP(F836,Pooling_tool!$F$3:$G$26,2,FALSE)</f>
        <v>#N/A</v>
      </c>
      <c r="H836" s="12" t="e">
        <f t="shared" si="26"/>
        <v>#N/A</v>
      </c>
      <c r="I836" s="12" t="e">
        <f t="shared" si="27"/>
        <v>#N/A</v>
      </c>
      <c r="J836" s="8" t="e">
        <f>IF(OR(H836&gt;Pooling_tool!$Q$2,I836&gt;(Pooling_tool!$Q$14*Pooling_tool!$Q$6)),"concentrate","dilute")</f>
        <v>#N/A</v>
      </c>
      <c r="K836" s="12" t="e">
        <f>_xlfn.IFS(AND(J836="concentrate",H836&gt;Pooling_tool!$Q$4),Pooling_tool!$Q$4,AND(J836="concentrate",H836&lt;Pooling_tool!$Q$2),Pooling_tool!$Q$2,J836="concentrate",H836,J836="dilute",individual_lib_info!I836)</f>
        <v>#N/A</v>
      </c>
      <c r="L836" s="12" t="e">
        <f>IF(AND(J836="dilute",K836&gt;Pooling_tool!$Q$6),Pooling_tool!$Q$6,K836)</f>
        <v>#N/A</v>
      </c>
    </row>
    <row r="837" spans="6:12" x14ac:dyDescent="0.2">
      <c r="F837" s="8" t="e">
        <f>VLOOKUP(A837,Pooling_tool!$A$3:$B$15,2,FALSE)</f>
        <v>#N/A</v>
      </c>
      <c r="G837" s="11" t="e">
        <f>Pooling_tool!$Q$8/VLOOKUP(F837,Pooling_tool!$F$3:$G$26,2,FALSE)</f>
        <v>#N/A</v>
      </c>
      <c r="H837" s="12" t="e">
        <f t="shared" si="26"/>
        <v>#N/A</v>
      </c>
      <c r="I837" s="12" t="e">
        <f t="shared" si="27"/>
        <v>#N/A</v>
      </c>
      <c r="J837" s="8" t="e">
        <f>IF(OR(H837&gt;Pooling_tool!$Q$2,I837&gt;(Pooling_tool!$Q$14*Pooling_tool!$Q$6)),"concentrate","dilute")</f>
        <v>#N/A</v>
      </c>
      <c r="K837" s="12" t="e">
        <f>_xlfn.IFS(AND(J837="concentrate",H837&gt;Pooling_tool!$Q$4),Pooling_tool!$Q$4,AND(J837="concentrate",H837&lt;Pooling_tool!$Q$2),Pooling_tool!$Q$2,J837="concentrate",H837,J837="dilute",individual_lib_info!I837)</f>
        <v>#N/A</v>
      </c>
      <c r="L837" s="12" t="e">
        <f>IF(AND(J837="dilute",K837&gt;Pooling_tool!$Q$6),Pooling_tool!$Q$6,K837)</f>
        <v>#N/A</v>
      </c>
    </row>
    <row r="838" spans="6:12" x14ac:dyDescent="0.2">
      <c r="F838" s="8" t="e">
        <f>VLOOKUP(A838,Pooling_tool!$A$3:$B$15,2,FALSE)</f>
        <v>#N/A</v>
      </c>
      <c r="G838" s="11" t="e">
        <f>Pooling_tool!$Q$8/VLOOKUP(F838,Pooling_tool!$F$3:$G$26,2,FALSE)</f>
        <v>#N/A</v>
      </c>
      <c r="H838" s="12" t="e">
        <f t="shared" si="26"/>
        <v>#N/A</v>
      </c>
      <c r="I838" s="12" t="e">
        <f t="shared" si="27"/>
        <v>#N/A</v>
      </c>
      <c r="J838" s="8" t="e">
        <f>IF(OR(H838&gt;Pooling_tool!$Q$2,I838&gt;(Pooling_tool!$Q$14*Pooling_tool!$Q$6)),"concentrate","dilute")</f>
        <v>#N/A</v>
      </c>
      <c r="K838" s="12" t="e">
        <f>_xlfn.IFS(AND(J838="concentrate",H838&gt;Pooling_tool!$Q$4),Pooling_tool!$Q$4,AND(J838="concentrate",H838&lt;Pooling_tool!$Q$2),Pooling_tool!$Q$2,J838="concentrate",H838,J838="dilute",individual_lib_info!I838)</f>
        <v>#N/A</v>
      </c>
      <c r="L838" s="12" t="e">
        <f>IF(AND(J838="dilute",K838&gt;Pooling_tool!$Q$6),Pooling_tool!$Q$6,K838)</f>
        <v>#N/A</v>
      </c>
    </row>
    <row r="839" spans="6:12" x14ac:dyDescent="0.2">
      <c r="F839" s="8" t="e">
        <f>VLOOKUP(A839,Pooling_tool!$A$3:$B$15,2,FALSE)</f>
        <v>#N/A</v>
      </c>
      <c r="G839" s="11" t="e">
        <f>Pooling_tool!$Q$8/VLOOKUP(F839,Pooling_tool!$F$3:$G$26,2,FALSE)</f>
        <v>#N/A</v>
      </c>
      <c r="H839" s="12" t="e">
        <f t="shared" si="26"/>
        <v>#N/A</v>
      </c>
      <c r="I839" s="12" t="e">
        <f t="shared" si="27"/>
        <v>#N/A</v>
      </c>
      <c r="J839" s="8" t="e">
        <f>IF(OR(H839&gt;Pooling_tool!$Q$2,I839&gt;(Pooling_tool!$Q$14*Pooling_tool!$Q$6)),"concentrate","dilute")</f>
        <v>#N/A</v>
      </c>
      <c r="K839" s="12" t="e">
        <f>_xlfn.IFS(AND(J839="concentrate",H839&gt;Pooling_tool!$Q$4),Pooling_tool!$Q$4,AND(J839="concentrate",H839&lt;Pooling_tool!$Q$2),Pooling_tool!$Q$2,J839="concentrate",H839,J839="dilute",individual_lib_info!I839)</f>
        <v>#N/A</v>
      </c>
      <c r="L839" s="12" t="e">
        <f>IF(AND(J839="dilute",K839&gt;Pooling_tool!$Q$6),Pooling_tool!$Q$6,K839)</f>
        <v>#N/A</v>
      </c>
    </row>
    <row r="840" spans="6:12" x14ac:dyDescent="0.2">
      <c r="F840" s="8" t="e">
        <f>VLOOKUP(A840,Pooling_tool!$A$3:$B$15,2,FALSE)</f>
        <v>#N/A</v>
      </c>
      <c r="G840" s="11" t="e">
        <f>Pooling_tool!$Q$8/VLOOKUP(F840,Pooling_tool!$F$3:$G$26,2,FALSE)</f>
        <v>#N/A</v>
      </c>
      <c r="H840" s="12" t="e">
        <f t="shared" si="26"/>
        <v>#N/A</v>
      </c>
      <c r="I840" s="12" t="e">
        <f t="shared" si="27"/>
        <v>#N/A</v>
      </c>
      <c r="J840" s="8" t="e">
        <f>IF(OR(H840&gt;Pooling_tool!$Q$2,I840&gt;(Pooling_tool!$Q$14*Pooling_tool!$Q$6)),"concentrate","dilute")</f>
        <v>#N/A</v>
      </c>
      <c r="K840" s="12" t="e">
        <f>_xlfn.IFS(AND(J840="concentrate",H840&gt;Pooling_tool!$Q$4),Pooling_tool!$Q$4,AND(J840="concentrate",H840&lt;Pooling_tool!$Q$2),Pooling_tool!$Q$2,J840="concentrate",H840,J840="dilute",individual_lib_info!I840)</f>
        <v>#N/A</v>
      </c>
      <c r="L840" s="12" t="e">
        <f>IF(AND(J840="dilute",K840&gt;Pooling_tool!$Q$6),Pooling_tool!$Q$6,K840)</f>
        <v>#N/A</v>
      </c>
    </row>
    <row r="841" spans="6:12" x14ac:dyDescent="0.2">
      <c r="F841" s="8" t="e">
        <f>VLOOKUP(A841,Pooling_tool!$A$3:$B$15,2,FALSE)</f>
        <v>#N/A</v>
      </c>
      <c r="G841" s="11" t="e">
        <f>Pooling_tool!$Q$8/VLOOKUP(F841,Pooling_tool!$F$3:$G$26,2,FALSE)</f>
        <v>#N/A</v>
      </c>
      <c r="H841" s="12" t="e">
        <f t="shared" si="26"/>
        <v>#N/A</v>
      </c>
      <c r="I841" s="12" t="e">
        <f t="shared" si="27"/>
        <v>#N/A</v>
      </c>
      <c r="J841" s="8" t="e">
        <f>IF(OR(H841&gt;Pooling_tool!$Q$2,I841&gt;(Pooling_tool!$Q$14*Pooling_tool!$Q$6)),"concentrate","dilute")</f>
        <v>#N/A</v>
      </c>
      <c r="K841" s="12" t="e">
        <f>_xlfn.IFS(AND(J841="concentrate",H841&gt;Pooling_tool!$Q$4),Pooling_tool!$Q$4,AND(J841="concentrate",H841&lt;Pooling_tool!$Q$2),Pooling_tool!$Q$2,J841="concentrate",H841,J841="dilute",individual_lib_info!I841)</f>
        <v>#N/A</v>
      </c>
      <c r="L841" s="12" t="e">
        <f>IF(AND(J841="dilute",K841&gt;Pooling_tool!$Q$6),Pooling_tool!$Q$6,K841)</f>
        <v>#N/A</v>
      </c>
    </row>
    <row r="842" spans="6:12" x14ac:dyDescent="0.2">
      <c r="F842" s="8" t="e">
        <f>VLOOKUP(A842,Pooling_tool!$A$3:$B$15,2,FALSE)</f>
        <v>#N/A</v>
      </c>
      <c r="G842" s="11" t="e">
        <f>Pooling_tool!$Q$8/VLOOKUP(F842,Pooling_tool!$F$3:$G$26,2,FALSE)</f>
        <v>#N/A</v>
      </c>
      <c r="H842" s="12" t="e">
        <f t="shared" si="26"/>
        <v>#N/A</v>
      </c>
      <c r="I842" s="12" t="e">
        <f t="shared" si="27"/>
        <v>#N/A</v>
      </c>
      <c r="J842" s="8" t="e">
        <f>IF(OR(H842&gt;Pooling_tool!$Q$2,I842&gt;(Pooling_tool!$Q$14*Pooling_tool!$Q$6)),"concentrate","dilute")</f>
        <v>#N/A</v>
      </c>
      <c r="K842" s="12" t="e">
        <f>_xlfn.IFS(AND(J842="concentrate",H842&gt;Pooling_tool!$Q$4),Pooling_tool!$Q$4,AND(J842="concentrate",H842&lt;Pooling_tool!$Q$2),Pooling_tool!$Q$2,J842="concentrate",H842,J842="dilute",individual_lib_info!I842)</f>
        <v>#N/A</v>
      </c>
      <c r="L842" s="12" t="e">
        <f>IF(AND(J842="dilute",K842&gt;Pooling_tool!$Q$6),Pooling_tool!$Q$6,K842)</f>
        <v>#N/A</v>
      </c>
    </row>
    <row r="843" spans="6:12" x14ac:dyDescent="0.2">
      <c r="F843" s="8" t="e">
        <f>VLOOKUP(A843,Pooling_tool!$A$3:$B$15,2,FALSE)</f>
        <v>#N/A</v>
      </c>
      <c r="G843" s="11" t="e">
        <f>Pooling_tool!$Q$8/VLOOKUP(F843,Pooling_tool!$F$3:$G$26,2,FALSE)</f>
        <v>#N/A</v>
      </c>
      <c r="H843" s="12" t="e">
        <f t="shared" si="26"/>
        <v>#N/A</v>
      </c>
      <c r="I843" s="12" t="e">
        <f t="shared" si="27"/>
        <v>#N/A</v>
      </c>
      <c r="J843" s="8" t="e">
        <f>IF(OR(H843&gt;Pooling_tool!$Q$2,I843&gt;(Pooling_tool!$Q$14*Pooling_tool!$Q$6)),"concentrate","dilute")</f>
        <v>#N/A</v>
      </c>
      <c r="K843" s="12" t="e">
        <f>_xlfn.IFS(AND(J843="concentrate",H843&gt;Pooling_tool!$Q$4),Pooling_tool!$Q$4,AND(J843="concentrate",H843&lt;Pooling_tool!$Q$2),Pooling_tool!$Q$2,J843="concentrate",H843,J843="dilute",individual_lib_info!I843)</f>
        <v>#N/A</v>
      </c>
      <c r="L843" s="12" t="e">
        <f>IF(AND(J843="dilute",K843&gt;Pooling_tool!$Q$6),Pooling_tool!$Q$6,K843)</f>
        <v>#N/A</v>
      </c>
    </row>
    <row r="844" spans="6:12" x14ac:dyDescent="0.2">
      <c r="F844" s="8" t="e">
        <f>VLOOKUP(A844,Pooling_tool!$A$3:$B$15,2,FALSE)</f>
        <v>#N/A</v>
      </c>
      <c r="G844" s="11" t="e">
        <f>Pooling_tool!$Q$8/VLOOKUP(F844,Pooling_tool!$F$3:$G$26,2,FALSE)</f>
        <v>#N/A</v>
      </c>
      <c r="H844" s="12" t="e">
        <f t="shared" si="26"/>
        <v>#N/A</v>
      </c>
      <c r="I844" s="12" t="e">
        <f t="shared" si="27"/>
        <v>#N/A</v>
      </c>
      <c r="J844" s="8" t="e">
        <f>IF(OR(H844&gt;Pooling_tool!$Q$2,I844&gt;(Pooling_tool!$Q$14*Pooling_tool!$Q$6)),"concentrate","dilute")</f>
        <v>#N/A</v>
      </c>
      <c r="K844" s="12" t="e">
        <f>_xlfn.IFS(AND(J844="concentrate",H844&gt;Pooling_tool!$Q$4),Pooling_tool!$Q$4,AND(J844="concentrate",H844&lt;Pooling_tool!$Q$2),Pooling_tool!$Q$2,J844="concentrate",H844,J844="dilute",individual_lib_info!I844)</f>
        <v>#N/A</v>
      </c>
      <c r="L844" s="12" t="e">
        <f>IF(AND(J844="dilute",K844&gt;Pooling_tool!$Q$6),Pooling_tool!$Q$6,K844)</f>
        <v>#N/A</v>
      </c>
    </row>
    <row r="845" spans="6:12" x14ac:dyDescent="0.2">
      <c r="F845" s="8" t="e">
        <f>VLOOKUP(A845,Pooling_tool!$A$3:$B$15,2,FALSE)</f>
        <v>#N/A</v>
      </c>
      <c r="G845" s="11" t="e">
        <f>Pooling_tool!$Q$8/VLOOKUP(F845,Pooling_tool!$F$3:$G$26,2,FALSE)</f>
        <v>#N/A</v>
      </c>
      <c r="H845" s="12" t="e">
        <f t="shared" si="26"/>
        <v>#N/A</v>
      </c>
      <c r="I845" s="12" t="e">
        <f t="shared" si="27"/>
        <v>#N/A</v>
      </c>
      <c r="J845" s="8" t="e">
        <f>IF(OR(H845&gt;Pooling_tool!$Q$2,I845&gt;(Pooling_tool!$Q$14*Pooling_tool!$Q$6)),"concentrate","dilute")</f>
        <v>#N/A</v>
      </c>
      <c r="K845" s="12" t="e">
        <f>_xlfn.IFS(AND(J845="concentrate",H845&gt;Pooling_tool!$Q$4),Pooling_tool!$Q$4,AND(J845="concentrate",H845&lt;Pooling_tool!$Q$2),Pooling_tool!$Q$2,J845="concentrate",H845,J845="dilute",individual_lib_info!I845)</f>
        <v>#N/A</v>
      </c>
      <c r="L845" s="12" t="e">
        <f>IF(AND(J845="dilute",K845&gt;Pooling_tool!$Q$6),Pooling_tool!$Q$6,K845)</f>
        <v>#N/A</v>
      </c>
    </row>
    <row r="846" spans="6:12" x14ac:dyDescent="0.2">
      <c r="F846" s="8" t="e">
        <f>VLOOKUP(A846,Pooling_tool!$A$3:$B$15,2,FALSE)</f>
        <v>#N/A</v>
      </c>
      <c r="G846" s="11" t="e">
        <f>Pooling_tool!$Q$8/VLOOKUP(F846,Pooling_tool!$F$3:$G$26,2,FALSE)</f>
        <v>#N/A</v>
      </c>
      <c r="H846" s="12" t="e">
        <f t="shared" si="26"/>
        <v>#N/A</v>
      </c>
      <c r="I846" s="12" t="e">
        <f t="shared" si="27"/>
        <v>#N/A</v>
      </c>
      <c r="J846" s="8" t="e">
        <f>IF(OR(H846&gt;Pooling_tool!$Q$2,I846&gt;(Pooling_tool!$Q$14*Pooling_tool!$Q$6)),"concentrate","dilute")</f>
        <v>#N/A</v>
      </c>
      <c r="K846" s="12" t="e">
        <f>_xlfn.IFS(AND(J846="concentrate",H846&gt;Pooling_tool!$Q$4),Pooling_tool!$Q$4,AND(J846="concentrate",H846&lt;Pooling_tool!$Q$2),Pooling_tool!$Q$2,J846="concentrate",H846,J846="dilute",individual_lib_info!I846)</f>
        <v>#N/A</v>
      </c>
      <c r="L846" s="12" t="e">
        <f>IF(AND(J846="dilute",K846&gt;Pooling_tool!$Q$6),Pooling_tool!$Q$6,K846)</f>
        <v>#N/A</v>
      </c>
    </row>
    <row r="847" spans="6:12" x14ac:dyDescent="0.2">
      <c r="F847" s="8" t="e">
        <f>VLOOKUP(A847,Pooling_tool!$A$3:$B$15,2,FALSE)</f>
        <v>#N/A</v>
      </c>
      <c r="G847" s="11" t="e">
        <f>Pooling_tool!$Q$8/VLOOKUP(F847,Pooling_tool!$F$3:$G$26,2,FALSE)</f>
        <v>#N/A</v>
      </c>
      <c r="H847" s="12" t="e">
        <f t="shared" si="26"/>
        <v>#N/A</v>
      </c>
      <c r="I847" s="12" t="e">
        <f t="shared" si="27"/>
        <v>#N/A</v>
      </c>
      <c r="J847" s="8" t="e">
        <f>IF(OR(H847&gt;Pooling_tool!$Q$2,I847&gt;(Pooling_tool!$Q$14*Pooling_tool!$Q$6)),"concentrate","dilute")</f>
        <v>#N/A</v>
      </c>
      <c r="K847" s="12" t="e">
        <f>_xlfn.IFS(AND(J847="concentrate",H847&gt;Pooling_tool!$Q$4),Pooling_tool!$Q$4,AND(J847="concentrate",H847&lt;Pooling_tool!$Q$2),Pooling_tool!$Q$2,J847="concentrate",H847,J847="dilute",individual_lib_info!I847)</f>
        <v>#N/A</v>
      </c>
      <c r="L847" s="12" t="e">
        <f>IF(AND(J847="dilute",K847&gt;Pooling_tool!$Q$6),Pooling_tool!$Q$6,K847)</f>
        <v>#N/A</v>
      </c>
    </row>
    <row r="848" spans="6:12" x14ac:dyDescent="0.2">
      <c r="F848" s="8" t="e">
        <f>VLOOKUP(A848,Pooling_tool!$A$3:$B$15,2,FALSE)</f>
        <v>#N/A</v>
      </c>
      <c r="G848" s="11" t="e">
        <f>Pooling_tool!$Q$8/VLOOKUP(F848,Pooling_tool!$F$3:$G$26,2,FALSE)</f>
        <v>#N/A</v>
      </c>
      <c r="H848" s="12" t="e">
        <f t="shared" si="26"/>
        <v>#N/A</v>
      </c>
      <c r="I848" s="12" t="e">
        <f t="shared" si="27"/>
        <v>#N/A</v>
      </c>
      <c r="J848" s="8" t="e">
        <f>IF(OR(H848&gt;Pooling_tool!$Q$2,I848&gt;(Pooling_tool!$Q$14*Pooling_tool!$Q$6)),"concentrate","dilute")</f>
        <v>#N/A</v>
      </c>
      <c r="K848" s="12" t="e">
        <f>_xlfn.IFS(AND(J848="concentrate",H848&gt;Pooling_tool!$Q$4),Pooling_tool!$Q$4,AND(J848="concentrate",H848&lt;Pooling_tool!$Q$2),Pooling_tool!$Q$2,J848="concentrate",H848,J848="dilute",individual_lib_info!I848)</f>
        <v>#N/A</v>
      </c>
      <c r="L848" s="12" t="e">
        <f>IF(AND(J848="dilute",K848&gt;Pooling_tool!$Q$6),Pooling_tool!$Q$6,K848)</f>
        <v>#N/A</v>
      </c>
    </row>
    <row r="849" spans="6:12" x14ac:dyDescent="0.2">
      <c r="F849" s="8" t="e">
        <f>VLOOKUP(A849,Pooling_tool!$A$3:$B$15,2,FALSE)</f>
        <v>#N/A</v>
      </c>
      <c r="G849" s="11" t="e">
        <f>Pooling_tool!$Q$8/VLOOKUP(F849,Pooling_tool!$F$3:$G$26,2,FALSE)</f>
        <v>#N/A</v>
      </c>
      <c r="H849" s="12" t="e">
        <f t="shared" si="26"/>
        <v>#N/A</v>
      </c>
      <c r="I849" s="12" t="e">
        <f t="shared" si="27"/>
        <v>#N/A</v>
      </c>
      <c r="J849" s="8" t="e">
        <f>IF(OR(H849&gt;Pooling_tool!$Q$2,I849&gt;(Pooling_tool!$Q$14*Pooling_tool!$Q$6)),"concentrate","dilute")</f>
        <v>#N/A</v>
      </c>
      <c r="K849" s="12" t="e">
        <f>_xlfn.IFS(AND(J849="concentrate",H849&gt;Pooling_tool!$Q$4),Pooling_tool!$Q$4,AND(J849="concentrate",H849&lt;Pooling_tool!$Q$2),Pooling_tool!$Q$2,J849="concentrate",H849,J849="dilute",individual_lib_info!I849)</f>
        <v>#N/A</v>
      </c>
      <c r="L849" s="12" t="e">
        <f>IF(AND(J849="dilute",K849&gt;Pooling_tool!$Q$6),Pooling_tool!$Q$6,K849)</f>
        <v>#N/A</v>
      </c>
    </row>
    <row r="850" spans="6:12" x14ac:dyDescent="0.2">
      <c r="F850" s="8" t="e">
        <f>VLOOKUP(A850,Pooling_tool!$A$3:$B$15,2,FALSE)</f>
        <v>#N/A</v>
      </c>
      <c r="G850" s="11" t="e">
        <f>Pooling_tool!$Q$8/VLOOKUP(F850,Pooling_tool!$F$3:$G$26,2,FALSE)</f>
        <v>#N/A</v>
      </c>
      <c r="H850" s="12" t="e">
        <f t="shared" si="26"/>
        <v>#N/A</v>
      </c>
      <c r="I850" s="12" t="e">
        <f t="shared" si="27"/>
        <v>#N/A</v>
      </c>
      <c r="J850" s="8" t="e">
        <f>IF(OR(H850&gt;Pooling_tool!$Q$2,I850&gt;(Pooling_tool!$Q$14*Pooling_tool!$Q$6)),"concentrate","dilute")</f>
        <v>#N/A</v>
      </c>
      <c r="K850" s="12" t="e">
        <f>_xlfn.IFS(AND(J850="concentrate",H850&gt;Pooling_tool!$Q$4),Pooling_tool!$Q$4,AND(J850="concentrate",H850&lt;Pooling_tool!$Q$2),Pooling_tool!$Q$2,J850="concentrate",H850,J850="dilute",individual_lib_info!I850)</f>
        <v>#N/A</v>
      </c>
      <c r="L850" s="12" t="e">
        <f>IF(AND(J850="dilute",K850&gt;Pooling_tool!$Q$6),Pooling_tool!$Q$6,K850)</f>
        <v>#N/A</v>
      </c>
    </row>
    <row r="851" spans="6:12" x14ac:dyDescent="0.2">
      <c r="F851" s="8" t="e">
        <f>VLOOKUP(A851,Pooling_tool!$A$3:$B$15,2,FALSE)</f>
        <v>#N/A</v>
      </c>
      <c r="G851" s="11" t="e">
        <f>Pooling_tool!$Q$8/VLOOKUP(F851,Pooling_tool!$F$3:$G$26,2,FALSE)</f>
        <v>#N/A</v>
      </c>
      <c r="H851" s="12" t="e">
        <f t="shared" si="26"/>
        <v>#N/A</v>
      </c>
      <c r="I851" s="12" t="e">
        <f t="shared" si="27"/>
        <v>#N/A</v>
      </c>
      <c r="J851" s="8" t="e">
        <f>IF(OR(H851&gt;Pooling_tool!$Q$2,I851&gt;(Pooling_tool!$Q$14*Pooling_tool!$Q$6)),"concentrate","dilute")</f>
        <v>#N/A</v>
      </c>
      <c r="K851" s="12" t="e">
        <f>_xlfn.IFS(AND(J851="concentrate",H851&gt;Pooling_tool!$Q$4),Pooling_tool!$Q$4,AND(J851="concentrate",H851&lt;Pooling_tool!$Q$2),Pooling_tool!$Q$2,J851="concentrate",H851,J851="dilute",individual_lib_info!I851)</f>
        <v>#N/A</v>
      </c>
      <c r="L851" s="12" t="e">
        <f>IF(AND(J851="dilute",K851&gt;Pooling_tool!$Q$6),Pooling_tool!$Q$6,K851)</f>
        <v>#N/A</v>
      </c>
    </row>
    <row r="852" spans="6:12" x14ac:dyDescent="0.2">
      <c r="F852" s="8" t="e">
        <f>VLOOKUP(A852,Pooling_tool!$A$3:$B$15,2,FALSE)</f>
        <v>#N/A</v>
      </c>
      <c r="G852" s="11" t="e">
        <f>Pooling_tool!$Q$8/VLOOKUP(F852,Pooling_tool!$F$3:$G$26,2,FALSE)</f>
        <v>#N/A</v>
      </c>
      <c r="H852" s="12" t="e">
        <f t="shared" si="26"/>
        <v>#N/A</v>
      </c>
      <c r="I852" s="12" t="e">
        <f t="shared" si="27"/>
        <v>#N/A</v>
      </c>
      <c r="J852" s="8" t="e">
        <f>IF(OR(H852&gt;Pooling_tool!$Q$2,I852&gt;(Pooling_tool!$Q$14*Pooling_tool!$Q$6)),"concentrate","dilute")</f>
        <v>#N/A</v>
      </c>
      <c r="K852" s="12" t="e">
        <f>_xlfn.IFS(AND(J852="concentrate",H852&gt;Pooling_tool!$Q$4),Pooling_tool!$Q$4,AND(J852="concentrate",H852&lt;Pooling_tool!$Q$2),Pooling_tool!$Q$2,J852="concentrate",H852,J852="dilute",individual_lib_info!I852)</f>
        <v>#N/A</v>
      </c>
      <c r="L852" s="12" t="e">
        <f>IF(AND(J852="dilute",K852&gt;Pooling_tool!$Q$6),Pooling_tool!$Q$6,K852)</f>
        <v>#N/A</v>
      </c>
    </row>
    <row r="853" spans="6:12" x14ac:dyDescent="0.2">
      <c r="F853" s="8" t="e">
        <f>VLOOKUP(A853,Pooling_tool!$A$3:$B$15,2,FALSE)</f>
        <v>#N/A</v>
      </c>
      <c r="G853" s="11" t="e">
        <f>Pooling_tool!$Q$8/VLOOKUP(F853,Pooling_tool!$F$3:$G$26,2,FALSE)</f>
        <v>#N/A</v>
      </c>
      <c r="H853" s="12" t="e">
        <f t="shared" si="26"/>
        <v>#N/A</v>
      </c>
      <c r="I853" s="12" t="e">
        <f t="shared" si="27"/>
        <v>#N/A</v>
      </c>
      <c r="J853" s="8" t="e">
        <f>IF(OR(H853&gt;Pooling_tool!$Q$2,I853&gt;(Pooling_tool!$Q$14*Pooling_tool!$Q$6)),"concentrate","dilute")</f>
        <v>#N/A</v>
      </c>
      <c r="K853" s="12" t="e">
        <f>_xlfn.IFS(AND(J853="concentrate",H853&gt;Pooling_tool!$Q$4),Pooling_tool!$Q$4,AND(J853="concentrate",H853&lt;Pooling_tool!$Q$2),Pooling_tool!$Q$2,J853="concentrate",H853,J853="dilute",individual_lib_info!I853)</f>
        <v>#N/A</v>
      </c>
      <c r="L853" s="12" t="e">
        <f>IF(AND(J853="dilute",K853&gt;Pooling_tool!$Q$6),Pooling_tool!$Q$6,K853)</f>
        <v>#N/A</v>
      </c>
    </row>
    <row r="854" spans="6:12" x14ac:dyDescent="0.2">
      <c r="F854" s="8" t="e">
        <f>VLOOKUP(A854,Pooling_tool!$A$3:$B$15,2,FALSE)</f>
        <v>#N/A</v>
      </c>
      <c r="G854" s="11" t="e">
        <f>Pooling_tool!$Q$8/VLOOKUP(F854,Pooling_tool!$F$3:$G$26,2,FALSE)</f>
        <v>#N/A</v>
      </c>
      <c r="H854" s="12" t="e">
        <f t="shared" si="26"/>
        <v>#N/A</v>
      </c>
      <c r="I854" s="12" t="e">
        <f t="shared" si="27"/>
        <v>#N/A</v>
      </c>
      <c r="J854" s="8" t="e">
        <f>IF(OR(H854&gt;Pooling_tool!$Q$2,I854&gt;(Pooling_tool!$Q$14*Pooling_tool!$Q$6)),"concentrate","dilute")</f>
        <v>#N/A</v>
      </c>
      <c r="K854" s="12" t="e">
        <f>_xlfn.IFS(AND(J854="concentrate",H854&gt;Pooling_tool!$Q$4),Pooling_tool!$Q$4,AND(J854="concentrate",H854&lt;Pooling_tool!$Q$2),Pooling_tool!$Q$2,J854="concentrate",H854,J854="dilute",individual_lib_info!I854)</f>
        <v>#N/A</v>
      </c>
      <c r="L854" s="12" t="e">
        <f>IF(AND(J854="dilute",K854&gt;Pooling_tool!$Q$6),Pooling_tool!$Q$6,K854)</f>
        <v>#N/A</v>
      </c>
    </row>
    <row r="855" spans="6:12" x14ac:dyDescent="0.2">
      <c r="F855" s="8" t="e">
        <f>VLOOKUP(A855,Pooling_tool!$A$3:$B$15,2,FALSE)</f>
        <v>#N/A</v>
      </c>
      <c r="G855" s="11" t="e">
        <f>Pooling_tool!$Q$8/VLOOKUP(F855,Pooling_tool!$F$3:$G$26,2,FALSE)</f>
        <v>#N/A</v>
      </c>
      <c r="H855" s="12" t="e">
        <f t="shared" si="26"/>
        <v>#N/A</v>
      </c>
      <c r="I855" s="12" t="e">
        <f t="shared" si="27"/>
        <v>#N/A</v>
      </c>
      <c r="J855" s="8" t="e">
        <f>IF(OR(H855&gt;Pooling_tool!$Q$2,I855&gt;(Pooling_tool!$Q$14*Pooling_tool!$Q$6)),"concentrate","dilute")</f>
        <v>#N/A</v>
      </c>
      <c r="K855" s="12" t="e">
        <f>_xlfn.IFS(AND(J855="concentrate",H855&gt;Pooling_tool!$Q$4),Pooling_tool!$Q$4,AND(J855="concentrate",H855&lt;Pooling_tool!$Q$2),Pooling_tool!$Q$2,J855="concentrate",H855,J855="dilute",individual_lib_info!I855)</f>
        <v>#N/A</v>
      </c>
      <c r="L855" s="12" t="e">
        <f>IF(AND(J855="dilute",K855&gt;Pooling_tool!$Q$6),Pooling_tool!$Q$6,K855)</f>
        <v>#N/A</v>
      </c>
    </row>
    <row r="856" spans="6:12" x14ac:dyDescent="0.2">
      <c r="F856" s="8" t="e">
        <f>VLOOKUP(A856,Pooling_tool!$A$3:$B$15,2,FALSE)</f>
        <v>#N/A</v>
      </c>
      <c r="G856" s="11" t="e">
        <f>Pooling_tool!$Q$8/VLOOKUP(F856,Pooling_tool!$F$3:$G$26,2,FALSE)</f>
        <v>#N/A</v>
      </c>
      <c r="H856" s="12" t="e">
        <f t="shared" si="26"/>
        <v>#N/A</v>
      </c>
      <c r="I856" s="12" t="e">
        <f t="shared" si="27"/>
        <v>#N/A</v>
      </c>
      <c r="J856" s="8" t="e">
        <f>IF(OR(H856&gt;Pooling_tool!$Q$2,I856&gt;(Pooling_tool!$Q$14*Pooling_tool!$Q$6)),"concentrate","dilute")</f>
        <v>#N/A</v>
      </c>
      <c r="K856" s="12" t="e">
        <f>_xlfn.IFS(AND(J856="concentrate",H856&gt;Pooling_tool!$Q$4),Pooling_tool!$Q$4,AND(J856="concentrate",H856&lt;Pooling_tool!$Q$2),Pooling_tool!$Q$2,J856="concentrate",H856,J856="dilute",individual_lib_info!I856)</f>
        <v>#N/A</v>
      </c>
      <c r="L856" s="12" t="e">
        <f>IF(AND(J856="dilute",K856&gt;Pooling_tool!$Q$6),Pooling_tool!$Q$6,K856)</f>
        <v>#N/A</v>
      </c>
    </row>
    <row r="857" spans="6:12" x14ac:dyDescent="0.2">
      <c r="F857" s="8" t="e">
        <f>VLOOKUP(A857,Pooling_tool!$A$3:$B$15,2,FALSE)</f>
        <v>#N/A</v>
      </c>
      <c r="G857" s="11" t="e">
        <f>Pooling_tool!$Q$8/VLOOKUP(F857,Pooling_tool!$F$3:$G$26,2,FALSE)</f>
        <v>#N/A</v>
      </c>
      <c r="H857" s="12" t="e">
        <f t="shared" si="26"/>
        <v>#N/A</v>
      </c>
      <c r="I857" s="12" t="e">
        <f t="shared" si="27"/>
        <v>#N/A</v>
      </c>
      <c r="J857" s="8" t="e">
        <f>IF(OR(H857&gt;Pooling_tool!$Q$2,I857&gt;(Pooling_tool!$Q$14*Pooling_tool!$Q$6)),"concentrate","dilute")</f>
        <v>#N/A</v>
      </c>
      <c r="K857" s="12" t="e">
        <f>_xlfn.IFS(AND(J857="concentrate",H857&gt;Pooling_tool!$Q$4),Pooling_tool!$Q$4,AND(J857="concentrate",H857&lt;Pooling_tool!$Q$2),Pooling_tool!$Q$2,J857="concentrate",H857,J857="dilute",individual_lib_info!I857)</f>
        <v>#N/A</v>
      </c>
      <c r="L857" s="12" t="e">
        <f>IF(AND(J857="dilute",K857&gt;Pooling_tool!$Q$6),Pooling_tool!$Q$6,K857)</f>
        <v>#N/A</v>
      </c>
    </row>
    <row r="858" spans="6:12" x14ac:dyDescent="0.2">
      <c r="F858" s="8" t="e">
        <f>VLOOKUP(A858,Pooling_tool!$A$3:$B$15,2,FALSE)</f>
        <v>#N/A</v>
      </c>
      <c r="G858" s="11" t="e">
        <f>Pooling_tool!$Q$8/VLOOKUP(F858,Pooling_tool!$F$3:$G$26,2,FALSE)</f>
        <v>#N/A</v>
      </c>
      <c r="H858" s="12" t="e">
        <f t="shared" si="26"/>
        <v>#N/A</v>
      </c>
      <c r="I858" s="12" t="e">
        <f t="shared" si="27"/>
        <v>#N/A</v>
      </c>
      <c r="J858" s="8" t="e">
        <f>IF(OR(H858&gt;Pooling_tool!$Q$2,I858&gt;(Pooling_tool!$Q$14*Pooling_tool!$Q$6)),"concentrate","dilute")</f>
        <v>#N/A</v>
      </c>
      <c r="K858" s="12" t="e">
        <f>_xlfn.IFS(AND(J858="concentrate",H858&gt;Pooling_tool!$Q$4),Pooling_tool!$Q$4,AND(J858="concentrate",H858&lt;Pooling_tool!$Q$2),Pooling_tool!$Q$2,J858="concentrate",H858,J858="dilute",individual_lib_info!I858)</f>
        <v>#N/A</v>
      </c>
      <c r="L858" s="12" t="e">
        <f>IF(AND(J858="dilute",K858&gt;Pooling_tool!$Q$6),Pooling_tool!$Q$6,K858)</f>
        <v>#N/A</v>
      </c>
    </row>
    <row r="859" spans="6:12" x14ac:dyDescent="0.2">
      <c r="F859" s="8" t="e">
        <f>VLOOKUP(A859,Pooling_tool!$A$3:$B$15,2,FALSE)</f>
        <v>#N/A</v>
      </c>
      <c r="G859" s="11" t="e">
        <f>Pooling_tool!$Q$8/VLOOKUP(F859,Pooling_tool!$F$3:$G$26,2,FALSE)</f>
        <v>#N/A</v>
      </c>
      <c r="H859" s="12" t="e">
        <f t="shared" si="26"/>
        <v>#N/A</v>
      </c>
      <c r="I859" s="12" t="e">
        <f t="shared" si="27"/>
        <v>#N/A</v>
      </c>
      <c r="J859" s="8" t="e">
        <f>IF(OR(H859&gt;Pooling_tool!$Q$2,I859&gt;(Pooling_tool!$Q$14*Pooling_tool!$Q$6)),"concentrate","dilute")</f>
        <v>#N/A</v>
      </c>
      <c r="K859" s="12" t="e">
        <f>_xlfn.IFS(AND(J859="concentrate",H859&gt;Pooling_tool!$Q$4),Pooling_tool!$Q$4,AND(J859="concentrate",H859&lt;Pooling_tool!$Q$2),Pooling_tool!$Q$2,J859="concentrate",H859,J859="dilute",individual_lib_info!I859)</f>
        <v>#N/A</v>
      </c>
      <c r="L859" s="12" t="e">
        <f>IF(AND(J859="dilute",K859&gt;Pooling_tool!$Q$6),Pooling_tool!$Q$6,K859)</f>
        <v>#N/A</v>
      </c>
    </row>
    <row r="860" spans="6:12" x14ac:dyDescent="0.2">
      <c r="F860" s="8" t="e">
        <f>VLOOKUP(A860,Pooling_tool!$A$3:$B$15,2,FALSE)</f>
        <v>#N/A</v>
      </c>
      <c r="G860" s="11" t="e">
        <f>Pooling_tool!$Q$8/VLOOKUP(F860,Pooling_tool!$F$3:$G$26,2,FALSE)</f>
        <v>#N/A</v>
      </c>
      <c r="H860" s="12" t="e">
        <f t="shared" si="26"/>
        <v>#N/A</v>
      </c>
      <c r="I860" s="12" t="e">
        <f t="shared" si="27"/>
        <v>#N/A</v>
      </c>
      <c r="J860" s="8" t="e">
        <f>IF(OR(H860&gt;Pooling_tool!$Q$2,I860&gt;(Pooling_tool!$Q$14*Pooling_tool!$Q$6)),"concentrate","dilute")</f>
        <v>#N/A</v>
      </c>
      <c r="K860" s="12" t="e">
        <f>_xlfn.IFS(AND(J860="concentrate",H860&gt;Pooling_tool!$Q$4),Pooling_tool!$Q$4,AND(J860="concentrate",H860&lt;Pooling_tool!$Q$2),Pooling_tool!$Q$2,J860="concentrate",H860,J860="dilute",individual_lib_info!I860)</f>
        <v>#N/A</v>
      </c>
      <c r="L860" s="12" t="e">
        <f>IF(AND(J860="dilute",K860&gt;Pooling_tool!$Q$6),Pooling_tool!$Q$6,K860)</f>
        <v>#N/A</v>
      </c>
    </row>
    <row r="861" spans="6:12" x14ac:dyDescent="0.2">
      <c r="F861" s="8" t="e">
        <f>VLOOKUP(A861,Pooling_tool!$A$3:$B$15,2,FALSE)</f>
        <v>#N/A</v>
      </c>
      <c r="G861" s="11" t="e">
        <f>Pooling_tool!$Q$8/VLOOKUP(F861,Pooling_tool!$F$3:$G$26,2,FALSE)</f>
        <v>#N/A</v>
      </c>
      <c r="H861" s="12" t="e">
        <f t="shared" si="26"/>
        <v>#N/A</v>
      </c>
      <c r="I861" s="12" t="e">
        <f t="shared" si="27"/>
        <v>#N/A</v>
      </c>
      <c r="J861" s="8" t="e">
        <f>IF(OR(H861&gt;Pooling_tool!$Q$2,I861&gt;(Pooling_tool!$Q$14*Pooling_tool!$Q$6)),"concentrate","dilute")</f>
        <v>#N/A</v>
      </c>
      <c r="K861" s="12" t="e">
        <f>_xlfn.IFS(AND(J861="concentrate",H861&gt;Pooling_tool!$Q$4),Pooling_tool!$Q$4,AND(J861="concentrate",H861&lt;Pooling_tool!$Q$2),Pooling_tool!$Q$2,J861="concentrate",H861,J861="dilute",individual_lib_info!I861)</f>
        <v>#N/A</v>
      </c>
      <c r="L861" s="12" t="e">
        <f>IF(AND(J861="dilute",K861&gt;Pooling_tool!$Q$6),Pooling_tool!$Q$6,K861)</f>
        <v>#N/A</v>
      </c>
    </row>
    <row r="862" spans="6:12" x14ac:dyDescent="0.2">
      <c r="F862" s="8" t="e">
        <f>VLOOKUP(A862,Pooling_tool!$A$3:$B$15,2,FALSE)</f>
        <v>#N/A</v>
      </c>
      <c r="G862" s="11" t="e">
        <f>Pooling_tool!$Q$8/VLOOKUP(F862,Pooling_tool!$F$3:$G$26,2,FALSE)</f>
        <v>#N/A</v>
      </c>
      <c r="H862" s="12" t="e">
        <f t="shared" si="26"/>
        <v>#N/A</v>
      </c>
      <c r="I862" s="12" t="e">
        <f t="shared" si="27"/>
        <v>#N/A</v>
      </c>
      <c r="J862" s="8" t="e">
        <f>IF(OR(H862&gt;Pooling_tool!$Q$2,I862&gt;(Pooling_tool!$Q$14*Pooling_tool!$Q$6)),"concentrate","dilute")</f>
        <v>#N/A</v>
      </c>
      <c r="K862" s="12" t="e">
        <f>_xlfn.IFS(AND(J862="concentrate",H862&gt;Pooling_tool!$Q$4),Pooling_tool!$Q$4,AND(J862="concentrate",H862&lt;Pooling_tool!$Q$2),Pooling_tool!$Q$2,J862="concentrate",H862,J862="dilute",individual_lib_info!I862)</f>
        <v>#N/A</v>
      </c>
      <c r="L862" s="12" t="e">
        <f>IF(AND(J862="dilute",K862&gt;Pooling_tool!$Q$6),Pooling_tool!$Q$6,K862)</f>
        <v>#N/A</v>
      </c>
    </row>
    <row r="863" spans="6:12" x14ac:dyDescent="0.2">
      <c r="F863" s="8" t="e">
        <f>VLOOKUP(A863,Pooling_tool!$A$3:$B$15,2,FALSE)</f>
        <v>#N/A</v>
      </c>
      <c r="G863" s="11" t="e">
        <f>Pooling_tool!$Q$8/VLOOKUP(F863,Pooling_tool!$F$3:$G$26,2,FALSE)</f>
        <v>#N/A</v>
      </c>
      <c r="H863" s="12" t="e">
        <f t="shared" si="26"/>
        <v>#N/A</v>
      </c>
      <c r="I863" s="12" t="e">
        <f t="shared" si="27"/>
        <v>#N/A</v>
      </c>
      <c r="J863" s="8" t="e">
        <f>IF(OR(H863&gt;Pooling_tool!$Q$2,I863&gt;(Pooling_tool!$Q$14*Pooling_tool!$Q$6)),"concentrate","dilute")</f>
        <v>#N/A</v>
      </c>
      <c r="K863" s="12" t="e">
        <f>_xlfn.IFS(AND(J863="concentrate",H863&gt;Pooling_tool!$Q$4),Pooling_tool!$Q$4,AND(J863="concentrate",H863&lt;Pooling_tool!$Q$2),Pooling_tool!$Q$2,J863="concentrate",H863,J863="dilute",individual_lib_info!I863)</f>
        <v>#N/A</v>
      </c>
      <c r="L863" s="12" t="e">
        <f>IF(AND(J863="dilute",K863&gt;Pooling_tool!$Q$6),Pooling_tool!$Q$6,K863)</f>
        <v>#N/A</v>
      </c>
    </row>
    <row r="864" spans="6:12" x14ac:dyDescent="0.2">
      <c r="F864" s="8" t="e">
        <f>VLOOKUP(A864,Pooling_tool!$A$3:$B$15,2,FALSE)</f>
        <v>#N/A</v>
      </c>
      <c r="G864" s="11" t="e">
        <f>Pooling_tool!$Q$8/VLOOKUP(F864,Pooling_tool!$F$3:$G$26,2,FALSE)</f>
        <v>#N/A</v>
      </c>
      <c r="H864" s="12" t="e">
        <f t="shared" si="26"/>
        <v>#N/A</v>
      </c>
      <c r="I864" s="12" t="e">
        <f t="shared" si="27"/>
        <v>#N/A</v>
      </c>
      <c r="J864" s="8" t="e">
        <f>IF(OR(H864&gt;Pooling_tool!$Q$2,I864&gt;(Pooling_tool!$Q$14*Pooling_tool!$Q$6)),"concentrate","dilute")</f>
        <v>#N/A</v>
      </c>
      <c r="K864" s="12" t="e">
        <f>_xlfn.IFS(AND(J864="concentrate",H864&gt;Pooling_tool!$Q$4),Pooling_tool!$Q$4,AND(J864="concentrate",H864&lt;Pooling_tool!$Q$2),Pooling_tool!$Q$2,J864="concentrate",H864,J864="dilute",individual_lib_info!I864)</f>
        <v>#N/A</v>
      </c>
      <c r="L864" s="12" t="e">
        <f>IF(AND(J864="dilute",K864&gt;Pooling_tool!$Q$6),Pooling_tool!$Q$6,K864)</f>
        <v>#N/A</v>
      </c>
    </row>
    <row r="865" spans="6:12" x14ac:dyDescent="0.2">
      <c r="F865" s="8" t="e">
        <f>VLOOKUP(A865,Pooling_tool!$A$3:$B$15,2,FALSE)</f>
        <v>#N/A</v>
      </c>
      <c r="G865" s="11" t="e">
        <f>Pooling_tool!$Q$8/VLOOKUP(F865,Pooling_tool!$F$3:$G$26,2,FALSE)</f>
        <v>#N/A</v>
      </c>
      <c r="H865" s="12" t="e">
        <f t="shared" si="26"/>
        <v>#N/A</v>
      </c>
      <c r="I865" s="12" t="e">
        <f t="shared" si="27"/>
        <v>#N/A</v>
      </c>
      <c r="J865" s="8" t="e">
        <f>IF(OR(H865&gt;Pooling_tool!$Q$2,I865&gt;(Pooling_tool!$Q$14*Pooling_tool!$Q$6)),"concentrate","dilute")</f>
        <v>#N/A</v>
      </c>
      <c r="K865" s="12" t="e">
        <f>_xlfn.IFS(AND(J865="concentrate",H865&gt;Pooling_tool!$Q$4),Pooling_tool!$Q$4,AND(J865="concentrate",H865&lt;Pooling_tool!$Q$2),Pooling_tool!$Q$2,J865="concentrate",H865,J865="dilute",individual_lib_info!I865)</f>
        <v>#N/A</v>
      </c>
      <c r="L865" s="12" t="e">
        <f>IF(AND(J865="dilute",K865&gt;Pooling_tool!$Q$6),Pooling_tool!$Q$6,K865)</f>
        <v>#N/A</v>
      </c>
    </row>
    <row r="866" spans="6:12" x14ac:dyDescent="0.2">
      <c r="F866" s="8" t="e">
        <f>VLOOKUP(A866,Pooling_tool!$A$3:$B$15,2,FALSE)</f>
        <v>#N/A</v>
      </c>
      <c r="G866" s="11" t="e">
        <f>Pooling_tool!$Q$8/VLOOKUP(F866,Pooling_tool!$F$3:$G$26,2,FALSE)</f>
        <v>#N/A</v>
      </c>
      <c r="H866" s="12" t="e">
        <f t="shared" si="26"/>
        <v>#N/A</v>
      </c>
      <c r="I866" s="12" t="e">
        <f t="shared" si="27"/>
        <v>#N/A</v>
      </c>
      <c r="J866" s="8" t="e">
        <f>IF(OR(H866&gt;Pooling_tool!$Q$2,I866&gt;(Pooling_tool!$Q$14*Pooling_tool!$Q$6)),"concentrate","dilute")</f>
        <v>#N/A</v>
      </c>
      <c r="K866" s="12" t="e">
        <f>_xlfn.IFS(AND(J866="concentrate",H866&gt;Pooling_tool!$Q$4),Pooling_tool!$Q$4,AND(J866="concentrate",H866&lt;Pooling_tool!$Q$2),Pooling_tool!$Q$2,J866="concentrate",H866,J866="dilute",individual_lib_info!I866)</f>
        <v>#N/A</v>
      </c>
      <c r="L866" s="12" t="e">
        <f>IF(AND(J866="dilute",K866&gt;Pooling_tool!$Q$6),Pooling_tool!$Q$6,K866)</f>
        <v>#N/A</v>
      </c>
    </row>
    <row r="867" spans="6:12" x14ac:dyDescent="0.2">
      <c r="F867" s="8" t="e">
        <f>VLOOKUP(A867,Pooling_tool!$A$3:$B$15,2,FALSE)</f>
        <v>#N/A</v>
      </c>
      <c r="G867" s="11" t="e">
        <f>Pooling_tool!$Q$8/VLOOKUP(F867,Pooling_tool!$F$3:$G$26,2,FALSE)</f>
        <v>#N/A</v>
      </c>
      <c r="H867" s="12" t="e">
        <f t="shared" si="26"/>
        <v>#N/A</v>
      </c>
      <c r="I867" s="12" t="e">
        <f t="shared" si="27"/>
        <v>#N/A</v>
      </c>
      <c r="J867" s="8" t="e">
        <f>IF(OR(H867&gt;Pooling_tool!$Q$2,I867&gt;(Pooling_tool!$Q$14*Pooling_tool!$Q$6)),"concentrate","dilute")</f>
        <v>#N/A</v>
      </c>
      <c r="K867" s="12" t="e">
        <f>_xlfn.IFS(AND(J867="concentrate",H867&gt;Pooling_tool!$Q$4),Pooling_tool!$Q$4,AND(J867="concentrate",H867&lt;Pooling_tool!$Q$2),Pooling_tool!$Q$2,J867="concentrate",H867,J867="dilute",individual_lib_info!I867)</f>
        <v>#N/A</v>
      </c>
      <c r="L867" s="12" t="e">
        <f>IF(AND(J867="dilute",K867&gt;Pooling_tool!$Q$6),Pooling_tool!$Q$6,K867)</f>
        <v>#N/A</v>
      </c>
    </row>
    <row r="868" spans="6:12" x14ac:dyDescent="0.2">
      <c r="F868" s="8" t="e">
        <f>VLOOKUP(A868,Pooling_tool!$A$3:$B$15,2,FALSE)</f>
        <v>#N/A</v>
      </c>
      <c r="G868" s="11" t="e">
        <f>Pooling_tool!$Q$8/VLOOKUP(F868,Pooling_tool!$F$3:$G$26,2,FALSE)</f>
        <v>#N/A</v>
      </c>
      <c r="H868" s="12" t="e">
        <f t="shared" si="26"/>
        <v>#N/A</v>
      </c>
      <c r="I868" s="12" t="e">
        <f t="shared" si="27"/>
        <v>#N/A</v>
      </c>
      <c r="J868" s="8" t="e">
        <f>IF(OR(H868&gt;Pooling_tool!$Q$2,I868&gt;(Pooling_tool!$Q$14*Pooling_tool!$Q$6)),"concentrate","dilute")</f>
        <v>#N/A</v>
      </c>
      <c r="K868" s="12" t="e">
        <f>_xlfn.IFS(AND(J868="concentrate",H868&gt;Pooling_tool!$Q$4),Pooling_tool!$Q$4,AND(J868="concentrate",H868&lt;Pooling_tool!$Q$2),Pooling_tool!$Q$2,J868="concentrate",H868,J868="dilute",individual_lib_info!I868)</f>
        <v>#N/A</v>
      </c>
      <c r="L868" s="12" t="e">
        <f>IF(AND(J868="dilute",K868&gt;Pooling_tool!$Q$6),Pooling_tool!$Q$6,K868)</f>
        <v>#N/A</v>
      </c>
    </row>
    <row r="869" spans="6:12" x14ac:dyDescent="0.2">
      <c r="F869" s="8" t="e">
        <f>VLOOKUP(A869,Pooling_tool!$A$3:$B$15,2,FALSE)</f>
        <v>#N/A</v>
      </c>
      <c r="G869" s="11" t="e">
        <f>Pooling_tool!$Q$8/VLOOKUP(F869,Pooling_tool!$F$3:$G$26,2,FALSE)</f>
        <v>#N/A</v>
      </c>
      <c r="H869" s="12" t="e">
        <f t="shared" si="26"/>
        <v>#N/A</v>
      </c>
      <c r="I869" s="12" t="e">
        <f t="shared" si="27"/>
        <v>#N/A</v>
      </c>
      <c r="J869" s="8" t="e">
        <f>IF(OR(H869&gt;Pooling_tool!$Q$2,I869&gt;(Pooling_tool!$Q$14*Pooling_tool!$Q$6)),"concentrate","dilute")</f>
        <v>#N/A</v>
      </c>
      <c r="K869" s="12" t="e">
        <f>_xlfn.IFS(AND(J869="concentrate",H869&gt;Pooling_tool!$Q$4),Pooling_tool!$Q$4,AND(J869="concentrate",H869&lt;Pooling_tool!$Q$2),Pooling_tool!$Q$2,J869="concentrate",H869,J869="dilute",individual_lib_info!I869)</f>
        <v>#N/A</v>
      </c>
      <c r="L869" s="12" t="e">
        <f>IF(AND(J869="dilute",K869&gt;Pooling_tool!$Q$6),Pooling_tool!$Q$6,K869)</f>
        <v>#N/A</v>
      </c>
    </row>
    <row r="870" spans="6:12" x14ac:dyDescent="0.2">
      <c r="F870" s="8" t="e">
        <f>VLOOKUP(A870,Pooling_tool!$A$3:$B$15,2,FALSE)</f>
        <v>#N/A</v>
      </c>
      <c r="G870" s="11" t="e">
        <f>Pooling_tool!$Q$8/VLOOKUP(F870,Pooling_tool!$F$3:$G$26,2,FALSE)</f>
        <v>#N/A</v>
      </c>
      <c r="H870" s="12" t="e">
        <f t="shared" si="26"/>
        <v>#N/A</v>
      </c>
      <c r="I870" s="12" t="e">
        <f t="shared" si="27"/>
        <v>#N/A</v>
      </c>
      <c r="J870" s="8" t="e">
        <f>IF(OR(H870&gt;Pooling_tool!$Q$2,I870&gt;(Pooling_tool!$Q$14*Pooling_tool!$Q$6)),"concentrate","dilute")</f>
        <v>#N/A</v>
      </c>
      <c r="K870" s="12" t="e">
        <f>_xlfn.IFS(AND(J870="concentrate",H870&gt;Pooling_tool!$Q$4),Pooling_tool!$Q$4,AND(J870="concentrate",H870&lt;Pooling_tool!$Q$2),Pooling_tool!$Q$2,J870="concentrate",H870,J870="dilute",individual_lib_info!I870)</f>
        <v>#N/A</v>
      </c>
      <c r="L870" s="12" t="e">
        <f>IF(AND(J870="dilute",K870&gt;Pooling_tool!$Q$6),Pooling_tool!$Q$6,K870)</f>
        <v>#N/A</v>
      </c>
    </row>
    <row r="871" spans="6:12" x14ac:dyDescent="0.2">
      <c r="F871" s="8" t="e">
        <f>VLOOKUP(A871,Pooling_tool!$A$3:$B$15,2,FALSE)</f>
        <v>#N/A</v>
      </c>
      <c r="G871" s="11" t="e">
        <f>Pooling_tool!$Q$8/VLOOKUP(F871,Pooling_tool!$F$3:$G$26,2,FALSE)</f>
        <v>#N/A</v>
      </c>
      <c r="H871" s="12" t="e">
        <f t="shared" si="26"/>
        <v>#N/A</v>
      </c>
      <c r="I871" s="12" t="e">
        <f t="shared" si="27"/>
        <v>#N/A</v>
      </c>
      <c r="J871" s="8" t="e">
        <f>IF(OR(H871&gt;Pooling_tool!$Q$2,I871&gt;(Pooling_tool!$Q$14*Pooling_tool!$Q$6)),"concentrate","dilute")</f>
        <v>#N/A</v>
      </c>
      <c r="K871" s="12" t="e">
        <f>_xlfn.IFS(AND(J871="concentrate",H871&gt;Pooling_tool!$Q$4),Pooling_tool!$Q$4,AND(J871="concentrate",H871&lt;Pooling_tool!$Q$2),Pooling_tool!$Q$2,J871="concentrate",H871,J871="dilute",individual_lib_info!I871)</f>
        <v>#N/A</v>
      </c>
      <c r="L871" s="12" t="e">
        <f>IF(AND(J871="dilute",K871&gt;Pooling_tool!$Q$6),Pooling_tool!$Q$6,K871)</f>
        <v>#N/A</v>
      </c>
    </row>
    <row r="872" spans="6:12" x14ac:dyDescent="0.2">
      <c r="F872" s="8" t="e">
        <f>VLOOKUP(A872,Pooling_tool!$A$3:$B$15,2,FALSE)</f>
        <v>#N/A</v>
      </c>
      <c r="G872" s="11" t="e">
        <f>Pooling_tool!$Q$8/VLOOKUP(F872,Pooling_tool!$F$3:$G$26,2,FALSE)</f>
        <v>#N/A</v>
      </c>
      <c r="H872" s="12" t="e">
        <f t="shared" si="26"/>
        <v>#N/A</v>
      </c>
      <c r="I872" s="12" t="e">
        <f t="shared" si="27"/>
        <v>#N/A</v>
      </c>
      <c r="J872" s="8" t="e">
        <f>IF(OR(H872&gt;Pooling_tool!$Q$2,I872&gt;(Pooling_tool!$Q$14*Pooling_tool!$Q$6)),"concentrate","dilute")</f>
        <v>#N/A</v>
      </c>
      <c r="K872" s="12" t="e">
        <f>_xlfn.IFS(AND(J872="concentrate",H872&gt;Pooling_tool!$Q$4),Pooling_tool!$Q$4,AND(J872="concentrate",H872&lt;Pooling_tool!$Q$2),Pooling_tool!$Q$2,J872="concentrate",H872,J872="dilute",individual_lib_info!I872)</f>
        <v>#N/A</v>
      </c>
      <c r="L872" s="12" t="e">
        <f>IF(AND(J872="dilute",K872&gt;Pooling_tool!$Q$6),Pooling_tool!$Q$6,K872)</f>
        <v>#N/A</v>
      </c>
    </row>
    <row r="873" spans="6:12" x14ac:dyDescent="0.2">
      <c r="F873" s="8" t="e">
        <f>VLOOKUP(A873,Pooling_tool!$A$3:$B$15,2,FALSE)</f>
        <v>#N/A</v>
      </c>
      <c r="G873" s="11" t="e">
        <f>Pooling_tool!$Q$8/VLOOKUP(F873,Pooling_tool!$F$3:$G$26,2,FALSE)</f>
        <v>#N/A</v>
      </c>
      <c r="H873" s="12" t="e">
        <f t="shared" si="26"/>
        <v>#N/A</v>
      </c>
      <c r="I873" s="12" t="e">
        <f t="shared" si="27"/>
        <v>#N/A</v>
      </c>
      <c r="J873" s="8" t="e">
        <f>IF(OR(H873&gt;Pooling_tool!$Q$2,I873&gt;(Pooling_tool!$Q$14*Pooling_tool!$Q$6)),"concentrate","dilute")</f>
        <v>#N/A</v>
      </c>
      <c r="K873" s="12" t="e">
        <f>_xlfn.IFS(AND(J873="concentrate",H873&gt;Pooling_tool!$Q$4),Pooling_tool!$Q$4,AND(J873="concentrate",H873&lt;Pooling_tool!$Q$2),Pooling_tool!$Q$2,J873="concentrate",H873,J873="dilute",individual_lib_info!I873)</f>
        <v>#N/A</v>
      </c>
      <c r="L873" s="12" t="e">
        <f>IF(AND(J873="dilute",K873&gt;Pooling_tool!$Q$6),Pooling_tool!$Q$6,K873)</f>
        <v>#N/A</v>
      </c>
    </row>
    <row r="874" spans="6:12" x14ac:dyDescent="0.2">
      <c r="F874" s="8" t="e">
        <f>VLOOKUP(A874,Pooling_tool!$A$3:$B$15,2,FALSE)</f>
        <v>#N/A</v>
      </c>
      <c r="G874" s="11" t="e">
        <f>Pooling_tool!$Q$8/VLOOKUP(F874,Pooling_tool!$F$3:$G$26,2,FALSE)</f>
        <v>#N/A</v>
      </c>
      <c r="H874" s="12" t="e">
        <f t="shared" si="26"/>
        <v>#N/A</v>
      </c>
      <c r="I874" s="12" t="e">
        <f t="shared" si="27"/>
        <v>#N/A</v>
      </c>
      <c r="J874" s="8" t="e">
        <f>IF(OR(H874&gt;Pooling_tool!$Q$2,I874&gt;(Pooling_tool!$Q$14*Pooling_tool!$Q$6)),"concentrate","dilute")</f>
        <v>#N/A</v>
      </c>
      <c r="K874" s="12" t="e">
        <f>_xlfn.IFS(AND(J874="concentrate",H874&gt;Pooling_tool!$Q$4),Pooling_tool!$Q$4,AND(J874="concentrate",H874&lt;Pooling_tool!$Q$2),Pooling_tool!$Q$2,J874="concentrate",H874,J874="dilute",individual_lib_info!I874)</f>
        <v>#N/A</v>
      </c>
      <c r="L874" s="12" t="e">
        <f>IF(AND(J874="dilute",K874&gt;Pooling_tool!$Q$6),Pooling_tool!$Q$6,K874)</f>
        <v>#N/A</v>
      </c>
    </row>
    <row r="875" spans="6:12" x14ac:dyDescent="0.2">
      <c r="F875" s="8" t="e">
        <f>VLOOKUP(A875,Pooling_tool!$A$3:$B$15,2,FALSE)</f>
        <v>#N/A</v>
      </c>
      <c r="G875" s="11" t="e">
        <f>Pooling_tool!$Q$8/VLOOKUP(F875,Pooling_tool!$F$3:$G$26,2,FALSE)</f>
        <v>#N/A</v>
      </c>
      <c r="H875" s="12" t="e">
        <f t="shared" si="26"/>
        <v>#N/A</v>
      </c>
      <c r="I875" s="12" t="e">
        <f t="shared" si="27"/>
        <v>#N/A</v>
      </c>
      <c r="J875" s="8" t="e">
        <f>IF(OR(H875&gt;Pooling_tool!$Q$2,I875&gt;(Pooling_tool!$Q$14*Pooling_tool!$Q$6)),"concentrate","dilute")</f>
        <v>#N/A</v>
      </c>
      <c r="K875" s="12" t="e">
        <f>_xlfn.IFS(AND(J875="concentrate",H875&gt;Pooling_tool!$Q$4),Pooling_tool!$Q$4,AND(J875="concentrate",H875&lt;Pooling_tool!$Q$2),Pooling_tool!$Q$2,J875="concentrate",H875,J875="dilute",individual_lib_info!I875)</f>
        <v>#N/A</v>
      </c>
      <c r="L875" s="12" t="e">
        <f>IF(AND(J875="dilute",K875&gt;Pooling_tool!$Q$6),Pooling_tool!$Q$6,K875)</f>
        <v>#N/A</v>
      </c>
    </row>
    <row r="876" spans="6:12" x14ac:dyDescent="0.2">
      <c r="F876" s="8" t="e">
        <f>VLOOKUP(A876,Pooling_tool!$A$3:$B$15,2,FALSE)</f>
        <v>#N/A</v>
      </c>
      <c r="G876" s="11" t="e">
        <f>Pooling_tool!$Q$8/VLOOKUP(F876,Pooling_tool!$F$3:$G$26,2,FALSE)</f>
        <v>#N/A</v>
      </c>
      <c r="H876" s="12" t="e">
        <f t="shared" si="26"/>
        <v>#N/A</v>
      </c>
      <c r="I876" s="12" t="e">
        <f t="shared" si="27"/>
        <v>#N/A</v>
      </c>
      <c r="J876" s="8" t="e">
        <f>IF(OR(H876&gt;Pooling_tool!$Q$2,I876&gt;(Pooling_tool!$Q$14*Pooling_tool!$Q$6)),"concentrate","dilute")</f>
        <v>#N/A</v>
      </c>
      <c r="K876" s="12" t="e">
        <f>_xlfn.IFS(AND(J876="concentrate",H876&gt;Pooling_tool!$Q$4),Pooling_tool!$Q$4,AND(J876="concentrate",H876&lt;Pooling_tool!$Q$2),Pooling_tool!$Q$2,J876="concentrate",H876,J876="dilute",individual_lib_info!I876)</f>
        <v>#N/A</v>
      </c>
      <c r="L876" s="12" t="e">
        <f>IF(AND(J876="dilute",K876&gt;Pooling_tool!$Q$6),Pooling_tool!$Q$6,K876)</f>
        <v>#N/A</v>
      </c>
    </row>
    <row r="877" spans="6:12" x14ac:dyDescent="0.2">
      <c r="F877" s="8" t="e">
        <f>VLOOKUP(A877,Pooling_tool!$A$3:$B$15,2,FALSE)</f>
        <v>#N/A</v>
      </c>
      <c r="G877" s="11" t="e">
        <f>Pooling_tool!$Q$8/VLOOKUP(F877,Pooling_tool!$F$3:$G$26,2,FALSE)</f>
        <v>#N/A</v>
      </c>
      <c r="H877" s="12" t="e">
        <f t="shared" si="26"/>
        <v>#N/A</v>
      </c>
      <c r="I877" s="12" t="e">
        <f t="shared" si="27"/>
        <v>#N/A</v>
      </c>
      <c r="J877" s="8" t="e">
        <f>IF(OR(H877&gt;Pooling_tool!$Q$2,I877&gt;(Pooling_tool!$Q$14*Pooling_tool!$Q$6)),"concentrate","dilute")</f>
        <v>#N/A</v>
      </c>
      <c r="K877" s="12" t="e">
        <f>_xlfn.IFS(AND(J877="concentrate",H877&gt;Pooling_tool!$Q$4),Pooling_tool!$Q$4,AND(J877="concentrate",H877&lt;Pooling_tool!$Q$2),Pooling_tool!$Q$2,J877="concentrate",H877,J877="dilute",individual_lib_info!I877)</f>
        <v>#N/A</v>
      </c>
      <c r="L877" s="12" t="e">
        <f>IF(AND(J877="dilute",K877&gt;Pooling_tool!$Q$6),Pooling_tool!$Q$6,K877)</f>
        <v>#N/A</v>
      </c>
    </row>
    <row r="878" spans="6:12" x14ac:dyDescent="0.2">
      <c r="F878" s="8" t="e">
        <f>VLOOKUP(A878,Pooling_tool!$A$3:$B$15,2,FALSE)</f>
        <v>#N/A</v>
      </c>
      <c r="G878" s="11" t="e">
        <f>Pooling_tool!$Q$8/VLOOKUP(F878,Pooling_tool!$F$3:$G$26,2,FALSE)</f>
        <v>#N/A</v>
      </c>
      <c r="H878" s="12" t="e">
        <f t="shared" si="26"/>
        <v>#N/A</v>
      </c>
      <c r="I878" s="12" t="e">
        <f t="shared" si="27"/>
        <v>#N/A</v>
      </c>
      <c r="J878" s="8" t="e">
        <f>IF(OR(H878&gt;Pooling_tool!$Q$2,I878&gt;(Pooling_tool!$Q$14*Pooling_tool!$Q$6)),"concentrate","dilute")</f>
        <v>#N/A</v>
      </c>
      <c r="K878" s="12" t="e">
        <f>_xlfn.IFS(AND(J878="concentrate",H878&gt;Pooling_tool!$Q$4),Pooling_tool!$Q$4,AND(J878="concentrate",H878&lt;Pooling_tool!$Q$2),Pooling_tool!$Q$2,J878="concentrate",H878,J878="dilute",individual_lib_info!I878)</f>
        <v>#N/A</v>
      </c>
      <c r="L878" s="12" t="e">
        <f>IF(AND(J878="dilute",K878&gt;Pooling_tool!$Q$6),Pooling_tool!$Q$6,K878)</f>
        <v>#N/A</v>
      </c>
    </row>
    <row r="879" spans="6:12" x14ac:dyDescent="0.2">
      <c r="F879" s="8" t="e">
        <f>VLOOKUP(A879,Pooling_tool!$A$3:$B$15,2,FALSE)</f>
        <v>#N/A</v>
      </c>
      <c r="G879" s="11" t="e">
        <f>Pooling_tool!$Q$8/VLOOKUP(F879,Pooling_tool!$F$3:$G$26,2,FALSE)</f>
        <v>#N/A</v>
      </c>
      <c r="H879" s="12" t="e">
        <f t="shared" si="26"/>
        <v>#N/A</v>
      </c>
      <c r="I879" s="12" t="e">
        <f t="shared" si="27"/>
        <v>#N/A</v>
      </c>
      <c r="J879" s="8" t="e">
        <f>IF(OR(H879&gt;Pooling_tool!$Q$2,I879&gt;(Pooling_tool!$Q$14*Pooling_tool!$Q$6)),"concentrate","dilute")</f>
        <v>#N/A</v>
      </c>
      <c r="K879" s="12" t="e">
        <f>_xlfn.IFS(AND(J879="concentrate",H879&gt;Pooling_tool!$Q$4),Pooling_tool!$Q$4,AND(J879="concentrate",H879&lt;Pooling_tool!$Q$2),Pooling_tool!$Q$2,J879="concentrate",H879,J879="dilute",individual_lib_info!I879)</f>
        <v>#N/A</v>
      </c>
      <c r="L879" s="12" t="e">
        <f>IF(AND(J879="dilute",K879&gt;Pooling_tool!$Q$6),Pooling_tool!$Q$6,K879)</f>
        <v>#N/A</v>
      </c>
    </row>
    <row r="880" spans="6:12" x14ac:dyDescent="0.2">
      <c r="F880" s="8" t="e">
        <f>VLOOKUP(A880,Pooling_tool!$A$3:$B$15,2,FALSE)</f>
        <v>#N/A</v>
      </c>
      <c r="G880" s="11" t="e">
        <f>Pooling_tool!$Q$8/VLOOKUP(F880,Pooling_tool!$F$3:$G$26,2,FALSE)</f>
        <v>#N/A</v>
      </c>
      <c r="H880" s="12" t="e">
        <f t="shared" si="26"/>
        <v>#N/A</v>
      </c>
      <c r="I880" s="12" t="e">
        <f t="shared" si="27"/>
        <v>#N/A</v>
      </c>
      <c r="J880" s="8" t="e">
        <f>IF(OR(H880&gt;Pooling_tool!$Q$2,I880&gt;(Pooling_tool!$Q$14*Pooling_tool!$Q$6)),"concentrate","dilute")</f>
        <v>#N/A</v>
      </c>
      <c r="K880" s="12" t="e">
        <f>_xlfn.IFS(AND(J880="concentrate",H880&gt;Pooling_tool!$Q$4),Pooling_tool!$Q$4,AND(J880="concentrate",H880&lt;Pooling_tool!$Q$2),Pooling_tool!$Q$2,J880="concentrate",H880,J880="dilute",individual_lib_info!I880)</f>
        <v>#N/A</v>
      </c>
      <c r="L880" s="12" t="e">
        <f>IF(AND(J880="dilute",K880&gt;Pooling_tool!$Q$6),Pooling_tool!$Q$6,K880)</f>
        <v>#N/A</v>
      </c>
    </row>
    <row r="881" spans="6:12" x14ac:dyDescent="0.2">
      <c r="F881" s="8" t="e">
        <f>VLOOKUP(A881,Pooling_tool!$A$3:$B$15,2,FALSE)</f>
        <v>#N/A</v>
      </c>
      <c r="G881" s="11" t="e">
        <f>Pooling_tool!$Q$8/VLOOKUP(F881,Pooling_tool!$F$3:$G$26,2,FALSE)</f>
        <v>#N/A</v>
      </c>
      <c r="H881" s="12" t="e">
        <f t="shared" si="26"/>
        <v>#N/A</v>
      </c>
      <c r="I881" s="12" t="e">
        <f t="shared" si="27"/>
        <v>#N/A</v>
      </c>
      <c r="J881" s="8" t="e">
        <f>IF(OR(H881&gt;Pooling_tool!$Q$2,I881&gt;(Pooling_tool!$Q$14*Pooling_tool!$Q$6)),"concentrate","dilute")</f>
        <v>#N/A</v>
      </c>
      <c r="K881" s="12" t="e">
        <f>_xlfn.IFS(AND(J881="concentrate",H881&gt;Pooling_tool!$Q$4),Pooling_tool!$Q$4,AND(J881="concentrate",H881&lt;Pooling_tool!$Q$2),Pooling_tool!$Q$2,J881="concentrate",H881,J881="dilute",individual_lib_info!I881)</f>
        <v>#N/A</v>
      </c>
      <c r="L881" s="12" t="e">
        <f>IF(AND(J881="dilute",K881&gt;Pooling_tool!$Q$6),Pooling_tool!$Q$6,K881)</f>
        <v>#N/A</v>
      </c>
    </row>
    <row r="882" spans="6:12" x14ac:dyDescent="0.2">
      <c r="F882" s="8" t="e">
        <f>VLOOKUP(A882,Pooling_tool!$A$3:$B$15,2,FALSE)</f>
        <v>#N/A</v>
      </c>
      <c r="G882" s="11" t="e">
        <f>Pooling_tool!$Q$8/VLOOKUP(F882,Pooling_tool!$F$3:$G$26,2,FALSE)</f>
        <v>#N/A</v>
      </c>
      <c r="H882" s="12" t="e">
        <f t="shared" si="26"/>
        <v>#N/A</v>
      </c>
      <c r="I882" s="12" t="e">
        <f t="shared" si="27"/>
        <v>#N/A</v>
      </c>
      <c r="J882" s="8" t="e">
        <f>IF(OR(H882&gt;Pooling_tool!$Q$2,I882&gt;(Pooling_tool!$Q$14*Pooling_tool!$Q$6)),"concentrate","dilute")</f>
        <v>#N/A</v>
      </c>
      <c r="K882" s="12" t="e">
        <f>_xlfn.IFS(AND(J882="concentrate",H882&gt;Pooling_tool!$Q$4),Pooling_tool!$Q$4,AND(J882="concentrate",H882&lt;Pooling_tool!$Q$2),Pooling_tool!$Q$2,J882="concentrate",H882,J882="dilute",individual_lib_info!I882)</f>
        <v>#N/A</v>
      </c>
      <c r="L882" s="12" t="e">
        <f>IF(AND(J882="dilute",K882&gt;Pooling_tool!$Q$6),Pooling_tool!$Q$6,K882)</f>
        <v>#N/A</v>
      </c>
    </row>
    <row r="883" spans="6:12" x14ac:dyDescent="0.2">
      <c r="F883" s="8" t="e">
        <f>VLOOKUP(A883,Pooling_tool!$A$3:$B$15,2,FALSE)</f>
        <v>#N/A</v>
      </c>
      <c r="G883" s="11" t="e">
        <f>Pooling_tool!$Q$8/VLOOKUP(F883,Pooling_tool!$F$3:$G$26,2,FALSE)</f>
        <v>#N/A</v>
      </c>
      <c r="H883" s="12" t="e">
        <f t="shared" si="26"/>
        <v>#N/A</v>
      </c>
      <c r="I883" s="12" t="e">
        <f t="shared" si="27"/>
        <v>#N/A</v>
      </c>
      <c r="J883" s="8" t="e">
        <f>IF(OR(H883&gt;Pooling_tool!$Q$2,I883&gt;(Pooling_tool!$Q$14*Pooling_tool!$Q$6)),"concentrate","dilute")</f>
        <v>#N/A</v>
      </c>
      <c r="K883" s="12" t="e">
        <f>_xlfn.IFS(AND(J883="concentrate",H883&gt;Pooling_tool!$Q$4),Pooling_tool!$Q$4,AND(J883="concentrate",H883&lt;Pooling_tool!$Q$2),Pooling_tool!$Q$2,J883="concentrate",H883,J883="dilute",individual_lib_info!I883)</f>
        <v>#N/A</v>
      </c>
      <c r="L883" s="12" t="e">
        <f>IF(AND(J883="dilute",K883&gt;Pooling_tool!$Q$6),Pooling_tool!$Q$6,K883)</f>
        <v>#N/A</v>
      </c>
    </row>
    <row r="884" spans="6:12" x14ac:dyDescent="0.2">
      <c r="F884" s="8" t="e">
        <f>VLOOKUP(A884,Pooling_tool!$A$3:$B$15,2,FALSE)</f>
        <v>#N/A</v>
      </c>
      <c r="G884" s="11" t="e">
        <f>Pooling_tool!$Q$8/VLOOKUP(F884,Pooling_tool!$F$3:$G$26,2,FALSE)</f>
        <v>#N/A</v>
      </c>
      <c r="H884" s="12" t="e">
        <f t="shared" si="26"/>
        <v>#N/A</v>
      </c>
      <c r="I884" s="12" t="e">
        <f t="shared" si="27"/>
        <v>#N/A</v>
      </c>
      <c r="J884" s="8" t="e">
        <f>IF(OR(H884&gt;Pooling_tool!$Q$2,I884&gt;(Pooling_tool!$Q$14*Pooling_tool!$Q$6)),"concentrate","dilute")</f>
        <v>#N/A</v>
      </c>
      <c r="K884" s="12" t="e">
        <f>_xlfn.IFS(AND(J884="concentrate",H884&gt;Pooling_tool!$Q$4),Pooling_tool!$Q$4,AND(J884="concentrate",H884&lt;Pooling_tool!$Q$2),Pooling_tool!$Q$2,J884="concentrate",H884,J884="dilute",individual_lib_info!I884)</f>
        <v>#N/A</v>
      </c>
      <c r="L884" s="12" t="e">
        <f>IF(AND(J884="dilute",K884&gt;Pooling_tool!$Q$6),Pooling_tool!$Q$6,K884)</f>
        <v>#N/A</v>
      </c>
    </row>
    <row r="885" spans="6:12" x14ac:dyDescent="0.2">
      <c r="F885" s="8" t="e">
        <f>VLOOKUP(A885,Pooling_tool!$A$3:$B$15,2,FALSE)</f>
        <v>#N/A</v>
      </c>
      <c r="G885" s="11" t="e">
        <f>Pooling_tool!$Q$8/VLOOKUP(F885,Pooling_tool!$F$3:$G$26,2,FALSE)</f>
        <v>#N/A</v>
      </c>
      <c r="H885" s="12" t="e">
        <f t="shared" si="26"/>
        <v>#N/A</v>
      </c>
      <c r="I885" s="12" t="e">
        <f t="shared" si="27"/>
        <v>#N/A</v>
      </c>
      <c r="J885" s="8" t="e">
        <f>IF(OR(H885&gt;Pooling_tool!$Q$2,I885&gt;(Pooling_tool!$Q$14*Pooling_tool!$Q$6)),"concentrate","dilute")</f>
        <v>#N/A</v>
      </c>
      <c r="K885" s="12" t="e">
        <f>_xlfn.IFS(AND(J885="concentrate",H885&gt;Pooling_tool!$Q$4),Pooling_tool!$Q$4,AND(J885="concentrate",H885&lt;Pooling_tool!$Q$2),Pooling_tool!$Q$2,J885="concentrate",H885,J885="dilute",individual_lib_info!I885)</f>
        <v>#N/A</v>
      </c>
      <c r="L885" s="12" t="e">
        <f>IF(AND(J885="dilute",K885&gt;Pooling_tool!$Q$6),Pooling_tool!$Q$6,K885)</f>
        <v>#N/A</v>
      </c>
    </row>
    <row r="886" spans="6:12" x14ac:dyDescent="0.2">
      <c r="F886" s="8" t="e">
        <f>VLOOKUP(A886,Pooling_tool!$A$3:$B$15,2,FALSE)</f>
        <v>#N/A</v>
      </c>
      <c r="G886" s="11" t="e">
        <f>Pooling_tool!$Q$8/VLOOKUP(F886,Pooling_tool!$F$3:$G$26,2,FALSE)</f>
        <v>#N/A</v>
      </c>
      <c r="H886" s="12" t="e">
        <f t="shared" si="26"/>
        <v>#N/A</v>
      </c>
      <c r="I886" s="12" t="e">
        <f t="shared" si="27"/>
        <v>#N/A</v>
      </c>
      <c r="J886" s="8" t="e">
        <f>IF(OR(H886&gt;Pooling_tool!$Q$2,I886&gt;(Pooling_tool!$Q$14*Pooling_tool!$Q$6)),"concentrate","dilute")</f>
        <v>#N/A</v>
      </c>
      <c r="K886" s="12" t="e">
        <f>_xlfn.IFS(AND(J886="concentrate",H886&gt;Pooling_tool!$Q$4),Pooling_tool!$Q$4,AND(J886="concentrate",H886&lt;Pooling_tool!$Q$2),Pooling_tool!$Q$2,J886="concentrate",H886,J886="dilute",individual_lib_info!I886)</f>
        <v>#N/A</v>
      </c>
      <c r="L886" s="12" t="e">
        <f>IF(AND(J886="dilute",K886&gt;Pooling_tool!$Q$6),Pooling_tool!$Q$6,K886)</f>
        <v>#N/A</v>
      </c>
    </row>
    <row r="887" spans="6:12" x14ac:dyDescent="0.2">
      <c r="F887" s="8" t="e">
        <f>VLOOKUP(A887,Pooling_tool!$A$3:$B$15,2,FALSE)</f>
        <v>#N/A</v>
      </c>
      <c r="G887" s="11" t="e">
        <f>Pooling_tool!$Q$8/VLOOKUP(F887,Pooling_tool!$F$3:$G$26,2,FALSE)</f>
        <v>#N/A</v>
      </c>
      <c r="H887" s="12" t="e">
        <f t="shared" si="26"/>
        <v>#N/A</v>
      </c>
      <c r="I887" s="12" t="e">
        <f t="shared" si="27"/>
        <v>#N/A</v>
      </c>
      <c r="J887" s="8" t="e">
        <f>IF(OR(H887&gt;Pooling_tool!$Q$2,I887&gt;(Pooling_tool!$Q$14*Pooling_tool!$Q$6)),"concentrate","dilute")</f>
        <v>#N/A</v>
      </c>
      <c r="K887" s="12" t="e">
        <f>_xlfn.IFS(AND(J887="concentrate",H887&gt;Pooling_tool!$Q$4),Pooling_tool!$Q$4,AND(J887="concentrate",H887&lt;Pooling_tool!$Q$2),Pooling_tool!$Q$2,J887="concentrate",H887,J887="dilute",individual_lib_info!I887)</f>
        <v>#N/A</v>
      </c>
      <c r="L887" s="12" t="e">
        <f>IF(AND(J887="dilute",K887&gt;Pooling_tool!$Q$6),Pooling_tool!$Q$6,K887)</f>
        <v>#N/A</v>
      </c>
    </row>
    <row r="888" spans="6:12" x14ac:dyDescent="0.2">
      <c r="F888" s="8" t="e">
        <f>VLOOKUP(A888,Pooling_tool!$A$3:$B$15,2,FALSE)</f>
        <v>#N/A</v>
      </c>
      <c r="G888" s="11" t="e">
        <f>Pooling_tool!$Q$8/VLOOKUP(F888,Pooling_tool!$F$3:$G$26,2,FALSE)</f>
        <v>#N/A</v>
      </c>
      <c r="H888" s="12" t="e">
        <f t="shared" si="26"/>
        <v>#N/A</v>
      </c>
      <c r="I888" s="12" t="e">
        <f t="shared" si="27"/>
        <v>#N/A</v>
      </c>
      <c r="J888" s="8" t="e">
        <f>IF(OR(H888&gt;Pooling_tool!$Q$2,I888&gt;(Pooling_tool!$Q$14*Pooling_tool!$Q$6)),"concentrate","dilute")</f>
        <v>#N/A</v>
      </c>
      <c r="K888" s="12" t="e">
        <f>_xlfn.IFS(AND(J888="concentrate",H888&gt;Pooling_tool!$Q$4),Pooling_tool!$Q$4,AND(J888="concentrate",H888&lt;Pooling_tool!$Q$2),Pooling_tool!$Q$2,J888="concentrate",H888,J888="dilute",individual_lib_info!I888)</f>
        <v>#N/A</v>
      </c>
      <c r="L888" s="12" t="e">
        <f>IF(AND(J888="dilute",K888&gt;Pooling_tool!$Q$6),Pooling_tool!$Q$6,K888)</f>
        <v>#N/A</v>
      </c>
    </row>
    <row r="889" spans="6:12" x14ac:dyDescent="0.2">
      <c r="F889" s="8" t="e">
        <f>VLOOKUP(A889,Pooling_tool!$A$3:$B$15,2,FALSE)</f>
        <v>#N/A</v>
      </c>
      <c r="G889" s="11" t="e">
        <f>Pooling_tool!$Q$8/VLOOKUP(F889,Pooling_tool!$F$3:$G$26,2,FALSE)</f>
        <v>#N/A</v>
      </c>
      <c r="H889" s="12" t="e">
        <f t="shared" si="26"/>
        <v>#N/A</v>
      </c>
      <c r="I889" s="12" t="e">
        <f t="shared" si="27"/>
        <v>#N/A</v>
      </c>
      <c r="J889" s="8" t="e">
        <f>IF(OR(H889&gt;Pooling_tool!$Q$2,I889&gt;(Pooling_tool!$Q$14*Pooling_tool!$Q$6)),"concentrate","dilute")</f>
        <v>#N/A</v>
      </c>
      <c r="K889" s="12" t="e">
        <f>_xlfn.IFS(AND(J889="concentrate",H889&gt;Pooling_tool!$Q$4),Pooling_tool!$Q$4,AND(J889="concentrate",H889&lt;Pooling_tool!$Q$2),Pooling_tool!$Q$2,J889="concentrate",H889,J889="dilute",individual_lib_info!I889)</f>
        <v>#N/A</v>
      </c>
      <c r="L889" s="12" t="e">
        <f>IF(AND(J889="dilute",K889&gt;Pooling_tool!$Q$6),Pooling_tool!$Q$6,K889)</f>
        <v>#N/A</v>
      </c>
    </row>
    <row r="890" spans="6:12" x14ac:dyDescent="0.2">
      <c r="F890" s="8" t="e">
        <f>VLOOKUP(A890,Pooling_tool!$A$3:$B$15,2,FALSE)</f>
        <v>#N/A</v>
      </c>
      <c r="G890" s="11" t="e">
        <f>Pooling_tool!$Q$8/VLOOKUP(F890,Pooling_tool!$F$3:$G$26,2,FALSE)</f>
        <v>#N/A</v>
      </c>
      <c r="H890" s="12" t="e">
        <f t="shared" si="26"/>
        <v>#N/A</v>
      </c>
      <c r="I890" s="12" t="e">
        <f t="shared" si="27"/>
        <v>#N/A</v>
      </c>
      <c r="J890" s="8" t="e">
        <f>IF(OR(H890&gt;Pooling_tool!$Q$2,I890&gt;(Pooling_tool!$Q$14*Pooling_tool!$Q$6)),"concentrate","dilute")</f>
        <v>#N/A</v>
      </c>
      <c r="K890" s="12" t="e">
        <f>_xlfn.IFS(AND(J890="concentrate",H890&gt;Pooling_tool!$Q$4),Pooling_tool!$Q$4,AND(J890="concentrate",H890&lt;Pooling_tool!$Q$2),Pooling_tool!$Q$2,J890="concentrate",H890,J890="dilute",individual_lib_info!I890)</f>
        <v>#N/A</v>
      </c>
      <c r="L890" s="12" t="e">
        <f>IF(AND(J890="dilute",K890&gt;Pooling_tool!$Q$6),Pooling_tool!$Q$6,K890)</f>
        <v>#N/A</v>
      </c>
    </row>
    <row r="891" spans="6:12" x14ac:dyDescent="0.2">
      <c r="F891" s="8" t="e">
        <f>VLOOKUP(A891,Pooling_tool!$A$3:$B$15,2,FALSE)</f>
        <v>#N/A</v>
      </c>
      <c r="G891" s="11" t="e">
        <f>Pooling_tool!$Q$8/VLOOKUP(F891,Pooling_tool!$F$3:$G$26,2,FALSE)</f>
        <v>#N/A</v>
      </c>
      <c r="H891" s="12" t="e">
        <f t="shared" si="26"/>
        <v>#N/A</v>
      </c>
      <c r="I891" s="12" t="e">
        <f t="shared" si="27"/>
        <v>#N/A</v>
      </c>
      <c r="J891" s="8" t="e">
        <f>IF(OR(H891&gt;Pooling_tool!$Q$2,I891&gt;(Pooling_tool!$Q$14*Pooling_tool!$Q$6)),"concentrate","dilute")</f>
        <v>#N/A</v>
      </c>
      <c r="K891" s="12" t="e">
        <f>_xlfn.IFS(AND(J891="concentrate",H891&gt;Pooling_tool!$Q$4),Pooling_tool!$Q$4,AND(J891="concentrate",H891&lt;Pooling_tool!$Q$2),Pooling_tool!$Q$2,J891="concentrate",H891,J891="dilute",individual_lib_info!I891)</f>
        <v>#N/A</v>
      </c>
      <c r="L891" s="12" t="e">
        <f>IF(AND(J891="dilute",K891&gt;Pooling_tool!$Q$6),Pooling_tool!$Q$6,K891)</f>
        <v>#N/A</v>
      </c>
    </row>
    <row r="892" spans="6:12" x14ac:dyDescent="0.2">
      <c r="F892" s="8" t="e">
        <f>VLOOKUP(A892,Pooling_tool!$A$3:$B$15,2,FALSE)</f>
        <v>#N/A</v>
      </c>
      <c r="G892" s="11" t="e">
        <f>Pooling_tool!$Q$8/VLOOKUP(F892,Pooling_tool!$F$3:$G$26,2,FALSE)</f>
        <v>#N/A</v>
      </c>
      <c r="H892" s="12" t="e">
        <f t="shared" si="26"/>
        <v>#N/A</v>
      </c>
      <c r="I892" s="12" t="e">
        <f t="shared" si="27"/>
        <v>#N/A</v>
      </c>
      <c r="J892" s="8" t="e">
        <f>IF(OR(H892&gt;Pooling_tool!$Q$2,I892&gt;(Pooling_tool!$Q$14*Pooling_tool!$Q$6)),"concentrate","dilute")</f>
        <v>#N/A</v>
      </c>
      <c r="K892" s="12" t="e">
        <f>_xlfn.IFS(AND(J892="concentrate",H892&gt;Pooling_tool!$Q$4),Pooling_tool!$Q$4,AND(J892="concentrate",H892&lt;Pooling_tool!$Q$2),Pooling_tool!$Q$2,J892="concentrate",H892,J892="dilute",individual_lib_info!I892)</f>
        <v>#N/A</v>
      </c>
      <c r="L892" s="12" t="e">
        <f>IF(AND(J892="dilute",K892&gt;Pooling_tool!$Q$6),Pooling_tool!$Q$6,K892)</f>
        <v>#N/A</v>
      </c>
    </row>
    <row r="893" spans="6:12" x14ac:dyDescent="0.2">
      <c r="F893" s="8" t="e">
        <f>VLOOKUP(A893,Pooling_tool!$A$3:$B$15,2,FALSE)</f>
        <v>#N/A</v>
      </c>
      <c r="G893" s="11" t="e">
        <f>Pooling_tool!$Q$8/VLOOKUP(F893,Pooling_tool!$F$3:$G$26,2,FALSE)</f>
        <v>#N/A</v>
      </c>
      <c r="H893" s="12" t="e">
        <f t="shared" si="26"/>
        <v>#N/A</v>
      </c>
      <c r="I893" s="12" t="e">
        <f t="shared" si="27"/>
        <v>#N/A</v>
      </c>
      <c r="J893" s="8" t="e">
        <f>IF(OR(H893&gt;Pooling_tool!$Q$2,I893&gt;(Pooling_tool!$Q$14*Pooling_tool!$Q$6)),"concentrate","dilute")</f>
        <v>#N/A</v>
      </c>
      <c r="K893" s="12" t="e">
        <f>_xlfn.IFS(AND(J893="concentrate",H893&gt;Pooling_tool!$Q$4),Pooling_tool!$Q$4,AND(J893="concentrate",H893&lt;Pooling_tool!$Q$2),Pooling_tool!$Q$2,J893="concentrate",H893,J893="dilute",individual_lib_info!I893)</f>
        <v>#N/A</v>
      </c>
      <c r="L893" s="12" t="e">
        <f>IF(AND(J893="dilute",K893&gt;Pooling_tool!$Q$6),Pooling_tool!$Q$6,K893)</f>
        <v>#N/A</v>
      </c>
    </row>
    <row r="894" spans="6:12" x14ac:dyDescent="0.2">
      <c r="F894" s="8" t="e">
        <f>VLOOKUP(A894,Pooling_tool!$A$3:$B$15,2,FALSE)</f>
        <v>#N/A</v>
      </c>
      <c r="G894" s="11" t="e">
        <f>Pooling_tool!$Q$8/VLOOKUP(F894,Pooling_tool!$F$3:$G$26,2,FALSE)</f>
        <v>#N/A</v>
      </c>
      <c r="H894" s="12" t="e">
        <f t="shared" si="26"/>
        <v>#N/A</v>
      </c>
      <c r="I894" s="12" t="e">
        <f t="shared" si="27"/>
        <v>#N/A</v>
      </c>
      <c r="J894" s="8" t="e">
        <f>IF(OR(H894&gt;Pooling_tool!$Q$2,I894&gt;(Pooling_tool!$Q$14*Pooling_tool!$Q$6)),"concentrate","dilute")</f>
        <v>#N/A</v>
      </c>
      <c r="K894" s="12" t="e">
        <f>_xlfn.IFS(AND(J894="concentrate",H894&gt;Pooling_tool!$Q$4),Pooling_tool!$Q$4,AND(J894="concentrate",H894&lt;Pooling_tool!$Q$2),Pooling_tool!$Q$2,J894="concentrate",H894,J894="dilute",individual_lib_info!I894)</f>
        <v>#N/A</v>
      </c>
      <c r="L894" s="12" t="e">
        <f>IF(AND(J894="dilute",K894&gt;Pooling_tool!$Q$6),Pooling_tool!$Q$6,K894)</f>
        <v>#N/A</v>
      </c>
    </row>
    <row r="895" spans="6:12" x14ac:dyDescent="0.2">
      <c r="F895" s="8" t="e">
        <f>VLOOKUP(A895,Pooling_tool!$A$3:$B$15,2,FALSE)</f>
        <v>#N/A</v>
      </c>
      <c r="G895" s="11" t="e">
        <f>Pooling_tool!$Q$8/VLOOKUP(F895,Pooling_tool!$F$3:$G$26,2,FALSE)</f>
        <v>#N/A</v>
      </c>
      <c r="H895" s="12" t="e">
        <f t="shared" si="26"/>
        <v>#N/A</v>
      </c>
      <c r="I895" s="12" t="e">
        <f t="shared" si="27"/>
        <v>#N/A</v>
      </c>
      <c r="J895" s="8" t="e">
        <f>IF(OR(H895&gt;Pooling_tool!$Q$2,I895&gt;(Pooling_tool!$Q$14*Pooling_tool!$Q$6)),"concentrate","dilute")</f>
        <v>#N/A</v>
      </c>
      <c r="K895" s="12" t="e">
        <f>_xlfn.IFS(AND(J895="concentrate",H895&gt;Pooling_tool!$Q$4),Pooling_tool!$Q$4,AND(J895="concentrate",H895&lt;Pooling_tool!$Q$2),Pooling_tool!$Q$2,J895="concentrate",H895,J895="dilute",individual_lib_info!I895)</f>
        <v>#N/A</v>
      </c>
      <c r="L895" s="12" t="e">
        <f>IF(AND(J895="dilute",K895&gt;Pooling_tool!$Q$6),Pooling_tool!$Q$6,K895)</f>
        <v>#N/A</v>
      </c>
    </row>
    <row r="896" spans="6:12" x14ac:dyDescent="0.2">
      <c r="F896" s="8" t="e">
        <f>VLOOKUP(A896,Pooling_tool!$A$3:$B$15,2,FALSE)</f>
        <v>#N/A</v>
      </c>
      <c r="G896" s="11" t="e">
        <f>Pooling_tool!$Q$8/VLOOKUP(F896,Pooling_tool!$F$3:$G$26,2,FALSE)</f>
        <v>#N/A</v>
      </c>
      <c r="H896" s="12" t="e">
        <f t="shared" si="26"/>
        <v>#N/A</v>
      </c>
      <c r="I896" s="12" t="e">
        <f t="shared" si="27"/>
        <v>#N/A</v>
      </c>
      <c r="J896" s="8" t="e">
        <f>IF(OR(H896&gt;Pooling_tool!$Q$2,I896&gt;(Pooling_tool!$Q$14*Pooling_tool!$Q$6)),"concentrate","dilute")</f>
        <v>#N/A</v>
      </c>
      <c r="K896" s="12" t="e">
        <f>_xlfn.IFS(AND(J896="concentrate",H896&gt;Pooling_tool!$Q$4),Pooling_tool!$Q$4,AND(J896="concentrate",H896&lt;Pooling_tool!$Q$2),Pooling_tool!$Q$2,J896="concentrate",H896,J896="dilute",individual_lib_info!I896)</f>
        <v>#N/A</v>
      </c>
      <c r="L896" s="12" t="e">
        <f>IF(AND(J896="dilute",K896&gt;Pooling_tool!$Q$6),Pooling_tool!$Q$6,K896)</f>
        <v>#N/A</v>
      </c>
    </row>
    <row r="897" spans="6:12" x14ac:dyDescent="0.2">
      <c r="F897" s="8" t="e">
        <f>VLOOKUP(A897,Pooling_tool!$A$3:$B$15,2,FALSE)</f>
        <v>#N/A</v>
      </c>
      <c r="G897" s="11" t="e">
        <f>Pooling_tool!$Q$8/VLOOKUP(F897,Pooling_tool!$F$3:$G$26,2,FALSE)</f>
        <v>#N/A</v>
      </c>
      <c r="H897" s="12" t="e">
        <f t="shared" si="26"/>
        <v>#N/A</v>
      </c>
      <c r="I897" s="12" t="e">
        <f t="shared" si="27"/>
        <v>#N/A</v>
      </c>
      <c r="J897" s="8" t="e">
        <f>IF(OR(H897&gt;Pooling_tool!$Q$2,I897&gt;(Pooling_tool!$Q$14*Pooling_tool!$Q$6)),"concentrate","dilute")</f>
        <v>#N/A</v>
      </c>
      <c r="K897" s="12" t="e">
        <f>_xlfn.IFS(AND(J897="concentrate",H897&gt;Pooling_tool!$Q$4),Pooling_tool!$Q$4,AND(J897="concentrate",H897&lt;Pooling_tool!$Q$2),Pooling_tool!$Q$2,J897="concentrate",H897,J897="dilute",individual_lib_info!I897)</f>
        <v>#N/A</v>
      </c>
      <c r="L897" s="12" t="e">
        <f>IF(AND(J897="dilute",K897&gt;Pooling_tool!$Q$6),Pooling_tool!$Q$6,K897)</f>
        <v>#N/A</v>
      </c>
    </row>
    <row r="898" spans="6:12" x14ac:dyDescent="0.2">
      <c r="F898" s="8" t="e">
        <f>VLOOKUP(A898,Pooling_tool!$A$3:$B$15,2,FALSE)</f>
        <v>#N/A</v>
      </c>
      <c r="G898" s="11" t="e">
        <f>Pooling_tool!$Q$8/VLOOKUP(F898,Pooling_tool!$F$3:$G$26,2,FALSE)</f>
        <v>#N/A</v>
      </c>
      <c r="H898" s="12" t="e">
        <f t="shared" si="26"/>
        <v>#N/A</v>
      </c>
      <c r="I898" s="12" t="e">
        <f t="shared" si="27"/>
        <v>#N/A</v>
      </c>
      <c r="J898" s="8" t="e">
        <f>IF(OR(H898&gt;Pooling_tool!$Q$2,I898&gt;(Pooling_tool!$Q$14*Pooling_tool!$Q$6)),"concentrate","dilute")</f>
        <v>#N/A</v>
      </c>
      <c r="K898" s="12" t="e">
        <f>_xlfn.IFS(AND(J898="concentrate",H898&gt;Pooling_tool!$Q$4),Pooling_tool!$Q$4,AND(J898="concentrate",H898&lt;Pooling_tool!$Q$2),Pooling_tool!$Q$2,J898="concentrate",H898,J898="dilute",individual_lib_info!I898)</f>
        <v>#N/A</v>
      </c>
      <c r="L898" s="12" t="e">
        <f>IF(AND(J898="dilute",K898&gt;Pooling_tool!$Q$6),Pooling_tool!$Q$6,K898)</f>
        <v>#N/A</v>
      </c>
    </row>
    <row r="899" spans="6:12" x14ac:dyDescent="0.2">
      <c r="F899" s="8" t="e">
        <f>VLOOKUP(A899,Pooling_tool!$A$3:$B$15,2,FALSE)</f>
        <v>#N/A</v>
      </c>
      <c r="G899" s="11" t="e">
        <f>Pooling_tool!$Q$8/VLOOKUP(F899,Pooling_tool!$F$3:$G$26,2,FALSE)</f>
        <v>#N/A</v>
      </c>
      <c r="H899" s="12" t="e">
        <f t="shared" ref="H899:H962" si="28">G899/D899*1000</f>
        <v>#N/A</v>
      </c>
      <c r="I899" s="12" t="e">
        <f t="shared" ref="I899:I962" si="29">H899*E899</f>
        <v>#N/A</v>
      </c>
      <c r="J899" s="8" t="e">
        <f>IF(OR(H899&gt;Pooling_tool!$Q$2,I899&gt;(Pooling_tool!$Q$14*Pooling_tool!$Q$6)),"concentrate","dilute")</f>
        <v>#N/A</v>
      </c>
      <c r="K899" s="12" t="e">
        <f>_xlfn.IFS(AND(J899="concentrate",H899&gt;Pooling_tool!$Q$4),Pooling_tool!$Q$4,AND(J899="concentrate",H899&lt;Pooling_tool!$Q$2),Pooling_tool!$Q$2,J899="concentrate",H899,J899="dilute",individual_lib_info!I899)</f>
        <v>#N/A</v>
      </c>
      <c r="L899" s="12" t="e">
        <f>IF(AND(J899="dilute",K899&gt;Pooling_tool!$Q$6),Pooling_tool!$Q$6,K899)</f>
        <v>#N/A</v>
      </c>
    </row>
    <row r="900" spans="6:12" x14ac:dyDescent="0.2">
      <c r="F900" s="8" t="e">
        <f>VLOOKUP(A900,Pooling_tool!$A$3:$B$15,2,FALSE)</f>
        <v>#N/A</v>
      </c>
      <c r="G900" s="11" t="e">
        <f>Pooling_tool!$Q$8/VLOOKUP(F900,Pooling_tool!$F$3:$G$26,2,FALSE)</f>
        <v>#N/A</v>
      </c>
      <c r="H900" s="12" t="e">
        <f t="shared" si="28"/>
        <v>#N/A</v>
      </c>
      <c r="I900" s="12" t="e">
        <f t="shared" si="29"/>
        <v>#N/A</v>
      </c>
      <c r="J900" s="8" t="e">
        <f>IF(OR(H900&gt;Pooling_tool!$Q$2,I900&gt;(Pooling_tool!$Q$14*Pooling_tool!$Q$6)),"concentrate","dilute")</f>
        <v>#N/A</v>
      </c>
      <c r="K900" s="12" t="e">
        <f>_xlfn.IFS(AND(J900="concentrate",H900&gt;Pooling_tool!$Q$4),Pooling_tool!$Q$4,AND(J900="concentrate",H900&lt;Pooling_tool!$Q$2),Pooling_tool!$Q$2,J900="concentrate",H900,J900="dilute",individual_lib_info!I900)</f>
        <v>#N/A</v>
      </c>
      <c r="L900" s="12" t="e">
        <f>IF(AND(J900="dilute",K900&gt;Pooling_tool!$Q$6),Pooling_tool!$Q$6,K900)</f>
        <v>#N/A</v>
      </c>
    </row>
    <row r="901" spans="6:12" x14ac:dyDescent="0.2">
      <c r="F901" s="8" t="e">
        <f>VLOOKUP(A901,Pooling_tool!$A$3:$B$15,2,FALSE)</f>
        <v>#N/A</v>
      </c>
      <c r="G901" s="11" t="e">
        <f>Pooling_tool!$Q$8/VLOOKUP(F901,Pooling_tool!$F$3:$G$26,2,FALSE)</f>
        <v>#N/A</v>
      </c>
      <c r="H901" s="12" t="e">
        <f t="shared" si="28"/>
        <v>#N/A</v>
      </c>
      <c r="I901" s="12" t="e">
        <f t="shared" si="29"/>
        <v>#N/A</v>
      </c>
      <c r="J901" s="8" t="e">
        <f>IF(OR(H901&gt;Pooling_tool!$Q$2,I901&gt;(Pooling_tool!$Q$14*Pooling_tool!$Q$6)),"concentrate","dilute")</f>
        <v>#N/A</v>
      </c>
      <c r="K901" s="12" t="e">
        <f>_xlfn.IFS(AND(J901="concentrate",H901&gt;Pooling_tool!$Q$4),Pooling_tool!$Q$4,AND(J901="concentrate",H901&lt;Pooling_tool!$Q$2),Pooling_tool!$Q$2,J901="concentrate",H901,J901="dilute",individual_lib_info!I901)</f>
        <v>#N/A</v>
      </c>
      <c r="L901" s="12" t="e">
        <f>IF(AND(J901="dilute",K901&gt;Pooling_tool!$Q$6),Pooling_tool!$Q$6,K901)</f>
        <v>#N/A</v>
      </c>
    </row>
    <row r="902" spans="6:12" x14ac:dyDescent="0.2">
      <c r="F902" s="8" t="e">
        <f>VLOOKUP(A902,Pooling_tool!$A$3:$B$15,2,FALSE)</f>
        <v>#N/A</v>
      </c>
      <c r="G902" s="11" t="e">
        <f>Pooling_tool!$Q$8/VLOOKUP(F902,Pooling_tool!$F$3:$G$26,2,FALSE)</f>
        <v>#N/A</v>
      </c>
      <c r="H902" s="12" t="e">
        <f t="shared" si="28"/>
        <v>#N/A</v>
      </c>
      <c r="I902" s="12" t="e">
        <f t="shared" si="29"/>
        <v>#N/A</v>
      </c>
      <c r="J902" s="8" t="e">
        <f>IF(OR(H902&gt;Pooling_tool!$Q$2,I902&gt;(Pooling_tool!$Q$14*Pooling_tool!$Q$6)),"concentrate","dilute")</f>
        <v>#N/A</v>
      </c>
      <c r="K902" s="12" t="e">
        <f>_xlfn.IFS(AND(J902="concentrate",H902&gt;Pooling_tool!$Q$4),Pooling_tool!$Q$4,AND(J902="concentrate",H902&lt;Pooling_tool!$Q$2),Pooling_tool!$Q$2,J902="concentrate",H902,J902="dilute",individual_lib_info!I902)</f>
        <v>#N/A</v>
      </c>
      <c r="L902" s="12" t="e">
        <f>IF(AND(J902="dilute",K902&gt;Pooling_tool!$Q$6),Pooling_tool!$Q$6,K902)</f>
        <v>#N/A</v>
      </c>
    </row>
    <row r="903" spans="6:12" x14ac:dyDescent="0.2">
      <c r="F903" s="8" t="e">
        <f>VLOOKUP(A903,Pooling_tool!$A$3:$B$15,2,FALSE)</f>
        <v>#N/A</v>
      </c>
      <c r="G903" s="11" t="e">
        <f>Pooling_tool!$Q$8/VLOOKUP(F903,Pooling_tool!$F$3:$G$26,2,FALSE)</f>
        <v>#N/A</v>
      </c>
      <c r="H903" s="12" t="e">
        <f t="shared" si="28"/>
        <v>#N/A</v>
      </c>
      <c r="I903" s="12" t="e">
        <f t="shared" si="29"/>
        <v>#N/A</v>
      </c>
      <c r="J903" s="8" t="e">
        <f>IF(OR(H903&gt;Pooling_tool!$Q$2,I903&gt;(Pooling_tool!$Q$14*Pooling_tool!$Q$6)),"concentrate","dilute")</f>
        <v>#N/A</v>
      </c>
      <c r="K903" s="12" t="e">
        <f>_xlfn.IFS(AND(J903="concentrate",H903&gt;Pooling_tool!$Q$4),Pooling_tool!$Q$4,AND(J903="concentrate",H903&lt;Pooling_tool!$Q$2),Pooling_tool!$Q$2,J903="concentrate",H903,J903="dilute",individual_lib_info!I903)</f>
        <v>#N/A</v>
      </c>
      <c r="L903" s="12" t="e">
        <f>IF(AND(J903="dilute",K903&gt;Pooling_tool!$Q$6),Pooling_tool!$Q$6,K903)</f>
        <v>#N/A</v>
      </c>
    </row>
    <row r="904" spans="6:12" x14ac:dyDescent="0.2">
      <c r="F904" s="8" t="e">
        <f>VLOOKUP(A904,Pooling_tool!$A$3:$B$15,2,FALSE)</f>
        <v>#N/A</v>
      </c>
      <c r="G904" s="11" t="e">
        <f>Pooling_tool!$Q$8/VLOOKUP(F904,Pooling_tool!$F$3:$G$26,2,FALSE)</f>
        <v>#N/A</v>
      </c>
      <c r="H904" s="12" t="e">
        <f t="shared" si="28"/>
        <v>#N/A</v>
      </c>
      <c r="I904" s="12" t="e">
        <f t="shared" si="29"/>
        <v>#N/A</v>
      </c>
      <c r="J904" s="8" t="e">
        <f>IF(OR(H904&gt;Pooling_tool!$Q$2,I904&gt;(Pooling_tool!$Q$14*Pooling_tool!$Q$6)),"concentrate","dilute")</f>
        <v>#N/A</v>
      </c>
      <c r="K904" s="12" t="e">
        <f>_xlfn.IFS(AND(J904="concentrate",H904&gt;Pooling_tool!$Q$4),Pooling_tool!$Q$4,AND(J904="concentrate",H904&lt;Pooling_tool!$Q$2),Pooling_tool!$Q$2,J904="concentrate",H904,J904="dilute",individual_lib_info!I904)</f>
        <v>#N/A</v>
      </c>
      <c r="L904" s="12" t="e">
        <f>IF(AND(J904="dilute",K904&gt;Pooling_tool!$Q$6),Pooling_tool!$Q$6,K904)</f>
        <v>#N/A</v>
      </c>
    </row>
    <row r="905" spans="6:12" x14ac:dyDescent="0.2">
      <c r="F905" s="8" t="e">
        <f>VLOOKUP(A905,Pooling_tool!$A$3:$B$15,2,FALSE)</f>
        <v>#N/A</v>
      </c>
      <c r="G905" s="11" t="e">
        <f>Pooling_tool!$Q$8/VLOOKUP(F905,Pooling_tool!$F$3:$G$26,2,FALSE)</f>
        <v>#N/A</v>
      </c>
      <c r="H905" s="12" t="e">
        <f t="shared" si="28"/>
        <v>#N/A</v>
      </c>
      <c r="I905" s="12" t="e">
        <f t="shared" si="29"/>
        <v>#N/A</v>
      </c>
      <c r="J905" s="8" t="e">
        <f>IF(OR(H905&gt;Pooling_tool!$Q$2,I905&gt;(Pooling_tool!$Q$14*Pooling_tool!$Q$6)),"concentrate","dilute")</f>
        <v>#N/A</v>
      </c>
      <c r="K905" s="12" t="e">
        <f>_xlfn.IFS(AND(J905="concentrate",H905&gt;Pooling_tool!$Q$4),Pooling_tool!$Q$4,AND(J905="concentrate",H905&lt;Pooling_tool!$Q$2),Pooling_tool!$Q$2,J905="concentrate",H905,J905="dilute",individual_lib_info!I905)</f>
        <v>#N/A</v>
      </c>
      <c r="L905" s="12" t="e">
        <f>IF(AND(J905="dilute",K905&gt;Pooling_tool!$Q$6),Pooling_tool!$Q$6,K905)</f>
        <v>#N/A</v>
      </c>
    </row>
    <row r="906" spans="6:12" x14ac:dyDescent="0.2">
      <c r="F906" s="8" t="e">
        <f>VLOOKUP(A906,Pooling_tool!$A$3:$B$15,2,FALSE)</f>
        <v>#N/A</v>
      </c>
      <c r="G906" s="11" t="e">
        <f>Pooling_tool!$Q$8/VLOOKUP(F906,Pooling_tool!$F$3:$G$26,2,FALSE)</f>
        <v>#N/A</v>
      </c>
      <c r="H906" s="12" t="e">
        <f t="shared" si="28"/>
        <v>#N/A</v>
      </c>
      <c r="I906" s="12" t="e">
        <f t="shared" si="29"/>
        <v>#N/A</v>
      </c>
      <c r="J906" s="8" t="e">
        <f>IF(OR(H906&gt;Pooling_tool!$Q$2,I906&gt;(Pooling_tool!$Q$14*Pooling_tool!$Q$6)),"concentrate","dilute")</f>
        <v>#N/A</v>
      </c>
      <c r="K906" s="12" t="e">
        <f>_xlfn.IFS(AND(J906="concentrate",H906&gt;Pooling_tool!$Q$4),Pooling_tool!$Q$4,AND(J906="concentrate",H906&lt;Pooling_tool!$Q$2),Pooling_tool!$Q$2,J906="concentrate",H906,J906="dilute",individual_lib_info!I906)</f>
        <v>#N/A</v>
      </c>
      <c r="L906" s="12" t="e">
        <f>IF(AND(J906="dilute",K906&gt;Pooling_tool!$Q$6),Pooling_tool!$Q$6,K906)</f>
        <v>#N/A</v>
      </c>
    </row>
    <row r="907" spans="6:12" x14ac:dyDescent="0.2">
      <c r="F907" s="8" t="e">
        <f>VLOOKUP(A907,Pooling_tool!$A$3:$B$15,2,FALSE)</f>
        <v>#N/A</v>
      </c>
      <c r="G907" s="11" t="e">
        <f>Pooling_tool!$Q$8/VLOOKUP(F907,Pooling_tool!$F$3:$G$26,2,FALSE)</f>
        <v>#N/A</v>
      </c>
      <c r="H907" s="12" t="e">
        <f t="shared" si="28"/>
        <v>#N/A</v>
      </c>
      <c r="I907" s="12" t="e">
        <f t="shared" si="29"/>
        <v>#N/A</v>
      </c>
      <c r="J907" s="8" t="e">
        <f>IF(OR(H907&gt;Pooling_tool!$Q$2,I907&gt;(Pooling_tool!$Q$14*Pooling_tool!$Q$6)),"concentrate","dilute")</f>
        <v>#N/A</v>
      </c>
      <c r="K907" s="12" t="e">
        <f>_xlfn.IFS(AND(J907="concentrate",H907&gt;Pooling_tool!$Q$4),Pooling_tool!$Q$4,AND(J907="concentrate",H907&lt;Pooling_tool!$Q$2),Pooling_tool!$Q$2,J907="concentrate",H907,J907="dilute",individual_lib_info!I907)</f>
        <v>#N/A</v>
      </c>
      <c r="L907" s="12" t="e">
        <f>IF(AND(J907="dilute",K907&gt;Pooling_tool!$Q$6),Pooling_tool!$Q$6,K907)</f>
        <v>#N/A</v>
      </c>
    </row>
    <row r="908" spans="6:12" x14ac:dyDescent="0.2">
      <c r="F908" s="8" t="e">
        <f>VLOOKUP(A908,Pooling_tool!$A$3:$B$15,2,FALSE)</f>
        <v>#N/A</v>
      </c>
      <c r="G908" s="11" t="e">
        <f>Pooling_tool!$Q$8/VLOOKUP(F908,Pooling_tool!$F$3:$G$26,2,FALSE)</f>
        <v>#N/A</v>
      </c>
      <c r="H908" s="12" t="e">
        <f t="shared" si="28"/>
        <v>#N/A</v>
      </c>
      <c r="I908" s="12" t="e">
        <f t="shared" si="29"/>
        <v>#N/A</v>
      </c>
      <c r="J908" s="8" t="e">
        <f>IF(OR(H908&gt;Pooling_tool!$Q$2,I908&gt;(Pooling_tool!$Q$14*Pooling_tool!$Q$6)),"concentrate","dilute")</f>
        <v>#N/A</v>
      </c>
      <c r="K908" s="12" t="e">
        <f>_xlfn.IFS(AND(J908="concentrate",H908&gt;Pooling_tool!$Q$4),Pooling_tool!$Q$4,AND(J908="concentrate",H908&lt;Pooling_tool!$Q$2),Pooling_tool!$Q$2,J908="concentrate",H908,J908="dilute",individual_lib_info!I908)</f>
        <v>#N/A</v>
      </c>
      <c r="L908" s="12" t="e">
        <f>IF(AND(J908="dilute",K908&gt;Pooling_tool!$Q$6),Pooling_tool!$Q$6,K908)</f>
        <v>#N/A</v>
      </c>
    </row>
    <row r="909" spans="6:12" x14ac:dyDescent="0.2">
      <c r="F909" s="8" t="e">
        <f>VLOOKUP(A909,Pooling_tool!$A$3:$B$15,2,FALSE)</f>
        <v>#N/A</v>
      </c>
      <c r="G909" s="11" t="e">
        <f>Pooling_tool!$Q$8/VLOOKUP(F909,Pooling_tool!$F$3:$G$26,2,FALSE)</f>
        <v>#N/A</v>
      </c>
      <c r="H909" s="12" t="e">
        <f t="shared" si="28"/>
        <v>#N/A</v>
      </c>
      <c r="I909" s="12" t="e">
        <f t="shared" si="29"/>
        <v>#N/A</v>
      </c>
      <c r="J909" s="8" t="e">
        <f>IF(OR(H909&gt;Pooling_tool!$Q$2,I909&gt;(Pooling_tool!$Q$14*Pooling_tool!$Q$6)),"concentrate","dilute")</f>
        <v>#N/A</v>
      </c>
      <c r="K909" s="12" t="e">
        <f>_xlfn.IFS(AND(J909="concentrate",H909&gt;Pooling_tool!$Q$4),Pooling_tool!$Q$4,AND(J909="concentrate",H909&lt;Pooling_tool!$Q$2),Pooling_tool!$Q$2,J909="concentrate",H909,J909="dilute",individual_lib_info!I909)</f>
        <v>#N/A</v>
      </c>
      <c r="L909" s="12" t="e">
        <f>IF(AND(J909="dilute",K909&gt;Pooling_tool!$Q$6),Pooling_tool!$Q$6,K909)</f>
        <v>#N/A</v>
      </c>
    </row>
    <row r="910" spans="6:12" x14ac:dyDescent="0.2">
      <c r="F910" s="8" t="e">
        <f>VLOOKUP(A910,Pooling_tool!$A$3:$B$15,2,FALSE)</f>
        <v>#N/A</v>
      </c>
      <c r="G910" s="11" t="e">
        <f>Pooling_tool!$Q$8/VLOOKUP(F910,Pooling_tool!$F$3:$G$26,2,FALSE)</f>
        <v>#N/A</v>
      </c>
      <c r="H910" s="12" t="e">
        <f t="shared" si="28"/>
        <v>#N/A</v>
      </c>
      <c r="I910" s="12" t="e">
        <f t="shared" si="29"/>
        <v>#N/A</v>
      </c>
      <c r="J910" s="8" t="e">
        <f>IF(OR(H910&gt;Pooling_tool!$Q$2,I910&gt;(Pooling_tool!$Q$14*Pooling_tool!$Q$6)),"concentrate","dilute")</f>
        <v>#N/A</v>
      </c>
      <c r="K910" s="12" t="e">
        <f>_xlfn.IFS(AND(J910="concentrate",H910&gt;Pooling_tool!$Q$4),Pooling_tool!$Q$4,AND(J910="concentrate",H910&lt;Pooling_tool!$Q$2),Pooling_tool!$Q$2,J910="concentrate",H910,J910="dilute",individual_lib_info!I910)</f>
        <v>#N/A</v>
      </c>
      <c r="L910" s="12" t="e">
        <f>IF(AND(J910="dilute",K910&gt;Pooling_tool!$Q$6),Pooling_tool!$Q$6,K910)</f>
        <v>#N/A</v>
      </c>
    </row>
    <row r="911" spans="6:12" x14ac:dyDescent="0.2">
      <c r="F911" s="8" t="e">
        <f>VLOOKUP(A911,Pooling_tool!$A$3:$B$15,2,FALSE)</f>
        <v>#N/A</v>
      </c>
      <c r="G911" s="11" t="e">
        <f>Pooling_tool!$Q$8/VLOOKUP(F911,Pooling_tool!$F$3:$G$26,2,FALSE)</f>
        <v>#N/A</v>
      </c>
      <c r="H911" s="12" t="e">
        <f t="shared" si="28"/>
        <v>#N/A</v>
      </c>
      <c r="I911" s="12" t="e">
        <f t="shared" si="29"/>
        <v>#N/A</v>
      </c>
      <c r="J911" s="8" t="e">
        <f>IF(OR(H911&gt;Pooling_tool!$Q$2,I911&gt;(Pooling_tool!$Q$14*Pooling_tool!$Q$6)),"concentrate","dilute")</f>
        <v>#N/A</v>
      </c>
      <c r="K911" s="12" t="e">
        <f>_xlfn.IFS(AND(J911="concentrate",H911&gt;Pooling_tool!$Q$4),Pooling_tool!$Q$4,AND(J911="concentrate",H911&lt;Pooling_tool!$Q$2),Pooling_tool!$Q$2,J911="concentrate",H911,J911="dilute",individual_lib_info!I911)</f>
        <v>#N/A</v>
      </c>
      <c r="L911" s="12" t="e">
        <f>IF(AND(J911="dilute",K911&gt;Pooling_tool!$Q$6),Pooling_tool!$Q$6,K911)</f>
        <v>#N/A</v>
      </c>
    </row>
    <row r="912" spans="6:12" x14ac:dyDescent="0.2">
      <c r="F912" s="8" t="e">
        <f>VLOOKUP(A912,Pooling_tool!$A$3:$B$15,2,FALSE)</f>
        <v>#N/A</v>
      </c>
      <c r="G912" s="11" t="e">
        <f>Pooling_tool!$Q$8/VLOOKUP(F912,Pooling_tool!$F$3:$G$26,2,FALSE)</f>
        <v>#N/A</v>
      </c>
      <c r="H912" s="12" t="e">
        <f t="shared" si="28"/>
        <v>#N/A</v>
      </c>
      <c r="I912" s="12" t="e">
        <f t="shared" si="29"/>
        <v>#N/A</v>
      </c>
      <c r="J912" s="8" t="e">
        <f>IF(OR(H912&gt;Pooling_tool!$Q$2,I912&gt;(Pooling_tool!$Q$14*Pooling_tool!$Q$6)),"concentrate","dilute")</f>
        <v>#N/A</v>
      </c>
      <c r="K912" s="12" t="e">
        <f>_xlfn.IFS(AND(J912="concentrate",H912&gt;Pooling_tool!$Q$4),Pooling_tool!$Q$4,AND(J912="concentrate",H912&lt;Pooling_tool!$Q$2),Pooling_tool!$Q$2,J912="concentrate",H912,J912="dilute",individual_lib_info!I912)</f>
        <v>#N/A</v>
      </c>
      <c r="L912" s="12" t="e">
        <f>IF(AND(J912="dilute",K912&gt;Pooling_tool!$Q$6),Pooling_tool!$Q$6,K912)</f>
        <v>#N/A</v>
      </c>
    </row>
    <row r="913" spans="6:12" x14ac:dyDescent="0.2">
      <c r="F913" s="8" t="e">
        <f>VLOOKUP(A913,Pooling_tool!$A$3:$B$15,2,FALSE)</f>
        <v>#N/A</v>
      </c>
      <c r="G913" s="11" t="e">
        <f>Pooling_tool!$Q$8/VLOOKUP(F913,Pooling_tool!$F$3:$G$26,2,FALSE)</f>
        <v>#N/A</v>
      </c>
      <c r="H913" s="12" t="e">
        <f t="shared" si="28"/>
        <v>#N/A</v>
      </c>
      <c r="I913" s="12" t="e">
        <f t="shared" si="29"/>
        <v>#N/A</v>
      </c>
      <c r="J913" s="8" t="e">
        <f>IF(OR(H913&gt;Pooling_tool!$Q$2,I913&gt;(Pooling_tool!$Q$14*Pooling_tool!$Q$6)),"concentrate","dilute")</f>
        <v>#N/A</v>
      </c>
      <c r="K913" s="12" t="e">
        <f>_xlfn.IFS(AND(J913="concentrate",H913&gt;Pooling_tool!$Q$4),Pooling_tool!$Q$4,AND(J913="concentrate",H913&lt;Pooling_tool!$Q$2),Pooling_tool!$Q$2,J913="concentrate",H913,J913="dilute",individual_lib_info!I913)</f>
        <v>#N/A</v>
      </c>
      <c r="L913" s="12" t="e">
        <f>IF(AND(J913="dilute",K913&gt;Pooling_tool!$Q$6),Pooling_tool!$Q$6,K913)</f>
        <v>#N/A</v>
      </c>
    </row>
    <row r="914" spans="6:12" x14ac:dyDescent="0.2">
      <c r="F914" s="8" t="e">
        <f>VLOOKUP(A914,Pooling_tool!$A$3:$B$15,2,FALSE)</f>
        <v>#N/A</v>
      </c>
      <c r="G914" s="11" t="e">
        <f>Pooling_tool!$Q$8/VLOOKUP(F914,Pooling_tool!$F$3:$G$26,2,FALSE)</f>
        <v>#N/A</v>
      </c>
      <c r="H914" s="12" t="e">
        <f t="shared" si="28"/>
        <v>#N/A</v>
      </c>
      <c r="I914" s="12" t="e">
        <f t="shared" si="29"/>
        <v>#N/A</v>
      </c>
      <c r="J914" s="8" t="e">
        <f>IF(OR(H914&gt;Pooling_tool!$Q$2,I914&gt;(Pooling_tool!$Q$14*Pooling_tool!$Q$6)),"concentrate","dilute")</f>
        <v>#N/A</v>
      </c>
      <c r="K914" s="12" t="e">
        <f>_xlfn.IFS(AND(J914="concentrate",H914&gt;Pooling_tool!$Q$4),Pooling_tool!$Q$4,AND(J914="concentrate",H914&lt;Pooling_tool!$Q$2),Pooling_tool!$Q$2,J914="concentrate",H914,J914="dilute",individual_lib_info!I914)</f>
        <v>#N/A</v>
      </c>
      <c r="L914" s="12" t="e">
        <f>IF(AND(J914="dilute",K914&gt;Pooling_tool!$Q$6),Pooling_tool!$Q$6,K914)</f>
        <v>#N/A</v>
      </c>
    </row>
    <row r="915" spans="6:12" x14ac:dyDescent="0.2">
      <c r="F915" s="8" t="e">
        <f>VLOOKUP(A915,Pooling_tool!$A$3:$B$15,2,FALSE)</f>
        <v>#N/A</v>
      </c>
      <c r="G915" s="11" t="e">
        <f>Pooling_tool!$Q$8/VLOOKUP(F915,Pooling_tool!$F$3:$G$26,2,FALSE)</f>
        <v>#N/A</v>
      </c>
      <c r="H915" s="12" t="e">
        <f t="shared" si="28"/>
        <v>#N/A</v>
      </c>
      <c r="I915" s="12" t="e">
        <f t="shared" si="29"/>
        <v>#N/A</v>
      </c>
      <c r="J915" s="8" t="e">
        <f>IF(OR(H915&gt;Pooling_tool!$Q$2,I915&gt;(Pooling_tool!$Q$14*Pooling_tool!$Q$6)),"concentrate","dilute")</f>
        <v>#N/A</v>
      </c>
      <c r="K915" s="12" t="e">
        <f>_xlfn.IFS(AND(J915="concentrate",H915&gt;Pooling_tool!$Q$4),Pooling_tool!$Q$4,AND(J915="concentrate",H915&lt;Pooling_tool!$Q$2),Pooling_tool!$Q$2,J915="concentrate",H915,J915="dilute",individual_lib_info!I915)</f>
        <v>#N/A</v>
      </c>
      <c r="L915" s="12" t="e">
        <f>IF(AND(J915="dilute",K915&gt;Pooling_tool!$Q$6),Pooling_tool!$Q$6,K915)</f>
        <v>#N/A</v>
      </c>
    </row>
    <row r="916" spans="6:12" x14ac:dyDescent="0.2">
      <c r="F916" s="8" t="e">
        <f>VLOOKUP(A916,Pooling_tool!$A$3:$B$15,2,FALSE)</f>
        <v>#N/A</v>
      </c>
      <c r="G916" s="11" t="e">
        <f>Pooling_tool!$Q$8/VLOOKUP(F916,Pooling_tool!$F$3:$G$26,2,FALSE)</f>
        <v>#N/A</v>
      </c>
      <c r="H916" s="12" t="e">
        <f t="shared" si="28"/>
        <v>#N/A</v>
      </c>
      <c r="I916" s="12" t="e">
        <f t="shared" si="29"/>
        <v>#N/A</v>
      </c>
      <c r="J916" s="8" t="e">
        <f>IF(OR(H916&gt;Pooling_tool!$Q$2,I916&gt;(Pooling_tool!$Q$14*Pooling_tool!$Q$6)),"concentrate","dilute")</f>
        <v>#N/A</v>
      </c>
      <c r="K916" s="12" t="e">
        <f>_xlfn.IFS(AND(J916="concentrate",H916&gt;Pooling_tool!$Q$4),Pooling_tool!$Q$4,AND(J916="concentrate",H916&lt;Pooling_tool!$Q$2),Pooling_tool!$Q$2,J916="concentrate",H916,J916="dilute",individual_lib_info!I916)</f>
        <v>#N/A</v>
      </c>
      <c r="L916" s="12" t="e">
        <f>IF(AND(J916="dilute",K916&gt;Pooling_tool!$Q$6),Pooling_tool!$Q$6,K916)</f>
        <v>#N/A</v>
      </c>
    </row>
    <row r="917" spans="6:12" x14ac:dyDescent="0.2">
      <c r="F917" s="8" t="e">
        <f>VLOOKUP(A917,Pooling_tool!$A$3:$B$15,2,FALSE)</f>
        <v>#N/A</v>
      </c>
      <c r="G917" s="11" t="e">
        <f>Pooling_tool!$Q$8/VLOOKUP(F917,Pooling_tool!$F$3:$G$26,2,FALSE)</f>
        <v>#N/A</v>
      </c>
      <c r="H917" s="12" t="e">
        <f t="shared" si="28"/>
        <v>#N/A</v>
      </c>
      <c r="I917" s="12" t="e">
        <f t="shared" si="29"/>
        <v>#N/A</v>
      </c>
      <c r="J917" s="8" t="e">
        <f>IF(OR(H917&gt;Pooling_tool!$Q$2,I917&gt;(Pooling_tool!$Q$14*Pooling_tool!$Q$6)),"concentrate","dilute")</f>
        <v>#N/A</v>
      </c>
      <c r="K917" s="12" t="e">
        <f>_xlfn.IFS(AND(J917="concentrate",H917&gt;Pooling_tool!$Q$4),Pooling_tool!$Q$4,AND(J917="concentrate",H917&lt;Pooling_tool!$Q$2),Pooling_tool!$Q$2,J917="concentrate",H917,J917="dilute",individual_lib_info!I917)</f>
        <v>#N/A</v>
      </c>
      <c r="L917" s="12" t="e">
        <f>IF(AND(J917="dilute",K917&gt;Pooling_tool!$Q$6),Pooling_tool!$Q$6,K917)</f>
        <v>#N/A</v>
      </c>
    </row>
    <row r="918" spans="6:12" x14ac:dyDescent="0.2">
      <c r="F918" s="8" t="e">
        <f>VLOOKUP(A918,Pooling_tool!$A$3:$B$15,2,FALSE)</f>
        <v>#N/A</v>
      </c>
      <c r="G918" s="11" t="e">
        <f>Pooling_tool!$Q$8/VLOOKUP(F918,Pooling_tool!$F$3:$G$26,2,FALSE)</f>
        <v>#N/A</v>
      </c>
      <c r="H918" s="12" t="e">
        <f t="shared" si="28"/>
        <v>#N/A</v>
      </c>
      <c r="I918" s="12" t="e">
        <f t="shared" si="29"/>
        <v>#N/A</v>
      </c>
      <c r="J918" s="8" t="e">
        <f>IF(OR(H918&gt;Pooling_tool!$Q$2,I918&gt;(Pooling_tool!$Q$14*Pooling_tool!$Q$6)),"concentrate","dilute")</f>
        <v>#N/A</v>
      </c>
      <c r="K918" s="12" t="e">
        <f>_xlfn.IFS(AND(J918="concentrate",H918&gt;Pooling_tool!$Q$4),Pooling_tool!$Q$4,AND(J918="concentrate",H918&lt;Pooling_tool!$Q$2),Pooling_tool!$Q$2,J918="concentrate",H918,J918="dilute",individual_lib_info!I918)</f>
        <v>#N/A</v>
      </c>
      <c r="L918" s="12" t="e">
        <f>IF(AND(J918="dilute",K918&gt;Pooling_tool!$Q$6),Pooling_tool!$Q$6,K918)</f>
        <v>#N/A</v>
      </c>
    </row>
    <row r="919" spans="6:12" x14ac:dyDescent="0.2">
      <c r="F919" s="8" t="e">
        <f>VLOOKUP(A919,Pooling_tool!$A$3:$B$15,2,FALSE)</f>
        <v>#N/A</v>
      </c>
      <c r="G919" s="11" t="e">
        <f>Pooling_tool!$Q$8/VLOOKUP(F919,Pooling_tool!$F$3:$G$26,2,FALSE)</f>
        <v>#N/A</v>
      </c>
      <c r="H919" s="12" t="e">
        <f t="shared" si="28"/>
        <v>#N/A</v>
      </c>
      <c r="I919" s="12" t="e">
        <f t="shared" si="29"/>
        <v>#N/A</v>
      </c>
      <c r="J919" s="8" t="e">
        <f>IF(OR(H919&gt;Pooling_tool!$Q$2,I919&gt;(Pooling_tool!$Q$14*Pooling_tool!$Q$6)),"concentrate","dilute")</f>
        <v>#N/A</v>
      </c>
      <c r="K919" s="12" t="e">
        <f>_xlfn.IFS(AND(J919="concentrate",H919&gt;Pooling_tool!$Q$4),Pooling_tool!$Q$4,AND(J919="concentrate",H919&lt;Pooling_tool!$Q$2),Pooling_tool!$Q$2,J919="concentrate",H919,J919="dilute",individual_lib_info!I919)</f>
        <v>#N/A</v>
      </c>
      <c r="L919" s="12" t="e">
        <f>IF(AND(J919="dilute",K919&gt;Pooling_tool!$Q$6),Pooling_tool!$Q$6,K919)</f>
        <v>#N/A</v>
      </c>
    </row>
    <row r="920" spans="6:12" x14ac:dyDescent="0.2">
      <c r="F920" s="8" t="e">
        <f>VLOOKUP(A920,Pooling_tool!$A$3:$B$15,2,FALSE)</f>
        <v>#N/A</v>
      </c>
      <c r="G920" s="11" t="e">
        <f>Pooling_tool!$Q$8/VLOOKUP(F920,Pooling_tool!$F$3:$G$26,2,FALSE)</f>
        <v>#N/A</v>
      </c>
      <c r="H920" s="12" t="e">
        <f t="shared" si="28"/>
        <v>#N/A</v>
      </c>
      <c r="I920" s="12" t="e">
        <f t="shared" si="29"/>
        <v>#N/A</v>
      </c>
      <c r="J920" s="8" t="e">
        <f>IF(OR(H920&gt;Pooling_tool!$Q$2,I920&gt;(Pooling_tool!$Q$14*Pooling_tool!$Q$6)),"concentrate","dilute")</f>
        <v>#N/A</v>
      </c>
      <c r="K920" s="12" t="e">
        <f>_xlfn.IFS(AND(J920="concentrate",H920&gt;Pooling_tool!$Q$4),Pooling_tool!$Q$4,AND(J920="concentrate",H920&lt;Pooling_tool!$Q$2),Pooling_tool!$Q$2,J920="concentrate",H920,J920="dilute",individual_lib_info!I920)</f>
        <v>#N/A</v>
      </c>
      <c r="L920" s="12" t="e">
        <f>IF(AND(J920="dilute",K920&gt;Pooling_tool!$Q$6),Pooling_tool!$Q$6,K920)</f>
        <v>#N/A</v>
      </c>
    </row>
    <row r="921" spans="6:12" x14ac:dyDescent="0.2">
      <c r="F921" s="8" t="e">
        <f>VLOOKUP(A921,Pooling_tool!$A$3:$B$15,2,FALSE)</f>
        <v>#N/A</v>
      </c>
      <c r="G921" s="11" t="e">
        <f>Pooling_tool!$Q$8/VLOOKUP(F921,Pooling_tool!$F$3:$G$26,2,FALSE)</f>
        <v>#N/A</v>
      </c>
      <c r="H921" s="12" t="e">
        <f t="shared" si="28"/>
        <v>#N/A</v>
      </c>
      <c r="I921" s="12" t="e">
        <f t="shared" si="29"/>
        <v>#N/A</v>
      </c>
      <c r="J921" s="8" t="e">
        <f>IF(OR(H921&gt;Pooling_tool!$Q$2,I921&gt;(Pooling_tool!$Q$14*Pooling_tool!$Q$6)),"concentrate","dilute")</f>
        <v>#N/A</v>
      </c>
      <c r="K921" s="12" t="e">
        <f>_xlfn.IFS(AND(J921="concentrate",H921&gt;Pooling_tool!$Q$4),Pooling_tool!$Q$4,AND(J921="concentrate",H921&lt;Pooling_tool!$Q$2),Pooling_tool!$Q$2,J921="concentrate",H921,J921="dilute",individual_lib_info!I921)</f>
        <v>#N/A</v>
      </c>
      <c r="L921" s="12" t="e">
        <f>IF(AND(J921="dilute",K921&gt;Pooling_tool!$Q$6),Pooling_tool!$Q$6,K921)</f>
        <v>#N/A</v>
      </c>
    </row>
    <row r="922" spans="6:12" x14ac:dyDescent="0.2">
      <c r="F922" s="8" t="e">
        <f>VLOOKUP(A922,Pooling_tool!$A$3:$B$15,2,FALSE)</f>
        <v>#N/A</v>
      </c>
      <c r="G922" s="11" t="e">
        <f>Pooling_tool!$Q$8/VLOOKUP(F922,Pooling_tool!$F$3:$G$26,2,FALSE)</f>
        <v>#N/A</v>
      </c>
      <c r="H922" s="12" t="e">
        <f t="shared" si="28"/>
        <v>#N/A</v>
      </c>
      <c r="I922" s="12" t="e">
        <f t="shared" si="29"/>
        <v>#N/A</v>
      </c>
      <c r="J922" s="8" t="e">
        <f>IF(OR(H922&gt;Pooling_tool!$Q$2,I922&gt;(Pooling_tool!$Q$14*Pooling_tool!$Q$6)),"concentrate","dilute")</f>
        <v>#N/A</v>
      </c>
      <c r="K922" s="12" t="e">
        <f>_xlfn.IFS(AND(J922="concentrate",H922&gt;Pooling_tool!$Q$4),Pooling_tool!$Q$4,AND(J922="concentrate",H922&lt;Pooling_tool!$Q$2),Pooling_tool!$Q$2,J922="concentrate",H922,J922="dilute",individual_lib_info!I922)</f>
        <v>#N/A</v>
      </c>
      <c r="L922" s="12" t="e">
        <f>IF(AND(J922="dilute",K922&gt;Pooling_tool!$Q$6),Pooling_tool!$Q$6,K922)</f>
        <v>#N/A</v>
      </c>
    </row>
    <row r="923" spans="6:12" x14ac:dyDescent="0.2">
      <c r="F923" s="8" t="e">
        <f>VLOOKUP(A923,Pooling_tool!$A$3:$B$15,2,FALSE)</f>
        <v>#N/A</v>
      </c>
      <c r="G923" s="11" t="e">
        <f>Pooling_tool!$Q$8/VLOOKUP(F923,Pooling_tool!$F$3:$G$26,2,FALSE)</f>
        <v>#N/A</v>
      </c>
      <c r="H923" s="12" t="e">
        <f t="shared" si="28"/>
        <v>#N/A</v>
      </c>
      <c r="I923" s="12" t="e">
        <f t="shared" si="29"/>
        <v>#N/A</v>
      </c>
      <c r="J923" s="8" t="e">
        <f>IF(OR(H923&gt;Pooling_tool!$Q$2,I923&gt;(Pooling_tool!$Q$14*Pooling_tool!$Q$6)),"concentrate","dilute")</f>
        <v>#N/A</v>
      </c>
      <c r="K923" s="12" t="e">
        <f>_xlfn.IFS(AND(J923="concentrate",H923&gt;Pooling_tool!$Q$4),Pooling_tool!$Q$4,AND(J923="concentrate",H923&lt;Pooling_tool!$Q$2),Pooling_tool!$Q$2,J923="concentrate",H923,J923="dilute",individual_lib_info!I923)</f>
        <v>#N/A</v>
      </c>
      <c r="L923" s="12" t="e">
        <f>IF(AND(J923="dilute",K923&gt;Pooling_tool!$Q$6),Pooling_tool!$Q$6,K923)</f>
        <v>#N/A</v>
      </c>
    </row>
    <row r="924" spans="6:12" x14ac:dyDescent="0.2">
      <c r="F924" s="8" t="e">
        <f>VLOOKUP(A924,Pooling_tool!$A$3:$B$15,2,FALSE)</f>
        <v>#N/A</v>
      </c>
      <c r="G924" s="11" t="e">
        <f>Pooling_tool!$Q$8/VLOOKUP(F924,Pooling_tool!$F$3:$G$26,2,FALSE)</f>
        <v>#N/A</v>
      </c>
      <c r="H924" s="12" t="e">
        <f t="shared" si="28"/>
        <v>#N/A</v>
      </c>
      <c r="I924" s="12" t="e">
        <f t="shared" si="29"/>
        <v>#N/A</v>
      </c>
      <c r="J924" s="8" t="e">
        <f>IF(OR(H924&gt;Pooling_tool!$Q$2,I924&gt;(Pooling_tool!$Q$14*Pooling_tool!$Q$6)),"concentrate","dilute")</f>
        <v>#N/A</v>
      </c>
      <c r="K924" s="12" t="e">
        <f>_xlfn.IFS(AND(J924="concentrate",H924&gt;Pooling_tool!$Q$4),Pooling_tool!$Q$4,AND(J924="concentrate",H924&lt;Pooling_tool!$Q$2),Pooling_tool!$Q$2,J924="concentrate",H924,J924="dilute",individual_lib_info!I924)</f>
        <v>#N/A</v>
      </c>
      <c r="L924" s="12" t="e">
        <f>IF(AND(J924="dilute",K924&gt;Pooling_tool!$Q$6),Pooling_tool!$Q$6,K924)</f>
        <v>#N/A</v>
      </c>
    </row>
    <row r="925" spans="6:12" x14ac:dyDescent="0.2">
      <c r="F925" s="8" t="e">
        <f>VLOOKUP(A925,Pooling_tool!$A$3:$B$15,2,FALSE)</f>
        <v>#N/A</v>
      </c>
      <c r="G925" s="11" t="e">
        <f>Pooling_tool!$Q$8/VLOOKUP(F925,Pooling_tool!$F$3:$G$26,2,FALSE)</f>
        <v>#N/A</v>
      </c>
      <c r="H925" s="12" t="e">
        <f t="shared" si="28"/>
        <v>#N/A</v>
      </c>
      <c r="I925" s="12" t="e">
        <f t="shared" si="29"/>
        <v>#N/A</v>
      </c>
      <c r="J925" s="8" t="e">
        <f>IF(OR(H925&gt;Pooling_tool!$Q$2,I925&gt;(Pooling_tool!$Q$14*Pooling_tool!$Q$6)),"concentrate","dilute")</f>
        <v>#N/A</v>
      </c>
      <c r="K925" s="12" t="e">
        <f>_xlfn.IFS(AND(J925="concentrate",H925&gt;Pooling_tool!$Q$4),Pooling_tool!$Q$4,AND(J925="concentrate",H925&lt;Pooling_tool!$Q$2),Pooling_tool!$Q$2,J925="concentrate",H925,J925="dilute",individual_lib_info!I925)</f>
        <v>#N/A</v>
      </c>
      <c r="L925" s="12" t="e">
        <f>IF(AND(J925="dilute",K925&gt;Pooling_tool!$Q$6),Pooling_tool!$Q$6,K925)</f>
        <v>#N/A</v>
      </c>
    </row>
    <row r="926" spans="6:12" x14ac:dyDescent="0.2">
      <c r="F926" s="8" t="e">
        <f>VLOOKUP(A926,Pooling_tool!$A$3:$B$15,2,FALSE)</f>
        <v>#N/A</v>
      </c>
      <c r="G926" s="11" t="e">
        <f>Pooling_tool!$Q$8/VLOOKUP(F926,Pooling_tool!$F$3:$G$26,2,FALSE)</f>
        <v>#N/A</v>
      </c>
      <c r="H926" s="12" t="e">
        <f t="shared" si="28"/>
        <v>#N/A</v>
      </c>
      <c r="I926" s="12" t="e">
        <f t="shared" si="29"/>
        <v>#N/A</v>
      </c>
      <c r="J926" s="8" t="e">
        <f>IF(OR(H926&gt;Pooling_tool!$Q$2,I926&gt;(Pooling_tool!$Q$14*Pooling_tool!$Q$6)),"concentrate","dilute")</f>
        <v>#N/A</v>
      </c>
      <c r="K926" s="12" t="e">
        <f>_xlfn.IFS(AND(J926="concentrate",H926&gt;Pooling_tool!$Q$4),Pooling_tool!$Q$4,AND(J926="concentrate",H926&lt;Pooling_tool!$Q$2),Pooling_tool!$Q$2,J926="concentrate",H926,J926="dilute",individual_lib_info!I926)</f>
        <v>#N/A</v>
      </c>
      <c r="L926" s="12" t="e">
        <f>IF(AND(J926="dilute",K926&gt;Pooling_tool!$Q$6),Pooling_tool!$Q$6,K926)</f>
        <v>#N/A</v>
      </c>
    </row>
    <row r="927" spans="6:12" x14ac:dyDescent="0.2">
      <c r="F927" s="8" t="e">
        <f>VLOOKUP(A927,Pooling_tool!$A$3:$B$15,2,FALSE)</f>
        <v>#N/A</v>
      </c>
      <c r="G927" s="11" t="e">
        <f>Pooling_tool!$Q$8/VLOOKUP(F927,Pooling_tool!$F$3:$G$26,2,FALSE)</f>
        <v>#N/A</v>
      </c>
      <c r="H927" s="12" t="e">
        <f t="shared" si="28"/>
        <v>#N/A</v>
      </c>
      <c r="I927" s="12" t="e">
        <f t="shared" si="29"/>
        <v>#N/A</v>
      </c>
      <c r="J927" s="8" t="e">
        <f>IF(OR(H927&gt;Pooling_tool!$Q$2,I927&gt;(Pooling_tool!$Q$14*Pooling_tool!$Q$6)),"concentrate","dilute")</f>
        <v>#N/A</v>
      </c>
      <c r="K927" s="12" t="e">
        <f>_xlfn.IFS(AND(J927="concentrate",H927&gt;Pooling_tool!$Q$4),Pooling_tool!$Q$4,AND(J927="concentrate",H927&lt;Pooling_tool!$Q$2),Pooling_tool!$Q$2,J927="concentrate",H927,J927="dilute",individual_lib_info!I927)</f>
        <v>#N/A</v>
      </c>
      <c r="L927" s="12" t="e">
        <f>IF(AND(J927="dilute",K927&gt;Pooling_tool!$Q$6),Pooling_tool!$Q$6,K927)</f>
        <v>#N/A</v>
      </c>
    </row>
    <row r="928" spans="6:12" x14ac:dyDescent="0.2">
      <c r="F928" s="8" t="e">
        <f>VLOOKUP(A928,Pooling_tool!$A$3:$B$15,2,FALSE)</f>
        <v>#N/A</v>
      </c>
      <c r="G928" s="11" t="e">
        <f>Pooling_tool!$Q$8/VLOOKUP(F928,Pooling_tool!$F$3:$G$26,2,FALSE)</f>
        <v>#N/A</v>
      </c>
      <c r="H928" s="12" t="e">
        <f t="shared" si="28"/>
        <v>#N/A</v>
      </c>
      <c r="I928" s="12" t="e">
        <f t="shared" si="29"/>
        <v>#N/A</v>
      </c>
      <c r="J928" s="8" t="e">
        <f>IF(OR(H928&gt;Pooling_tool!$Q$2,I928&gt;(Pooling_tool!$Q$14*Pooling_tool!$Q$6)),"concentrate","dilute")</f>
        <v>#N/A</v>
      </c>
      <c r="K928" s="12" t="e">
        <f>_xlfn.IFS(AND(J928="concentrate",H928&gt;Pooling_tool!$Q$4),Pooling_tool!$Q$4,AND(J928="concentrate",H928&lt;Pooling_tool!$Q$2),Pooling_tool!$Q$2,J928="concentrate",H928,J928="dilute",individual_lib_info!I928)</f>
        <v>#N/A</v>
      </c>
      <c r="L928" s="12" t="e">
        <f>IF(AND(J928="dilute",K928&gt;Pooling_tool!$Q$6),Pooling_tool!$Q$6,K928)</f>
        <v>#N/A</v>
      </c>
    </row>
    <row r="929" spans="6:12" x14ac:dyDescent="0.2">
      <c r="F929" s="8" t="e">
        <f>VLOOKUP(A929,Pooling_tool!$A$3:$B$15,2,FALSE)</f>
        <v>#N/A</v>
      </c>
      <c r="G929" s="11" t="e">
        <f>Pooling_tool!$Q$8/VLOOKUP(F929,Pooling_tool!$F$3:$G$26,2,FALSE)</f>
        <v>#N/A</v>
      </c>
      <c r="H929" s="12" t="e">
        <f t="shared" si="28"/>
        <v>#N/A</v>
      </c>
      <c r="I929" s="12" t="e">
        <f t="shared" si="29"/>
        <v>#N/A</v>
      </c>
      <c r="J929" s="8" t="e">
        <f>IF(OR(H929&gt;Pooling_tool!$Q$2,I929&gt;(Pooling_tool!$Q$14*Pooling_tool!$Q$6)),"concentrate","dilute")</f>
        <v>#N/A</v>
      </c>
      <c r="K929" s="12" t="e">
        <f>_xlfn.IFS(AND(J929="concentrate",H929&gt;Pooling_tool!$Q$4),Pooling_tool!$Q$4,AND(J929="concentrate",H929&lt;Pooling_tool!$Q$2),Pooling_tool!$Q$2,J929="concentrate",H929,J929="dilute",individual_lib_info!I929)</f>
        <v>#N/A</v>
      </c>
      <c r="L929" s="12" t="e">
        <f>IF(AND(J929="dilute",K929&gt;Pooling_tool!$Q$6),Pooling_tool!$Q$6,K929)</f>
        <v>#N/A</v>
      </c>
    </row>
    <row r="930" spans="6:12" x14ac:dyDescent="0.2">
      <c r="F930" s="8" t="e">
        <f>VLOOKUP(A930,Pooling_tool!$A$3:$B$15,2,FALSE)</f>
        <v>#N/A</v>
      </c>
      <c r="G930" s="11" t="e">
        <f>Pooling_tool!$Q$8/VLOOKUP(F930,Pooling_tool!$F$3:$G$26,2,FALSE)</f>
        <v>#N/A</v>
      </c>
      <c r="H930" s="12" t="e">
        <f t="shared" si="28"/>
        <v>#N/A</v>
      </c>
      <c r="I930" s="12" t="e">
        <f t="shared" si="29"/>
        <v>#N/A</v>
      </c>
      <c r="J930" s="8" t="e">
        <f>IF(OR(H930&gt;Pooling_tool!$Q$2,I930&gt;(Pooling_tool!$Q$14*Pooling_tool!$Q$6)),"concentrate","dilute")</f>
        <v>#N/A</v>
      </c>
      <c r="K930" s="12" t="e">
        <f>_xlfn.IFS(AND(J930="concentrate",H930&gt;Pooling_tool!$Q$4),Pooling_tool!$Q$4,AND(J930="concentrate",H930&lt;Pooling_tool!$Q$2),Pooling_tool!$Q$2,J930="concentrate",H930,J930="dilute",individual_lib_info!I930)</f>
        <v>#N/A</v>
      </c>
      <c r="L930" s="12" t="e">
        <f>IF(AND(J930="dilute",K930&gt;Pooling_tool!$Q$6),Pooling_tool!$Q$6,K930)</f>
        <v>#N/A</v>
      </c>
    </row>
    <row r="931" spans="6:12" x14ac:dyDescent="0.2">
      <c r="F931" s="8" t="e">
        <f>VLOOKUP(A931,Pooling_tool!$A$3:$B$15,2,FALSE)</f>
        <v>#N/A</v>
      </c>
      <c r="G931" s="11" t="e">
        <f>Pooling_tool!$Q$8/VLOOKUP(F931,Pooling_tool!$F$3:$G$26,2,FALSE)</f>
        <v>#N/A</v>
      </c>
      <c r="H931" s="12" t="e">
        <f t="shared" si="28"/>
        <v>#N/A</v>
      </c>
      <c r="I931" s="12" t="e">
        <f t="shared" si="29"/>
        <v>#N/A</v>
      </c>
      <c r="J931" s="8" t="e">
        <f>IF(OR(H931&gt;Pooling_tool!$Q$2,I931&gt;(Pooling_tool!$Q$14*Pooling_tool!$Q$6)),"concentrate","dilute")</f>
        <v>#N/A</v>
      </c>
      <c r="K931" s="12" t="e">
        <f>_xlfn.IFS(AND(J931="concentrate",H931&gt;Pooling_tool!$Q$4),Pooling_tool!$Q$4,AND(J931="concentrate",H931&lt;Pooling_tool!$Q$2),Pooling_tool!$Q$2,J931="concentrate",H931,J931="dilute",individual_lib_info!I931)</f>
        <v>#N/A</v>
      </c>
      <c r="L931" s="12" t="e">
        <f>IF(AND(J931="dilute",K931&gt;Pooling_tool!$Q$6),Pooling_tool!$Q$6,K931)</f>
        <v>#N/A</v>
      </c>
    </row>
    <row r="932" spans="6:12" x14ac:dyDescent="0.2">
      <c r="F932" s="8" t="e">
        <f>VLOOKUP(A932,Pooling_tool!$A$3:$B$15,2,FALSE)</f>
        <v>#N/A</v>
      </c>
      <c r="G932" s="11" t="e">
        <f>Pooling_tool!$Q$8/VLOOKUP(F932,Pooling_tool!$F$3:$G$26,2,FALSE)</f>
        <v>#N/A</v>
      </c>
      <c r="H932" s="12" t="e">
        <f t="shared" si="28"/>
        <v>#N/A</v>
      </c>
      <c r="I932" s="12" t="e">
        <f t="shared" si="29"/>
        <v>#N/A</v>
      </c>
      <c r="J932" s="8" t="e">
        <f>IF(OR(H932&gt;Pooling_tool!$Q$2,I932&gt;(Pooling_tool!$Q$14*Pooling_tool!$Q$6)),"concentrate","dilute")</f>
        <v>#N/A</v>
      </c>
      <c r="K932" s="12" t="e">
        <f>_xlfn.IFS(AND(J932="concentrate",H932&gt;Pooling_tool!$Q$4),Pooling_tool!$Q$4,AND(J932="concentrate",H932&lt;Pooling_tool!$Q$2),Pooling_tool!$Q$2,J932="concentrate",H932,J932="dilute",individual_lib_info!I932)</f>
        <v>#N/A</v>
      </c>
      <c r="L932" s="12" t="e">
        <f>IF(AND(J932="dilute",K932&gt;Pooling_tool!$Q$6),Pooling_tool!$Q$6,K932)</f>
        <v>#N/A</v>
      </c>
    </row>
    <row r="933" spans="6:12" x14ac:dyDescent="0.2">
      <c r="F933" s="8" t="e">
        <f>VLOOKUP(A933,Pooling_tool!$A$3:$B$15,2,FALSE)</f>
        <v>#N/A</v>
      </c>
      <c r="G933" s="11" t="e">
        <f>Pooling_tool!$Q$8/VLOOKUP(F933,Pooling_tool!$F$3:$G$26,2,FALSE)</f>
        <v>#N/A</v>
      </c>
      <c r="H933" s="12" t="e">
        <f t="shared" si="28"/>
        <v>#N/A</v>
      </c>
      <c r="I933" s="12" t="e">
        <f t="shared" si="29"/>
        <v>#N/A</v>
      </c>
      <c r="J933" s="8" t="e">
        <f>IF(OR(H933&gt;Pooling_tool!$Q$2,I933&gt;(Pooling_tool!$Q$14*Pooling_tool!$Q$6)),"concentrate","dilute")</f>
        <v>#N/A</v>
      </c>
      <c r="K933" s="12" t="e">
        <f>_xlfn.IFS(AND(J933="concentrate",H933&gt;Pooling_tool!$Q$4),Pooling_tool!$Q$4,AND(J933="concentrate",H933&lt;Pooling_tool!$Q$2),Pooling_tool!$Q$2,J933="concentrate",H933,J933="dilute",individual_lib_info!I933)</f>
        <v>#N/A</v>
      </c>
      <c r="L933" s="12" t="e">
        <f>IF(AND(J933="dilute",K933&gt;Pooling_tool!$Q$6),Pooling_tool!$Q$6,K933)</f>
        <v>#N/A</v>
      </c>
    </row>
    <row r="934" spans="6:12" x14ac:dyDescent="0.2">
      <c r="F934" s="8" t="e">
        <f>VLOOKUP(A934,Pooling_tool!$A$3:$B$15,2,FALSE)</f>
        <v>#N/A</v>
      </c>
      <c r="G934" s="11" t="e">
        <f>Pooling_tool!$Q$8/VLOOKUP(F934,Pooling_tool!$F$3:$G$26,2,FALSE)</f>
        <v>#N/A</v>
      </c>
      <c r="H934" s="12" t="e">
        <f t="shared" si="28"/>
        <v>#N/A</v>
      </c>
      <c r="I934" s="12" t="e">
        <f t="shared" si="29"/>
        <v>#N/A</v>
      </c>
      <c r="J934" s="8" t="e">
        <f>IF(OR(H934&gt;Pooling_tool!$Q$2,I934&gt;(Pooling_tool!$Q$14*Pooling_tool!$Q$6)),"concentrate","dilute")</f>
        <v>#N/A</v>
      </c>
      <c r="K934" s="12" t="e">
        <f>_xlfn.IFS(AND(J934="concentrate",H934&gt;Pooling_tool!$Q$4),Pooling_tool!$Q$4,AND(J934="concentrate",H934&lt;Pooling_tool!$Q$2),Pooling_tool!$Q$2,J934="concentrate",H934,J934="dilute",individual_lib_info!I934)</f>
        <v>#N/A</v>
      </c>
      <c r="L934" s="12" t="e">
        <f>IF(AND(J934="dilute",K934&gt;Pooling_tool!$Q$6),Pooling_tool!$Q$6,K934)</f>
        <v>#N/A</v>
      </c>
    </row>
    <row r="935" spans="6:12" x14ac:dyDescent="0.2">
      <c r="F935" s="8" t="e">
        <f>VLOOKUP(A935,Pooling_tool!$A$3:$B$15,2,FALSE)</f>
        <v>#N/A</v>
      </c>
      <c r="G935" s="11" t="e">
        <f>Pooling_tool!$Q$8/VLOOKUP(F935,Pooling_tool!$F$3:$G$26,2,FALSE)</f>
        <v>#N/A</v>
      </c>
      <c r="H935" s="12" t="e">
        <f t="shared" si="28"/>
        <v>#N/A</v>
      </c>
      <c r="I935" s="12" t="e">
        <f t="shared" si="29"/>
        <v>#N/A</v>
      </c>
      <c r="J935" s="8" t="e">
        <f>IF(OR(H935&gt;Pooling_tool!$Q$2,I935&gt;(Pooling_tool!$Q$14*Pooling_tool!$Q$6)),"concentrate","dilute")</f>
        <v>#N/A</v>
      </c>
      <c r="K935" s="12" t="e">
        <f>_xlfn.IFS(AND(J935="concentrate",H935&gt;Pooling_tool!$Q$4),Pooling_tool!$Q$4,AND(J935="concentrate",H935&lt;Pooling_tool!$Q$2),Pooling_tool!$Q$2,J935="concentrate",H935,J935="dilute",individual_lib_info!I935)</f>
        <v>#N/A</v>
      </c>
      <c r="L935" s="12" t="e">
        <f>IF(AND(J935="dilute",K935&gt;Pooling_tool!$Q$6),Pooling_tool!$Q$6,K935)</f>
        <v>#N/A</v>
      </c>
    </row>
    <row r="936" spans="6:12" x14ac:dyDescent="0.2">
      <c r="F936" s="8" t="e">
        <f>VLOOKUP(A936,Pooling_tool!$A$3:$B$15,2,FALSE)</f>
        <v>#N/A</v>
      </c>
      <c r="G936" s="11" t="e">
        <f>Pooling_tool!$Q$8/VLOOKUP(F936,Pooling_tool!$F$3:$G$26,2,FALSE)</f>
        <v>#N/A</v>
      </c>
      <c r="H936" s="12" t="e">
        <f t="shared" si="28"/>
        <v>#N/A</v>
      </c>
      <c r="I936" s="12" t="e">
        <f t="shared" si="29"/>
        <v>#N/A</v>
      </c>
      <c r="J936" s="8" t="e">
        <f>IF(OR(H936&gt;Pooling_tool!$Q$2,I936&gt;(Pooling_tool!$Q$14*Pooling_tool!$Q$6)),"concentrate","dilute")</f>
        <v>#N/A</v>
      </c>
      <c r="K936" s="12" t="e">
        <f>_xlfn.IFS(AND(J936="concentrate",H936&gt;Pooling_tool!$Q$4),Pooling_tool!$Q$4,AND(J936="concentrate",H936&lt;Pooling_tool!$Q$2),Pooling_tool!$Q$2,J936="concentrate",H936,J936="dilute",individual_lib_info!I936)</f>
        <v>#N/A</v>
      </c>
      <c r="L936" s="12" t="e">
        <f>IF(AND(J936="dilute",K936&gt;Pooling_tool!$Q$6),Pooling_tool!$Q$6,K936)</f>
        <v>#N/A</v>
      </c>
    </row>
    <row r="937" spans="6:12" x14ac:dyDescent="0.2">
      <c r="F937" s="8" t="e">
        <f>VLOOKUP(A937,Pooling_tool!$A$3:$B$15,2,FALSE)</f>
        <v>#N/A</v>
      </c>
      <c r="G937" s="11" t="e">
        <f>Pooling_tool!$Q$8/VLOOKUP(F937,Pooling_tool!$F$3:$G$26,2,FALSE)</f>
        <v>#N/A</v>
      </c>
      <c r="H937" s="12" t="e">
        <f t="shared" si="28"/>
        <v>#N/A</v>
      </c>
      <c r="I937" s="12" t="e">
        <f t="shared" si="29"/>
        <v>#N/A</v>
      </c>
      <c r="J937" s="8" t="e">
        <f>IF(OR(H937&gt;Pooling_tool!$Q$2,I937&gt;(Pooling_tool!$Q$14*Pooling_tool!$Q$6)),"concentrate","dilute")</f>
        <v>#N/A</v>
      </c>
      <c r="K937" s="12" t="e">
        <f>_xlfn.IFS(AND(J937="concentrate",H937&gt;Pooling_tool!$Q$4),Pooling_tool!$Q$4,AND(J937="concentrate",H937&lt;Pooling_tool!$Q$2),Pooling_tool!$Q$2,J937="concentrate",H937,J937="dilute",individual_lib_info!I937)</f>
        <v>#N/A</v>
      </c>
      <c r="L937" s="12" t="e">
        <f>IF(AND(J937="dilute",K937&gt;Pooling_tool!$Q$6),Pooling_tool!$Q$6,K937)</f>
        <v>#N/A</v>
      </c>
    </row>
    <row r="938" spans="6:12" x14ac:dyDescent="0.2">
      <c r="F938" s="8" t="e">
        <f>VLOOKUP(A938,Pooling_tool!$A$3:$B$15,2,FALSE)</f>
        <v>#N/A</v>
      </c>
      <c r="G938" s="11" t="e">
        <f>Pooling_tool!$Q$8/VLOOKUP(F938,Pooling_tool!$F$3:$G$26,2,FALSE)</f>
        <v>#N/A</v>
      </c>
      <c r="H938" s="12" t="e">
        <f t="shared" si="28"/>
        <v>#N/A</v>
      </c>
      <c r="I938" s="12" t="e">
        <f t="shared" si="29"/>
        <v>#N/A</v>
      </c>
      <c r="J938" s="8" t="e">
        <f>IF(OR(H938&gt;Pooling_tool!$Q$2,I938&gt;(Pooling_tool!$Q$14*Pooling_tool!$Q$6)),"concentrate","dilute")</f>
        <v>#N/A</v>
      </c>
      <c r="K938" s="12" t="e">
        <f>_xlfn.IFS(AND(J938="concentrate",H938&gt;Pooling_tool!$Q$4),Pooling_tool!$Q$4,AND(J938="concentrate",H938&lt;Pooling_tool!$Q$2),Pooling_tool!$Q$2,J938="concentrate",H938,J938="dilute",individual_lib_info!I938)</f>
        <v>#N/A</v>
      </c>
      <c r="L938" s="12" t="e">
        <f>IF(AND(J938="dilute",K938&gt;Pooling_tool!$Q$6),Pooling_tool!$Q$6,K938)</f>
        <v>#N/A</v>
      </c>
    </row>
    <row r="939" spans="6:12" x14ac:dyDescent="0.2">
      <c r="F939" s="8" t="e">
        <f>VLOOKUP(A939,Pooling_tool!$A$3:$B$15,2,FALSE)</f>
        <v>#N/A</v>
      </c>
      <c r="G939" s="11" t="e">
        <f>Pooling_tool!$Q$8/VLOOKUP(F939,Pooling_tool!$F$3:$G$26,2,FALSE)</f>
        <v>#N/A</v>
      </c>
      <c r="H939" s="12" t="e">
        <f t="shared" si="28"/>
        <v>#N/A</v>
      </c>
      <c r="I939" s="12" t="e">
        <f t="shared" si="29"/>
        <v>#N/A</v>
      </c>
      <c r="J939" s="8" t="e">
        <f>IF(OR(H939&gt;Pooling_tool!$Q$2,I939&gt;(Pooling_tool!$Q$14*Pooling_tool!$Q$6)),"concentrate","dilute")</f>
        <v>#N/A</v>
      </c>
      <c r="K939" s="12" t="e">
        <f>_xlfn.IFS(AND(J939="concentrate",H939&gt;Pooling_tool!$Q$4),Pooling_tool!$Q$4,AND(J939="concentrate",H939&lt;Pooling_tool!$Q$2),Pooling_tool!$Q$2,J939="concentrate",H939,J939="dilute",individual_lib_info!I939)</f>
        <v>#N/A</v>
      </c>
      <c r="L939" s="12" t="e">
        <f>IF(AND(J939="dilute",K939&gt;Pooling_tool!$Q$6),Pooling_tool!$Q$6,K939)</f>
        <v>#N/A</v>
      </c>
    </row>
    <row r="940" spans="6:12" x14ac:dyDescent="0.2">
      <c r="F940" s="8" t="e">
        <f>VLOOKUP(A940,Pooling_tool!$A$3:$B$15,2,FALSE)</f>
        <v>#N/A</v>
      </c>
      <c r="G940" s="11" t="e">
        <f>Pooling_tool!$Q$8/VLOOKUP(F940,Pooling_tool!$F$3:$G$26,2,FALSE)</f>
        <v>#N/A</v>
      </c>
      <c r="H940" s="12" t="e">
        <f t="shared" si="28"/>
        <v>#N/A</v>
      </c>
      <c r="I940" s="12" t="e">
        <f t="shared" si="29"/>
        <v>#N/A</v>
      </c>
      <c r="J940" s="8" t="e">
        <f>IF(OR(H940&gt;Pooling_tool!$Q$2,I940&gt;(Pooling_tool!$Q$14*Pooling_tool!$Q$6)),"concentrate","dilute")</f>
        <v>#N/A</v>
      </c>
      <c r="K940" s="12" t="e">
        <f>_xlfn.IFS(AND(J940="concentrate",H940&gt;Pooling_tool!$Q$4),Pooling_tool!$Q$4,AND(J940="concentrate",H940&lt;Pooling_tool!$Q$2),Pooling_tool!$Q$2,J940="concentrate",H940,J940="dilute",individual_lib_info!I940)</f>
        <v>#N/A</v>
      </c>
      <c r="L940" s="12" t="e">
        <f>IF(AND(J940="dilute",K940&gt;Pooling_tool!$Q$6),Pooling_tool!$Q$6,K940)</f>
        <v>#N/A</v>
      </c>
    </row>
    <row r="941" spans="6:12" x14ac:dyDescent="0.2">
      <c r="F941" s="8" t="e">
        <f>VLOOKUP(A941,Pooling_tool!$A$3:$B$15,2,FALSE)</f>
        <v>#N/A</v>
      </c>
      <c r="G941" s="11" t="e">
        <f>Pooling_tool!$Q$8/VLOOKUP(F941,Pooling_tool!$F$3:$G$26,2,FALSE)</f>
        <v>#N/A</v>
      </c>
      <c r="H941" s="12" t="e">
        <f t="shared" si="28"/>
        <v>#N/A</v>
      </c>
      <c r="I941" s="12" t="e">
        <f t="shared" si="29"/>
        <v>#N/A</v>
      </c>
      <c r="J941" s="8" t="e">
        <f>IF(OR(H941&gt;Pooling_tool!$Q$2,I941&gt;(Pooling_tool!$Q$14*Pooling_tool!$Q$6)),"concentrate","dilute")</f>
        <v>#N/A</v>
      </c>
      <c r="K941" s="12" t="e">
        <f>_xlfn.IFS(AND(J941="concentrate",H941&gt;Pooling_tool!$Q$4),Pooling_tool!$Q$4,AND(J941="concentrate",H941&lt;Pooling_tool!$Q$2),Pooling_tool!$Q$2,J941="concentrate",H941,J941="dilute",individual_lib_info!I941)</f>
        <v>#N/A</v>
      </c>
      <c r="L941" s="12" t="e">
        <f>IF(AND(J941="dilute",K941&gt;Pooling_tool!$Q$6),Pooling_tool!$Q$6,K941)</f>
        <v>#N/A</v>
      </c>
    </row>
    <row r="942" spans="6:12" x14ac:dyDescent="0.2">
      <c r="F942" s="8" t="e">
        <f>VLOOKUP(A942,Pooling_tool!$A$3:$B$15,2,FALSE)</f>
        <v>#N/A</v>
      </c>
      <c r="G942" s="11" t="e">
        <f>Pooling_tool!$Q$8/VLOOKUP(F942,Pooling_tool!$F$3:$G$26,2,FALSE)</f>
        <v>#N/A</v>
      </c>
      <c r="H942" s="12" t="e">
        <f t="shared" si="28"/>
        <v>#N/A</v>
      </c>
      <c r="I942" s="12" t="e">
        <f t="shared" si="29"/>
        <v>#N/A</v>
      </c>
      <c r="J942" s="8" t="e">
        <f>IF(OR(H942&gt;Pooling_tool!$Q$2,I942&gt;(Pooling_tool!$Q$14*Pooling_tool!$Q$6)),"concentrate","dilute")</f>
        <v>#N/A</v>
      </c>
      <c r="K942" s="12" t="e">
        <f>_xlfn.IFS(AND(J942="concentrate",H942&gt;Pooling_tool!$Q$4),Pooling_tool!$Q$4,AND(J942="concentrate",H942&lt;Pooling_tool!$Q$2),Pooling_tool!$Q$2,J942="concentrate",H942,J942="dilute",individual_lib_info!I942)</f>
        <v>#N/A</v>
      </c>
      <c r="L942" s="12" t="e">
        <f>IF(AND(J942="dilute",K942&gt;Pooling_tool!$Q$6),Pooling_tool!$Q$6,K942)</f>
        <v>#N/A</v>
      </c>
    </row>
    <row r="943" spans="6:12" x14ac:dyDescent="0.2">
      <c r="F943" s="8" t="e">
        <f>VLOOKUP(A943,Pooling_tool!$A$3:$B$15,2,FALSE)</f>
        <v>#N/A</v>
      </c>
      <c r="G943" s="11" t="e">
        <f>Pooling_tool!$Q$8/VLOOKUP(F943,Pooling_tool!$F$3:$G$26,2,FALSE)</f>
        <v>#N/A</v>
      </c>
      <c r="H943" s="12" t="e">
        <f t="shared" si="28"/>
        <v>#N/A</v>
      </c>
      <c r="I943" s="12" t="e">
        <f t="shared" si="29"/>
        <v>#N/A</v>
      </c>
      <c r="J943" s="8" t="e">
        <f>IF(OR(H943&gt;Pooling_tool!$Q$2,I943&gt;(Pooling_tool!$Q$14*Pooling_tool!$Q$6)),"concentrate","dilute")</f>
        <v>#N/A</v>
      </c>
      <c r="K943" s="12" t="e">
        <f>_xlfn.IFS(AND(J943="concentrate",H943&gt;Pooling_tool!$Q$4),Pooling_tool!$Q$4,AND(J943="concentrate",H943&lt;Pooling_tool!$Q$2),Pooling_tool!$Q$2,J943="concentrate",H943,J943="dilute",individual_lib_info!I943)</f>
        <v>#N/A</v>
      </c>
      <c r="L943" s="12" t="e">
        <f>IF(AND(J943="dilute",K943&gt;Pooling_tool!$Q$6),Pooling_tool!$Q$6,K943)</f>
        <v>#N/A</v>
      </c>
    </row>
    <row r="944" spans="6:12" x14ac:dyDescent="0.2">
      <c r="F944" s="8" t="e">
        <f>VLOOKUP(A944,Pooling_tool!$A$3:$B$15,2,FALSE)</f>
        <v>#N/A</v>
      </c>
      <c r="G944" s="11" t="e">
        <f>Pooling_tool!$Q$8/VLOOKUP(F944,Pooling_tool!$F$3:$G$26,2,FALSE)</f>
        <v>#N/A</v>
      </c>
      <c r="H944" s="12" t="e">
        <f t="shared" si="28"/>
        <v>#N/A</v>
      </c>
      <c r="I944" s="12" t="e">
        <f t="shared" si="29"/>
        <v>#N/A</v>
      </c>
      <c r="J944" s="8" t="e">
        <f>IF(OR(H944&gt;Pooling_tool!$Q$2,I944&gt;(Pooling_tool!$Q$14*Pooling_tool!$Q$6)),"concentrate","dilute")</f>
        <v>#N/A</v>
      </c>
      <c r="K944" s="12" t="e">
        <f>_xlfn.IFS(AND(J944="concentrate",H944&gt;Pooling_tool!$Q$4),Pooling_tool!$Q$4,AND(J944="concentrate",H944&lt;Pooling_tool!$Q$2),Pooling_tool!$Q$2,J944="concentrate",H944,J944="dilute",individual_lib_info!I944)</f>
        <v>#N/A</v>
      </c>
      <c r="L944" s="12" t="e">
        <f>IF(AND(J944="dilute",K944&gt;Pooling_tool!$Q$6),Pooling_tool!$Q$6,K944)</f>
        <v>#N/A</v>
      </c>
    </row>
    <row r="945" spans="6:12" x14ac:dyDescent="0.2">
      <c r="F945" s="8" t="e">
        <f>VLOOKUP(A945,Pooling_tool!$A$3:$B$15,2,FALSE)</f>
        <v>#N/A</v>
      </c>
      <c r="G945" s="11" t="e">
        <f>Pooling_tool!$Q$8/VLOOKUP(F945,Pooling_tool!$F$3:$G$26,2,FALSE)</f>
        <v>#N/A</v>
      </c>
      <c r="H945" s="12" t="e">
        <f t="shared" si="28"/>
        <v>#N/A</v>
      </c>
      <c r="I945" s="12" t="e">
        <f t="shared" si="29"/>
        <v>#N/A</v>
      </c>
      <c r="J945" s="8" t="e">
        <f>IF(OR(H945&gt;Pooling_tool!$Q$2,I945&gt;(Pooling_tool!$Q$14*Pooling_tool!$Q$6)),"concentrate","dilute")</f>
        <v>#N/A</v>
      </c>
      <c r="K945" s="12" t="e">
        <f>_xlfn.IFS(AND(J945="concentrate",H945&gt;Pooling_tool!$Q$4),Pooling_tool!$Q$4,AND(J945="concentrate",H945&lt;Pooling_tool!$Q$2),Pooling_tool!$Q$2,J945="concentrate",H945,J945="dilute",individual_lib_info!I945)</f>
        <v>#N/A</v>
      </c>
      <c r="L945" s="12" t="e">
        <f>IF(AND(J945="dilute",K945&gt;Pooling_tool!$Q$6),Pooling_tool!$Q$6,K945)</f>
        <v>#N/A</v>
      </c>
    </row>
    <row r="946" spans="6:12" x14ac:dyDescent="0.2">
      <c r="F946" s="8" t="e">
        <f>VLOOKUP(A946,Pooling_tool!$A$3:$B$15,2,FALSE)</f>
        <v>#N/A</v>
      </c>
      <c r="G946" s="11" t="e">
        <f>Pooling_tool!$Q$8/VLOOKUP(F946,Pooling_tool!$F$3:$G$26,2,FALSE)</f>
        <v>#N/A</v>
      </c>
      <c r="H946" s="12" t="e">
        <f t="shared" si="28"/>
        <v>#N/A</v>
      </c>
      <c r="I946" s="12" t="e">
        <f t="shared" si="29"/>
        <v>#N/A</v>
      </c>
      <c r="J946" s="8" t="e">
        <f>IF(OR(H946&gt;Pooling_tool!$Q$2,I946&gt;(Pooling_tool!$Q$14*Pooling_tool!$Q$6)),"concentrate","dilute")</f>
        <v>#N/A</v>
      </c>
      <c r="K946" s="12" t="e">
        <f>_xlfn.IFS(AND(J946="concentrate",H946&gt;Pooling_tool!$Q$4),Pooling_tool!$Q$4,AND(J946="concentrate",H946&lt;Pooling_tool!$Q$2),Pooling_tool!$Q$2,J946="concentrate",H946,J946="dilute",individual_lib_info!I946)</f>
        <v>#N/A</v>
      </c>
      <c r="L946" s="12" t="e">
        <f>IF(AND(J946="dilute",K946&gt;Pooling_tool!$Q$6),Pooling_tool!$Q$6,K946)</f>
        <v>#N/A</v>
      </c>
    </row>
    <row r="947" spans="6:12" x14ac:dyDescent="0.2">
      <c r="F947" s="8" t="e">
        <f>VLOOKUP(A947,Pooling_tool!$A$3:$B$15,2,FALSE)</f>
        <v>#N/A</v>
      </c>
      <c r="G947" s="11" t="e">
        <f>Pooling_tool!$Q$8/VLOOKUP(F947,Pooling_tool!$F$3:$G$26,2,FALSE)</f>
        <v>#N/A</v>
      </c>
      <c r="H947" s="12" t="e">
        <f t="shared" si="28"/>
        <v>#N/A</v>
      </c>
      <c r="I947" s="12" t="e">
        <f t="shared" si="29"/>
        <v>#N/A</v>
      </c>
      <c r="J947" s="8" t="e">
        <f>IF(OR(H947&gt;Pooling_tool!$Q$2,I947&gt;(Pooling_tool!$Q$14*Pooling_tool!$Q$6)),"concentrate","dilute")</f>
        <v>#N/A</v>
      </c>
      <c r="K947" s="12" t="e">
        <f>_xlfn.IFS(AND(J947="concentrate",H947&gt;Pooling_tool!$Q$4),Pooling_tool!$Q$4,AND(J947="concentrate",H947&lt;Pooling_tool!$Q$2),Pooling_tool!$Q$2,J947="concentrate",H947,J947="dilute",individual_lib_info!I947)</f>
        <v>#N/A</v>
      </c>
      <c r="L947" s="12" t="e">
        <f>IF(AND(J947="dilute",K947&gt;Pooling_tool!$Q$6),Pooling_tool!$Q$6,K947)</f>
        <v>#N/A</v>
      </c>
    </row>
    <row r="948" spans="6:12" x14ac:dyDescent="0.2">
      <c r="F948" s="8" t="e">
        <f>VLOOKUP(A948,Pooling_tool!$A$3:$B$15,2,FALSE)</f>
        <v>#N/A</v>
      </c>
      <c r="G948" s="11" t="e">
        <f>Pooling_tool!$Q$8/VLOOKUP(F948,Pooling_tool!$F$3:$G$26,2,FALSE)</f>
        <v>#N/A</v>
      </c>
      <c r="H948" s="12" t="e">
        <f t="shared" si="28"/>
        <v>#N/A</v>
      </c>
      <c r="I948" s="12" t="e">
        <f t="shared" si="29"/>
        <v>#N/A</v>
      </c>
      <c r="J948" s="8" t="e">
        <f>IF(OR(H948&gt;Pooling_tool!$Q$2,I948&gt;(Pooling_tool!$Q$14*Pooling_tool!$Q$6)),"concentrate","dilute")</f>
        <v>#N/A</v>
      </c>
      <c r="K948" s="12" t="e">
        <f>_xlfn.IFS(AND(J948="concentrate",H948&gt;Pooling_tool!$Q$4),Pooling_tool!$Q$4,AND(J948="concentrate",H948&lt;Pooling_tool!$Q$2),Pooling_tool!$Q$2,J948="concentrate",H948,J948="dilute",individual_lib_info!I948)</f>
        <v>#N/A</v>
      </c>
      <c r="L948" s="12" t="e">
        <f>IF(AND(J948="dilute",K948&gt;Pooling_tool!$Q$6),Pooling_tool!$Q$6,K948)</f>
        <v>#N/A</v>
      </c>
    </row>
    <row r="949" spans="6:12" x14ac:dyDescent="0.2">
      <c r="F949" s="8" t="e">
        <f>VLOOKUP(A949,Pooling_tool!$A$3:$B$15,2,FALSE)</f>
        <v>#N/A</v>
      </c>
      <c r="G949" s="11" t="e">
        <f>Pooling_tool!$Q$8/VLOOKUP(F949,Pooling_tool!$F$3:$G$26,2,FALSE)</f>
        <v>#N/A</v>
      </c>
      <c r="H949" s="12" t="e">
        <f t="shared" si="28"/>
        <v>#N/A</v>
      </c>
      <c r="I949" s="12" t="e">
        <f t="shared" si="29"/>
        <v>#N/A</v>
      </c>
      <c r="J949" s="8" t="e">
        <f>IF(OR(H949&gt;Pooling_tool!$Q$2,I949&gt;(Pooling_tool!$Q$14*Pooling_tool!$Q$6)),"concentrate","dilute")</f>
        <v>#N/A</v>
      </c>
      <c r="K949" s="12" t="e">
        <f>_xlfn.IFS(AND(J949="concentrate",H949&gt;Pooling_tool!$Q$4),Pooling_tool!$Q$4,AND(J949="concentrate",H949&lt;Pooling_tool!$Q$2),Pooling_tool!$Q$2,J949="concentrate",H949,J949="dilute",individual_lib_info!I949)</f>
        <v>#N/A</v>
      </c>
      <c r="L949" s="12" t="e">
        <f>IF(AND(J949="dilute",K949&gt;Pooling_tool!$Q$6),Pooling_tool!$Q$6,K949)</f>
        <v>#N/A</v>
      </c>
    </row>
    <row r="950" spans="6:12" x14ac:dyDescent="0.2">
      <c r="F950" s="8" t="e">
        <f>VLOOKUP(A950,Pooling_tool!$A$3:$B$15,2,FALSE)</f>
        <v>#N/A</v>
      </c>
      <c r="G950" s="11" t="e">
        <f>Pooling_tool!$Q$8/VLOOKUP(F950,Pooling_tool!$F$3:$G$26,2,FALSE)</f>
        <v>#N/A</v>
      </c>
      <c r="H950" s="12" t="e">
        <f t="shared" si="28"/>
        <v>#N/A</v>
      </c>
      <c r="I950" s="12" t="e">
        <f t="shared" si="29"/>
        <v>#N/A</v>
      </c>
      <c r="J950" s="8" t="e">
        <f>IF(OR(H950&gt;Pooling_tool!$Q$2,I950&gt;(Pooling_tool!$Q$14*Pooling_tool!$Q$6)),"concentrate","dilute")</f>
        <v>#N/A</v>
      </c>
      <c r="K950" s="12" t="e">
        <f>_xlfn.IFS(AND(J950="concentrate",H950&gt;Pooling_tool!$Q$4),Pooling_tool!$Q$4,AND(J950="concentrate",H950&lt;Pooling_tool!$Q$2),Pooling_tool!$Q$2,J950="concentrate",H950,J950="dilute",individual_lib_info!I950)</f>
        <v>#N/A</v>
      </c>
      <c r="L950" s="12" t="e">
        <f>IF(AND(J950="dilute",K950&gt;Pooling_tool!$Q$6),Pooling_tool!$Q$6,K950)</f>
        <v>#N/A</v>
      </c>
    </row>
    <row r="951" spans="6:12" x14ac:dyDescent="0.2">
      <c r="F951" s="8" t="e">
        <f>VLOOKUP(A951,Pooling_tool!$A$3:$B$15,2,FALSE)</f>
        <v>#N/A</v>
      </c>
      <c r="G951" s="11" t="e">
        <f>Pooling_tool!$Q$8/VLOOKUP(F951,Pooling_tool!$F$3:$G$26,2,FALSE)</f>
        <v>#N/A</v>
      </c>
      <c r="H951" s="12" t="e">
        <f t="shared" si="28"/>
        <v>#N/A</v>
      </c>
      <c r="I951" s="12" t="e">
        <f t="shared" si="29"/>
        <v>#N/A</v>
      </c>
      <c r="J951" s="8" t="e">
        <f>IF(OR(H951&gt;Pooling_tool!$Q$2,I951&gt;(Pooling_tool!$Q$14*Pooling_tool!$Q$6)),"concentrate","dilute")</f>
        <v>#N/A</v>
      </c>
      <c r="K951" s="12" t="e">
        <f>_xlfn.IFS(AND(J951="concentrate",H951&gt;Pooling_tool!$Q$4),Pooling_tool!$Q$4,AND(J951="concentrate",H951&lt;Pooling_tool!$Q$2),Pooling_tool!$Q$2,J951="concentrate",H951,J951="dilute",individual_lib_info!I951)</f>
        <v>#N/A</v>
      </c>
      <c r="L951" s="12" t="e">
        <f>IF(AND(J951="dilute",K951&gt;Pooling_tool!$Q$6),Pooling_tool!$Q$6,K951)</f>
        <v>#N/A</v>
      </c>
    </row>
    <row r="952" spans="6:12" x14ac:dyDescent="0.2">
      <c r="F952" s="8" t="e">
        <f>VLOOKUP(A952,Pooling_tool!$A$3:$B$15,2,FALSE)</f>
        <v>#N/A</v>
      </c>
      <c r="G952" s="11" t="e">
        <f>Pooling_tool!$Q$8/VLOOKUP(F952,Pooling_tool!$F$3:$G$26,2,FALSE)</f>
        <v>#N/A</v>
      </c>
      <c r="H952" s="12" t="e">
        <f t="shared" si="28"/>
        <v>#N/A</v>
      </c>
      <c r="I952" s="12" t="e">
        <f t="shared" si="29"/>
        <v>#N/A</v>
      </c>
      <c r="J952" s="8" t="e">
        <f>IF(OR(H952&gt;Pooling_tool!$Q$2,I952&gt;(Pooling_tool!$Q$14*Pooling_tool!$Q$6)),"concentrate","dilute")</f>
        <v>#N/A</v>
      </c>
      <c r="K952" s="12" t="e">
        <f>_xlfn.IFS(AND(J952="concentrate",H952&gt;Pooling_tool!$Q$4),Pooling_tool!$Q$4,AND(J952="concentrate",H952&lt;Pooling_tool!$Q$2),Pooling_tool!$Q$2,J952="concentrate",H952,J952="dilute",individual_lib_info!I952)</f>
        <v>#N/A</v>
      </c>
      <c r="L952" s="12" t="e">
        <f>IF(AND(J952="dilute",K952&gt;Pooling_tool!$Q$6),Pooling_tool!$Q$6,K952)</f>
        <v>#N/A</v>
      </c>
    </row>
    <row r="953" spans="6:12" x14ac:dyDescent="0.2">
      <c r="F953" s="8" t="e">
        <f>VLOOKUP(A953,Pooling_tool!$A$3:$B$15,2,FALSE)</f>
        <v>#N/A</v>
      </c>
      <c r="G953" s="11" t="e">
        <f>Pooling_tool!$Q$8/VLOOKUP(F953,Pooling_tool!$F$3:$G$26,2,FALSE)</f>
        <v>#N/A</v>
      </c>
      <c r="H953" s="12" t="e">
        <f t="shared" si="28"/>
        <v>#N/A</v>
      </c>
      <c r="I953" s="12" t="e">
        <f t="shared" si="29"/>
        <v>#N/A</v>
      </c>
      <c r="J953" s="8" t="e">
        <f>IF(OR(H953&gt;Pooling_tool!$Q$2,I953&gt;(Pooling_tool!$Q$14*Pooling_tool!$Q$6)),"concentrate","dilute")</f>
        <v>#N/A</v>
      </c>
      <c r="K953" s="12" t="e">
        <f>_xlfn.IFS(AND(J953="concentrate",H953&gt;Pooling_tool!$Q$4),Pooling_tool!$Q$4,AND(J953="concentrate",H953&lt;Pooling_tool!$Q$2),Pooling_tool!$Q$2,J953="concentrate",H953,J953="dilute",individual_lib_info!I953)</f>
        <v>#N/A</v>
      </c>
      <c r="L953" s="12" t="e">
        <f>IF(AND(J953="dilute",K953&gt;Pooling_tool!$Q$6),Pooling_tool!$Q$6,K953)</f>
        <v>#N/A</v>
      </c>
    </row>
    <row r="954" spans="6:12" x14ac:dyDescent="0.2">
      <c r="F954" s="8" t="e">
        <f>VLOOKUP(A954,Pooling_tool!$A$3:$B$15,2,FALSE)</f>
        <v>#N/A</v>
      </c>
      <c r="G954" s="11" t="e">
        <f>Pooling_tool!$Q$8/VLOOKUP(F954,Pooling_tool!$F$3:$G$26,2,FALSE)</f>
        <v>#N/A</v>
      </c>
      <c r="H954" s="12" t="e">
        <f t="shared" si="28"/>
        <v>#N/A</v>
      </c>
      <c r="I954" s="12" t="e">
        <f t="shared" si="29"/>
        <v>#N/A</v>
      </c>
      <c r="J954" s="8" t="e">
        <f>IF(OR(H954&gt;Pooling_tool!$Q$2,I954&gt;(Pooling_tool!$Q$14*Pooling_tool!$Q$6)),"concentrate","dilute")</f>
        <v>#N/A</v>
      </c>
      <c r="K954" s="12" t="e">
        <f>_xlfn.IFS(AND(J954="concentrate",H954&gt;Pooling_tool!$Q$4),Pooling_tool!$Q$4,AND(J954="concentrate",H954&lt;Pooling_tool!$Q$2),Pooling_tool!$Q$2,J954="concentrate",H954,J954="dilute",individual_lib_info!I954)</f>
        <v>#N/A</v>
      </c>
      <c r="L954" s="12" t="e">
        <f>IF(AND(J954="dilute",K954&gt;Pooling_tool!$Q$6),Pooling_tool!$Q$6,K954)</f>
        <v>#N/A</v>
      </c>
    </row>
    <row r="955" spans="6:12" x14ac:dyDescent="0.2">
      <c r="F955" s="8" t="e">
        <f>VLOOKUP(A955,Pooling_tool!$A$3:$B$15,2,FALSE)</f>
        <v>#N/A</v>
      </c>
      <c r="G955" s="11" t="e">
        <f>Pooling_tool!$Q$8/VLOOKUP(F955,Pooling_tool!$F$3:$G$26,2,FALSE)</f>
        <v>#N/A</v>
      </c>
      <c r="H955" s="12" t="e">
        <f t="shared" si="28"/>
        <v>#N/A</v>
      </c>
      <c r="I955" s="12" t="e">
        <f t="shared" si="29"/>
        <v>#N/A</v>
      </c>
      <c r="J955" s="8" t="e">
        <f>IF(OR(H955&gt;Pooling_tool!$Q$2,I955&gt;(Pooling_tool!$Q$14*Pooling_tool!$Q$6)),"concentrate","dilute")</f>
        <v>#N/A</v>
      </c>
      <c r="K955" s="12" t="e">
        <f>_xlfn.IFS(AND(J955="concentrate",H955&gt;Pooling_tool!$Q$4),Pooling_tool!$Q$4,AND(J955="concentrate",H955&lt;Pooling_tool!$Q$2),Pooling_tool!$Q$2,J955="concentrate",H955,J955="dilute",individual_lib_info!I955)</f>
        <v>#N/A</v>
      </c>
      <c r="L955" s="12" t="e">
        <f>IF(AND(J955="dilute",K955&gt;Pooling_tool!$Q$6),Pooling_tool!$Q$6,K955)</f>
        <v>#N/A</v>
      </c>
    </row>
    <row r="956" spans="6:12" x14ac:dyDescent="0.2">
      <c r="F956" s="8" t="e">
        <f>VLOOKUP(A956,Pooling_tool!$A$3:$B$15,2,FALSE)</f>
        <v>#N/A</v>
      </c>
      <c r="G956" s="11" t="e">
        <f>Pooling_tool!$Q$8/VLOOKUP(F956,Pooling_tool!$F$3:$G$26,2,FALSE)</f>
        <v>#N/A</v>
      </c>
      <c r="H956" s="12" t="e">
        <f t="shared" si="28"/>
        <v>#N/A</v>
      </c>
      <c r="I956" s="12" t="e">
        <f t="shared" si="29"/>
        <v>#N/A</v>
      </c>
      <c r="J956" s="8" t="e">
        <f>IF(OR(H956&gt;Pooling_tool!$Q$2,I956&gt;(Pooling_tool!$Q$14*Pooling_tool!$Q$6)),"concentrate","dilute")</f>
        <v>#N/A</v>
      </c>
      <c r="K956" s="12" t="e">
        <f>_xlfn.IFS(AND(J956="concentrate",H956&gt;Pooling_tool!$Q$4),Pooling_tool!$Q$4,AND(J956="concentrate",H956&lt;Pooling_tool!$Q$2),Pooling_tool!$Q$2,J956="concentrate",H956,J956="dilute",individual_lib_info!I956)</f>
        <v>#N/A</v>
      </c>
      <c r="L956" s="12" t="e">
        <f>IF(AND(J956="dilute",K956&gt;Pooling_tool!$Q$6),Pooling_tool!$Q$6,K956)</f>
        <v>#N/A</v>
      </c>
    </row>
    <row r="957" spans="6:12" x14ac:dyDescent="0.2">
      <c r="F957" s="8" t="e">
        <f>VLOOKUP(A957,Pooling_tool!$A$3:$B$15,2,FALSE)</f>
        <v>#N/A</v>
      </c>
      <c r="G957" s="11" t="e">
        <f>Pooling_tool!$Q$8/VLOOKUP(F957,Pooling_tool!$F$3:$G$26,2,FALSE)</f>
        <v>#N/A</v>
      </c>
      <c r="H957" s="12" t="e">
        <f t="shared" si="28"/>
        <v>#N/A</v>
      </c>
      <c r="I957" s="12" t="e">
        <f t="shared" si="29"/>
        <v>#N/A</v>
      </c>
      <c r="J957" s="8" t="e">
        <f>IF(OR(H957&gt;Pooling_tool!$Q$2,I957&gt;(Pooling_tool!$Q$14*Pooling_tool!$Q$6)),"concentrate","dilute")</f>
        <v>#N/A</v>
      </c>
      <c r="K957" s="12" t="e">
        <f>_xlfn.IFS(AND(J957="concentrate",H957&gt;Pooling_tool!$Q$4),Pooling_tool!$Q$4,AND(J957="concentrate",H957&lt;Pooling_tool!$Q$2),Pooling_tool!$Q$2,J957="concentrate",H957,J957="dilute",individual_lib_info!I957)</f>
        <v>#N/A</v>
      </c>
      <c r="L957" s="12" t="e">
        <f>IF(AND(J957="dilute",K957&gt;Pooling_tool!$Q$6),Pooling_tool!$Q$6,K957)</f>
        <v>#N/A</v>
      </c>
    </row>
    <row r="958" spans="6:12" x14ac:dyDescent="0.2">
      <c r="F958" s="8" t="e">
        <f>VLOOKUP(A958,Pooling_tool!$A$3:$B$15,2,FALSE)</f>
        <v>#N/A</v>
      </c>
      <c r="G958" s="11" t="e">
        <f>Pooling_tool!$Q$8/VLOOKUP(F958,Pooling_tool!$F$3:$G$26,2,FALSE)</f>
        <v>#N/A</v>
      </c>
      <c r="H958" s="12" t="e">
        <f t="shared" si="28"/>
        <v>#N/A</v>
      </c>
      <c r="I958" s="12" t="e">
        <f t="shared" si="29"/>
        <v>#N/A</v>
      </c>
      <c r="J958" s="8" t="e">
        <f>IF(OR(H958&gt;Pooling_tool!$Q$2,I958&gt;(Pooling_tool!$Q$14*Pooling_tool!$Q$6)),"concentrate","dilute")</f>
        <v>#N/A</v>
      </c>
      <c r="K958" s="12" t="e">
        <f>_xlfn.IFS(AND(J958="concentrate",H958&gt;Pooling_tool!$Q$4),Pooling_tool!$Q$4,AND(J958="concentrate",H958&lt;Pooling_tool!$Q$2),Pooling_tool!$Q$2,J958="concentrate",H958,J958="dilute",individual_lib_info!I958)</f>
        <v>#N/A</v>
      </c>
      <c r="L958" s="12" t="e">
        <f>IF(AND(J958="dilute",K958&gt;Pooling_tool!$Q$6),Pooling_tool!$Q$6,K958)</f>
        <v>#N/A</v>
      </c>
    </row>
    <row r="959" spans="6:12" x14ac:dyDescent="0.2">
      <c r="F959" s="8" t="e">
        <f>VLOOKUP(A959,Pooling_tool!$A$3:$B$15,2,FALSE)</f>
        <v>#N/A</v>
      </c>
      <c r="G959" s="11" t="e">
        <f>Pooling_tool!$Q$8/VLOOKUP(F959,Pooling_tool!$F$3:$G$26,2,FALSE)</f>
        <v>#N/A</v>
      </c>
      <c r="H959" s="12" t="e">
        <f t="shared" si="28"/>
        <v>#N/A</v>
      </c>
      <c r="I959" s="12" t="e">
        <f t="shared" si="29"/>
        <v>#N/A</v>
      </c>
      <c r="J959" s="8" t="e">
        <f>IF(OR(H959&gt;Pooling_tool!$Q$2,I959&gt;(Pooling_tool!$Q$14*Pooling_tool!$Q$6)),"concentrate","dilute")</f>
        <v>#N/A</v>
      </c>
      <c r="K959" s="12" t="e">
        <f>_xlfn.IFS(AND(J959="concentrate",H959&gt;Pooling_tool!$Q$4),Pooling_tool!$Q$4,AND(J959="concentrate",H959&lt;Pooling_tool!$Q$2),Pooling_tool!$Q$2,J959="concentrate",H959,J959="dilute",individual_lib_info!I959)</f>
        <v>#N/A</v>
      </c>
      <c r="L959" s="12" t="e">
        <f>IF(AND(J959="dilute",K959&gt;Pooling_tool!$Q$6),Pooling_tool!$Q$6,K959)</f>
        <v>#N/A</v>
      </c>
    </row>
    <row r="960" spans="6:12" x14ac:dyDescent="0.2">
      <c r="F960" s="8" t="e">
        <f>VLOOKUP(A960,Pooling_tool!$A$3:$B$15,2,FALSE)</f>
        <v>#N/A</v>
      </c>
      <c r="G960" s="11" t="e">
        <f>Pooling_tool!$Q$8/VLOOKUP(F960,Pooling_tool!$F$3:$G$26,2,FALSE)</f>
        <v>#N/A</v>
      </c>
      <c r="H960" s="12" t="e">
        <f t="shared" si="28"/>
        <v>#N/A</v>
      </c>
      <c r="I960" s="12" t="e">
        <f t="shared" si="29"/>
        <v>#N/A</v>
      </c>
      <c r="J960" s="8" t="e">
        <f>IF(OR(H960&gt;Pooling_tool!$Q$2,I960&gt;(Pooling_tool!$Q$14*Pooling_tool!$Q$6)),"concentrate","dilute")</f>
        <v>#N/A</v>
      </c>
      <c r="K960" s="12" t="e">
        <f>_xlfn.IFS(AND(J960="concentrate",H960&gt;Pooling_tool!$Q$4),Pooling_tool!$Q$4,AND(J960="concentrate",H960&lt;Pooling_tool!$Q$2),Pooling_tool!$Q$2,J960="concentrate",H960,J960="dilute",individual_lib_info!I960)</f>
        <v>#N/A</v>
      </c>
      <c r="L960" s="12" t="e">
        <f>IF(AND(J960="dilute",K960&gt;Pooling_tool!$Q$6),Pooling_tool!$Q$6,K960)</f>
        <v>#N/A</v>
      </c>
    </row>
    <row r="961" spans="6:12" x14ac:dyDescent="0.2">
      <c r="F961" s="8" t="e">
        <f>VLOOKUP(A961,Pooling_tool!$A$3:$B$15,2,FALSE)</f>
        <v>#N/A</v>
      </c>
      <c r="G961" s="11" t="e">
        <f>Pooling_tool!$Q$8/VLOOKUP(F961,Pooling_tool!$F$3:$G$26,2,FALSE)</f>
        <v>#N/A</v>
      </c>
      <c r="H961" s="12" t="e">
        <f t="shared" si="28"/>
        <v>#N/A</v>
      </c>
      <c r="I961" s="12" t="e">
        <f t="shared" si="29"/>
        <v>#N/A</v>
      </c>
      <c r="J961" s="8" t="e">
        <f>IF(OR(H961&gt;Pooling_tool!$Q$2,I961&gt;(Pooling_tool!$Q$14*Pooling_tool!$Q$6)),"concentrate","dilute")</f>
        <v>#N/A</v>
      </c>
      <c r="K961" s="12" t="e">
        <f>_xlfn.IFS(AND(J961="concentrate",H961&gt;Pooling_tool!$Q$4),Pooling_tool!$Q$4,AND(J961="concentrate",H961&lt;Pooling_tool!$Q$2),Pooling_tool!$Q$2,J961="concentrate",H961,J961="dilute",individual_lib_info!I961)</f>
        <v>#N/A</v>
      </c>
      <c r="L961" s="12" t="e">
        <f>IF(AND(J961="dilute",K961&gt;Pooling_tool!$Q$6),Pooling_tool!$Q$6,K961)</f>
        <v>#N/A</v>
      </c>
    </row>
    <row r="962" spans="6:12" x14ac:dyDescent="0.2">
      <c r="F962" s="8" t="e">
        <f>VLOOKUP(A962,Pooling_tool!$A$3:$B$15,2,FALSE)</f>
        <v>#N/A</v>
      </c>
      <c r="G962" s="11" t="e">
        <f>Pooling_tool!$Q$8/VLOOKUP(F962,Pooling_tool!$F$3:$G$26,2,FALSE)</f>
        <v>#N/A</v>
      </c>
      <c r="H962" s="12" t="e">
        <f t="shared" si="28"/>
        <v>#N/A</v>
      </c>
      <c r="I962" s="12" t="e">
        <f t="shared" si="29"/>
        <v>#N/A</v>
      </c>
      <c r="J962" s="8" t="e">
        <f>IF(OR(H962&gt;Pooling_tool!$Q$2,I962&gt;(Pooling_tool!$Q$14*Pooling_tool!$Q$6)),"concentrate","dilute")</f>
        <v>#N/A</v>
      </c>
      <c r="K962" s="12" t="e">
        <f>_xlfn.IFS(AND(J962="concentrate",H962&gt;Pooling_tool!$Q$4),Pooling_tool!$Q$4,AND(J962="concentrate",H962&lt;Pooling_tool!$Q$2),Pooling_tool!$Q$2,J962="concentrate",H962,J962="dilute",individual_lib_info!I962)</f>
        <v>#N/A</v>
      </c>
      <c r="L962" s="12" t="e">
        <f>IF(AND(J962="dilute",K962&gt;Pooling_tool!$Q$6),Pooling_tool!$Q$6,K962)</f>
        <v>#N/A</v>
      </c>
    </row>
    <row r="963" spans="6:12" x14ac:dyDescent="0.2">
      <c r="F963" s="8" t="e">
        <f>VLOOKUP(A963,Pooling_tool!$A$3:$B$15,2,FALSE)</f>
        <v>#N/A</v>
      </c>
      <c r="G963" s="11" t="e">
        <f>Pooling_tool!$Q$8/VLOOKUP(F963,Pooling_tool!$F$3:$G$26,2,FALSE)</f>
        <v>#N/A</v>
      </c>
      <c r="H963" s="12" t="e">
        <f t="shared" ref="H963:H1026" si="30">G963/D963*1000</f>
        <v>#N/A</v>
      </c>
      <c r="I963" s="12" t="e">
        <f t="shared" ref="I963:I1026" si="31">H963*E963</f>
        <v>#N/A</v>
      </c>
      <c r="J963" s="8" t="e">
        <f>IF(OR(H963&gt;Pooling_tool!$Q$2,I963&gt;(Pooling_tool!$Q$14*Pooling_tool!$Q$6)),"concentrate","dilute")</f>
        <v>#N/A</v>
      </c>
      <c r="K963" s="12" t="e">
        <f>_xlfn.IFS(AND(J963="concentrate",H963&gt;Pooling_tool!$Q$4),Pooling_tool!$Q$4,AND(J963="concentrate",H963&lt;Pooling_tool!$Q$2),Pooling_tool!$Q$2,J963="concentrate",H963,J963="dilute",individual_lib_info!I963)</f>
        <v>#N/A</v>
      </c>
      <c r="L963" s="12" t="e">
        <f>IF(AND(J963="dilute",K963&gt;Pooling_tool!$Q$6),Pooling_tool!$Q$6,K963)</f>
        <v>#N/A</v>
      </c>
    </row>
    <row r="964" spans="6:12" x14ac:dyDescent="0.2">
      <c r="F964" s="8" t="e">
        <f>VLOOKUP(A964,Pooling_tool!$A$3:$B$15,2,FALSE)</f>
        <v>#N/A</v>
      </c>
      <c r="G964" s="11" t="e">
        <f>Pooling_tool!$Q$8/VLOOKUP(F964,Pooling_tool!$F$3:$G$26,2,FALSE)</f>
        <v>#N/A</v>
      </c>
      <c r="H964" s="12" t="e">
        <f t="shared" si="30"/>
        <v>#N/A</v>
      </c>
      <c r="I964" s="12" t="e">
        <f t="shared" si="31"/>
        <v>#N/A</v>
      </c>
      <c r="J964" s="8" t="e">
        <f>IF(OR(H964&gt;Pooling_tool!$Q$2,I964&gt;(Pooling_tool!$Q$14*Pooling_tool!$Q$6)),"concentrate","dilute")</f>
        <v>#N/A</v>
      </c>
      <c r="K964" s="12" t="e">
        <f>_xlfn.IFS(AND(J964="concentrate",H964&gt;Pooling_tool!$Q$4),Pooling_tool!$Q$4,AND(J964="concentrate",H964&lt;Pooling_tool!$Q$2),Pooling_tool!$Q$2,J964="concentrate",H964,J964="dilute",individual_lib_info!I964)</f>
        <v>#N/A</v>
      </c>
      <c r="L964" s="12" t="e">
        <f>IF(AND(J964="dilute",K964&gt;Pooling_tool!$Q$6),Pooling_tool!$Q$6,K964)</f>
        <v>#N/A</v>
      </c>
    </row>
    <row r="965" spans="6:12" x14ac:dyDescent="0.2">
      <c r="F965" s="8" t="e">
        <f>VLOOKUP(A965,Pooling_tool!$A$3:$B$15,2,FALSE)</f>
        <v>#N/A</v>
      </c>
      <c r="G965" s="11" t="e">
        <f>Pooling_tool!$Q$8/VLOOKUP(F965,Pooling_tool!$F$3:$G$26,2,FALSE)</f>
        <v>#N/A</v>
      </c>
      <c r="H965" s="12" t="e">
        <f t="shared" si="30"/>
        <v>#N/A</v>
      </c>
      <c r="I965" s="12" t="e">
        <f t="shared" si="31"/>
        <v>#N/A</v>
      </c>
      <c r="J965" s="8" t="e">
        <f>IF(OR(H965&gt;Pooling_tool!$Q$2,I965&gt;(Pooling_tool!$Q$14*Pooling_tool!$Q$6)),"concentrate","dilute")</f>
        <v>#N/A</v>
      </c>
      <c r="K965" s="12" t="e">
        <f>_xlfn.IFS(AND(J965="concentrate",H965&gt;Pooling_tool!$Q$4),Pooling_tool!$Q$4,AND(J965="concentrate",H965&lt;Pooling_tool!$Q$2),Pooling_tool!$Q$2,J965="concentrate",H965,J965="dilute",individual_lib_info!I965)</f>
        <v>#N/A</v>
      </c>
      <c r="L965" s="12" t="e">
        <f>IF(AND(J965="dilute",K965&gt;Pooling_tool!$Q$6),Pooling_tool!$Q$6,K965)</f>
        <v>#N/A</v>
      </c>
    </row>
    <row r="966" spans="6:12" x14ac:dyDescent="0.2">
      <c r="F966" s="8" t="e">
        <f>VLOOKUP(A966,Pooling_tool!$A$3:$B$15,2,FALSE)</f>
        <v>#N/A</v>
      </c>
      <c r="G966" s="11" t="e">
        <f>Pooling_tool!$Q$8/VLOOKUP(F966,Pooling_tool!$F$3:$G$26,2,FALSE)</f>
        <v>#N/A</v>
      </c>
      <c r="H966" s="12" t="e">
        <f t="shared" si="30"/>
        <v>#N/A</v>
      </c>
      <c r="I966" s="12" t="e">
        <f t="shared" si="31"/>
        <v>#N/A</v>
      </c>
      <c r="J966" s="8" t="e">
        <f>IF(OR(H966&gt;Pooling_tool!$Q$2,I966&gt;(Pooling_tool!$Q$14*Pooling_tool!$Q$6)),"concentrate","dilute")</f>
        <v>#N/A</v>
      </c>
      <c r="K966" s="12" t="e">
        <f>_xlfn.IFS(AND(J966="concentrate",H966&gt;Pooling_tool!$Q$4),Pooling_tool!$Q$4,AND(J966="concentrate",H966&lt;Pooling_tool!$Q$2),Pooling_tool!$Q$2,J966="concentrate",H966,J966="dilute",individual_lib_info!I966)</f>
        <v>#N/A</v>
      </c>
      <c r="L966" s="12" t="e">
        <f>IF(AND(J966="dilute",K966&gt;Pooling_tool!$Q$6),Pooling_tool!$Q$6,K966)</f>
        <v>#N/A</v>
      </c>
    </row>
    <row r="967" spans="6:12" x14ac:dyDescent="0.2">
      <c r="F967" s="8" t="e">
        <f>VLOOKUP(A967,Pooling_tool!$A$3:$B$15,2,FALSE)</f>
        <v>#N/A</v>
      </c>
      <c r="G967" s="11" t="e">
        <f>Pooling_tool!$Q$8/VLOOKUP(F967,Pooling_tool!$F$3:$G$26,2,FALSE)</f>
        <v>#N/A</v>
      </c>
      <c r="H967" s="12" t="e">
        <f t="shared" si="30"/>
        <v>#N/A</v>
      </c>
      <c r="I967" s="12" t="e">
        <f t="shared" si="31"/>
        <v>#N/A</v>
      </c>
      <c r="J967" s="8" t="e">
        <f>IF(OR(H967&gt;Pooling_tool!$Q$2,I967&gt;(Pooling_tool!$Q$14*Pooling_tool!$Q$6)),"concentrate","dilute")</f>
        <v>#N/A</v>
      </c>
      <c r="K967" s="12" t="e">
        <f>_xlfn.IFS(AND(J967="concentrate",H967&gt;Pooling_tool!$Q$4),Pooling_tool!$Q$4,AND(J967="concentrate",H967&lt;Pooling_tool!$Q$2),Pooling_tool!$Q$2,J967="concentrate",H967,J967="dilute",individual_lib_info!I967)</f>
        <v>#N/A</v>
      </c>
      <c r="L967" s="12" t="e">
        <f>IF(AND(J967="dilute",K967&gt;Pooling_tool!$Q$6),Pooling_tool!$Q$6,K967)</f>
        <v>#N/A</v>
      </c>
    </row>
    <row r="968" spans="6:12" x14ac:dyDescent="0.2">
      <c r="F968" s="8" t="e">
        <f>VLOOKUP(A968,Pooling_tool!$A$3:$B$15,2,FALSE)</f>
        <v>#N/A</v>
      </c>
      <c r="G968" s="11" t="e">
        <f>Pooling_tool!$Q$8/VLOOKUP(F968,Pooling_tool!$F$3:$G$26,2,FALSE)</f>
        <v>#N/A</v>
      </c>
      <c r="H968" s="12" t="e">
        <f t="shared" si="30"/>
        <v>#N/A</v>
      </c>
      <c r="I968" s="12" t="e">
        <f t="shared" si="31"/>
        <v>#N/A</v>
      </c>
      <c r="J968" s="8" t="e">
        <f>IF(OR(H968&gt;Pooling_tool!$Q$2,I968&gt;(Pooling_tool!$Q$14*Pooling_tool!$Q$6)),"concentrate","dilute")</f>
        <v>#N/A</v>
      </c>
      <c r="K968" s="12" t="e">
        <f>_xlfn.IFS(AND(J968="concentrate",H968&gt;Pooling_tool!$Q$4),Pooling_tool!$Q$4,AND(J968="concentrate",H968&lt;Pooling_tool!$Q$2),Pooling_tool!$Q$2,J968="concentrate",H968,J968="dilute",individual_lib_info!I968)</f>
        <v>#N/A</v>
      </c>
      <c r="L968" s="12" t="e">
        <f>IF(AND(J968="dilute",K968&gt;Pooling_tool!$Q$6),Pooling_tool!$Q$6,K968)</f>
        <v>#N/A</v>
      </c>
    </row>
    <row r="969" spans="6:12" x14ac:dyDescent="0.2">
      <c r="F969" s="8" t="e">
        <f>VLOOKUP(A969,Pooling_tool!$A$3:$B$15,2,FALSE)</f>
        <v>#N/A</v>
      </c>
      <c r="G969" s="11" t="e">
        <f>Pooling_tool!$Q$8/VLOOKUP(F969,Pooling_tool!$F$3:$G$26,2,FALSE)</f>
        <v>#N/A</v>
      </c>
      <c r="H969" s="12" t="e">
        <f t="shared" si="30"/>
        <v>#N/A</v>
      </c>
      <c r="I969" s="12" t="e">
        <f t="shared" si="31"/>
        <v>#N/A</v>
      </c>
      <c r="J969" s="8" t="e">
        <f>IF(OR(H969&gt;Pooling_tool!$Q$2,I969&gt;(Pooling_tool!$Q$14*Pooling_tool!$Q$6)),"concentrate","dilute")</f>
        <v>#N/A</v>
      </c>
      <c r="K969" s="12" t="e">
        <f>_xlfn.IFS(AND(J969="concentrate",H969&gt;Pooling_tool!$Q$4),Pooling_tool!$Q$4,AND(J969="concentrate",H969&lt;Pooling_tool!$Q$2),Pooling_tool!$Q$2,J969="concentrate",H969,J969="dilute",individual_lib_info!I969)</f>
        <v>#N/A</v>
      </c>
      <c r="L969" s="12" t="e">
        <f>IF(AND(J969="dilute",K969&gt;Pooling_tool!$Q$6),Pooling_tool!$Q$6,K969)</f>
        <v>#N/A</v>
      </c>
    </row>
    <row r="970" spans="6:12" x14ac:dyDescent="0.2">
      <c r="F970" s="8" t="e">
        <f>VLOOKUP(A970,Pooling_tool!$A$3:$B$15,2,FALSE)</f>
        <v>#N/A</v>
      </c>
      <c r="G970" s="11" t="e">
        <f>Pooling_tool!$Q$8/VLOOKUP(F970,Pooling_tool!$F$3:$G$26,2,FALSE)</f>
        <v>#N/A</v>
      </c>
      <c r="H970" s="12" t="e">
        <f t="shared" si="30"/>
        <v>#N/A</v>
      </c>
      <c r="I970" s="12" t="e">
        <f t="shared" si="31"/>
        <v>#N/A</v>
      </c>
      <c r="J970" s="8" t="e">
        <f>IF(OR(H970&gt;Pooling_tool!$Q$2,I970&gt;(Pooling_tool!$Q$14*Pooling_tool!$Q$6)),"concentrate","dilute")</f>
        <v>#N/A</v>
      </c>
      <c r="K970" s="12" t="e">
        <f>_xlfn.IFS(AND(J970="concentrate",H970&gt;Pooling_tool!$Q$4),Pooling_tool!$Q$4,AND(J970="concentrate",H970&lt;Pooling_tool!$Q$2),Pooling_tool!$Q$2,J970="concentrate",H970,J970="dilute",individual_lib_info!I970)</f>
        <v>#N/A</v>
      </c>
      <c r="L970" s="12" t="e">
        <f>IF(AND(J970="dilute",K970&gt;Pooling_tool!$Q$6),Pooling_tool!$Q$6,K970)</f>
        <v>#N/A</v>
      </c>
    </row>
    <row r="971" spans="6:12" x14ac:dyDescent="0.2">
      <c r="F971" s="8" t="e">
        <f>VLOOKUP(A971,Pooling_tool!$A$3:$B$15,2,FALSE)</f>
        <v>#N/A</v>
      </c>
      <c r="G971" s="11" t="e">
        <f>Pooling_tool!$Q$8/VLOOKUP(F971,Pooling_tool!$F$3:$G$26,2,FALSE)</f>
        <v>#N/A</v>
      </c>
      <c r="H971" s="12" t="e">
        <f t="shared" si="30"/>
        <v>#N/A</v>
      </c>
      <c r="I971" s="12" t="e">
        <f t="shared" si="31"/>
        <v>#N/A</v>
      </c>
      <c r="J971" s="8" t="e">
        <f>IF(OR(H971&gt;Pooling_tool!$Q$2,I971&gt;(Pooling_tool!$Q$14*Pooling_tool!$Q$6)),"concentrate","dilute")</f>
        <v>#N/A</v>
      </c>
      <c r="K971" s="12" t="e">
        <f>_xlfn.IFS(AND(J971="concentrate",H971&gt;Pooling_tool!$Q$4),Pooling_tool!$Q$4,AND(J971="concentrate",H971&lt;Pooling_tool!$Q$2),Pooling_tool!$Q$2,J971="concentrate",H971,J971="dilute",individual_lib_info!I971)</f>
        <v>#N/A</v>
      </c>
      <c r="L971" s="12" t="e">
        <f>IF(AND(J971="dilute",K971&gt;Pooling_tool!$Q$6),Pooling_tool!$Q$6,K971)</f>
        <v>#N/A</v>
      </c>
    </row>
    <row r="972" spans="6:12" x14ac:dyDescent="0.2">
      <c r="F972" s="8" t="e">
        <f>VLOOKUP(A972,Pooling_tool!$A$3:$B$15,2,FALSE)</f>
        <v>#N/A</v>
      </c>
      <c r="G972" s="11" t="e">
        <f>Pooling_tool!$Q$8/VLOOKUP(F972,Pooling_tool!$F$3:$G$26,2,FALSE)</f>
        <v>#N/A</v>
      </c>
      <c r="H972" s="12" t="e">
        <f t="shared" si="30"/>
        <v>#N/A</v>
      </c>
      <c r="I972" s="12" t="e">
        <f t="shared" si="31"/>
        <v>#N/A</v>
      </c>
      <c r="J972" s="8" t="e">
        <f>IF(OR(H972&gt;Pooling_tool!$Q$2,I972&gt;(Pooling_tool!$Q$14*Pooling_tool!$Q$6)),"concentrate","dilute")</f>
        <v>#N/A</v>
      </c>
      <c r="K972" s="12" t="e">
        <f>_xlfn.IFS(AND(J972="concentrate",H972&gt;Pooling_tool!$Q$4),Pooling_tool!$Q$4,AND(J972="concentrate",H972&lt;Pooling_tool!$Q$2),Pooling_tool!$Q$2,J972="concentrate",H972,J972="dilute",individual_lib_info!I972)</f>
        <v>#N/A</v>
      </c>
      <c r="L972" s="12" t="e">
        <f>IF(AND(J972="dilute",K972&gt;Pooling_tool!$Q$6),Pooling_tool!$Q$6,K972)</f>
        <v>#N/A</v>
      </c>
    </row>
    <row r="973" spans="6:12" x14ac:dyDescent="0.2">
      <c r="F973" s="8" t="e">
        <f>VLOOKUP(A973,Pooling_tool!$A$3:$B$15,2,FALSE)</f>
        <v>#N/A</v>
      </c>
      <c r="G973" s="11" t="e">
        <f>Pooling_tool!$Q$8/VLOOKUP(F973,Pooling_tool!$F$3:$G$26,2,FALSE)</f>
        <v>#N/A</v>
      </c>
      <c r="H973" s="12" t="e">
        <f t="shared" si="30"/>
        <v>#N/A</v>
      </c>
      <c r="I973" s="12" t="e">
        <f t="shared" si="31"/>
        <v>#N/A</v>
      </c>
      <c r="J973" s="8" t="e">
        <f>IF(OR(H973&gt;Pooling_tool!$Q$2,I973&gt;(Pooling_tool!$Q$14*Pooling_tool!$Q$6)),"concentrate","dilute")</f>
        <v>#N/A</v>
      </c>
      <c r="K973" s="12" t="e">
        <f>_xlfn.IFS(AND(J973="concentrate",H973&gt;Pooling_tool!$Q$4),Pooling_tool!$Q$4,AND(J973="concentrate",H973&lt;Pooling_tool!$Q$2),Pooling_tool!$Q$2,J973="concentrate",H973,J973="dilute",individual_lib_info!I973)</f>
        <v>#N/A</v>
      </c>
      <c r="L973" s="12" t="e">
        <f>IF(AND(J973="dilute",K973&gt;Pooling_tool!$Q$6),Pooling_tool!$Q$6,K973)</f>
        <v>#N/A</v>
      </c>
    </row>
    <row r="974" spans="6:12" x14ac:dyDescent="0.2">
      <c r="F974" s="8" t="e">
        <f>VLOOKUP(A974,Pooling_tool!$A$3:$B$15,2,FALSE)</f>
        <v>#N/A</v>
      </c>
      <c r="G974" s="11" t="e">
        <f>Pooling_tool!$Q$8/VLOOKUP(F974,Pooling_tool!$F$3:$G$26,2,FALSE)</f>
        <v>#N/A</v>
      </c>
      <c r="H974" s="12" t="e">
        <f t="shared" si="30"/>
        <v>#N/A</v>
      </c>
      <c r="I974" s="12" t="e">
        <f t="shared" si="31"/>
        <v>#N/A</v>
      </c>
      <c r="J974" s="8" t="e">
        <f>IF(OR(H974&gt;Pooling_tool!$Q$2,I974&gt;(Pooling_tool!$Q$14*Pooling_tool!$Q$6)),"concentrate","dilute")</f>
        <v>#N/A</v>
      </c>
      <c r="K974" s="12" t="e">
        <f>_xlfn.IFS(AND(J974="concentrate",H974&gt;Pooling_tool!$Q$4),Pooling_tool!$Q$4,AND(J974="concentrate",H974&lt;Pooling_tool!$Q$2),Pooling_tool!$Q$2,J974="concentrate",H974,J974="dilute",individual_lib_info!I974)</f>
        <v>#N/A</v>
      </c>
      <c r="L974" s="12" t="e">
        <f>IF(AND(J974="dilute",K974&gt;Pooling_tool!$Q$6),Pooling_tool!$Q$6,K974)</f>
        <v>#N/A</v>
      </c>
    </row>
    <row r="975" spans="6:12" x14ac:dyDescent="0.2">
      <c r="F975" s="8" t="e">
        <f>VLOOKUP(A975,Pooling_tool!$A$3:$B$15,2,FALSE)</f>
        <v>#N/A</v>
      </c>
      <c r="G975" s="11" t="e">
        <f>Pooling_tool!$Q$8/VLOOKUP(F975,Pooling_tool!$F$3:$G$26,2,FALSE)</f>
        <v>#N/A</v>
      </c>
      <c r="H975" s="12" t="e">
        <f t="shared" si="30"/>
        <v>#N/A</v>
      </c>
      <c r="I975" s="12" t="e">
        <f t="shared" si="31"/>
        <v>#N/A</v>
      </c>
      <c r="J975" s="8" t="e">
        <f>IF(OR(H975&gt;Pooling_tool!$Q$2,I975&gt;(Pooling_tool!$Q$14*Pooling_tool!$Q$6)),"concentrate","dilute")</f>
        <v>#N/A</v>
      </c>
      <c r="K975" s="12" t="e">
        <f>_xlfn.IFS(AND(J975="concentrate",H975&gt;Pooling_tool!$Q$4),Pooling_tool!$Q$4,AND(J975="concentrate",H975&lt;Pooling_tool!$Q$2),Pooling_tool!$Q$2,J975="concentrate",H975,J975="dilute",individual_lib_info!I975)</f>
        <v>#N/A</v>
      </c>
      <c r="L975" s="12" t="e">
        <f>IF(AND(J975="dilute",K975&gt;Pooling_tool!$Q$6),Pooling_tool!$Q$6,K975)</f>
        <v>#N/A</v>
      </c>
    </row>
    <row r="976" spans="6:12" x14ac:dyDescent="0.2">
      <c r="F976" s="8" t="e">
        <f>VLOOKUP(A976,Pooling_tool!$A$3:$B$15,2,FALSE)</f>
        <v>#N/A</v>
      </c>
      <c r="G976" s="11" t="e">
        <f>Pooling_tool!$Q$8/VLOOKUP(F976,Pooling_tool!$F$3:$G$26,2,FALSE)</f>
        <v>#N/A</v>
      </c>
      <c r="H976" s="12" t="e">
        <f t="shared" si="30"/>
        <v>#N/A</v>
      </c>
      <c r="I976" s="12" t="e">
        <f t="shared" si="31"/>
        <v>#N/A</v>
      </c>
      <c r="J976" s="8" t="e">
        <f>IF(OR(H976&gt;Pooling_tool!$Q$2,I976&gt;(Pooling_tool!$Q$14*Pooling_tool!$Q$6)),"concentrate","dilute")</f>
        <v>#N/A</v>
      </c>
      <c r="K976" s="12" t="e">
        <f>_xlfn.IFS(AND(J976="concentrate",H976&gt;Pooling_tool!$Q$4),Pooling_tool!$Q$4,AND(J976="concentrate",H976&lt;Pooling_tool!$Q$2),Pooling_tool!$Q$2,J976="concentrate",H976,J976="dilute",individual_lib_info!I976)</f>
        <v>#N/A</v>
      </c>
      <c r="L976" s="12" t="e">
        <f>IF(AND(J976="dilute",K976&gt;Pooling_tool!$Q$6),Pooling_tool!$Q$6,K976)</f>
        <v>#N/A</v>
      </c>
    </row>
    <row r="977" spans="6:12" x14ac:dyDescent="0.2">
      <c r="F977" s="8" t="e">
        <f>VLOOKUP(A977,Pooling_tool!$A$3:$B$15,2,FALSE)</f>
        <v>#N/A</v>
      </c>
      <c r="G977" s="11" t="e">
        <f>Pooling_tool!$Q$8/VLOOKUP(F977,Pooling_tool!$F$3:$G$26,2,FALSE)</f>
        <v>#N/A</v>
      </c>
      <c r="H977" s="12" t="e">
        <f t="shared" si="30"/>
        <v>#N/A</v>
      </c>
      <c r="I977" s="12" t="e">
        <f t="shared" si="31"/>
        <v>#N/A</v>
      </c>
      <c r="J977" s="8" t="e">
        <f>IF(OR(H977&gt;Pooling_tool!$Q$2,I977&gt;(Pooling_tool!$Q$14*Pooling_tool!$Q$6)),"concentrate","dilute")</f>
        <v>#N/A</v>
      </c>
      <c r="K977" s="12" t="e">
        <f>_xlfn.IFS(AND(J977="concentrate",H977&gt;Pooling_tool!$Q$4),Pooling_tool!$Q$4,AND(J977="concentrate",H977&lt;Pooling_tool!$Q$2),Pooling_tool!$Q$2,J977="concentrate",H977,J977="dilute",individual_lib_info!I977)</f>
        <v>#N/A</v>
      </c>
      <c r="L977" s="12" t="e">
        <f>IF(AND(J977="dilute",K977&gt;Pooling_tool!$Q$6),Pooling_tool!$Q$6,K977)</f>
        <v>#N/A</v>
      </c>
    </row>
    <row r="978" spans="6:12" x14ac:dyDescent="0.2">
      <c r="F978" s="8" t="e">
        <f>VLOOKUP(A978,Pooling_tool!$A$3:$B$15,2,FALSE)</f>
        <v>#N/A</v>
      </c>
      <c r="G978" s="11" t="e">
        <f>Pooling_tool!$Q$8/VLOOKUP(F978,Pooling_tool!$F$3:$G$26,2,FALSE)</f>
        <v>#N/A</v>
      </c>
      <c r="H978" s="12" t="e">
        <f t="shared" si="30"/>
        <v>#N/A</v>
      </c>
      <c r="I978" s="12" t="e">
        <f t="shared" si="31"/>
        <v>#N/A</v>
      </c>
      <c r="J978" s="8" t="e">
        <f>IF(OR(H978&gt;Pooling_tool!$Q$2,I978&gt;(Pooling_tool!$Q$14*Pooling_tool!$Q$6)),"concentrate","dilute")</f>
        <v>#N/A</v>
      </c>
      <c r="K978" s="12" t="e">
        <f>_xlfn.IFS(AND(J978="concentrate",H978&gt;Pooling_tool!$Q$4),Pooling_tool!$Q$4,AND(J978="concentrate",H978&lt;Pooling_tool!$Q$2),Pooling_tool!$Q$2,J978="concentrate",H978,J978="dilute",individual_lib_info!I978)</f>
        <v>#N/A</v>
      </c>
      <c r="L978" s="12" t="e">
        <f>IF(AND(J978="dilute",K978&gt;Pooling_tool!$Q$6),Pooling_tool!$Q$6,K978)</f>
        <v>#N/A</v>
      </c>
    </row>
    <row r="979" spans="6:12" x14ac:dyDescent="0.2">
      <c r="F979" s="8" t="e">
        <f>VLOOKUP(A979,Pooling_tool!$A$3:$B$15,2,FALSE)</f>
        <v>#N/A</v>
      </c>
      <c r="G979" s="11" t="e">
        <f>Pooling_tool!$Q$8/VLOOKUP(F979,Pooling_tool!$F$3:$G$26,2,FALSE)</f>
        <v>#N/A</v>
      </c>
      <c r="H979" s="12" t="e">
        <f t="shared" si="30"/>
        <v>#N/A</v>
      </c>
      <c r="I979" s="12" t="e">
        <f t="shared" si="31"/>
        <v>#N/A</v>
      </c>
      <c r="J979" s="8" t="e">
        <f>IF(OR(H979&gt;Pooling_tool!$Q$2,I979&gt;(Pooling_tool!$Q$14*Pooling_tool!$Q$6)),"concentrate","dilute")</f>
        <v>#N/A</v>
      </c>
      <c r="K979" s="12" t="e">
        <f>_xlfn.IFS(AND(J979="concentrate",H979&gt;Pooling_tool!$Q$4),Pooling_tool!$Q$4,AND(J979="concentrate",H979&lt;Pooling_tool!$Q$2),Pooling_tool!$Q$2,J979="concentrate",H979,J979="dilute",individual_lib_info!I979)</f>
        <v>#N/A</v>
      </c>
      <c r="L979" s="12" t="e">
        <f>IF(AND(J979="dilute",K979&gt;Pooling_tool!$Q$6),Pooling_tool!$Q$6,K979)</f>
        <v>#N/A</v>
      </c>
    </row>
    <row r="980" spans="6:12" x14ac:dyDescent="0.2">
      <c r="F980" s="8" t="e">
        <f>VLOOKUP(A980,Pooling_tool!$A$3:$B$15,2,FALSE)</f>
        <v>#N/A</v>
      </c>
      <c r="G980" s="11" t="e">
        <f>Pooling_tool!$Q$8/VLOOKUP(F980,Pooling_tool!$F$3:$G$26,2,FALSE)</f>
        <v>#N/A</v>
      </c>
      <c r="H980" s="12" t="e">
        <f t="shared" si="30"/>
        <v>#N/A</v>
      </c>
      <c r="I980" s="12" t="e">
        <f t="shared" si="31"/>
        <v>#N/A</v>
      </c>
      <c r="J980" s="8" t="e">
        <f>IF(OR(H980&gt;Pooling_tool!$Q$2,I980&gt;(Pooling_tool!$Q$14*Pooling_tool!$Q$6)),"concentrate","dilute")</f>
        <v>#N/A</v>
      </c>
      <c r="K980" s="12" t="e">
        <f>_xlfn.IFS(AND(J980="concentrate",H980&gt;Pooling_tool!$Q$4),Pooling_tool!$Q$4,AND(J980="concentrate",H980&lt;Pooling_tool!$Q$2),Pooling_tool!$Q$2,J980="concentrate",H980,J980="dilute",individual_lib_info!I980)</f>
        <v>#N/A</v>
      </c>
      <c r="L980" s="12" t="e">
        <f>IF(AND(J980="dilute",K980&gt;Pooling_tool!$Q$6),Pooling_tool!$Q$6,K980)</f>
        <v>#N/A</v>
      </c>
    </row>
    <row r="981" spans="6:12" x14ac:dyDescent="0.2">
      <c r="F981" s="8" t="e">
        <f>VLOOKUP(A981,Pooling_tool!$A$3:$B$15,2,FALSE)</f>
        <v>#N/A</v>
      </c>
      <c r="G981" s="11" t="e">
        <f>Pooling_tool!$Q$8/VLOOKUP(F981,Pooling_tool!$F$3:$G$26,2,FALSE)</f>
        <v>#N/A</v>
      </c>
      <c r="H981" s="12" t="e">
        <f t="shared" si="30"/>
        <v>#N/A</v>
      </c>
      <c r="I981" s="12" t="e">
        <f t="shared" si="31"/>
        <v>#N/A</v>
      </c>
      <c r="J981" s="8" t="e">
        <f>IF(OR(H981&gt;Pooling_tool!$Q$2,I981&gt;(Pooling_tool!$Q$14*Pooling_tool!$Q$6)),"concentrate","dilute")</f>
        <v>#N/A</v>
      </c>
      <c r="K981" s="12" t="e">
        <f>_xlfn.IFS(AND(J981="concentrate",H981&gt;Pooling_tool!$Q$4),Pooling_tool!$Q$4,AND(J981="concentrate",H981&lt;Pooling_tool!$Q$2),Pooling_tool!$Q$2,J981="concentrate",H981,J981="dilute",individual_lib_info!I981)</f>
        <v>#N/A</v>
      </c>
      <c r="L981" s="12" t="e">
        <f>IF(AND(J981="dilute",K981&gt;Pooling_tool!$Q$6),Pooling_tool!$Q$6,K981)</f>
        <v>#N/A</v>
      </c>
    </row>
    <row r="982" spans="6:12" x14ac:dyDescent="0.2">
      <c r="F982" s="8" t="e">
        <f>VLOOKUP(A982,Pooling_tool!$A$3:$B$15,2,FALSE)</f>
        <v>#N/A</v>
      </c>
      <c r="G982" s="11" t="e">
        <f>Pooling_tool!$Q$8/VLOOKUP(F982,Pooling_tool!$F$3:$G$26,2,FALSE)</f>
        <v>#N/A</v>
      </c>
      <c r="H982" s="12" t="e">
        <f t="shared" si="30"/>
        <v>#N/A</v>
      </c>
      <c r="I982" s="12" t="e">
        <f t="shared" si="31"/>
        <v>#N/A</v>
      </c>
      <c r="J982" s="8" t="e">
        <f>IF(OR(H982&gt;Pooling_tool!$Q$2,I982&gt;(Pooling_tool!$Q$14*Pooling_tool!$Q$6)),"concentrate","dilute")</f>
        <v>#N/A</v>
      </c>
      <c r="K982" s="12" t="e">
        <f>_xlfn.IFS(AND(J982="concentrate",H982&gt;Pooling_tool!$Q$4),Pooling_tool!$Q$4,AND(J982="concentrate",H982&lt;Pooling_tool!$Q$2),Pooling_tool!$Q$2,J982="concentrate",H982,J982="dilute",individual_lib_info!I982)</f>
        <v>#N/A</v>
      </c>
      <c r="L982" s="12" t="e">
        <f>IF(AND(J982="dilute",K982&gt;Pooling_tool!$Q$6),Pooling_tool!$Q$6,K982)</f>
        <v>#N/A</v>
      </c>
    </row>
    <row r="983" spans="6:12" x14ac:dyDescent="0.2">
      <c r="F983" s="8" t="e">
        <f>VLOOKUP(A983,Pooling_tool!$A$3:$B$15,2,FALSE)</f>
        <v>#N/A</v>
      </c>
      <c r="G983" s="11" t="e">
        <f>Pooling_tool!$Q$8/VLOOKUP(F983,Pooling_tool!$F$3:$G$26,2,FALSE)</f>
        <v>#N/A</v>
      </c>
      <c r="H983" s="12" t="e">
        <f t="shared" si="30"/>
        <v>#N/A</v>
      </c>
      <c r="I983" s="12" t="e">
        <f t="shared" si="31"/>
        <v>#N/A</v>
      </c>
      <c r="J983" s="8" t="e">
        <f>IF(OR(H983&gt;Pooling_tool!$Q$2,I983&gt;(Pooling_tool!$Q$14*Pooling_tool!$Q$6)),"concentrate","dilute")</f>
        <v>#N/A</v>
      </c>
      <c r="K983" s="12" t="e">
        <f>_xlfn.IFS(AND(J983="concentrate",H983&gt;Pooling_tool!$Q$4),Pooling_tool!$Q$4,AND(J983="concentrate",H983&lt;Pooling_tool!$Q$2),Pooling_tool!$Q$2,J983="concentrate",H983,J983="dilute",individual_lib_info!I983)</f>
        <v>#N/A</v>
      </c>
      <c r="L983" s="12" t="e">
        <f>IF(AND(J983="dilute",K983&gt;Pooling_tool!$Q$6),Pooling_tool!$Q$6,K983)</f>
        <v>#N/A</v>
      </c>
    </row>
    <row r="984" spans="6:12" x14ac:dyDescent="0.2">
      <c r="F984" s="8" t="e">
        <f>VLOOKUP(A984,Pooling_tool!$A$3:$B$15,2,FALSE)</f>
        <v>#N/A</v>
      </c>
      <c r="G984" s="11" t="e">
        <f>Pooling_tool!$Q$8/VLOOKUP(F984,Pooling_tool!$F$3:$G$26,2,FALSE)</f>
        <v>#N/A</v>
      </c>
      <c r="H984" s="12" t="e">
        <f t="shared" si="30"/>
        <v>#N/A</v>
      </c>
      <c r="I984" s="12" t="e">
        <f t="shared" si="31"/>
        <v>#N/A</v>
      </c>
      <c r="J984" s="8" t="e">
        <f>IF(OR(H984&gt;Pooling_tool!$Q$2,I984&gt;(Pooling_tool!$Q$14*Pooling_tool!$Q$6)),"concentrate","dilute")</f>
        <v>#N/A</v>
      </c>
      <c r="K984" s="12" t="e">
        <f>_xlfn.IFS(AND(J984="concentrate",H984&gt;Pooling_tool!$Q$4),Pooling_tool!$Q$4,AND(J984="concentrate",H984&lt;Pooling_tool!$Q$2),Pooling_tool!$Q$2,J984="concentrate",H984,J984="dilute",individual_lib_info!I984)</f>
        <v>#N/A</v>
      </c>
      <c r="L984" s="12" t="e">
        <f>IF(AND(J984="dilute",K984&gt;Pooling_tool!$Q$6),Pooling_tool!$Q$6,K984)</f>
        <v>#N/A</v>
      </c>
    </row>
    <row r="985" spans="6:12" x14ac:dyDescent="0.2">
      <c r="F985" s="8" t="e">
        <f>VLOOKUP(A985,Pooling_tool!$A$3:$B$15,2,FALSE)</f>
        <v>#N/A</v>
      </c>
      <c r="G985" s="11" t="e">
        <f>Pooling_tool!$Q$8/VLOOKUP(F985,Pooling_tool!$F$3:$G$26,2,FALSE)</f>
        <v>#N/A</v>
      </c>
      <c r="H985" s="12" t="e">
        <f t="shared" si="30"/>
        <v>#N/A</v>
      </c>
      <c r="I985" s="12" t="e">
        <f t="shared" si="31"/>
        <v>#N/A</v>
      </c>
      <c r="J985" s="8" t="e">
        <f>IF(OR(H985&gt;Pooling_tool!$Q$2,I985&gt;(Pooling_tool!$Q$14*Pooling_tool!$Q$6)),"concentrate","dilute")</f>
        <v>#N/A</v>
      </c>
      <c r="K985" s="12" t="e">
        <f>_xlfn.IFS(AND(J985="concentrate",H985&gt;Pooling_tool!$Q$4),Pooling_tool!$Q$4,AND(J985="concentrate",H985&lt;Pooling_tool!$Q$2),Pooling_tool!$Q$2,J985="concentrate",H985,J985="dilute",individual_lib_info!I985)</f>
        <v>#N/A</v>
      </c>
      <c r="L985" s="12" t="e">
        <f>IF(AND(J985="dilute",K985&gt;Pooling_tool!$Q$6),Pooling_tool!$Q$6,K985)</f>
        <v>#N/A</v>
      </c>
    </row>
    <row r="986" spans="6:12" x14ac:dyDescent="0.2">
      <c r="F986" s="8" t="e">
        <f>VLOOKUP(A986,Pooling_tool!$A$3:$B$15,2,FALSE)</f>
        <v>#N/A</v>
      </c>
      <c r="G986" s="11" t="e">
        <f>Pooling_tool!$Q$8/VLOOKUP(F986,Pooling_tool!$F$3:$G$26,2,FALSE)</f>
        <v>#N/A</v>
      </c>
      <c r="H986" s="12" t="e">
        <f t="shared" si="30"/>
        <v>#N/A</v>
      </c>
      <c r="I986" s="12" t="e">
        <f t="shared" si="31"/>
        <v>#N/A</v>
      </c>
      <c r="J986" s="8" t="e">
        <f>IF(OR(H986&gt;Pooling_tool!$Q$2,I986&gt;(Pooling_tool!$Q$14*Pooling_tool!$Q$6)),"concentrate","dilute")</f>
        <v>#N/A</v>
      </c>
      <c r="K986" s="12" t="e">
        <f>_xlfn.IFS(AND(J986="concentrate",H986&gt;Pooling_tool!$Q$4),Pooling_tool!$Q$4,AND(J986="concentrate",H986&lt;Pooling_tool!$Q$2),Pooling_tool!$Q$2,J986="concentrate",H986,J986="dilute",individual_lib_info!I986)</f>
        <v>#N/A</v>
      </c>
      <c r="L986" s="12" t="e">
        <f>IF(AND(J986="dilute",K986&gt;Pooling_tool!$Q$6),Pooling_tool!$Q$6,K986)</f>
        <v>#N/A</v>
      </c>
    </row>
    <row r="987" spans="6:12" x14ac:dyDescent="0.2">
      <c r="F987" s="8" t="e">
        <f>VLOOKUP(A987,Pooling_tool!$A$3:$B$15,2,FALSE)</f>
        <v>#N/A</v>
      </c>
      <c r="G987" s="11" t="e">
        <f>Pooling_tool!$Q$8/VLOOKUP(F987,Pooling_tool!$F$3:$G$26,2,FALSE)</f>
        <v>#N/A</v>
      </c>
      <c r="H987" s="12" t="e">
        <f t="shared" si="30"/>
        <v>#N/A</v>
      </c>
      <c r="I987" s="12" t="e">
        <f t="shared" si="31"/>
        <v>#N/A</v>
      </c>
      <c r="J987" s="8" t="e">
        <f>IF(OR(H987&gt;Pooling_tool!$Q$2,I987&gt;(Pooling_tool!$Q$14*Pooling_tool!$Q$6)),"concentrate","dilute")</f>
        <v>#N/A</v>
      </c>
      <c r="K987" s="12" t="e">
        <f>_xlfn.IFS(AND(J987="concentrate",H987&gt;Pooling_tool!$Q$4),Pooling_tool!$Q$4,AND(J987="concentrate",H987&lt;Pooling_tool!$Q$2),Pooling_tool!$Q$2,J987="concentrate",H987,J987="dilute",individual_lib_info!I987)</f>
        <v>#N/A</v>
      </c>
      <c r="L987" s="12" t="e">
        <f>IF(AND(J987="dilute",K987&gt;Pooling_tool!$Q$6),Pooling_tool!$Q$6,K987)</f>
        <v>#N/A</v>
      </c>
    </row>
    <row r="988" spans="6:12" x14ac:dyDescent="0.2">
      <c r="F988" s="8" t="e">
        <f>VLOOKUP(A988,Pooling_tool!$A$3:$B$15,2,FALSE)</f>
        <v>#N/A</v>
      </c>
      <c r="G988" s="11" t="e">
        <f>Pooling_tool!$Q$8/VLOOKUP(F988,Pooling_tool!$F$3:$G$26,2,FALSE)</f>
        <v>#N/A</v>
      </c>
      <c r="H988" s="12" t="e">
        <f t="shared" si="30"/>
        <v>#N/A</v>
      </c>
      <c r="I988" s="12" t="e">
        <f t="shared" si="31"/>
        <v>#N/A</v>
      </c>
      <c r="J988" s="8" t="e">
        <f>IF(OR(H988&gt;Pooling_tool!$Q$2,I988&gt;(Pooling_tool!$Q$14*Pooling_tool!$Q$6)),"concentrate","dilute")</f>
        <v>#N/A</v>
      </c>
      <c r="K988" s="12" t="e">
        <f>_xlfn.IFS(AND(J988="concentrate",H988&gt;Pooling_tool!$Q$4),Pooling_tool!$Q$4,AND(J988="concentrate",H988&lt;Pooling_tool!$Q$2),Pooling_tool!$Q$2,J988="concentrate",H988,J988="dilute",individual_lib_info!I988)</f>
        <v>#N/A</v>
      </c>
      <c r="L988" s="12" t="e">
        <f>IF(AND(J988="dilute",K988&gt;Pooling_tool!$Q$6),Pooling_tool!$Q$6,K988)</f>
        <v>#N/A</v>
      </c>
    </row>
    <row r="989" spans="6:12" x14ac:dyDescent="0.2">
      <c r="F989" s="8" t="e">
        <f>VLOOKUP(A989,Pooling_tool!$A$3:$B$15,2,FALSE)</f>
        <v>#N/A</v>
      </c>
      <c r="G989" s="11" t="e">
        <f>Pooling_tool!$Q$8/VLOOKUP(F989,Pooling_tool!$F$3:$G$26,2,FALSE)</f>
        <v>#N/A</v>
      </c>
      <c r="H989" s="12" t="e">
        <f t="shared" si="30"/>
        <v>#N/A</v>
      </c>
      <c r="I989" s="12" t="e">
        <f t="shared" si="31"/>
        <v>#N/A</v>
      </c>
      <c r="J989" s="8" t="e">
        <f>IF(OR(H989&gt;Pooling_tool!$Q$2,I989&gt;(Pooling_tool!$Q$14*Pooling_tool!$Q$6)),"concentrate","dilute")</f>
        <v>#N/A</v>
      </c>
      <c r="K989" s="12" t="e">
        <f>_xlfn.IFS(AND(J989="concentrate",H989&gt;Pooling_tool!$Q$4),Pooling_tool!$Q$4,AND(J989="concentrate",H989&lt;Pooling_tool!$Q$2),Pooling_tool!$Q$2,J989="concentrate",H989,J989="dilute",individual_lib_info!I989)</f>
        <v>#N/A</v>
      </c>
      <c r="L989" s="12" t="e">
        <f>IF(AND(J989="dilute",K989&gt;Pooling_tool!$Q$6),Pooling_tool!$Q$6,K989)</f>
        <v>#N/A</v>
      </c>
    </row>
    <row r="990" spans="6:12" x14ac:dyDescent="0.2">
      <c r="F990" s="8" t="e">
        <f>VLOOKUP(A990,Pooling_tool!$A$3:$B$15,2,FALSE)</f>
        <v>#N/A</v>
      </c>
      <c r="G990" s="11" t="e">
        <f>Pooling_tool!$Q$8/VLOOKUP(F990,Pooling_tool!$F$3:$G$26,2,FALSE)</f>
        <v>#N/A</v>
      </c>
      <c r="H990" s="12" t="e">
        <f t="shared" si="30"/>
        <v>#N/A</v>
      </c>
      <c r="I990" s="12" t="e">
        <f t="shared" si="31"/>
        <v>#N/A</v>
      </c>
      <c r="J990" s="8" t="e">
        <f>IF(OR(H990&gt;Pooling_tool!$Q$2,I990&gt;(Pooling_tool!$Q$14*Pooling_tool!$Q$6)),"concentrate","dilute")</f>
        <v>#N/A</v>
      </c>
      <c r="K990" s="12" t="e">
        <f>_xlfn.IFS(AND(J990="concentrate",H990&gt;Pooling_tool!$Q$4),Pooling_tool!$Q$4,AND(J990="concentrate",H990&lt;Pooling_tool!$Q$2),Pooling_tool!$Q$2,J990="concentrate",H990,J990="dilute",individual_lib_info!I990)</f>
        <v>#N/A</v>
      </c>
      <c r="L990" s="12" t="e">
        <f>IF(AND(J990="dilute",K990&gt;Pooling_tool!$Q$6),Pooling_tool!$Q$6,K990)</f>
        <v>#N/A</v>
      </c>
    </row>
    <row r="991" spans="6:12" x14ac:dyDescent="0.2">
      <c r="F991" s="8" t="e">
        <f>VLOOKUP(A991,Pooling_tool!$A$3:$B$15,2,FALSE)</f>
        <v>#N/A</v>
      </c>
      <c r="G991" s="11" t="e">
        <f>Pooling_tool!$Q$8/VLOOKUP(F991,Pooling_tool!$F$3:$G$26,2,FALSE)</f>
        <v>#N/A</v>
      </c>
      <c r="H991" s="12" t="e">
        <f t="shared" si="30"/>
        <v>#N/A</v>
      </c>
      <c r="I991" s="12" t="e">
        <f t="shared" si="31"/>
        <v>#N/A</v>
      </c>
      <c r="J991" s="8" t="e">
        <f>IF(OR(H991&gt;Pooling_tool!$Q$2,I991&gt;(Pooling_tool!$Q$14*Pooling_tool!$Q$6)),"concentrate","dilute")</f>
        <v>#N/A</v>
      </c>
      <c r="K991" s="12" t="e">
        <f>_xlfn.IFS(AND(J991="concentrate",H991&gt;Pooling_tool!$Q$4),Pooling_tool!$Q$4,AND(J991="concentrate",H991&lt;Pooling_tool!$Q$2),Pooling_tool!$Q$2,J991="concentrate",H991,J991="dilute",individual_lib_info!I991)</f>
        <v>#N/A</v>
      </c>
      <c r="L991" s="12" t="e">
        <f>IF(AND(J991="dilute",K991&gt;Pooling_tool!$Q$6),Pooling_tool!$Q$6,K991)</f>
        <v>#N/A</v>
      </c>
    </row>
    <row r="992" spans="6:12" x14ac:dyDescent="0.2">
      <c r="F992" s="8" t="e">
        <f>VLOOKUP(A992,Pooling_tool!$A$3:$B$15,2,FALSE)</f>
        <v>#N/A</v>
      </c>
      <c r="G992" s="11" t="e">
        <f>Pooling_tool!$Q$8/VLOOKUP(F992,Pooling_tool!$F$3:$G$26,2,FALSE)</f>
        <v>#N/A</v>
      </c>
      <c r="H992" s="12" t="e">
        <f t="shared" si="30"/>
        <v>#N/A</v>
      </c>
      <c r="I992" s="12" t="e">
        <f t="shared" si="31"/>
        <v>#N/A</v>
      </c>
      <c r="J992" s="8" t="e">
        <f>IF(OR(H992&gt;Pooling_tool!$Q$2,I992&gt;(Pooling_tool!$Q$14*Pooling_tool!$Q$6)),"concentrate","dilute")</f>
        <v>#N/A</v>
      </c>
      <c r="K992" s="12" t="e">
        <f>_xlfn.IFS(AND(J992="concentrate",H992&gt;Pooling_tool!$Q$4),Pooling_tool!$Q$4,AND(J992="concentrate",H992&lt;Pooling_tool!$Q$2),Pooling_tool!$Q$2,J992="concentrate",H992,J992="dilute",individual_lib_info!I992)</f>
        <v>#N/A</v>
      </c>
      <c r="L992" s="12" t="e">
        <f>IF(AND(J992="dilute",K992&gt;Pooling_tool!$Q$6),Pooling_tool!$Q$6,K992)</f>
        <v>#N/A</v>
      </c>
    </row>
    <row r="993" spans="6:12" x14ac:dyDescent="0.2">
      <c r="F993" s="8" t="e">
        <f>VLOOKUP(A993,Pooling_tool!$A$3:$B$15,2,FALSE)</f>
        <v>#N/A</v>
      </c>
      <c r="G993" s="11" t="e">
        <f>Pooling_tool!$Q$8/VLOOKUP(F993,Pooling_tool!$F$3:$G$26,2,FALSE)</f>
        <v>#N/A</v>
      </c>
      <c r="H993" s="12" t="e">
        <f t="shared" si="30"/>
        <v>#N/A</v>
      </c>
      <c r="I993" s="12" t="e">
        <f t="shared" si="31"/>
        <v>#N/A</v>
      </c>
      <c r="J993" s="8" t="e">
        <f>IF(OR(H993&gt;Pooling_tool!$Q$2,I993&gt;(Pooling_tool!$Q$14*Pooling_tool!$Q$6)),"concentrate","dilute")</f>
        <v>#N/A</v>
      </c>
      <c r="K993" s="12" t="e">
        <f>_xlfn.IFS(AND(J993="concentrate",H993&gt;Pooling_tool!$Q$4),Pooling_tool!$Q$4,AND(J993="concentrate",H993&lt;Pooling_tool!$Q$2),Pooling_tool!$Q$2,J993="concentrate",H993,J993="dilute",individual_lib_info!I993)</f>
        <v>#N/A</v>
      </c>
      <c r="L993" s="12" t="e">
        <f>IF(AND(J993="dilute",K993&gt;Pooling_tool!$Q$6),Pooling_tool!$Q$6,K993)</f>
        <v>#N/A</v>
      </c>
    </row>
    <row r="994" spans="6:12" x14ac:dyDescent="0.2">
      <c r="F994" s="8" t="e">
        <f>VLOOKUP(A994,Pooling_tool!$A$3:$B$15,2,FALSE)</f>
        <v>#N/A</v>
      </c>
      <c r="G994" s="11" t="e">
        <f>Pooling_tool!$Q$8/VLOOKUP(F994,Pooling_tool!$F$3:$G$26,2,FALSE)</f>
        <v>#N/A</v>
      </c>
      <c r="H994" s="12" t="e">
        <f t="shared" si="30"/>
        <v>#N/A</v>
      </c>
      <c r="I994" s="12" t="e">
        <f t="shared" si="31"/>
        <v>#N/A</v>
      </c>
      <c r="J994" s="8" t="e">
        <f>IF(OR(H994&gt;Pooling_tool!$Q$2,I994&gt;(Pooling_tool!$Q$14*Pooling_tool!$Q$6)),"concentrate","dilute")</f>
        <v>#N/A</v>
      </c>
      <c r="K994" s="12" t="e">
        <f>_xlfn.IFS(AND(J994="concentrate",H994&gt;Pooling_tool!$Q$4),Pooling_tool!$Q$4,AND(J994="concentrate",H994&lt;Pooling_tool!$Q$2),Pooling_tool!$Q$2,J994="concentrate",H994,J994="dilute",individual_lib_info!I994)</f>
        <v>#N/A</v>
      </c>
      <c r="L994" s="12" t="e">
        <f>IF(AND(J994="dilute",K994&gt;Pooling_tool!$Q$6),Pooling_tool!$Q$6,K994)</f>
        <v>#N/A</v>
      </c>
    </row>
    <row r="995" spans="6:12" x14ac:dyDescent="0.2">
      <c r="F995" s="8" t="e">
        <f>VLOOKUP(A995,Pooling_tool!$A$3:$B$15,2,FALSE)</f>
        <v>#N/A</v>
      </c>
      <c r="G995" s="11" t="e">
        <f>Pooling_tool!$Q$8/VLOOKUP(F995,Pooling_tool!$F$3:$G$26,2,FALSE)</f>
        <v>#N/A</v>
      </c>
      <c r="H995" s="12" t="e">
        <f t="shared" si="30"/>
        <v>#N/A</v>
      </c>
      <c r="I995" s="12" t="e">
        <f t="shared" si="31"/>
        <v>#N/A</v>
      </c>
      <c r="J995" s="8" t="e">
        <f>IF(OR(H995&gt;Pooling_tool!$Q$2,I995&gt;(Pooling_tool!$Q$14*Pooling_tool!$Q$6)),"concentrate","dilute")</f>
        <v>#N/A</v>
      </c>
      <c r="K995" s="12" t="e">
        <f>_xlfn.IFS(AND(J995="concentrate",H995&gt;Pooling_tool!$Q$4),Pooling_tool!$Q$4,AND(J995="concentrate",H995&lt;Pooling_tool!$Q$2),Pooling_tool!$Q$2,J995="concentrate",H995,J995="dilute",individual_lib_info!I995)</f>
        <v>#N/A</v>
      </c>
      <c r="L995" s="12" t="e">
        <f>IF(AND(J995="dilute",K995&gt;Pooling_tool!$Q$6),Pooling_tool!$Q$6,K995)</f>
        <v>#N/A</v>
      </c>
    </row>
    <row r="996" spans="6:12" x14ac:dyDescent="0.2">
      <c r="F996" s="8" t="e">
        <f>VLOOKUP(A996,Pooling_tool!$A$3:$B$15,2,FALSE)</f>
        <v>#N/A</v>
      </c>
      <c r="G996" s="11" t="e">
        <f>Pooling_tool!$Q$8/VLOOKUP(F996,Pooling_tool!$F$3:$G$26,2,FALSE)</f>
        <v>#N/A</v>
      </c>
      <c r="H996" s="12" t="e">
        <f t="shared" si="30"/>
        <v>#N/A</v>
      </c>
      <c r="I996" s="12" t="e">
        <f t="shared" si="31"/>
        <v>#N/A</v>
      </c>
      <c r="J996" s="8" t="e">
        <f>IF(OR(H996&gt;Pooling_tool!$Q$2,I996&gt;(Pooling_tool!$Q$14*Pooling_tool!$Q$6)),"concentrate","dilute")</f>
        <v>#N/A</v>
      </c>
      <c r="K996" s="12" t="e">
        <f>_xlfn.IFS(AND(J996="concentrate",H996&gt;Pooling_tool!$Q$4),Pooling_tool!$Q$4,AND(J996="concentrate",H996&lt;Pooling_tool!$Q$2),Pooling_tool!$Q$2,J996="concentrate",H996,J996="dilute",individual_lib_info!I996)</f>
        <v>#N/A</v>
      </c>
      <c r="L996" s="12" t="e">
        <f>IF(AND(J996="dilute",K996&gt;Pooling_tool!$Q$6),Pooling_tool!$Q$6,K996)</f>
        <v>#N/A</v>
      </c>
    </row>
    <row r="997" spans="6:12" x14ac:dyDescent="0.2">
      <c r="F997" s="8" t="e">
        <f>VLOOKUP(A997,Pooling_tool!$A$3:$B$15,2,FALSE)</f>
        <v>#N/A</v>
      </c>
      <c r="G997" s="11" t="e">
        <f>Pooling_tool!$Q$8/VLOOKUP(F997,Pooling_tool!$F$3:$G$26,2,FALSE)</f>
        <v>#N/A</v>
      </c>
      <c r="H997" s="12" t="e">
        <f t="shared" si="30"/>
        <v>#N/A</v>
      </c>
      <c r="I997" s="12" t="e">
        <f t="shared" si="31"/>
        <v>#N/A</v>
      </c>
      <c r="J997" s="8" t="e">
        <f>IF(OR(H997&gt;Pooling_tool!$Q$2,I997&gt;(Pooling_tool!$Q$14*Pooling_tool!$Q$6)),"concentrate","dilute")</f>
        <v>#N/A</v>
      </c>
      <c r="K997" s="12" t="e">
        <f>_xlfn.IFS(AND(J997="concentrate",H997&gt;Pooling_tool!$Q$4),Pooling_tool!$Q$4,AND(J997="concentrate",H997&lt;Pooling_tool!$Q$2),Pooling_tool!$Q$2,J997="concentrate",H997,J997="dilute",individual_lib_info!I997)</f>
        <v>#N/A</v>
      </c>
      <c r="L997" s="12" t="e">
        <f>IF(AND(J997="dilute",K997&gt;Pooling_tool!$Q$6),Pooling_tool!$Q$6,K997)</f>
        <v>#N/A</v>
      </c>
    </row>
    <row r="998" spans="6:12" x14ac:dyDescent="0.2">
      <c r="F998" s="8" t="e">
        <f>VLOOKUP(A998,Pooling_tool!$A$3:$B$15,2,FALSE)</f>
        <v>#N/A</v>
      </c>
      <c r="G998" s="11" t="e">
        <f>Pooling_tool!$Q$8/VLOOKUP(F998,Pooling_tool!$F$3:$G$26,2,FALSE)</f>
        <v>#N/A</v>
      </c>
      <c r="H998" s="12" t="e">
        <f t="shared" si="30"/>
        <v>#N/A</v>
      </c>
      <c r="I998" s="12" t="e">
        <f t="shared" si="31"/>
        <v>#N/A</v>
      </c>
      <c r="J998" s="8" t="e">
        <f>IF(OR(H998&gt;Pooling_tool!$Q$2,I998&gt;(Pooling_tool!$Q$14*Pooling_tool!$Q$6)),"concentrate","dilute")</f>
        <v>#N/A</v>
      </c>
      <c r="K998" s="12" t="e">
        <f>_xlfn.IFS(AND(J998="concentrate",H998&gt;Pooling_tool!$Q$4),Pooling_tool!$Q$4,AND(J998="concentrate",H998&lt;Pooling_tool!$Q$2),Pooling_tool!$Q$2,J998="concentrate",H998,J998="dilute",individual_lib_info!I998)</f>
        <v>#N/A</v>
      </c>
      <c r="L998" s="12" t="e">
        <f>IF(AND(J998="dilute",K998&gt;Pooling_tool!$Q$6),Pooling_tool!$Q$6,K998)</f>
        <v>#N/A</v>
      </c>
    </row>
    <row r="999" spans="6:12" x14ac:dyDescent="0.2">
      <c r="F999" s="8" t="e">
        <f>VLOOKUP(A999,Pooling_tool!$A$3:$B$15,2,FALSE)</f>
        <v>#N/A</v>
      </c>
      <c r="G999" s="11" t="e">
        <f>Pooling_tool!$Q$8/VLOOKUP(F999,Pooling_tool!$F$3:$G$26,2,FALSE)</f>
        <v>#N/A</v>
      </c>
      <c r="H999" s="12" t="e">
        <f t="shared" si="30"/>
        <v>#N/A</v>
      </c>
      <c r="I999" s="12" t="e">
        <f t="shared" si="31"/>
        <v>#N/A</v>
      </c>
      <c r="J999" s="8" t="e">
        <f>IF(OR(H999&gt;Pooling_tool!$Q$2,I999&gt;(Pooling_tool!$Q$14*Pooling_tool!$Q$6)),"concentrate","dilute")</f>
        <v>#N/A</v>
      </c>
      <c r="K999" s="12" t="e">
        <f>_xlfn.IFS(AND(J999="concentrate",H999&gt;Pooling_tool!$Q$4),Pooling_tool!$Q$4,AND(J999="concentrate",H999&lt;Pooling_tool!$Q$2),Pooling_tool!$Q$2,J999="concentrate",H999,J999="dilute",individual_lib_info!I999)</f>
        <v>#N/A</v>
      </c>
      <c r="L999" s="12" t="e">
        <f>IF(AND(J999="dilute",K999&gt;Pooling_tool!$Q$6),Pooling_tool!$Q$6,K999)</f>
        <v>#N/A</v>
      </c>
    </row>
    <row r="1000" spans="6:12" x14ac:dyDescent="0.2">
      <c r="F1000" s="8" t="e">
        <f>VLOOKUP(A1000,Pooling_tool!$A$3:$B$15,2,FALSE)</f>
        <v>#N/A</v>
      </c>
      <c r="G1000" s="11" t="e">
        <f>Pooling_tool!$Q$8/VLOOKUP(F1000,Pooling_tool!$F$3:$G$26,2,FALSE)</f>
        <v>#N/A</v>
      </c>
      <c r="H1000" s="12" t="e">
        <f t="shared" si="30"/>
        <v>#N/A</v>
      </c>
      <c r="I1000" s="12" t="e">
        <f t="shared" si="31"/>
        <v>#N/A</v>
      </c>
      <c r="J1000" s="8" t="e">
        <f>IF(OR(H1000&gt;Pooling_tool!$Q$2,I1000&gt;(Pooling_tool!$Q$14*Pooling_tool!$Q$6)),"concentrate","dilute")</f>
        <v>#N/A</v>
      </c>
      <c r="K1000" s="12" t="e">
        <f>_xlfn.IFS(AND(J1000="concentrate",H1000&gt;Pooling_tool!$Q$4),Pooling_tool!$Q$4,AND(J1000="concentrate",H1000&lt;Pooling_tool!$Q$2),Pooling_tool!$Q$2,J1000="concentrate",H1000,J1000="dilute",individual_lib_info!I1000)</f>
        <v>#N/A</v>
      </c>
      <c r="L1000" s="12" t="e">
        <f>IF(AND(J1000="dilute",K1000&gt;Pooling_tool!$Q$6),Pooling_tool!$Q$6,K1000)</f>
        <v>#N/A</v>
      </c>
    </row>
    <row r="1001" spans="6:12" x14ac:dyDescent="0.2">
      <c r="F1001" s="8" t="e">
        <f>VLOOKUP(A1001,Pooling_tool!$A$3:$B$15,2,FALSE)</f>
        <v>#N/A</v>
      </c>
      <c r="G1001" s="11" t="e">
        <f>Pooling_tool!$Q$8/VLOOKUP(F1001,Pooling_tool!$F$3:$G$26,2,FALSE)</f>
        <v>#N/A</v>
      </c>
      <c r="H1001" s="12" t="e">
        <f t="shared" si="30"/>
        <v>#N/A</v>
      </c>
      <c r="I1001" s="12" t="e">
        <f t="shared" si="31"/>
        <v>#N/A</v>
      </c>
      <c r="J1001" s="8" t="e">
        <f>IF(OR(H1001&gt;Pooling_tool!$Q$2,I1001&gt;(Pooling_tool!$Q$14*Pooling_tool!$Q$6)),"concentrate","dilute")</f>
        <v>#N/A</v>
      </c>
      <c r="K1001" s="12" t="e">
        <f>_xlfn.IFS(AND(J1001="concentrate",H1001&gt;Pooling_tool!$Q$4),Pooling_tool!$Q$4,AND(J1001="concentrate",H1001&lt;Pooling_tool!$Q$2),Pooling_tool!$Q$2,J1001="concentrate",H1001,J1001="dilute",individual_lib_info!I1001)</f>
        <v>#N/A</v>
      </c>
      <c r="L1001" s="12" t="e">
        <f>IF(AND(J1001="dilute",K1001&gt;Pooling_tool!$Q$6),Pooling_tool!$Q$6,K1001)</f>
        <v>#N/A</v>
      </c>
    </row>
    <row r="1002" spans="6:12" x14ac:dyDescent="0.2">
      <c r="F1002" s="8" t="e">
        <f>VLOOKUP(A1002,Pooling_tool!$A$3:$B$15,2,FALSE)</f>
        <v>#N/A</v>
      </c>
      <c r="G1002" s="11" t="e">
        <f>Pooling_tool!$Q$8/VLOOKUP(F1002,Pooling_tool!$F$3:$G$26,2,FALSE)</f>
        <v>#N/A</v>
      </c>
      <c r="H1002" s="12" t="e">
        <f t="shared" si="30"/>
        <v>#N/A</v>
      </c>
      <c r="I1002" s="12" t="e">
        <f t="shared" si="31"/>
        <v>#N/A</v>
      </c>
      <c r="J1002" s="8" t="e">
        <f>IF(OR(H1002&gt;Pooling_tool!$Q$2,I1002&gt;(Pooling_tool!$Q$14*Pooling_tool!$Q$6)),"concentrate","dilute")</f>
        <v>#N/A</v>
      </c>
      <c r="K1002" s="12" t="e">
        <f>_xlfn.IFS(AND(J1002="concentrate",H1002&gt;Pooling_tool!$Q$4),Pooling_tool!$Q$4,AND(J1002="concentrate",H1002&lt;Pooling_tool!$Q$2),Pooling_tool!$Q$2,J1002="concentrate",H1002,J1002="dilute",individual_lib_info!I1002)</f>
        <v>#N/A</v>
      </c>
      <c r="L1002" s="12" t="e">
        <f>IF(AND(J1002="dilute",K1002&gt;Pooling_tool!$Q$6),Pooling_tool!$Q$6,K1002)</f>
        <v>#N/A</v>
      </c>
    </row>
    <row r="1003" spans="6:12" x14ac:dyDescent="0.2">
      <c r="F1003" s="8" t="e">
        <f>VLOOKUP(A1003,Pooling_tool!$A$3:$B$15,2,FALSE)</f>
        <v>#N/A</v>
      </c>
      <c r="G1003" s="11" t="e">
        <f>Pooling_tool!$Q$8/VLOOKUP(F1003,Pooling_tool!$F$3:$G$26,2,FALSE)</f>
        <v>#N/A</v>
      </c>
      <c r="H1003" s="12" t="e">
        <f t="shared" si="30"/>
        <v>#N/A</v>
      </c>
      <c r="I1003" s="12" t="e">
        <f t="shared" si="31"/>
        <v>#N/A</v>
      </c>
      <c r="J1003" s="8" t="e">
        <f>IF(OR(H1003&gt;Pooling_tool!$Q$2,I1003&gt;(Pooling_tool!$Q$14*Pooling_tool!$Q$6)),"concentrate","dilute")</f>
        <v>#N/A</v>
      </c>
      <c r="K1003" s="12" t="e">
        <f>_xlfn.IFS(AND(J1003="concentrate",H1003&gt;Pooling_tool!$Q$4),Pooling_tool!$Q$4,AND(J1003="concentrate",H1003&lt;Pooling_tool!$Q$2),Pooling_tool!$Q$2,J1003="concentrate",H1003,J1003="dilute",individual_lib_info!I1003)</f>
        <v>#N/A</v>
      </c>
      <c r="L1003" s="12" t="e">
        <f>IF(AND(J1003="dilute",K1003&gt;Pooling_tool!$Q$6),Pooling_tool!$Q$6,K1003)</f>
        <v>#N/A</v>
      </c>
    </row>
    <row r="1004" spans="6:12" x14ac:dyDescent="0.2">
      <c r="F1004" s="8" t="e">
        <f>VLOOKUP(A1004,Pooling_tool!$A$3:$B$15,2,FALSE)</f>
        <v>#N/A</v>
      </c>
      <c r="G1004" s="11" t="e">
        <f>Pooling_tool!$Q$8/VLOOKUP(F1004,Pooling_tool!$F$3:$G$26,2,FALSE)</f>
        <v>#N/A</v>
      </c>
      <c r="H1004" s="12" t="e">
        <f t="shared" si="30"/>
        <v>#N/A</v>
      </c>
      <c r="I1004" s="12" t="e">
        <f t="shared" si="31"/>
        <v>#N/A</v>
      </c>
      <c r="J1004" s="8" t="e">
        <f>IF(OR(H1004&gt;Pooling_tool!$Q$2,I1004&gt;(Pooling_tool!$Q$14*Pooling_tool!$Q$6)),"concentrate","dilute")</f>
        <v>#N/A</v>
      </c>
      <c r="K1004" s="12" t="e">
        <f>_xlfn.IFS(AND(J1004="concentrate",H1004&gt;Pooling_tool!$Q$4),Pooling_tool!$Q$4,AND(J1004="concentrate",H1004&lt;Pooling_tool!$Q$2),Pooling_tool!$Q$2,J1004="concentrate",H1004,J1004="dilute",individual_lib_info!I1004)</f>
        <v>#N/A</v>
      </c>
      <c r="L1004" s="12" t="e">
        <f>IF(AND(J1004="dilute",K1004&gt;Pooling_tool!$Q$6),Pooling_tool!$Q$6,K1004)</f>
        <v>#N/A</v>
      </c>
    </row>
    <row r="1005" spans="6:12" x14ac:dyDescent="0.2">
      <c r="F1005" s="8" t="e">
        <f>VLOOKUP(A1005,Pooling_tool!$A$3:$B$15,2,FALSE)</f>
        <v>#N/A</v>
      </c>
      <c r="G1005" s="11" t="e">
        <f>Pooling_tool!$Q$8/VLOOKUP(F1005,Pooling_tool!$F$3:$G$26,2,FALSE)</f>
        <v>#N/A</v>
      </c>
      <c r="H1005" s="12" t="e">
        <f t="shared" si="30"/>
        <v>#N/A</v>
      </c>
      <c r="I1005" s="12" t="e">
        <f t="shared" si="31"/>
        <v>#N/A</v>
      </c>
      <c r="J1005" s="8" t="e">
        <f>IF(OR(H1005&gt;Pooling_tool!$Q$2,I1005&gt;(Pooling_tool!$Q$14*Pooling_tool!$Q$6)),"concentrate","dilute")</f>
        <v>#N/A</v>
      </c>
      <c r="K1005" s="12" t="e">
        <f>_xlfn.IFS(AND(J1005="concentrate",H1005&gt;Pooling_tool!$Q$4),Pooling_tool!$Q$4,AND(J1005="concentrate",H1005&lt;Pooling_tool!$Q$2),Pooling_tool!$Q$2,J1005="concentrate",H1005,J1005="dilute",individual_lib_info!I1005)</f>
        <v>#N/A</v>
      </c>
      <c r="L1005" s="12" t="e">
        <f>IF(AND(J1005="dilute",K1005&gt;Pooling_tool!$Q$6),Pooling_tool!$Q$6,K1005)</f>
        <v>#N/A</v>
      </c>
    </row>
    <row r="1006" spans="6:12" x14ac:dyDescent="0.2">
      <c r="F1006" s="8" t="e">
        <f>VLOOKUP(A1006,Pooling_tool!$A$3:$B$15,2,FALSE)</f>
        <v>#N/A</v>
      </c>
      <c r="G1006" s="11" t="e">
        <f>Pooling_tool!$Q$8/VLOOKUP(F1006,Pooling_tool!$F$3:$G$26,2,FALSE)</f>
        <v>#N/A</v>
      </c>
      <c r="H1006" s="12" t="e">
        <f t="shared" si="30"/>
        <v>#N/A</v>
      </c>
      <c r="I1006" s="12" t="e">
        <f t="shared" si="31"/>
        <v>#N/A</v>
      </c>
      <c r="J1006" s="8" t="e">
        <f>IF(OR(H1006&gt;Pooling_tool!$Q$2,I1006&gt;(Pooling_tool!$Q$14*Pooling_tool!$Q$6)),"concentrate","dilute")</f>
        <v>#N/A</v>
      </c>
      <c r="K1006" s="12" t="e">
        <f>_xlfn.IFS(AND(J1006="concentrate",H1006&gt;Pooling_tool!$Q$4),Pooling_tool!$Q$4,AND(J1006="concentrate",H1006&lt;Pooling_tool!$Q$2),Pooling_tool!$Q$2,J1006="concentrate",H1006,J1006="dilute",individual_lib_info!I1006)</f>
        <v>#N/A</v>
      </c>
      <c r="L1006" s="12" t="e">
        <f>IF(AND(J1006="dilute",K1006&gt;Pooling_tool!$Q$6),Pooling_tool!$Q$6,K1006)</f>
        <v>#N/A</v>
      </c>
    </row>
    <row r="1007" spans="6:12" x14ac:dyDescent="0.2">
      <c r="F1007" s="8" t="e">
        <f>VLOOKUP(A1007,Pooling_tool!$A$3:$B$15,2,FALSE)</f>
        <v>#N/A</v>
      </c>
      <c r="G1007" s="11" t="e">
        <f>Pooling_tool!$Q$8/VLOOKUP(F1007,Pooling_tool!$F$3:$G$26,2,FALSE)</f>
        <v>#N/A</v>
      </c>
      <c r="H1007" s="12" t="e">
        <f t="shared" si="30"/>
        <v>#N/A</v>
      </c>
      <c r="I1007" s="12" t="e">
        <f t="shared" si="31"/>
        <v>#N/A</v>
      </c>
      <c r="J1007" s="8" t="e">
        <f>IF(OR(H1007&gt;Pooling_tool!$Q$2,I1007&gt;(Pooling_tool!$Q$14*Pooling_tool!$Q$6)),"concentrate","dilute")</f>
        <v>#N/A</v>
      </c>
      <c r="K1007" s="12" t="e">
        <f>_xlfn.IFS(AND(J1007="concentrate",H1007&gt;Pooling_tool!$Q$4),Pooling_tool!$Q$4,AND(J1007="concentrate",H1007&lt;Pooling_tool!$Q$2),Pooling_tool!$Q$2,J1007="concentrate",H1007,J1007="dilute",individual_lib_info!I1007)</f>
        <v>#N/A</v>
      </c>
      <c r="L1007" s="12" t="e">
        <f>IF(AND(J1007="dilute",K1007&gt;Pooling_tool!$Q$6),Pooling_tool!$Q$6,K1007)</f>
        <v>#N/A</v>
      </c>
    </row>
    <row r="1008" spans="6:12" x14ac:dyDescent="0.2">
      <c r="F1008" s="8" t="e">
        <f>VLOOKUP(A1008,Pooling_tool!$A$3:$B$15,2,FALSE)</f>
        <v>#N/A</v>
      </c>
      <c r="G1008" s="11" t="e">
        <f>Pooling_tool!$Q$8/VLOOKUP(F1008,Pooling_tool!$F$3:$G$26,2,FALSE)</f>
        <v>#N/A</v>
      </c>
      <c r="H1008" s="12" t="e">
        <f t="shared" si="30"/>
        <v>#N/A</v>
      </c>
      <c r="I1008" s="12" t="e">
        <f t="shared" si="31"/>
        <v>#N/A</v>
      </c>
      <c r="J1008" s="8" t="e">
        <f>IF(OR(H1008&gt;Pooling_tool!$Q$2,I1008&gt;(Pooling_tool!$Q$14*Pooling_tool!$Q$6)),"concentrate","dilute")</f>
        <v>#N/A</v>
      </c>
      <c r="K1008" s="12" t="e">
        <f>_xlfn.IFS(AND(J1008="concentrate",H1008&gt;Pooling_tool!$Q$4),Pooling_tool!$Q$4,AND(J1008="concentrate",H1008&lt;Pooling_tool!$Q$2),Pooling_tool!$Q$2,J1008="concentrate",H1008,J1008="dilute",individual_lib_info!I1008)</f>
        <v>#N/A</v>
      </c>
      <c r="L1008" s="12" t="e">
        <f>IF(AND(J1008="dilute",K1008&gt;Pooling_tool!$Q$6),Pooling_tool!$Q$6,K1008)</f>
        <v>#N/A</v>
      </c>
    </row>
    <row r="1009" spans="6:12" x14ac:dyDescent="0.2">
      <c r="F1009" s="8" t="e">
        <f>VLOOKUP(A1009,Pooling_tool!$A$3:$B$15,2,FALSE)</f>
        <v>#N/A</v>
      </c>
      <c r="G1009" s="11" t="e">
        <f>Pooling_tool!$Q$8/VLOOKUP(F1009,Pooling_tool!$F$3:$G$26,2,FALSE)</f>
        <v>#N/A</v>
      </c>
      <c r="H1009" s="12" t="e">
        <f t="shared" si="30"/>
        <v>#N/A</v>
      </c>
      <c r="I1009" s="12" t="e">
        <f t="shared" si="31"/>
        <v>#N/A</v>
      </c>
      <c r="J1009" s="8" t="e">
        <f>IF(OR(H1009&gt;Pooling_tool!$Q$2,I1009&gt;(Pooling_tool!$Q$14*Pooling_tool!$Q$6)),"concentrate","dilute")</f>
        <v>#N/A</v>
      </c>
      <c r="K1009" s="12" t="e">
        <f>_xlfn.IFS(AND(J1009="concentrate",H1009&gt;Pooling_tool!$Q$4),Pooling_tool!$Q$4,AND(J1009="concentrate",H1009&lt;Pooling_tool!$Q$2),Pooling_tool!$Q$2,J1009="concentrate",H1009,J1009="dilute",individual_lib_info!I1009)</f>
        <v>#N/A</v>
      </c>
      <c r="L1009" s="12" t="e">
        <f>IF(AND(J1009="dilute",K1009&gt;Pooling_tool!$Q$6),Pooling_tool!$Q$6,K1009)</f>
        <v>#N/A</v>
      </c>
    </row>
    <row r="1010" spans="6:12" x14ac:dyDescent="0.2">
      <c r="F1010" s="8" t="e">
        <f>VLOOKUP(A1010,Pooling_tool!$A$3:$B$15,2,FALSE)</f>
        <v>#N/A</v>
      </c>
      <c r="G1010" s="11" t="e">
        <f>Pooling_tool!$Q$8/VLOOKUP(F1010,Pooling_tool!$F$3:$G$26,2,FALSE)</f>
        <v>#N/A</v>
      </c>
      <c r="H1010" s="12" t="e">
        <f t="shared" si="30"/>
        <v>#N/A</v>
      </c>
      <c r="I1010" s="12" t="e">
        <f t="shared" si="31"/>
        <v>#N/A</v>
      </c>
      <c r="J1010" s="8" t="e">
        <f>IF(OR(H1010&gt;Pooling_tool!$Q$2,I1010&gt;(Pooling_tool!$Q$14*Pooling_tool!$Q$6)),"concentrate","dilute")</f>
        <v>#N/A</v>
      </c>
      <c r="K1010" s="12" t="e">
        <f>_xlfn.IFS(AND(J1010="concentrate",H1010&gt;Pooling_tool!$Q$4),Pooling_tool!$Q$4,AND(J1010="concentrate",H1010&lt;Pooling_tool!$Q$2),Pooling_tool!$Q$2,J1010="concentrate",H1010,J1010="dilute",individual_lib_info!I1010)</f>
        <v>#N/A</v>
      </c>
      <c r="L1010" s="12" t="e">
        <f>IF(AND(J1010="dilute",K1010&gt;Pooling_tool!$Q$6),Pooling_tool!$Q$6,K1010)</f>
        <v>#N/A</v>
      </c>
    </row>
    <row r="1011" spans="6:12" x14ac:dyDescent="0.2">
      <c r="F1011" s="8" t="e">
        <f>VLOOKUP(A1011,Pooling_tool!$A$3:$B$15,2,FALSE)</f>
        <v>#N/A</v>
      </c>
      <c r="G1011" s="11" t="e">
        <f>Pooling_tool!$Q$8/VLOOKUP(F1011,Pooling_tool!$F$3:$G$26,2,FALSE)</f>
        <v>#N/A</v>
      </c>
      <c r="H1011" s="12" t="e">
        <f t="shared" si="30"/>
        <v>#N/A</v>
      </c>
      <c r="I1011" s="12" t="e">
        <f t="shared" si="31"/>
        <v>#N/A</v>
      </c>
      <c r="J1011" s="8" t="e">
        <f>IF(OR(H1011&gt;Pooling_tool!$Q$2,I1011&gt;(Pooling_tool!$Q$14*Pooling_tool!$Q$6)),"concentrate","dilute")</f>
        <v>#N/A</v>
      </c>
      <c r="K1011" s="12" t="e">
        <f>_xlfn.IFS(AND(J1011="concentrate",H1011&gt;Pooling_tool!$Q$4),Pooling_tool!$Q$4,AND(J1011="concentrate",H1011&lt;Pooling_tool!$Q$2),Pooling_tool!$Q$2,J1011="concentrate",H1011,J1011="dilute",individual_lib_info!I1011)</f>
        <v>#N/A</v>
      </c>
      <c r="L1011" s="12" t="e">
        <f>IF(AND(J1011="dilute",K1011&gt;Pooling_tool!$Q$6),Pooling_tool!$Q$6,K1011)</f>
        <v>#N/A</v>
      </c>
    </row>
    <row r="1012" spans="6:12" x14ac:dyDescent="0.2">
      <c r="F1012" s="8" t="e">
        <f>VLOOKUP(A1012,Pooling_tool!$A$3:$B$15,2,FALSE)</f>
        <v>#N/A</v>
      </c>
      <c r="G1012" s="11" t="e">
        <f>Pooling_tool!$Q$8/VLOOKUP(F1012,Pooling_tool!$F$3:$G$26,2,FALSE)</f>
        <v>#N/A</v>
      </c>
      <c r="H1012" s="12" t="e">
        <f t="shared" si="30"/>
        <v>#N/A</v>
      </c>
      <c r="I1012" s="12" t="e">
        <f t="shared" si="31"/>
        <v>#N/A</v>
      </c>
      <c r="J1012" s="8" t="e">
        <f>IF(OR(H1012&gt;Pooling_tool!$Q$2,I1012&gt;(Pooling_tool!$Q$14*Pooling_tool!$Q$6)),"concentrate","dilute")</f>
        <v>#N/A</v>
      </c>
      <c r="K1012" s="12" t="e">
        <f>_xlfn.IFS(AND(J1012="concentrate",H1012&gt;Pooling_tool!$Q$4),Pooling_tool!$Q$4,AND(J1012="concentrate",H1012&lt;Pooling_tool!$Q$2),Pooling_tool!$Q$2,J1012="concentrate",H1012,J1012="dilute",individual_lib_info!I1012)</f>
        <v>#N/A</v>
      </c>
      <c r="L1012" s="12" t="e">
        <f>IF(AND(J1012="dilute",K1012&gt;Pooling_tool!$Q$6),Pooling_tool!$Q$6,K1012)</f>
        <v>#N/A</v>
      </c>
    </row>
    <row r="1013" spans="6:12" x14ac:dyDescent="0.2">
      <c r="F1013" s="8" t="e">
        <f>VLOOKUP(A1013,Pooling_tool!$A$3:$B$15,2,FALSE)</f>
        <v>#N/A</v>
      </c>
      <c r="G1013" s="11" t="e">
        <f>Pooling_tool!$Q$8/VLOOKUP(F1013,Pooling_tool!$F$3:$G$26,2,FALSE)</f>
        <v>#N/A</v>
      </c>
      <c r="H1013" s="12" t="e">
        <f t="shared" si="30"/>
        <v>#N/A</v>
      </c>
      <c r="I1013" s="12" t="e">
        <f t="shared" si="31"/>
        <v>#N/A</v>
      </c>
      <c r="J1013" s="8" t="e">
        <f>IF(OR(H1013&gt;Pooling_tool!$Q$2,I1013&gt;(Pooling_tool!$Q$14*Pooling_tool!$Q$6)),"concentrate","dilute")</f>
        <v>#N/A</v>
      </c>
      <c r="K1013" s="12" t="e">
        <f>_xlfn.IFS(AND(J1013="concentrate",H1013&gt;Pooling_tool!$Q$4),Pooling_tool!$Q$4,AND(J1013="concentrate",H1013&lt;Pooling_tool!$Q$2),Pooling_tool!$Q$2,J1013="concentrate",H1013,J1013="dilute",individual_lib_info!I1013)</f>
        <v>#N/A</v>
      </c>
      <c r="L1013" s="12" t="e">
        <f>IF(AND(J1013="dilute",K1013&gt;Pooling_tool!$Q$6),Pooling_tool!$Q$6,K1013)</f>
        <v>#N/A</v>
      </c>
    </row>
    <row r="1014" spans="6:12" x14ac:dyDescent="0.2">
      <c r="F1014" s="8" t="e">
        <f>VLOOKUP(A1014,Pooling_tool!$A$3:$B$15,2,FALSE)</f>
        <v>#N/A</v>
      </c>
      <c r="G1014" s="11" t="e">
        <f>Pooling_tool!$Q$8/VLOOKUP(F1014,Pooling_tool!$F$3:$G$26,2,FALSE)</f>
        <v>#N/A</v>
      </c>
      <c r="H1014" s="12" t="e">
        <f t="shared" si="30"/>
        <v>#N/A</v>
      </c>
      <c r="I1014" s="12" t="e">
        <f t="shared" si="31"/>
        <v>#N/A</v>
      </c>
      <c r="J1014" s="8" t="e">
        <f>IF(OR(H1014&gt;Pooling_tool!$Q$2,I1014&gt;(Pooling_tool!$Q$14*Pooling_tool!$Q$6)),"concentrate","dilute")</f>
        <v>#N/A</v>
      </c>
      <c r="K1014" s="12" t="e">
        <f>_xlfn.IFS(AND(J1014="concentrate",H1014&gt;Pooling_tool!$Q$4),Pooling_tool!$Q$4,AND(J1014="concentrate",H1014&lt;Pooling_tool!$Q$2),Pooling_tool!$Q$2,J1014="concentrate",H1014,J1014="dilute",individual_lib_info!I1014)</f>
        <v>#N/A</v>
      </c>
      <c r="L1014" s="12" t="e">
        <f>IF(AND(J1014="dilute",K1014&gt;Pooling_tool!$Q$6),Pooling_tool!$Q$6,K1014)</f>
        <v>#N/A</v>
      </c>
    </row>
    <row r="1015" spans="6:12" x14ac:dyDescent="0.2">
      <c r="F1015" s="8" t="e">
        <f>VLOOKUP(A1015,Pooling_tool!$A$3:$B$15,2,FALSE)</f>
        <v>#N/A</v>
      </c>
      <c r="G1015" s="11" t="e">
        <f>Pooling_tool!$Q$8/VLOOKUP(F1015,Pooling_tool!$F$3:$G$26,2,FALSE)</f>
        <v>#N/A</v>
      </c>
      <c r="H1015" s="12" t="e">
        <f t="shared" si="30"/>
        <v>#N/A</v>
      </c>
      <c r="I1015" s="12" t="e">
        <f t="shared" si="31"/>
        <v>#N/A</v>
      </c>
      <c r="J1015" s="8" t="e">
        <f>IF(OR(H1015&gt;Pooling_tool!$Q$2,I1015&gt;(Pooling_tool!$Q$14*Pooling_tool!$Q$6)),"concentrate","dilute")</f>
        <v>#N/A</v>
      </c>
      <c r="K1015" s="12" t="e">
        <f>_xlfn.IFS(AND(J1015="concentrate",H1015&gt;Pooling_tool!$Q$4),Pooling_tool!$Q$4,AND(J1015="concentrate",H1015&lt;Pooling_tool!$Q$2),Pooling_tool!$Q$2,J1015="concentrate",H1015,J1015="dilute",individual_lib_info!I1015)</f>
        <v>#N/A</v>
      </c>
      <c r="L1015" s="12" t="e">
        <f>IF(AND(J1015="dilute",K1015&gt;Pooling_tool!$Q$6),Pooling_tool!$Q$6,K1015)</f>
        <v>#N/A</v>
      </c>
    </row>
    <row r="1016" spans="6:12" x14ac:dyDescent="0.2">
      <c r="F1016" s="8" t="e">
        <f>VLOOKUP(A1016,Pooling_tool!$A$3:$B$15,2,FALSE)</f>
        <v>#N/A</v>
      </c>
      <c r="G1016" s="11" t="e">
        <f>Pooling_tool!$Q$8/VLOOKUP(F1016,Pooling_tool!$F$3:$G$26,2,FALSE)</f>
        <v>#N/A</v>
      </c>
      <c r="H1016" s="12" t="e">
        <f t="shared" si="30"/>
        <v>#N/A</v>
      </c>
      <c r="I1016" s="12" t="e">
        <f t="shared" si="31"/>
        <v>#N/A</v>
      </c>
      <c r="J1016" s="8" t="e">
        <f>IF(OR(H1016&gt;Pooling_tool!$Q$2,I1016&gt;(Pooling_tool!$Q$14*Pooling_tool!$Q$6)),"concentrate","dilute")</f>
        <v>#N/A</v>
      </c>
      <c r="K1016" s="12" t="e">
        <f>_xlfn.IFS(AND(J1016="concentrate",H1016&gt;Pooling_tool!$Q$4),Pooling_tool!$Q$4,AND(J1016="concentrate",H1016&lt;Pooling_tool!$Q$2),Pooling_tool!$Q$2,J1016="concentrate",H1016,J1016="dilute",individual_lib_info!I1016)</f>
        <v>#N/A</v>
      </c>
      <c r="L1016" s="12" t="e">
        <f>IF(AND(J1016="dilute",K1016&gt;Pooling_tool!$Q$6),Pooling_tool!$Q$6,K1016)</f>
        <v>#N/A</v>
      </c>
    </row>
    <row r="1017" spans="6:12" x14ac:dyDescent="0.2">
      <c r="F1017" s="8" t="e">
        <f>VLOOKUP(A1017,Pooling_tool!$A$3:$B$15,2,FALSE)</f>
        <v>#N/A</v>
      </c>
      <c r="G1017" s="11" t="e">
        <f>Pooling_tool!$Q$8/VLOOKUP(F1017,Pooling_tool!$F$3:$G$26,2,FALSE)</f>
        <v>#N/A</v>
      </c>
      <c r="H1017" s="12" t="e">
        <f t="shared" si="30"/>
        <v>#N/A</v>
      </c>
      <c r="I1017" s="12" t="e">
        <f t="shared" si="31"/>
        <v>#N/A</v>
      </c>
      <c r="J1017" s="8" t="e">
        <f>IF(OR(H1017&gt;Pooling_tool!$Q$2,I1017&gt;(Pooling_tool!$Q$14*Pooling_tool!$Q$6)),"concentrate","dilute")</f>
        <v>#N/A</v>
      </c>
      <c r="K1017" s="12" t="e">
        <f>_xlfn.IFS(AND(J1017="concentrate",H1017&gt;Pooling_tool!$Q$4),Pooling_tool!$Q$4,AND(J1017="concentrate",H1017&lt;Pooling_tool!$Q$2),Pooling_tool!$Q$2,J1017="concentrate",H1017,J1017="dilute",individual_lib_info!I1017)</f>
        <v>#N/A</v>
      </c>
      <c r="L1017" s="12" t="e">
        <f>IF(AND(J1017="dilute",K1017&gt;Pooling_tool!$Q$6),Pooling_tool!$Q$6,K1017)</f>
        <v>#N/A</v>
      </c>
    </row>
    <row r="1018" spans="6:12" x14ac:dyDescent="0.2">
      <c r="F1018" s="8" t="e">
        <f>VLOOKUP(A1018,Pooling_tool!$A$3:$B$15,2,FALSE)</f>
        <v>#N/A</v>
      </c>
      <c r="G1018" s="11" t="e">
        <f>Pooling_tool!$Q$8/VLOOKUP(F1018,Pooling_tool!$F$3:$G$26,2,FALSE)</f>
        <v>#N/A</v>
      </c>
      <c r="H1018" s="12" t="e">
        <f t="shared" si="30"/>
        <v>#N/A</v>
      </c>
      <c r="I1018" s="12" t="e">
        <f t="shared" si="31"/>
        <v>#N/A</v>
      </c>
      <c r="J1018" s="8" t="e">
        <f>IF(OR(H1018&gt;Pooling_tool!$Q$2,I1018&gt;(Pooling_tool!$Q$14*Pooling_tool!$Q$6)),"concentrate","dilute")</f>
        <v>#N/A</v>
      </c>
      <c r="K1018" s="12" t="e">
        <f>_xlfn.IFS(AND(J1018="concentrate",H1018&gt;Pooling_tool!$Q$4),Pooling_tool!$Q$4,AND(J1018="concentrate",H1018&lt;Pooling_tool!$Q$2),Pooling_tool!$Q$2,J1018="concentrate",H1018,J1018="dilute",individual_lib_info!I1018)</f>
        <v>#N/A</v>
      </c>
      <c r="L1018" s="12" t="e">
        <f>IF(AND(J1018="dilute",K1018&gt;Pooling_tool!$Q$6),Pooling_tool!$Q$6,K1018)</f>
        <v>#N/A</v>
      </c>
    </row>
    <row r="1019" spans="6:12" x14ac:dyDescent="0.2">
      <c r="F1019" s="8" t="e">
        <f>VLOOKUP(A1019,Pooling_tool!$A$3:$B$15,2,FALSE)</f>
        <v>#N/A</v>
      </c>
      <c r="G1019" s="11" t="e">
        <f>Pooling_tool!$Q$8/VLOOKUP(F1019,Pooling_tool!$F$3:$G$26,2,FALSE)</f>
        <v>#N/A</v>
      </c>
      <c r="H1019" s="12" t="e">
        <f t="shared" si="30"/>
        <v>#N/A</v>
      </c>
      <c r="I1019" s="12" t="e">
        <f t="shared" si="31"/>
        <v>#N/A</v>
      </c>
      <c r="J1019" s="8" t="e">
        <f>IF(OR(H1019&gt;Pooling_tool!$Q$2,I1019&gt;(Pooling_tool!$Q$14*Pooling_tool!$Q$6)),"concentrate","dilute")</f>
        <v>#N/A</v>
      </c>
      <c r="K1019" s="12" t="e">
        <f>_xlfn.IFS(AND(J1019="concentrate",H1019&gt;Pooling_tool!$Q$4),Pooling_tool!$Q$4,AND(J1019="concentrate",H1019&lt;Pooling_tool!$Q$2),Pooling_tool!$Q$2,J1019="concentrate",H1019,J1019="dilute",individual_lib_info!I1019)</f>
        <v>#N/A</v>
      </c>
      <c r="L1019" s="12" t="e">
        <f>IF(AND(J1019="dilute",K1019&gt;Pooling_tool!$Q$6),Pooling_tool!$Q$6,K1019)</f>
        <v>#N/A</v>
      </c>
    </row>
    <row r="1020" spans="6:12" x14ac:dyDescent="0.2">
      <c r="F1020" s="8" t="e">
        <f>VLOOKUP(A1020,Pooling_tool!$A$3:$B$15,2,FALSE)</f>
        <v>#N/A</v>
      </c>
      <c r="G1020" s="11" t="e">
        <f>Pooling_tool!$Q$8/VLOOKUP(F1020,Pooling_tool!$F$3:$G$26,2,FALSE)</f>
        <v>#N/A</v>
      </c>
      <c r="H1020" s="12" t="e">
        <f t="shared" si="30"/>
        <v>#N/A</v>
      </c>
      <c r="I1020" s="12" t="e">
        <f t="shared" si="31"/>
        <v>#N/A</v>
      </c>
      <c r="J1020" s="8" t="e">
        <f>IF(OR(H1020&gt;Pooling_tool!$Q$2,I1020&gt;(Pooling_tool!$Q$14*Pooling_tool!$Q$6)),"concentrate","dilute")</f>
        <v>#N/A</v>
      </c>
      <c r="K1020" s="12" t="e">
        <f>_xlfn.IFS(AND(J1020="concentrate",H1020&gt;Pooling_tool!$Q$4),Pooling_tool!$Q$4,AND(J1020="concentrate",H1020&lt;Pooling_tool!$Q$2),Pooling_tool!$Q$2,J1020="concentrate",H1020,J1020="dilute",individual_lib_info!I1020)</f>
        <v>#N/A</v>
      </c>
      <c r="L1020" s="12" t="e">
        <f>IF(AND(J1020="dilute",K1020&gt;Pooling_tool!$Q$6),Pooling_tool!$Q$6,K1020)</f>
        <v>#N/A</v>
      </c>
    </row>
    <row r="1021" spans="6:12" x14ac:dyDescent="0.2">
      <c r="F1021" s="8" t="e">
        <f>VLOOKUP(A1021,Pooling_tool!$A$3:$B$15,2,FALSE)</f>
        <v>#N/A</v>
      </c>
      <c r="G1021" s="11" t="e">
        <f>Pooling_tool!$Q$8/VLOOKUP(F1021,Pooling_tool!$F$3:$G$26,2,FALSE)</f>
        <v>#N/A</v>
      </c>
      <c r="H1021" s="12" t="e">
        <f t="shared" si="30"/>
        <v>#N/A</v>
      </c>
      <c r="I1021" s="12" t="e">
        <f t="shared" si="31"/>
        <v>#N/A</v>
      </c>
      <c r="J1021" s="8" t="e">
        <f>IF(OR(H1021&gt;Pooling_tool!$Q$2,I1021&gt;(Pooling_tool!$Q$14*Pooling_tool!$Q$6)),"concentrate","dilute")</f>
        <v>#N/A</v>
      </c>
      <c r="K1021" s="12" t="e">
        <f>_xlfn.IFS(AND(J1021="concentrate",H1021&gt;Pooling_tool!$Q$4),Pooling_tool!$Q$4,AND(J1021="concentrate",H1021&lt;Pooling_tool!$Q$2),Pooling_tool!$Q$2,J1021="concentrate",H1021,J1021="dilute",individual_lib_info!I1021)</f>
        <v>#N/A</v>
      </c>
      <c r="L1021" s="12" t="e">
        <f>IF(AND(J1021="dilute",K1021&gt;Pooling_tool!$Q$6),Pooling_tool!$Q$6,K1021)</f>
        <v>#N/A</v>
      </c>
    </row>
    <row r="1022" spans="6:12" x14ac:dyDescent="0.2">
      <c r="F1022" s="8" t="e">
        <f>VLOOKUP(A1022,Pooling_tool!$A$3:$B$15,2,FALSE)</f>
        <v>#N/A</v>
      </c>
      <c r="G1022" s="11" t="e">
        <f>Pooling_tool!$Q$8/VLOOKUP(F1022,Pooling_tool!$F$3:$G$26,2,FALSE)</f>
        <v>#N/A</v>
      </c>
      <c r="H1022" s="12" t="e">
        <f t="shared" si="30"/>
        <v>#N/A</v>
      </c>
      <c r="I1022" s="12" t="e">
        <f t="shared" si="31"/>
        <v>#N/A</v>
      </c>
      <c r="J1022" s="8" t="e">
        <f>IF(OR(H1022&gt;Pooling_tool!$Q$2,I1022&gt;(Pooling_tool!$Q$14*Pooling_tool!$Q$6)),"concentrate","dilute")</f>
        <v>#N/A</v>
      </c>
      <c r="K1022" s="12" t="e">
        <f>_xlfn.IFS(AND(J1022="concentrate",H1022&gt;Pooling_tool!$Q$4),Pooling_tool!$Q$4,AND(J1022="concentrate",H1022&lt;Pooling_tool!$Q$2),Pooling_tool!$Q$2,J1022="concentrate",H1022,J1022="dilute",individual_lib_info!I1022)</f>
        <v>#N/A</v>
      </c>
      <c r="L1022" s="12" t="e">
        <f>IF(AND(J1022="dilute",K1022&gt;Pooling_tool!$Q$6),Pooling_tool!$Q$6,K1022)</f>
        <v>#N/A</v>
      </c>
    </row>
    <row r="1023" spans="6:12" x14ac:dyDescent="0.2">
      <c r="F1023" s="8" t="e">
        <f>VLOOKUP(A1023,Pooling_tool!$A$3:$B$15,2,FALSE)</f>
        <v>#N/A</v>
      </c>
      <c r="G1023" s="11" t="e">
        <f>Pooling_tool!$Q$8/VLOOKUP(F1023,Pooling_tool!$F$3:$G$26,2,FALSE)</f>
        <v>#N/A</v>
      </c>
      <c r="H1023" s="12" t="e">
        <f t="shared" si="30"/>
        <v>#N/A</v>
      </c>
      <c r="I1023" s="12" t="e">
        <f t="shared" si="31"/>
        <v>#N/A</v>
      </c>
      <c r="J1023" s="8" t="e">
        <f>IF(OR(H1023&gt;Pooling_tool!$Q$2,I1023&gt;(Pooling_tool!$Q$14*Pooling_tool!$Q$6)),"concentrate","dilute")</f>
        <v>#N/A</v>
      </c>
      <c r="K1023" s="12" t="e">
        <f>_xlfn.IFS(AND(J1023="concentrate",H1023&gt;Pooling_tool!$Q$4),Pooling_tool!$Q$4,AND(J1023="concentrate",H1023&lt;Pooling_tool!$Q$2),Pooling_tool!$Q$2,J1023="concentrate",H1023,J1023="dilute",individual_lib_info!I1023)</f>
        <v>#N/A</v>
      </c>
      <c r="L1023" s="12" t="e">
        <f>IF(AND(J1023="dilute",K1023&gt;Pooling_tool!$Q$6),Pooling_tool!$Q$6,K1023)</f>
        <v>#N/A</v>
      </c>
    </row>
    <row r="1024" spans="6:12" x14ac:dyDescent="0.2">
      <c r="F1024" s="8" t="e">
        <f>VLOOKUP(A1024,Pooling_tool!$A$3:$B$15,2,FALSE)</f>
        <v>#N/A</v>
      </c>
      <c r="G1024" s="11" t="e">
        <f>Pooling_tool!$Q$8/VLOOKUP(F1024,Pooling_tool!$F$3:$G$26,2,FALSE)</f>
        <v>#N/A</v>
      </c>
      <c r="H1024" s="12" t="e">
        <f t="shared" si="30"/>
        <v>#N/A</v>
      </c>
      <c r="I1024" s="12" t="e">
        <f t="shared" si="31"/>
        <v>#N/A</v>
      </c>
      <c r="J1024" s="8" t="e">
        <f>IF(OR(H1024&gt;Pooling_tool!$Q$2,I1024&gt;(Pooling_tool!$Q$14*Pooling_tool!$Q$6)),"concentrate","dilute")</f>
        <v>#N/A</v>
      </c>
      <c r="K1024" s="12" t="e">
        <f>_xlfn.IFS(AND(J1024="concentrate",H1024&gt;Pooling_tool!$Q$4),Pooling_tool!$Q$4,AND(J1024="concentrate",H1024&lt;Pooling_tool!$Q$2),Pooling_tool!$Q$2,J1024="concentrate",H1024,J1024="dilute",individual_lib_info!I1024)</f>
        <v>#N/A</v>
      </c>
      <c r="L1024" s="12" t="e">
        <f>IF(AND(J1024="dilute",K1024&gt;Pooling_tool!$Q$6),Pooling_tool!$Q$6,K1024)</f>
        <v>#N/A</v>
      </c>
    </row>
    <row r="1025" spans="6:12" x14ac:dyDescent="0.2">
      <c r="F1025" s="8" t="e">
        <f>VLOOKUP(A1025,Pooling_tool!$A$3:$B$15,2,FALSE)</f>
        <v>#N/A</v>
      </c>
      <c r="G1025" s="11" t="e">
        <f>Pooling_tool!$Q$8/VLOOKUP(F1025,Pooling_tool!$F$3:$G$26,2,FALSE)</f>
        <v>#N/A</v>
      </c>
      <c r="H1025" s="12" t="e">
        <f t="shared" si="30"/>
        <v>#N/A</v>
      </c>
      <c r="I1025" s="12" t="e">
        <f t="shared" si="31"/>
        <v>#N/A</v>
      </c>
      <c r="J1025" s="8" t="e">
        <f>IF(OR(H1025&gt;Pooling_tool!$Q$2,I1025&gt;(Pooling_tool!$Q$14*Pooling_tool!$Q$6)),"concentrate","dilute")</f>
        <v>#N/A</v>
      </c>
      <c r="K1025" s="12" t="e">
        <f>_xlfn.IFS(AND(J1025="concentrate",H1025&gt;Pooling_tool!$Q$4),Pooling_tool!$Q$4,AND(J1025="concentrate",H1025&lt;Pooling_tool!$Q$2),Pooling_tool!$Q$2,J1025="concentrate",H1025,J1025="dilute",individual_lib_info!I1025)</f>
        <v>#N/A</v>
      </c>
      <c r="L1025" s="12" t="e">
        <f>IF(AND(J1025="dilute",K1025&gt;Pooling_tool!$Q$6),Pooling_tool!$Q$6,K1025)</f>
        <v>#N/A</v>
      </c>
    </row>
    <row r="1026" spans="6:12" x14ac:dyDescent="0.2">
      <c r="F1026" s="8" t="e">
        <f>VLOOKUP(A1026,Pooling_tool!$A$3:$B$15,2,FALSE)</f>
        <v>#N/A</v>
      </c>
      <c r="G1026" s="11" t="e">
        <f>Pooling_tool!$Q$8/VLOOKUP(F1026,Pooling_tool!$F$3:$G$26,2,FALSE)</f>
        <v>#N/A</v>
      </c>
      <c r="H1026" s="12" t="e">
        <f t="shared" si="30"/>
        <v>#N/A</v>
      </c>
      <c r="I1026" s="12" t="e">
        <f t="shared" si="31"/>
        <v>#N/A</v>
      </c>
      <c r="J1026" s="8" t="e">
        <f>IF(OR(H1026&gt;Pooling_tool!$Q$2,I1026&gt;(Pooling_tool!$Q$14*Pooling_tool!$Q$6)),"concentrate","dilute")</f>
        <v>#N/A</v>
      </c>
      <c r="K1026" s="12" t="e">
        <f>_xlfn.IFS(AND(J1026="concentrate",H1026&gt;Pooling_tool!$Q$4),Pooling_tool!$Q$4,AND(J1026="concentrate",H1026&lt;Pooling_tool!$Q$2),Pooling_tool!$Q$2,J1026="concentrate",H1026,J1026="dilute",individual_lib_info!I1026)</f>
        <v>#N/A</v>
      </c>
      <c r="L1026" s="12" t="e">
        <f>IF(AND(J1026="dilute",K1026&gt;Pooling_tool!$Q$6),Pooling_tool!$Q$6,K1026)</f>
        <v>#N/A</v>
      </c>
    </row>
    <row r="1027" spans="6:12" x14ac:dyDescent="0.2">
      <c r="F1027" s="8" t="e">
        <f>VLOOKUP(A1027,Pooling_tool!$A$3:$B$15,2,FALSE)</f>
        <v>#N/A</v>
      </c>
      <c r="G1027" s="11" t="e">
        <f>Pooling_tool!$Q$8/VLOOKUP(F1027,Pooling_tool!$F$3:$G$26,2,FALSE)</f>
        <v>#N/A</v>
      </c>
      <c r="H1027" s="12" t="e">
        <f t="shared" ref="H1027:H1090" si="32">G1027/D1027*1000</f>
        <v>#N/A</v>
      </c>
      <c r="I1027" s="12" t="e">
        <f t="shared" ref="I1027:I1090" si="33">H1027*E1027</f>
        <v>#N/A</v>
      </c>
      <c r="J1027" s="8" t="e">
        <f>IF(OR(H1027&gt;Pooling_tool!$Q$2,I1027&gt;(Pooling_tool!$Q$14*Pooling_tool!$Q$6)),"concentrate","dilute")</f>
        <v>#N/A</v>
      </c>
      <c r="K1027" s="12" t="e">
        <f>_xlfn.IFS(AND(J1027="concentrate",H1027&gt;Pooling_tool!$Q$4),Pooling_tool!$Q$4,AND(J1027="concentrate",H1027&lt;Pooling_tool!$Q$2),Pooling_tool!$Q$2,J1027="concentrate",H1027,J1027="dilute",individual_lib_info!I1027)</f>
        <v>#N/A</v>
      </c>
      <c r="L1027" s="12" t="e">
        <f>IF(AND(J1027="dilute",K1027&gt;Pooling_tool!$Q$6),Pooling_tool!$Q$6,K1027)</f>
        <v>#N/A</v>
      </c>
    </row>
    <row r="1028" spans="6:12" x14ac:dyDescent="0.2">
      <c r="F1028" s="8" t="e">
        <f>VLOOKUP(A1028,Pooling_tool!$A$3:$B$15,2,FALSE)</f>
        <v>#N/A</v>
      </c>
      <c r="G1028" s="11" t="e">
        <f>Pooling_tool!$Q$8/VLOOKUP(F1028,Pooling_tool!$F$3:$G$26,2,FALSE)</f>
        <v>#N/A</v>
      </c>
      <c r="H1028" s="12" t="e">
        <f t="shared" si="32"/>
        <v>#N/A</v>
      </c>
      <c r="I1028" s="12" t="e">
        <f t="shared" si="33"/>
        <v>#N/A</v>
      </c>
      <c r="J1028" s="8" t="e">
        <f>IF(OR(H1028&gt;Pooling_tool!$Q$2,I1028&gt;(Pooling_tool!$Q$14*Pooling_tool!$Q$6)),"concentrate","dilute")</f>
        <v>#N/A</v>
      </c>
      <c r="K1028" s="12" t="e">
        <f>_xlfn.IFS(AND(J1028="concentrate",H1028&gt;Pooling_tool!$Q$4),Pooling_tool!$Q$4,AND(J1028="concentrate",H1028&lt;Pooling_tool!$Q$2),Pooling_tool!$Q$2,J1028="concentrate",H1028,J1028="dilute",individual_lib_info!I1028)</f>
        <v>#N/A</v>
      </c>
      <c r="L1028" s="12" t="e">
        <f>IF(AND(J1028="dilute",K1028&gt;Pooling_tool!$Q$6),Pooling_tool!$Q$6,K1028)</f>
        <v>#N/A</v>
      </c>
    </row>
    <row r="1029" spans="6:12" x14ac:dyDescent="0.2">
      <c r="F1029" s="8" t="e">
        <f>VLOOKUP(A1029,Pooling_tool!$A$3:$B$15,2,FALSE)</f>
        <v>#N/A</v>
      </c>
      <c r="G1029" s="11" t="e">
        <f>Pooling_tool!$Q$8/VLOOKUP(F1029,Pooling_tool!$F$3:$G$26,2,FALSE)</f>
        <v>#N/A</v>
      </c>
      <c r="H1029" s="12" t="e">
        <f t="shared" si="32"/>
        <v>#N/A</v>
      </c>
      <c r="I1029" s="12" t="e">
        <f t="shared" si="33"/>
        <v>#N/A</v>
      </c>
      <c r="J1029" s="8" t="e">
        <f>IF(OR(H1029&gt;Pooling_tool!$Q$2,I1029&gt;(Pooling_tool!$Q$14*Pooling_tool!$Q$6)),"concentrate","dilute")</f>
        <v>#N/A</v>
      </c>
      <c r="K1029" s="12" t="e">
        <f>_xlfn.IFS(AND(J1029="concentrate",H1029&gt;Pooling_tool!$Q$4),Pooling_tool!$Q$4,AND(J1029="concentrate",H1029&lt;Pooling_tool!$Q$2),Pooling_tool!$Q$2,J1029="concentrate",H1029,J1029="dilute",individual_lib_info!I1029)</f>
        <v>#N/A</v>
      </c>
      <c r="L1029" s="12" t="e">
        <f>IF(AND(J1029="dilute",K1029&gt;Pooling_tool!$Q$6),Pooling_tool!$Q$6,K1029)</f>
        <v>#N/A</v>
      </c>
    </row>
    <row r="1030" spans="6:12" x14ac:dyDescent="0.2">
      <c r="F1030" s="8" t="e">
        <f>VLOOKUP(A1030,Pooling_tool!$A$3:$B$15,2,FALSE)</f>
        <v>#N/A</v>
      </c>
      <c r="G1030" s="11" t="e">
        <f>Pooling_tool!$Q$8/VLOOKUP(F1030,Pooling_tool!$F$3:$G$26,2,FALSE)</f>
        <v>#N/A</v>
      </c>
      <c r="H1030" s="12" t="e">
        <f t="shared" si="32"/>
        <v>#N/A</v>
      </c>
      <c r="I1030" s="12" t="e">
        <f t="shared" si="33"/>
        <v>#N/A</v>
      </c>
      <c r="J1030" s="8" t="e">
        <f>IF(OR(H1030&gt;Pooling_tool!$Q$2,I1030&gt;(Pooling_tool!$Q$14*Pooling_tool!$Q$6)),"concentrate","dilute")</f>
        <v>#N/A</v>
      </c>
      <c r="K1030" s="12" t="e">
        <f>_xlfn.IFS(AND(J1030="concentrate",H1030&gt;Pooling_tool!$Q$4),Pooling_tool!$Q$4,AND(J1030="concentrate",H1030&lt;Pooling_tool!$Q$2),Pooling_tool!$Q$2,J1030="concentrate",H1030,J1030="dilute",individual_lib_info!I1030)</f>
        <v>#N/A</v>
      </c>
      <c r="L1030" s="12" t="e">
        <f>IF(AND(J1030="dilute",K1030&gt;Pooling_tool!$Q$6),Pooling_tool!$Q$6,K1030)</f>
        <v>#N/A</v>
      </c>
    </row>
    <row r="1031" spans="6:12" x14ac:dyDescent="0.2">
      <c r="F1031" s="8" t="e">
        <f>VLOOKUP(A1031,Pooling_tool!$A$3:$B$15,2,FALSE)</f>
        <v>#N/A</v>
      </c>
      <c r="G1031" s="11" t="e">
        <f>Pooling_tool!$Q$8/VLOOKUP(F1031,Pooling_tool!$F$3:$G$26,2,FALSE)</f>
        <v>#N/A</v>
      </c>
      <c r="H1031" s="12" t="e">
        <f t="shared" si="32"/>
        <v>#N/A</v>
      </c>
      <c r="I1031" s="12" t="e">
        <f t="shared" si="33"/>
        <v>#N/A</v>
      </c>
      <c r="J1031" s="8" t="e">
        <f>IF(OR(H1031&gt;Pooling_tool!$Q$2,I1031&gt;(Pooling_tool!$Q$14*Pooling_tool!$Q$6)),"concentrate","dilute")</f>
        <v>#N/A</v>
      </c>
      <c r="K1031" s="12" t="e">
        <f>_xlfn.IFS(AND(J1031="concentrate",H1031&gt;Pooling_tool!$Q$4),Pooling_tool!$Q$4,AND(J1031="concentrate",H1031&lt;Pooling_tool!$Q$2),Pooling_tool!$Q$2,J1031="concentrate",H1031,J1031="dilute",individual_lib_info!I1031)</f>
        <v>#N/A</v>
      </c>
      <c r="L1031" s="12" t="e">
        <f>IF(AND(J1031="dilute",K1031&gt;Pooling_tool!$Q$6),Pooling_tool!$Q$6,K1031)</f>
        <v>#N/A</v>
      </c>
    </row>
    <row r="1032" spans="6:12" x14ac:dyDescent="0.2">
      <c r="F1032" s="8" t="e">
        <f>VLOOKUP(A1032,Pooling_tool!$A$3:$B$15,2,FALSE)</f>
        <v>#N/A</v>
      </c>
      <c r="G1032" s="11" t="e">
        <f>Pooling_tool!$Q$8/VLOOKUP(F1032,Pooling_tool!$F$3:$G$26,2,FALSE)</f>
        <v>#N/A</v>
      </c>
      <c r="H1032" s="12" t="e">
        <f t="shared" si="32"/>
        <v>#N/A</v>
      </c>
      <c r="I1032" s="12" t="e">
        <f t="shared" si="33"/>
        <v>#N/A</v>
      </c>
      <c r="J1032" s="8" t="e">
        <f>IF(OR(H1032&gt;Pooling_tool!$Q$2,I1032&gt;(Pooling_tool!$Q$14*Pooling_tool!$Q$6)),"concentrate","dilute")</f>
        <v>#N/A</v>
      </c>
      <c r="K1032" s="12" t="e">
        <f>_xlfn.IFS(AND(J1032="concentrate",H1032&gt;Pooling_tool!$Q$4),Pooling_tool!$Q$4,AND(J1032="concentrate",H1032&lt;Pooling_tool!$Q$2),Pooling_tool!$Q$2,J1032="concentrate",H1032,J1032="dilute",individual_lib_info!I1032)</f>
        <v>#N/A</v>
      </c>
      <c r="L1032" s="12" t="e">
        <f>IF(AND(J1032="dilute",K1032&gt;Pooling_tool!$Q$6),Pooling_tool!$Q$6,K1032)</f>
        <v>#N/A</v>
      </c>
    </row>
    <row r="1033" spans="6:12" x14ac:dyDescent="0.2">
      <c r="F1033" s="8" t="e">
        <f>VLOOKUP(A1033,Pooling_tool!$A$3:$B$15,2,FALSE)</f>
        <v>#N/A</v>
      </c>
      <c r="G1033" s="11" t="e">
        <f>Pooling_tool!$Q$8/VLOOKUP(F1033,Pooling_tool!$F$3:$G$26,2,FALSE)</f>
        <v>#N/A</v>
      </c>
      <c r="H1033" s="12" t="e">
        <f t="shared" si="32"/>
        <v>#N/A</v>
      </c>
      <c r="I1033" s="12" t="e">
        <f t="shared" si="33"/>
        <v>#N/A</v>
      </c>
      <c r="J1033" s="8" t="e">
        <f>IF(OR(H1033&gt;Pooling_tool!$Q$2,I1033&gt;(Pooling_tool!$Q$14*Pooling_tool!$Q$6)),"concentrate","dilute")</f>
        <v>#N/A</v>
      </c>
      <c r="K1033" s="12" t="e">
        <f>_xlfn.IFS(AND(J1033="concentrate",H1033&gt;Pooling_tool!$Q$4),Pooling_tool!$Q$4,AND(J1033="concentrate",H1033&lt;Pooling_tool!$Q$2),Pooling_tool!$Q$2,J1033="concentrate",H1033,J1033="dilute",individual_lib_info!I1033)</f>
        <v>#N/A</v>
      </c>
      <c r="L1033" s="12" t="e">
        <f>IF(AND(J1033="dilute",K1033&gt;Pooling_tool!$Q$6),Pooling_tool!$Q$6,K1033)</f>
        <v>#N/A</v>
      </c>
    </row>
    <row r="1034" spans="6:12" x14ac:dyDescent="0.2">
      <c r="F1034" s="8" t="e">
        <f>VLOOKUP(A1034,Pooling_tool!$A$3:$B$15,2,FALSE)</f>
        <v>#N/A</v>
      </c>
      <c r="G1034" s="11" t="e">
        <f>Pooling_tool!$Q$8/VLOOKUP(F1034,Pooling_tool!$F$3:$G$26,2,FALSE)</f>
        <v>#N/A</v>
      </c>
      <c r="H1034" s="12" t="e">
        <f t="shared" si="32"/>
        <v>#N/A</v>
      </c>
      <c r="I1034" s="12" t="e">
        <f t="shared" si="33"/>
        <v>#N/A</v>
      </c>
      <c r="J1034" s="8" t="e">
        <f>IF(OR(H1034&gt;Pooling_tool!$Q$2,I1034&gt;(Pooling_tool!$Q$14*Pooling_tool!$Q$6)),"concentrate","dilute")</f>
        <v>#N/A</v>
      </c>
      <c r="K1034" s="12" t="e">
        <f>_xlfn.IFS(AND(J1034="concentrate",H1034&gt;Pooling_tool!$Q$4),Pooling_tool!$Q$4,AND(J1034="concentrate",H1034&lt;Pooling_tool!$Q$2),Pooling_tool!$Q$2,J1034="concentrate",H1034,J1034="dilute",individual_lib_info!I1034)</f>
        <v>#N/A</v>
      </c>
      <c r="L1034" s="12" t="e">
        <f>IF(AND(J1034="dilute",K1034&gt;Pooling_tool!$Q$6),Pooling_tool!$Q$6,K1034)</f>
        <v>#N/A</v>
      </c>
    </row>
    <row r="1035" spans="6:12" x14ac:dyDescent="0.2">
      <c r="F1035" s="8" t="e">
        <f>VLOOKUP(A1035,Pooling_tool!$A$3:$B$15,2,FALSE)</f>
        <v>#N/A</v>
      </c>
      <c r="G1035" s="11" t="e">
        <f>Pooling_tool!$Q$8/VLOOKUP(F1035,Pooling_tool!$F$3:$G$26,2,FALSE)</f>
        <v>#N/A</v>
      </c>
      <c r="H1035" s="12" t="e">
        <f t="shared" si="32"/>
        <v>#N/A</v>
      </c>
      <c r="I1035" s="12" t="e">
        <f t="shared" si="33"/>
        <v>#N/A</v>
      </c>
      <c r="J1035" s="8" t="e">
        <f>IF(OR(H1035&gt;Pooling_tool!$Q$2,I1035&gt;(Pooling_tool!$Q$14*Pooling_tool!$Q$6)),"concentrate","dilute")</f>
        <v>#N/A</v>
      </c>
      <c r="K1035" s="12" t="e">
        <f>_xlfn.IFS(AND(J1035="concentrate",H1035&gt;Pooling_tool!$Q$4),Pooling_tool!$Q$4,AND(J1035="concentrate",H1035&lt;Pooling_tool!$Q$2),Pooling_tool!$Q$2,J1035="concentrate",H1035,J1035="dilute",individual_lib_info!I1035)</f>
        <v>#N/A</v>
      </c>
      <c r="L1035" s="12" t="e">
        <f>IF(AND(J1035="dilute",K1035&gt;Pooling_tool!$Q$6),Pooling_tool!$Q$6,K1035)</f>
        <v>#N/A</v>
      </c>
    </row>
    <row r="1036" spans="6:12" x14ac:dyDescent="0.2">
      <c r="F1036" s="8" t="e">
        <f>VLOOKUP(A1036,Pooling_tool!$A$3:$B$15,2,FALSE)</f>
        <v>#N/A</v>
      </c>
      <c r="G1036" s="11" t="e">
        <f>Pooling_tool!$Q$8/VLOOKUP(F1036,Pooling_tool!$F$3:$G$26,2,FALSE)</f>
        <v>#N/A</v>
      </c>
      <c r="H1036" s="12" t="e">
        <f t="shared" si="32"/>
        <v>#N/A</v>
      </c>
      <c r="I1036" s="12" t="e">
        <f t="shared" si="33"/>
        <v>#N/A</v>
      </c>
      <c r="J1036" s="8" t="e">
        <f>IF(OR(H1036&gt;Pooling_tool!$Q$2,I1036&gt;(Pooling_tool!$Q$14*Pooling_tool!$Q$6)),"concentrate","dilute")</f>
        <v>#N/A</v>
      </c>
      <c r="K1036" s="12" t="e">
        <f>_xlfn.IFS(AND(J1036="concentrate",H1036&gt;Pooling_tool!$Q$4),Pooling_tool!$Q$4,AND(J1036="concentrate",H1036&lt;Pooling_tool!$Q$2),Pooling_tool!$Q$2,J1036="concentrate",H1036,J1036="dilute",individual_lib_info!I1036)</f>
        <v>#N/A</v>
      </c>
      <c r="L1036" s="12" t="e">
        <f>IF(AND(J1036="dilute",K1036&gt;Pooling_tool!$Q$6),Pooling_tool!$Q$6,K1036)</f>
        <v>#N/A</v>
      </c>
    </row>
    <row r="1037" spans="6:12" x14ac:dyDescent="0.2">
      <c r="F1037" s="8" t="e">
        <f>VLOOKUP(A1037,Pooling_tool!$A$3:$B$15,2,FALSE)</f>
        <v>#N/A</v>
      </c>
      <c r="G1037" s="11" t="e">
        <f>Pooling_tool!$Q$8/VLOOKUP(F1037,Pooling_tool!$F$3:$G$26,2,FALSE)</f>
        <v>#N/A</v>
      </c>
      <c r="H1037" s="12" t="e">
        <f t="shared" si="32"/>
        <v>#N/A</v>
      </c>
      <c r="I1037" s="12" t="e">
        <f t="shared" si="33"/>
        <v>#N/A</v>
      </c>
      <c r="J1037" s="8" t="e">
        <f>IF(OR(H1037&gt;Pooling_tool!$Q$2,I1037&gt;(Pooling_tool!$Q$14*Pooling_tool!$Q$6)),"concentrate","dilute")</f>
        <v>#N/A</v>
      </c>
      <c r="K1037" s="12" t="e">
        <f>_xlfn.IFS(AND(J1037="concentrate",H1037&gt;Pooling_tool!$Q$4),Pooling_tool!$Q$4,AND(J1037="concentrate",H1037&lt;Pooling_tool!$Q$2),Pooling_tool!$Q$2,J1037="concentrate",H1037,J1037="dilute",individual_lib_info!I1037)</f>
        <v>#N/A</v>
      </c>
      <c r="L1037" s="12" t="e">
        <f>IF(AND(J1037="dilute",K1037&gt;Pooling_tool!$Q$6),Pooling_tool!$Q$6,K1037)</f>
        <v>#N/A</v>
      </c>
    </row>
    <row r="1038" spans="6:12" x14ac:dyDescent="0.2">
      <c r="F1038" s="8" t="e">
        <f>VLOOKUP(A1038,Pooling_tool!$A$3:$B$15,2,FALSE)</f>
        <v>#N/A</v>
      </c>
      <c r="G1038" s="11" t="e">
        <f>Pooling_tool!$Q$8/VLOOKUP(F1038,Pooling_tool!$F$3:$G$26,2,FALSE)</f>
        <v>#N/A</v>
      </c>
      <c r="H1038" s="12" t="e">
        <f t="shared" si="32"/>
        <v>#N/A</v>
      </c>
      <c r="I1038" s="12" t="e">
        <f t="shared" si="33"/>
        <v>#N/A</v>
      </c>
      <c r="J1038" s="8" t="e">
        <f>IF(OR(H1038&gt;Pooling_tool!$Q$2,I1038&gt;(Pooling_tool!$Q$14*Pooling_tool!$Q$6)),"concentrate","dilute")</f>
        <v>#N/A</v>
      </c>
      <c r="K1038" s="12" t="e">
        <f>_xlfn.IFS(AND(J1038="concentrate",H1038&gt;Pooling_tool!$Q$4),Pooling_tool!$Q$4,AND(J1038="concentrate",H1038&lt;Pooling_tool!$Q$2),Pooling_tool!$Q$2,J1038="concentrate",H1038,J1038="dilute",individual_lib_info!I1038)</f>
        <v>#N/A</v>
      </c>
      <c r="L1038" s="12" t="e">
        <f>IF(AND(J1038="dilute",K1038&gt;Pooling_tool!$Q$6),Pooling_tool!$Q$6,K1038)</f>
        <v>#N/A</v>
      </c>
    </row>
    <row r="1039" spans="6:12" x14ac:dyDescent="0.2">
      <c r="F1039" s="8" t="e">
        <f>VLOOKUP(A1039,Pooling_tool!$A$3:$B$15,2,FALSE)</f>
        <v>#N/A</v>
      </c>
      <c r="G1039" s="11" t="e">
        <f>Pooling_tool!$Q$8/VLOOKUP(F1039,Pooling_tool!$F$3:$G$26,2,FALSE)</f>
        <v>#N/A</v>
      </c>
      <c r="H1039" s="12" t="e">
        <f t="shared" si="32"/>
        <v>#N/A</v>
      </c>
      <c r="I1039" s="12" t="e">
        <f t="shared" si="33"/>
        <v>#N/A</v>
      </c>
      <c r="J1039" s="8" t="e">
        <f>IF(OR(H1039&gt;Pooling_tool!$Q$2,I1039&gt;(Pooling_tool!$Q$14*Pooling_tool!$Q$6)),"concentrate","dilute")</f>
        <v>#N/A</v>
      </c>
      <c r="K1039" s="12" t="e">
        <f>_xlfn.IFS(AND(J1039="concentrate",H1039&gt;Pooling_tool!$Q$4),Pooling_tool!$Q$4,AND(J1039="concentrate",H1039&lt;Pooling_tool!$Q$2),Pooling_tool!$Q$2,J1039="concentrate",H1039,J1039="dilute",individual_lib_info!I1039)</f>
        <v>#N/A</v>
      </c>
      <c r="L1039" s="12" t="e">
        <f>IF(AND(J1039="dilute",K1039&gt;Pooling_tool!$Q$6),Pooling_tool!$Q$6,K1039)</f>
        <v>#N/A</v>
      </c>
    </row>
    <row r="1040" spans="6:12" x14ac:dyDescent="0.2">
      <c r="F1040" s="8" t="e">
        <f>VLOOKUP(A1040,Pooling_tool!$A$3:$B$15,2,FALSE)</f>
        <v>#N/A</v>
      </c>
      <c r="G1040" s="11" t="e">
        <f>Pooling_tool!$Q$8/VLOOKUP(F1040,Pooling_tool!$F$3:$G$26,2,FALSE)</f>
        <v>#N/A</v>
      </c>
      <c r="H1040" s="12" t="e">
        <f t="shared" si="32"/>
        <v>#N/A</v>
      </c>
      <c r="I1040" s="12" t="e">
        <f t="shared" si="33"/>
        <v>#N/A</v>
      </c>
      <c r="J1040" s="8" t="e">
        <f>IF(OR(H1040&gt;Pooling_tool!$Q$2,I1040&gt;(Pooling_tool!$Q$14*Pooling_tool!$Q$6)),"concentrate","dilute")</f>
        <v>#N/A</v>
      </c>
      <c r="K1040" s="12" t="e">
        <f>_xlfn.IFS(AND(J1040="concentrate",H1040&gt;Pooling_tool!$Q$4),Pooling_tool!$Q$4,AND(J1040="concentrate",H1040&lt;Pooling_tool!$Q$2),Pooling_tool!$Q$2,J1040="concentrate",H1040,J1040="dilute",individual_lib_info!I1040)</f>
        <v>#N/A</v>
      </c>
      <c r="L1040" s="12" t="e">
        <f>IF(AND(J1040="dilute",K1040&gt;Pooling_tool!$Q$6),Pooling_tool!$Q$6,K1040)</f>
        <v>#N/A</v>
      </c>
    </row>
    <row r="1041" spans="6:12" x14ac:dyDescent="0.2">
      <c r="F1041" s="8" t="e">
        <f>VLOOKUP(A1041,Pooling_tool!$A$3:$B$15,2,FALSE)</f>
        <v>#N/A</v>
      </c>
      <c r="G1041" s="11" t="e">
        <f>Pooling_tool!$Q$8/VLOOKUP(F1041,Pooling_tool!$F$3:$G$26,2,FALSE)</f>
        <v>#N/A</v>
      </c>
      <c r="H1041" s="12" t="e">
        <f t="shared" si="32"/>
        <v>#N/A</v>
      </c>
      <c r="I1041" s="12" t="e">
        <f t="shared" si="33"/>
        <v>#N/A</v>
      </c>
      <c r="J1041" s="8" t="e">
        <f>IF(OR(H1041&gt;Pooling_tool!$Q$2,I1041&gt;(Pooling_tool!$Q$14*Pooling_tool!$Q$6)),"concentrate","dilute")</f>
        <v>#N/A</v>
      </c>
      <c r="K1041" s="12" t="e">
        <f>_xlfn.IFS(AND(J1041="concentrate",H1041&gt;Pooling_tool!$Q$4),Pooling_tool!$Q$4,AND(J1041="concentrate",H1041&lt;Pooling_tool!$Q$2),Pooling_tool!$Q$2,J1041="concentrate",H1041,J1041="dilute",individual_lib_info!I1041)</f>
        <v>#N/A</v>
      </c>
      <c r="L1041" s="12" t="e">
        <f>IF(AND(J1041="dilute",K1041&gt;Pooling_tool!$Q$6),Pooling_tool!$Q$6,K1041)</f>
        <v>#N/A</v>
      </c>
    </row>
    <row r="1042" spans="6:12" x14ac:dyDescent="0.2">
      <c r="F1042" s="8" t="e">
        <f>VLOOKUP(A1042,Pooling_tool!$A$3:$B$15,2,FALSE)</f>
        <v>#N/A</v>
      </c>
      <c r="G1042" s="11" t="e">
        <f>Pooling_tool!$Q$8/VLOOKUP(F1042,Pooling_tool!$F$3:$G$26,2,FALSE)</f>
        <v>#N/A</v>
      </c>
      <c r="H1042" s="12" t="e">
        <f t="shared" si="32"/>
        <v>#N/A</v>
      </c>
      <c r="I1042" s="12" t="e">
        <f t="shared" si="33"/>
        <v>#N/A</v>
      </c>
      <c r="J1042" s="8" t="e">
        <f>IF(OR(H1042&gt;Pooling_tool!$Q$2,I1042&gt;(Pooling_tool!$Q$14*Pooling_tool!$Q$6)),"concentrate","dilute")</f>
        <v>#N/A</v>
      </c>
      <c r="K1042" s="12" t="e">
        <f>_xlfn.IFS(AND(J1042="concentrate",H1042&gt;Pooling_tool!$Q$4),Pooling_tool!$Q$4,AND(J1042="concentrate",H1042&lt;Pooling_tool!$Q$2),Pooling_tool!$Q$2,J1042="concentrate",H1042,J1042="dilute",individual_lib_info!I1042)</f>
        <v>#N/A</v>
      </c>
      <c r="L1042" s="12" t="e">
        <f>IF(AND(J1042="dilute",K1042&gt;Pooling_tool!$Q$6),Pooling_tool!$Q$6,K1042)</f>
        <v>#N/A</v>
      </c>
    </row>
    <row r="1043" spans="6:12" x14ac:dyDescent="0.2">
      <c r="F1043" s="8" t="e">
        <f>VLOOKUP(A1043,Pooling_tool!$A$3:$B$15,2,FALSE)</f>
        <v>#N/A</v>
      </c>
      <c r="G1043" s="11" t="e">
        <f>Pooling_tool!$Q$8/VLOOKUP(F1043,Pooling_tool!$F$3:$G$26,2,FALSE)</f>
        <v>#N/A</v>
      </c>
      <c r="H1043" s="12" t="e">
        <f t="shared" si="32"/>
        <v>#N/A</v>
      </c>
      <c r="I1043" s="12" t="e">
        <f t="shared" si="33"/>
        <v>#N/A</v>
      </c>
      <c r="J1043" s="8" t="e">
        <f>IF(OR(H1043&gt;Pooling_tool!$Q$2,I1043&gt;(Pooling_tool!$Q$14*Pooling_tool!$Q$6)),"concentrate","dilute")</f>
        <v>#N/A</v>
      </c>
      <c r="K1043" s="12" t="e">
        <f>_xlfn.IFS(AND(J1043="concentrate",H1043&gt;Pooling_tool!$Q$4),Pooling_tool!$Q$4,AND(J1043="concentrate",H1043&lt;Pooling_tool!$Q$2),Pooling_tool!$Q$2,J1043="concentrate",H1043,J1043="dilute",individual_lib_info!I1043)</f>
        <v>#N/A</v>
      </c>
      <c r="L1043" s="12" t="e">
        <f>IF(AND(J1043="dilute",K1043&gt;Pooling_tool!$Q$6),Pooling_tool!$Q$6,K1043)</f>
        <v>#N/A</v>
      </c>
    </row>
    <row r="1044" spans="6:12" x14ac:dyDescent="0.2">
      <c r="F1044" s="8" t="e">
        <f>VLOOKUP(A1044,Pooling_tool!$A$3:$B$15,2,FALSE)</f>
        <v>#N/A</v>
      </c>
      <c r="G1044" s="11" t="e">
        <f>Pooling_tool!$Q$8/VLOOKUP(F1044,Pooling_tool!$F$3:$G$26,2,FALSE)</f>
        <v>#N/A</v>
      </c>
      <c r="H1044" s="12" t="e">
        <f t="shared" si="32"/>
        <v>#N/A</v>
      </c>
      <c r="I1044" s="12" t="e">
        <f t="shared" si="33"/>
        <v>#N/A</v>
      </c>
      <c r="J1044" s="8" t="e">
        <f>IF(OR(H1044&gt;Pooling_tool!$Q$2,I1044&gt;(Pooling_tool!$Q$14*Pooling_tool!$Q$6)),"concentrate","dilute")</f>
        <v>#N/A</v>
      </c>
      <c r="K1044" s="12" t="e">
        <f>_xlfn.IFS(AND(J1044="concentrate",H1044&gt;Pooling_tool!$Q$4),Pooling_tool!$Q$4,AND(J1044="concentrate",H1044&lt;Pooling_tool!$Q$2),Pooling_tool!$Q$2,J1044="concentrate",H1044,J1044="dilute",individual_lib_info!I1044)</f>
        <v>#N/A</v>
      </c>
      <c r="L1044" s="12" t="e">
        <f>IF(AND(J1044="dilute",K1044&gt;Pooling_tool!$Q$6),Pooling_tool!$Q$6,K1044)</f>
        <v>#N/A</v>
      </c>
    </row>
    <row r="1045" spans="6:12" x14ac:dyDescent="0.2">
      <c r="F1045" s="8" t="e">
        <f>VLOOKUP(A1045,Pooling_tool!$A$3:$B$15,2,FALSE)</f>
        <v>#N/A</v>
      </c>
      <c r="G1045" s="11" t="e">
        <f>Pooling_tool!$Q$8/VLOOKUP(F1045,Pooling_tool!$F$3:$G$26,2,FALSE)</f>
        <v>#N/A</v>
      </c>
      <c r="H1045" s="12" t="e">
        <f t="shared" si="32"/>
        <v>#N/A</v>
      </c>
      <c r="I1045" s="12" t="e">
        <f t="shared" si="33"/>
        <v>#N/A</v>
      </c>
      <c r="J1045" s="8" t="e">
        <f>IF(OR(H1045&gt;Pooling_tool!$Q$2,I1045&gt;(Pooling_tool!$Q$14*Pooling_tool!$Q$6)),"concentrate","dilute")</f>
        <v>#N/A</v>
      </c>
      <c r="K1045" s="12" t="e">
        <f>_xlfn.IFS(AND(J1045="concentrate",H1045&gt;Pooling_tool!$Q$4),Pooling_tool!$Q$4,AND(J1045="concentrate",H1045&lt;Pooling_tool!$Q$2),Pooling_tool!$Q$2,J1045="concentrate",H1045,J1045="dilute",individual_lib_info!I1045)</f>
        <v>#N/A</v>
      </c>
      <c r="L1045" s="12" t="e">
        <f>IF(AND(J1045="dilute",K1045&gt;Pooling_tool!$Q$6),Pooling_tool!$Q$6,K1045)</f>
        <v>#N/A</v>
      </c>
    </row>
    <row r="1046" spans="6:12" x14ac:dyDescent="0.2">
      <c r="F1046" s="8" t="e">
        <f>VLOOKUP(A1046,Pooling_tool!$A$3:$B$15,2,FALSE)</f>
        <v>#N/A</v>
      </c>
      <c r="G1046" s="11" t="e">
        <f>Pooling_tool!$Q$8/VLOOKUP(F1046,Pooling_tool!$F$3:$G$26,2,FALSE)</f>
        <v>#N/A</v>
      </c>
      <c r="H1046" s="12" t="e">
        <f t="shared" si="32"/>
        <v>#N/A</v>
      </c>
      <c r="I1046" s="12" t="e">
        <f t="shared" si="33"/>
        <v>#N/A</v>
      </c>
      <c r="J1046" s="8" t="e">
        <f>IF(OR(H1046&gt;Pooling_tool!$Q$2,I1046&gt;(Pooling_tool!$Q$14*Pooling_tool!$Q$6)),"concentrate","dilute")</f>
        <v>#N/A</v>
      </c>
      <c r="K1046" s="12" t="e">
        <f>_xlfn.IFS(AND(J1046="concentrate",H1046&gt;Pooling_tool!$Q$4),Pooling_tool!$Q$4,AND(J1046="concentrate",H1046&lt;Pooling_tool!$Q$2),Pooling_tool!$Q$2,J1046="concentrate",H1046,J1046="dilute",individual_lib_info!I1046)</f>
        <v>#N/A</v>
      </c>
      <c r="L1046" s="12" t="e">
        <f>IF(AND(J1046="dilute",K1046&gt;Pooling_tool!$Q$6),Pooling_tool!$Q$6,K1046)</f>
        <v>#N/A</v>
      </c>
    </row>
    <row r="1047" spans="6:12" x14ac:dyDescent="0.2">
      <c r="F1047" s="8" t="e">
        <f>VLOOKUP(A1047,Pooling_tool!$A$3:$B$15,2,FALSE)</f>
        <v>#N/A</v>
      </c>
      <c r="G1047" s="11" t="e">
        <f>Pooling_tool!$Q$8/VLOOKUP(F1047,Pooling_tool!$F$3:$G$26,2,FALSE)</f>
        <v>#N/A</v>
      </c>
      <c r="H1047" s="12" t="e">
        <f t="shared" si="32"/>
        <v>#N/A</v>
      </c>
      <c r="I1047" s="12" t="e">
        <f t="shared" si="33"/>
        <v>#N/A</v>
      </c>
      <c r="J1047" s="8" t="e">
        <f>IF(OR(H1047&gt;Pooling_tool!$Q$2,I1047&gt;(Pooling_tool!$Q$14*Pooling_tool!$Q$6)),"concentrate","dilute")</f>
        <v>#N/A</v>
      </c>
      <c r="K1047" s="12" t="e">
        <f>_xlfn.IFS(AND(J1047="concentrate",H1047&gt;Pooling_tool!$Q$4),Pooling_tool!$Q$4,AND(J1047="concentrate",H1047&lt;Pooling_tool!$Q$2),Pooling_tool!$Q$2,J1047="concentrate",H1047,J1047="dilute",individual_lib_info!I1047)</f>
        <v>#N/A</v>
      </c>
      <c r="L1047" s="12" t="e">
        <f>IF(AND(J1047="dilute",K1047&gt;Pooling_tool!$Q$6),Pooling_tool!$Q$6,K1047)</f>
        <v>#N/A</v>
      </c>
    </row>
    <row r="1048" spans="6:12" x14ac:dyDescent="0.2">
      <c r="F1048" s="8" t="e">
        <f>VLOOKUP(A1048,Pooling_tool!$A$3:$B$15,2,FALSE)</f>
        <v>#N/A</v>
      </c>
      <c r="G1048" s="11" t="e">
        <f>Pooling_tool!$Q$8/VLOOKUP(F1048,Pooling_tool!$F$3:$G$26,2,FALSE)</f>
        <v>#N/A</v>
      </c>
      <c r="H1048" s="12" t="e">
        <f t="shared" si="32"/>
        <v>#N/A</v>
      </c>
      <c r="I1048" s="12" t="e">
        <f t="shared" si="33"/>
        <v>#N/A</v>
      </c>
      <c r="J1048" s="8" t="e">
        <f>IF(OR(H1048&gt;Pooling_tool!$Q$2,I1048&gt;(Pooling_tool!$Q$14*Pooling_tool!$Q$6)),"concentrate","dilute")</f>
        <v>#N/A</v>
      </c>
      <c r="K1048" s="12" t="e">
        <f>_xlfn.IFS(AND(J1048="concentrate",H1048&gt;Pooling_tool!$Q$4),Pooling_tool!$Q$4,AND(J1048="concentrate",H1048&lt;Pooling_tool!$Q$2),Pooling_tool!$Q$2,J1048="concentrate",H1048,J1048="dilute",individual_lib_info!I1048)</f>
        <v>#N/A</v>
      </c>
      <c r="L1048" s="12" t="e">
        <f>IF(AND(J1048="dilute",K1048&gt;Pooling_tool!$Q$6),Pooling_tool!$Q$6,K1048)</f>
        <v>#N/A</v>
      </c>
    </row>
    <row r="1049" spans="6:12" x14ac:dyDescent="0.2">
      <c r="F1049" s="8" t="e">
        <f>VLOOKUP(A1049,Pooling_tool!$A$3:$B$15,2,FALSE)</f>
        <v>#N/A</v>
      </c>
      <c r="G1049" s="11" t="e">
        <f>Pooling_tool!$Q$8/VLOOKUP(F1049,Pooling_tool!$F$3:$G$26,2,FALSE)</f>
        <v>#N/A</v>
      </c>
      <c r="H1049" s="12" t="e">
        <f t="shared" si="32"/>
        <v>#N/A</v>
      </c>
      <c r="I1049" s="12" t="e">
        <f t="shared" si="33"/>
        <v>#N/A</v>
      </c>
      <c r="J1049" s="8" t="e">
        <f>IF(OR(H1049&gt;Pooling_tool!$Q$2,I1049&gt;(Pooling_tool!$Q$14*Pooling_tool!$Q$6)),"concentrate","dilute")</f>
        <v>#N/A</v>
      </c>
      <c r="K1049" s="12" t="e">
        <f>_xlfn.IFS(AND(J1049="concentrate",H1049&gt;Pooling_tool!$Q$4),Pooling_tool!$Q$4,AND(J1049="concentrate",H1049&lt;Pooling_tool!$Q$2),Pooling_tool!$Q$2,J1049="concentrate",H1049,J1049="dilute",individual_lib_info!I1049)</f>
        <v>#N/A</v>
      </c>
      <c r="L1049" s="12" t="e">
        <f>IF(AND(J1049="dilute",K1049&gt;Pooling_tool!$Q$6),Pooling_tool!$Q$6,K1049)</f>
        <v>#N/A</v>
      </c>
    </row>
    <row r="1050" spans="6:12" x14ac:dyDescent="0.2">
      <c r="F1050" s="8" t="e">
        <f>VLOOKUP(A1050,Pooling_tool!$A$3:$B$15,2,FALSE)</f>
        <v>#N/A</v>
      </c>
      <c r="G1050" s="11" t="e">
        <f>Pooling_tool!$Q$8/VLOOKUP(F1050,Pooling_tool!$F$3:$G$26,2,FALSE)</f>
        <v>#N/A</v>
      </c>
      <c r="H1050" s="12" t="e">
        <f t="shared" si="32"/>
        <v>#N/A</v>
      </c>
      <c r="I1050" s="12" t="e">
        <f t="shared" si="33"/>
        <v>#N/A</v>
      </c>
      <c r="J1050" s="8" t="e">
        <f>IF(OR(H1050&gt;Pooling_tool!$Q$2,I1050&gt;(Pooling_tool!$Q$14*Pooling_tool!$Q$6)),"concentrate","dilute")</f>
        <v>#N/A</v>
      </c>
      <c r="K1050" s="12" t="e">
        <f>_xlfn.IFS(AND(J1050="concentrate",H1050&gt;Pooling_tool!$Q$4),Pooling_tool!$Q$4,AND(J1050="concentrate",H1050&lt;Pooling_tool!$Q$2),Pooling_tool!$Q$2,J1050="concentrate",H1050,J1050="dilute",individual_lib_info!I1050)</f>
        <v>#N/A</v>
      </c>
      <c r="L1050" s="12" t="e">
        <f>IF(AND(J1050="dilute",K1050&gt;Pooling_tool!$Q$6),Pooling_tool!$Q$6,K1050)</f>
        <v>#N/A</v>
      </c>
    </row>
    <row r="1051" spans="6:12" x14ac:dyDescent="0.2">
      <c r="F1051" s="8" t="e">
        <f>VLOOKUP(A1051,Pooling_tool!$A$3:$B$15,2,FALSE)</f>
        <v>#N/A</v>
      </c>
      <c r="G1051" s="11" t="e">
        <f>Pooling_tool!$Q$8/VLOOKUP(F1051,Pooling_tool!$F$3:$G$26,2,FALSE)</f>
        <v>#N/A</v>
      </c>
      <c r="H1051" s="12" t="e">
        <f t="shared" si="32"/>
        <v>#N/A</v>
      </c>
      <c r="I1051" s="12" t="e">
        <f t="shared" si="33"/>
        <v>#N/A</v>
      </c>
      <c r="J1051" s="8" t="e">
        <f>IF(OR(H1051&gt;Pooling_tool!$Q$2,I1051&gt;(Pooling_tool!$Q$14*Pooling_tool!$Q$6)),"concentrate","dilute")</f>
        <v>#N/A</v>
      </c>
      <c r="K1051" s="12" t="e">
        <f>_xlfn.IFS(AND(J1051="concentrate",H1051&gt;Pooling_tool!$Q$4),Pooling_tool!$Q$4,AND(J1051="concentrate",H1051&lt;Pooling_tool!$Q$2),Pooling_tool!$Q$2,J1051="concentrate",H1051,J1051="dilute",individual_lib_info!I1051)</f>
        <v>#N/A</v>
      </c>
      <c r="L1051" s="12" t="e">
        <f>IF(AND(J1051="dilute",K1051&gt;Pooling_tool!$Q$6),Pooling_tool!$Q$6,K1051)</f>
        <v>#N/A</v>
      </c>
    </row>
    <row r="1052" spans="6:12" x14ac:dyDescent="0.2">
      <c r="F1052" s="8" t="e">
        <f>VLOOKUP(A1052,Pooling_tool!$A$3:$B$15,2,FALSE)</f>
        <v>#N/A</v>
      </c>
      <c r="G1052" s="11" t="e">
        <f>Pooling_tool!$Q$8/VLOOKUP(F1052,Pooling_tool!$F$3:$G$26,2,FALSE)</f>
        <v>#N/A</v>
      </c>
      <c r="H1052" s="12" t="e">
        <f t="shared" si="32"/>
        <v>#N/A</v>
      </c>
      <c r="I1052" s="12" t="e">
        <f t="shared" si="33"/>
        <v>#N/A</v>
      </c>
      <c r="J1052" s="8" t="e">
        <f>IF(OR(H1052&gt;Pooling_tool!$Q$2,I1052&gt;(Pooling_tool!$Q$14*Pooling_tool!$Q$6)),"concentrate","dilute")</f>
        <v>#N/A</v>
      </c>
      <c r="K1052" s="12" t="e">
        <f>_xlfn.IFS(AND(J1052="concentrate",H1052&gt;Pooling_tool!$Q$4),Pooling_tool!$Q$4,AND(J1052="concentrate",H1052&lt;Pooling_tool!$Q$2),Pooling_tool!$Q$2,J1052="concentrate",H1052,J1052="dilute",individual_lib_info!I1052)</f>
        <v>#N/A</v>
      </c>
      <c r="L1052" s="12" t="e">
        <f>IF(AND(J1052="dilute",K1052&gt;Pooling_tool!$Q$6),Pooling_tool!$Q$6,K1052)</f>
        <v>#N/A</v>
      </c>
    </row>
    <row r="1053" spans="6:12" x14ac:dyDescent="0.2">
      <c r="F1053" s="8" t="e">
        <f>VLOOKUP(A1053,Pooling_tool!$A$3:$B$15,2,FALSE)</f>
        <v>#N/A</v>
      </c>
      <c r="G1053" s="11" t="e">
        <f>Pooling_tool!$Q$8/VLOOKUP(F1053,Pooling_tool!$F$3:$G$26,2,FALSE)</f>
        <v>#N/A</v>
      </c>
      <c r="H1053" s="12" t="e">
        <f t="shared" si="32"/>
        <v>#N/A</v>
      </c>
      <c r="I1053" s="12" t="e">
        <f t="shared" si="33"/>
        <v>#N/A</v>
      </c>
      <c r="J1053" s="8" t="e">
        <f>IF(OR(H1053&gt;Pooling_tool!$Q$2,I1053&gt;(Pooling_tool!$Q$14*Pooling_tool!$Q$6)),"concentrate","dilute")</f>
        <v>#N/A</v>
      </c>
      <c r="K1053" s="12" t="e">
        <f>_xlfn.IFS(AND(J1053="concentrate",H1053&gt;Pooling_tool!$Q$4),Pooling_tool!$Q$4,AND(J1053="concentrate",H1053&lt;Pooling_tool!$Q$2),Pooling_tool!$Q$2,J1053="concentrate",H1053,J1053="dilute",individual_lib_info!I1053)</f>
        <v>#N/A</v>
      </c>
      <c r="L1053" s="12" t="e">
        <f>IF(AND(J1053="dilute",K1053&gt;Pooling_tool!$Q$6),Pooling_tool!$Q$6,K1053)</f>
        <v>#N/A</v>
      </c>
    </row>
    <row r="1054" spans="6:12" x14ac:dyDescent="0.2">
      <c r="F1054" s="8" t="e">
        <f>VLOOKUP(A1054,Pooling_tool!$A$3:$B$15,2,FALSE)</f>
        <v>#N/A</v>
      </c>
      <c r="G1054" s="11" t="e">
        <f>Pooling_tool!$Q$8/VLOOKUP(F1054,Pooling_tool!$F$3:$G$26,2,FALSE)</f>
        <v>#N/A</v>
      </c>
      <c r="H1054" s="12" t="e">
        <f t="shared" si="32"/>
        <v>#N/A</v>
      </c>
      <c r="I1054" s="12" t="e">
        <f t="shared" si="33"/>
        <v>#N/A</v>
      </c>
      <c r="J1054" s="8" t="e">
        <f>IF(OR(H1054&gt;Pooling_tool!$Q$2,I1054&gt;(Pooling_tool!$Q$14*Pooling_tool!$Q$6)),"concentrate","dilute")</f>
        <v>#N/A</v>
      </c>
      <c r="K1054" s="12" t="e">
        <f>_xlfn.IFS(AND(J1054="concentrate",H1054&gt;Pooling_tool!$Q$4),Pooling_tool!$Q$4,AND(J1054="concentrate",H1054&lt;Pooling_tool!$Q$2),Pooling_tool!$Q$2,J1054="concentrate",H1054,J1054="dilute",individual_lib_info!I1054)</f>
        <v>#N/A</v>
      </c>
      <c r="L1054" s="12" t="e">
        <f>IF(AND(J1054="dilute",K1054&gt;Pooling_tool!$Q$6),Pooling_tool!$Q$6,K1054)</f>
        <v>#N/A</v>
      </c>
    </row>
    <row r="1055" spans="6:12" x14ac:dyDescent="0.2">
      <c r="F1055" s="8" t="e">
        <f>VLOOKUP(A1055,Pooling_tool!$A$3:$B$15,2,FALSE)</f>
        <v>#N/A</v>
      </c>
      <c r="G1055" s="11" t="e">
        <f>Pooling_tool!$Q$8/VLOOKUP(F1055,Pooling_tool!$F$3:$G$26,2,FALSE)</f>
        <v>#N/A</v>
      </c>
      <c r="H1055" s="12" t="e">
        <f t="shared" si="32"/>
        <v>#N/A</v>
      </c>
      <c r="I1055" s="12" t="e">
        <f t="shared" si="33"/>
        <v>#N/A</v>
      </c>
      <c r="J1055" s="8" t="e">
        <f>IF(OR(H1055&gt;Pooling_tool!$Q$2,I1055&gt;(Pooling_tool!$Q$14*Pooling_tool!$Q$6)),"concentrate","dilute")</f>
        <v>#N/A</v>
      </c>
      <c r="K1055" s="12" t="e">
        <f>_xlfn.IFS(AND(J1055="concentrate",H1055&gt;Pooling_tool!$Q$4),Pooling_tool!$Q$4,AND(J1055="concentrate",H1055&lt;Pooling_tool!$Q$2),Pooling_tool!$Q$2,J1055="concentrate",H1055,J1055="dilute",individual_lib_info!I1055)</f>
        <v>#N/A</v>
      </c>
      <c r="L1055" s="12" t="e">
        <f>IF(AND(J1055="dilute",K1055&gt;Pooling_tool!$Q$6),Pooling_tool!$Q$6,K1055)</f>
        <v>#N/A</v>
      </c>
    </row>
    <row r="1056" spans="6:12" x14ac:dyDescent="0.2">
      <c r="F1056" s="8" t="e">
        <f>VLOOKUP(A1056,Pooling_tool!$A$3:$B$15,2,FALSE)</f>
        <v>#N/A</v>
      </c>
      <c r="G1056" s="11" t="e">
        <f>Pooling_tool!$Q$8/VLOOKUP(F1056,Pooling_tool!$F$3:$G$26,2,FALSE)</f>
        <v>#N/A</v>
      </c>
      <c r="H1056" s="12" t="e">
        <f t="shared" si="32"/>
        <v>#N/A</v>
      </c>
      <c r="I1056" s="12" t="e">
        <f t="shared" si="33"/>
        <v>#N/A</v>
      </c>
      <c r="J1056" s="8" t="e">
        <f>IF(OR(H1056&gt;Pooling_tool!$Q$2,I1056&gt;(Pooling_tool!$Q$14*Pooling_tool!$Q$6)),"concentrate","dilute")</f>
        <v>#N/A</v>
      </c>
      <c r="K1056" s="12" t="e">
        <f>_xlfn.IFS(AND(J1056="concentrate",H1056&gt;Pooling_tool!$Q$4),Pooling_tool!$Q$4,AND(J1056="concentrate",H1056&lt;Pooling_tool!$Q$2),Pooling_tool!$Q$2,J1056="concentrate",H1056,J1056="dilute",individual_lib_info!I1056)</f>
        <v>#N/A</v>
      </c>
      <c r="L1056" s="12" t="e">
        <f>IF(AND(J1056="dilute",K1056&gt;Pooling_tool!$Q$6),Pooling_tool!$Q$6,K1056)</f>
        <v>#N/A</v>
      </c>
    </row>
    <row r="1057" spans="6:12" x14ac:dyDescent="0.2">
      <c r="F1057" s="8" t="e">
        <f>VLOOKUP(A1057,Pooling_tool!$A$3:$B$15,2,FALSE)</f>
        <v>#N/A</v>
      </c>
      <c r="G1057" s="11" t="e">
        <f>Pooling_tool!$Q$8/VLOOKUP(F1057,Pooling_tool!$F$3:$G$26,2,FALSE)</f>
        <v>#N/A</v>
      </c>
      <c r="H1057" s="12" t="e">
        <f t="shared" si="32"/>
        <v>#N/A</v>
      </c>
      <c r="I1057" s="12" t="e">
        <f t="shared" si="33"/>
        <v>#N/A</v>
      </c>
      <c r="J1057" s="8" t="e">
        <f>IF(OR(H1057&gt;Pooling_tool!$Q$2,I1057&gt;(Pooling_tool!$Q$14*Pooling_tool!$Q$6)),"concentrate","dilute")</f>
        <v>#N/A</v>
      </c>
      <c r="K1057" s="12" t="e">
        <f>_xlfn.IFS(AND(J1057="concentrate",H1057&gt;Pooling_tool!$Q$4),Pooling_tool!$Q$4,AND(J1057="concentrate",H1057&lt;Pooling_tool!$Q$2),Pooling_tool!$Q$2,J1057="concentrate",H1057,J1057="dilute",individual_lib_info!I1057)</f>
        <v>#N/A</v>
      </c>
      <c r="L1057" s="12" t="e">
        <f>IF(AND(J1057="dilute",K1057&gt;Pooling_tool!$Q$6),Pooling_tool!$Q$6,K1057)</f>
        <v>#N/A</v>
      </c>
    </row>
    <row r="1058" spans="6:12" x14ac:dyDescent="0.2">
      <c r="F1058" s="8" t="e">
        <f>VLOOKUP(A1058,Pooling_tool!$A$3:$B$15,2,FALSE)</f>
        <v>#N/A</v>
      </c>
      <c r="G1058" s="11" t="e">
        <f>Pooling_tool!$Q$8/VLOOKUP(F1058,Pooling_tool!$F$3:$G$26,2,FALSE)</f>
        <v>#N/A</v>
      </c>
      <c r="H1058" s="12" t="e">
        <f t="shared" si="32"/>
        <v>#N/A</v>
      </c>
      <c r="I1058" s="12" t="e">
        <f t="shared" si="33"/>
        <v>#N/A</v>
      </c>
      <c r="J1058" s="8" t="e">
        <f>IF(OR(H1058&gt;Pooling_tool!$Q$2,I1058&gt;(Pooling_tool!$Q$14*Pooling_tool!$Q$6)),"concentrate","dilute")</f>
        <v>#N/A</v>
      </c>
      <c r="K1058" s="12" t="e">
        <f>_xlfn.IFS(AND(J1058="concentrate",H1058&gt;Pooling_tool!$Q$4),Pooling_tool!$Q$4,AND(J1058="concentrate",H1058&lt;Pooling_tool!$Q$2),Pooling_tool!$Q$2,J1058="concentrate",H1058,J1058="dilute",individual_lib_info!I1058)</f>
        <v>#N/A</v>
      </c>
      <c r="L1058" s="12" t="e">
        <f>IF(AND(J1058="dilute",K1058&gt;Pooling_tool!$Q$6),Pooling_tool!$Q$6,K1058)</f>
        <v>#N/A</v>
      </c>
    </row>
    <row r="1059" spans="6:12" x14ac:dyDescent="0.2">
      <c r="F1059" s="8" t="e">
        <f>VLOOKUP(A1059,Pooling_tool!$A$3:$B$15,2,FALSE)</f>
        <v>#N/A</v>
      </c>
      <c r="G1059" s="11" t="e">
        <f>Pooling_tool!$Q$8/VLOOKUP(F1059,Pooling_tool!$F$3:$G$26,2,FALSE)</f>
        <v>#N/A</v>
      </c>
      <c r="H1059" s="12" t="e">
        <f t="shared" si="32"/>
        <v>#N/A</v>
      </c>
      <c r="I1059" s="12" t="e">
        <f t="shared" si="33"/>
        <v>#N/A</v>
      </c>
      <c r="J1059" s="8" t="e">
        <f>IF(OR(H1059&gt;Pooling_tool!$Q$2,I1059&gt;(Pooling_tool!$Q$14*Pooling_tool!$Q$6)),"concentrate","dilute")</f>
        <v>#N/A</v>
      </c>
      <c r="K1059" s="12" t="e">
        <f>_xlfn.IFS(AND(J1059="concentrate",H1059&gt;Pooling_tool!$Q$4),Pooling_tool!$Q$4,AND(J1059="concentrate",H1059&lt;Pooling_tool!$Q$2),Pooling_tool!$Q$2,J1059="concentrate",H1059,J1059="dilute",individual_lib_info!I1059)</f>
        <v>#N/A</v>
      </c>
      <c r="L1059" s="12" t="e">
        <f>IF(AND(J1059="dilute",K1059&gt;Pooling_tool!$Q$6),Pooling_tool!$Q$6,K1059)</f>
        <v>#N/A</v>
      </c>
    </row>
    <row r="1060" spans="6:12" x14ac:dyDescent="0.2">
      <c r="F1060" s="8" t="e">
        <f>VLOOKUP(A1060,Pooling_tool!$A$3:$B$15,2,FALSE)</f>
        <v>#N/A</v>
      </c>
      <c r="G1060" s="11" t="e">
        <f>Pooling_tool!$Q$8/VLOOKUP(F1060,Pooling_tool!$F$3:$G$26,2,FALSE)</f>
        <v>#N/A</v>
      </c>
      <c r="H1060" s="12" t="e">
        <f t="shared" si="32"/>
        <v>#N/A</v>
      </c>
      <c r="I1060" s="12" t="e">
        <f t="shared" si="33"/>
        <v>#N/A</v>
      </c>
      <c r="J1060" s="8" t="e">
        <f>IF(OR(H1060&gt;Pooling_tool!$Q$2,I1060&gt;(Pooling_tool!$Q$14*Pooling_tool!$Q$6)),"concentrate","dilute")</f>
        <v>#N/A</v>
      </c>
      <c r="K1060" s="12" t="e">
        <f>_xlfn.IFS(AND(J1060="concentrate",H1060&gt;Pooling_tool!$Q$4),Pooling_tool!$Q$4,AND(J1060="concentrate",H1060&lt;Pooling_tool!$Q$2),Pooling_tool!$Q$2,J1060="concentrate",H1060,J1060="dilute",individual_lib_info!I1060)</f>
        <v>#N/A</v>
      </c>
      <c r="L1060" s="12" t="e">
        <f>IF(AND(J1060="dilute",K1060&gt;Pooling_tool!$Q$6),Pooling_tool!$Q$6,K1060)</f>
        <v>#N/A</v>
      </c>
    </row>
    <row r="1061" spans="6:12" x14ac:dyDescent="0.2">
      <c r="F1061" s="8" t="e">
        <f>VLOOKUP(A1061,Pooling_tool!$A$3:$B$15,2,FALSE)</f>
        <v>#N/A</v>
      </c>
      <c r="G1061" s="11" t="e">
        <f>Pooling_tool!$Q$8/VLOOKUP(F1061,Pooling_tool!$F$3:$G$26,2,FALSE)</f>
        <v>#N/A</v>
      </c>
      <c r="H1061" s="12" t="e">
        <f t="shared" si="32"/>
        <v>#N/A</v>
      </c>
      <c r="I1061" s="12" t="e">
        <f t="shared" si="33"/>
        <v>#N/A</v>
      </c>
      <c r="J1061" s="8" t="e">
        <f>IF(OR(H1061&gt;Pooling_tool!$Q$2,I1061&gt;(Pooling_tool!$Q$14*Pooling_tool!$Q$6)),"concentrate","dilute")</f>
        <v>#N/A</v>
      </c>
      <c r="K1061" s="12" t="e">
        <f>_xlfn.IFS(AND(J1061="concentrate",H1061&gt;Pooling_tool!$Q$4),Pooling_tool!$Q$4,AND(J1061="concentrate",H1061&lt;Pooling_tool!$Q$2),Pooling_tool!$Q$2,J1061="concentrate",H1061,J1061="dilute",individual_lib_info!I1061)</f>
        <v>#N/A</v>
      </c>
      <c r="L1061" s="12" t="e">
        <f>IF(AND(J1061="dilute",K1061&gt;Pooling_tool!$Q$6),Pooling_tool!$Q$6,K1061)</f>
        <v>#N/A</v>
      </c>
    </row>
    <row r="1062" spans="6:12" x14ac:dyDescent="0.2">
      <c r="F1062" s="8" t="e">
        <f>VLOOKUP(A1062,Pooling_tool!$A$3:$B$15,2,FALSE)</f>
        <v>#N/A</v>
      </c>
      <c r="G1062" s="11" t="e">
        <f>Pooling_tool!$Q$8/VLOOKUP(F1062,Pooling_tool!$F$3:$G$26,2,FALSE)</f>
        <v>#N/A</v>
      </c>
      <c r="H1062" s="12" t="e">
        <f t="shared" si="32"/>
        <v>#N/A</v>
      </c>
      <c r="I1062" s="12" t="e">
        <f t="shared" si="33"/>
        <v>#N/A</v>
      </c>
      <c r="J1062" s="8" t="e">
        <f>IF(OR(H1062&gt;Pooling_tool!$Q$2,I1062&gt;(Pooling_tool!$Q$14*Pooling_tool!$Q$6)),"concentrate","dilute")</f>
        <v>#N/A</v>
      </c>
      <c r="K1062" s="12" t="e">
        <f>_xlfn.IFS(AND(J1062="concentrate",H1062&gt;Pooling_tool!$Q$4),Pooling_tool!$Q$4,AND(J1062="concentrate",H1062&lt;Pooling_tool!$Q$2),Pooling_tool!$Q$2,J1062="concentrate",H1062,J1062="dilute",individual_lib_info!I1062)</f>
        <v>#N/A</v>
      </c>
      <c r="L1062" s="12" t="e">
        <f>IF(AND(J1062="dilute",K1062&gt;Pooling_tool!$Q$6),Pooling_tool!$Q$6,K1062)</f>
        <v>#N/A</v>
      </c>
    </row>
    <row r="1063" spans="6:12" x14ac:dyDescent="0.2">
      <c r="F1063" s="8" t="e">
        <f>VLOOKUP(A1063,Pooling_tool!$A$3:$B$15,2,FALSE)</f>
        <v>#N/A</v>
      </c>
      <c r="G1063" s="11" t="e">
        <f>Pooling_tool!$Q$8/VLOOKUP(F1063,Pooling_tool!$F$3:$G$26,2,FALSE)</f>
        <v>#N/A</v>
      </c>
      <c r="H1063" s="12" t="e">
        <f t="shared" si="32"/>
        <v>#N/A</v>
      </c>
      <c r="I1063" s="12" t="e">
        <f t="shared" si="33"/>
        <v>#N/A</v>
      </c>
      <c r="J1063" s="8" t="e">
        <f>IF(OR(H1063&gt;Pooling_tool!$Q$2,I1063&gt;(Pooling_tool!$Q$14*Pooling_tool!$Q$6)),"concentrate","dilute")</f>
        <v>#N/A</v>
      </c>
      <c r="K1063" s="12" t="e">
        <f>_xlfn.IFS(AND(J1063="concentrate",H1063&gt;Pooling_tool!$Q$4),Pooling_tool!$Q$4,AND(J1063="concentrate",H1063&lt;Pooling_tool!$Q$2),Pooling_tool!$Q$2,J1063="concentrate",H1063,J1063="dilute",individual_lib_info!I1063)</f>
        <v>#N/A</v>
      </c>
      <c r="L1063" s="12" t="e">
        <f>IF(AND(J1063="dilute",K1063&gt;Pooling_tool!$Q$6),Pooling_tool!$Q$6,K1063)</f>
        <v>#N/A</v>
      </c>
    </row>
    <row r="1064" spans="6:12" x14ac:dyDescent="0.2">
      <c r="F1064" s="8" t="e">
        <f>VLOOKUP(A1064,Pooling_tool!$A$3:$B$15,2,FALSE)</f>
        <v>#N/A</v>
      </c>
      <c r="G1064" s="11" t="e">
        <f>Pooling_tool!$Q$8/VLOOKUP(F1064,Pooling_tool!$F$3:$G$26,2,FALSE)</f>
        <v>#N/A</v>
      </c>
      <c r="H1064" s="12" t="e">
        <f t="shared" si="32"/>
        <v>#N/A</v>
      </c>
      <c r="I1064" s="12" t="e">
        <f t="shared" si="33"/>
        <v>#N/A</v>
      </c>
      <c r="J1064" s="8" t="e">
        <f>IF(OR(H1064&gt;Pooling_tool!$Q$2,I1064&gt;(Pooling_tool!$Q$14*Pooling_tool!$Q$6)),"concentrate","dilute")</f>
        <v>#N/A</v>
      </c>
      <c r="K1064" s="12" t="e">
        <f>_xlfn.IFS(AND(J1064="concentrate",H1064&gt;Pooling_tool!$Q$4),Pooling_tool!$Q$4,AND(J1064="concentrate",H1064&lt;Pooling_tool!$Q$2),Pooling_tool!$Q$2,J1064="concentrate",H1064,J1064="dilute",individual_lib_info!I1064)</f>
        <v>#N/A</v>
      </c>
      <c r="L1064" s="12" t="e">
        <f>IF(AND(J1064="dilute",K1064&gt;Pooling_tool!$Q$6),Pooling_tool!$Q$6,K1064)</f>
        <v>#N/A</v>
      </c>
    </row>
    <row r="1065" spans="6:12" x14ac:dyDescent="0.2">
      <c r="F1065" s="8" t="e">
        <f>VLOOKUP(A1065,Pooling_tool!$A$3:$B$15,2,FALSE)</f>
        <v>#N/A</v>
      </c>
      <c r="G1065" s="11" t="e">
        <f>Pooling_tool!$Q$8/VLOOKUP(F1065,Pooling_tool!$F$3:$G$26,2,FALSE)</f>
        <v>#N/A</v>
      </c>
      <c r="H1065" s="12" t="e">
        <f t="shared" si="32"/>
        <v>#N/A</v>
      </c>
      <c r="I1065" s="12" t="e">
        <f t="shared" si="33"/>
        <v>#N/A</v>
      </c>
      <c r="J1065" s="8" t="e">
        <f>IF(OR(H1065&gt;Pooling_tool!$Q$2,I1065&gt;(Pooling_tool!$Q$14*Pooling_tool!$Q$6)),"concentrate","dilute")</f>
        <v>#N/A</v>
      </c>
      <c r="K1065" s="12" t="e">
        <f>_xlfn.IFS(AND(J1065="concentrate",H1065&gt;Pooling_tool!$Q$4),Pooling_tool!$Q$4,AND(J1065="concentrate",H1065&lt;Pooling_tool!$Q$2),Pooling_tool!$Q$2,J1065="concentrate",H1065,J1065="dilute",individual_lib_info!I1065)</f>
        <v>#N/A</v>
      </c>
      <c r="L1065" s="12" t="e">
        <f>IF(AND(J1065="dilute",K1065&gt;Pooling_tool!$Q$6),Pooling_tool!$Q$6,K1065)</f>
        <v>#N/A</v>
      </c>
    </row>
    <row r="1066" spans="6:12" x14ac:dyDescent="0.2">
      <c r="F1066" s="8" t="e">
        <f>VLOOKUP(A1066,Pooling_tool!$A$3:$B$15,2,FALSE)</f>
        <v>#N/A</v>
      </c>
      <c r="G1066" s="11" t="e">
        <f>Pooling_tool!$Q$8/VLOOKUP(F1066,Pooling_tool!$F$3:$G$26,2,FALSE)</f>
        <v>#N/A</v>
      </c>
      <c r="H1066" s="12" t="e">
        <f t="shared" si="32"/>
        <v>#N/A</v>
      </c>
      <c r="I1066" s="12" t="e">
        <f t="shared" si="33"/>
        <v>#N/A</v>
      </c>
      <c r="J1066" s="8" t="e">
        <f>IF(OR(H1066&gt;Pooling_tool!$Q$2,I1066&gt;(Pooling_tool!$Q$14*Pooling_tool!$Q$6)),"concentrate","dilute")</f>
        <v>#N/A</v>
      </c>
      <c r="K1066" s="12" t="e">
        <f>_xlfn.IFS(AND(J1066="concentrate",H1066&gt;Pooling_tool!$Q$4),Pooling_tool!$Q$4,AND(J1066="concentrate",H1066&lt;Pooling_tool!$Q$2),Pooling_tool!$Q$2,J1066="concentrate",H1066,J1066="dilute",individual_lib_info!I1066)</f>
        <v>#N/A</v>
      </c>
      <c r="L1066" s="12" t="e">
        <f>IF(AND(J1066="dilute",K1066&gt;Pooling_tool!$Q$6),Pooling_tool!$Q$6,K1066)</f>
        <v>#N/A</v>
      </c>
    </row>
    <row r="1067" spans="6:12" x14ac:dyDescent="0.2">
      <c r="F1067" s="8" t="e">
        <f>VLOOKUP(A1067,Pooling_tool!$A$3:$B$15,2,FALSE)</f>
        <v>#N/A</v>
      </c>
      <c r="G1067" s="11" t="e">
        <f>Pooling_tool!$Q$8/VLOOKUP(F1067,Pooling_tool!$F$3:$G$26,2,FALSE)</f>
        <v>#N/A</v>
      </c>
      <c r="H1067" s="12" t="e">
        <f t="shared" si="32"/>
        <v>#N/A</v>
      </c>
      <c r="I1067" s="12" t="e">
        <f t="shared" si="33"/>
        <v>#N/A</v>
      </c>
      <c r="J1067" s="8" t="e">
        <f>IF(OR(H1067&gt;Pooling_tool!$Q$2,I1067&gt;(Pooling_tool!$Q$14*Pooling_tool!$Q$6)),"concentrate","dilute")</f>
        <v>#N/A</v>
      </c>
      <c r="K1067" s="12" t="e">
        <f>_xlfn.IFS(AND(J1067="concentrate",H1067&gt;Pooling_tool!$Q$4),Pooling_tool!$Q$4,AND(J1067="concentrate",H1067&lt;Pooling_tool!$Q$2),Pooling_tool!$Q$2,J1067="concentrate",H1067,J1067="dilute",individual_lib_info!I1067)</f>
        <v>#N/A</v>
      </c>
      <c r="L1067" s="12" t="e">
        <f>IF(AND(J1067="dilute",K1067&gt;Pooling_tool!$Q$6),Pooling_tool!$Q$6,K1067)</f>
        <v>#N/A</v>
      </c>
    </row>
    <row r="1068" spans="6:12" x14ac:dyDescent="0.2">
      <c r="F1068" s="8" t="e">
        <f>VLOOKUP(A1068,Pooling_tool!$A$3:$B$15,2,FALSE)</f>
        <v>#N/A</v>
      </c>
      <c r="G1068" s="11" t="e">
        <f>Pooling_tool!$Q$8/VLOOKUP(F1068,Pooling_tool!$F$3:$G$26,2,FALSE)</f>
        <v>#N/A</v>
      </c>
      <c r="H1068" s="12" t="e">
        <f t="shared" si="32"/>
        <v>#N/A</v>
      </c>
      <c r="I1068" s="12" t="e">
        <f t="shared" si="33"/>
        <v>#N/A</v>
      </c>
      <c r="J1068" s="8" t="e">
        <f>IF(OR(H1068&gt;Pooling_tool!$Q$2,I1068&gt;(Pooling_tool!$Q$14*Pooling_tool!$Q$6)),"concentrate","dilute")</f>
        <v>#N/A</v>
      </c>
      <c r="K1068" s="12" t="e">
        <f>_xlfn.IFS(AND(J1068="concentrate",H1068&gt;Pooling_tool!$Q$4),Pooling_tool!$Q$4,AND(J1068="concentrate",H1068&lt;Pooling_tool!$Q$2),Pooling_tool!$Q$2,J1068="concentrate",H1068,J1068="dilute",individual_lib_info!I1068)</f>
        <v>#N/A</v>
      </c>
      <c r="L1068" s="12" t="e">
        <f>IF(AND(J1068="dilute",K1068&gt;Pooling_tool!$Q$6),Pooling_tool!$Q$6,K1068)</f>
        <v>#N/A</v>
      </c>
    </row>
    <row r="1069" spans="6:12" x14ac:dyDescent="0.2">
      <c r="F1069" s="8" t="e">
        <f>VLOOKUP(A1069,Pooling_tool!$A$3:$B$15,2,FALSE)</f>
        <v>#N/A</v>
      </c>
      <c r="G1069" s="11" t="e">
        <f>Pooling_tool!$Q$8/VLOOKUP(F1069,Pooling_tool!$F$3:$G$26,2,FALSE)</f>
        <v>#N/A</v>
      </c>
      <c r="H1069" s="12" t="e">
        <f t="shared" si="32"/>
        <v>#N/A</v>
      </c>
      <c r="I1069" s="12" t="e">
        <f t="shared" si="33"/>
        <v>#N/A</v>
      </c>
      <c r="J1069" s="8" t="e">
        <f>IF(OR(H1069&gt;Pooling_tool!$Q$2,I1069&gt;(Pooling_tool!$Q$14*Pooling_tool!$Q$6)),"concentrate","dilute")</f>
        <v>#N/A</v>
      </c>
      <c r="K1069" s="12" t="e">
        <f>_xlfn.IFS(AND(J1069="concentrate",H1069&gt;Pooling_tool!$Q$4),Pooling_tool!$Q$4,AND(J1069="concentrate",H1069&lt;Pooling_tool!$Q$2),Pooling_tool!$Q$2,J1069="concentrate",H1069,J1069="dilute",individual_lib_info!I1069)</f>
        <v>#N/A</v>
      </c>
      <c r="L1069" s="12" t="e">
        <f>IF(AND(J1069="dilute",K1069&gt;Pooling_tool!$Q$6),Pooling_tool!$Q$6,K1069)</f>
        <v>#N/A</v>
      </c>
    </row>
    <row r="1070" spans="6:12" x14ac:dyDescent="0.2">
      <c r="F1070" s="8" t="e">
        <f>VLOOKUP(A1070,Pooling_tool!$A$3:$B$15,2,FALSE)</f>
        <v>#N/A</v>
      </c>
      <c r="G1070" s="11" t="e">
        <f>Pooling_tool!$Q$8/VLOOKUP(F1070,Pooling_tool!$F$3:$G$26,2,FALSE)</f>
        <v>#N/A</v>
      </c>
      <c r="H1070" s="12" t="e">
        <f t="shared" si="32"/>
        <v>#N/A</v>
      </c>
      <c r="I1070" s="12" t="e">
        <f t="shared" si="33"/>
        <v>#N/A</v>
      </c>
      <c r="J1070" s="8" t="e">
        <f>IF(OR(H1070&gt;Pooling_tool!$Q$2,I1070&gt;(Pooling_tool!$Q$14*Pooling_tool!$Q$6)),"concentrate","dilute")</f>
        <v>#N/A</v>
      </c>
      <c r="K1070" s="12" t="e">
        <f>_xlfn.IFS(AND(J1070="concentrate",H1070&gt;Pooling_tool!$Q$4),Pooling_tool!$Q$4,AND(J1070="concentrate",H1070&lt;Pooling_tool!$Q$2),Pooling_tool!$Q$2,J1070="concentrate",H1070,J1070="dilute",individual_lib_info!I1070)</f>
        <v>#N/A</v>
      </c>
      <c r="L1070" s="12" t="e">
        <f>IF(AND(J1070="dilute",K1070&gt;Pooling_tool!$Q$6),Pooling_tool!$Q$6,K1070)</f>
        <v>#N/A</v>
      </c>
    </row>
    <row r="1071" spans="6:12" x14ac:dyDescent="0.2">
      <c r="F1071" s="8" t="e">
        <f>VLOOKUP(A1071,Pooling_tool!$A$3:$B$15,2,FALSE)</f>
        <v>#N/A</v>
      </c>
      <c r="G1071" s="11" t="e">
        <f>Pooling_tool!$Q$8/VLOOKUP(F1071,Pooling_tool!$F$3:$G$26,2,FALSE)</f>
        <v>#N/A</v>
      </c>
      <c r="H1071" s="12" t="e">
        <f t="shared" si="32"/>
        <v>#N/A</v>
      </c>
      <c r="I1071" s="12" t="e">
        <f t="shared" si="33"/>
        <v>#N/A</v>
      </c>
      <c r="J1071" s="8" t="e">
        <f>IF(OR(H1071&gt;Pooling_tool!$Q$2,I1071&gt;(Pooling_tool!$Q$14*Pooling_tool!$Q$6)),"concentrate","dilute")</f>
        <v>#N/A</v>
      </c>
      <c r="K1071" s="12" t="e">
        <f>_xlfn.IFS(AND(J1071="concentrate",H1071&gt;Pooling_tool!$Q$4),Pooling_tool!$Q$4,AND(J1071="concentrate",H1071&lt;Pooling_tool!$Q$2),Pooling_tool!$Q$2,J1071="concentrate",H1071,J1071="dilute",individual_lib_info!I1071)</f>
        <v>#N/A</v>
      </c>
      <c r="L1071" s="12" t="e">
        <f>IF(AND(J1071="dilute",K1071&gt;Pooling_tool!$Q$6),Pooling_tool!$Q$6,K1071)</f>
        <v>#N/A</v>
      </c>
    </row>
    <row r="1072" spans="6:12" x14ac:dyDescent="0.2">
      <c r="F1072" s="8" t="e">
        <f>VLOOKUP(A1072,Pooling_tool!$A$3:$B$15,2,FALSE)</f>
        <v>#N/A</v>
      </c>
      <c r="G1072" s="11" t="e">
        <f>Pooling_tool!$Q$8/VLOOKUP(F1072,Pooling_tool!$F$3:$G$26,2,FALSE)</f>
        <v>#N/A</v>
      </c>
      <c r="H1072" s="12" t="e">
        <f t="shared" si="32"/>
        <v>#N/A</v>
      </c>
      <c r="I1072" s="12" t="e">
        <f t="shared" si="33"/>
        <v>#N/A</v>
      </c>
      <c r="J1072" s="8" t="e">
        <f>IF(OR(H1072&gt;Pooling_tool!$Q$2,I1072&gt;(Pooling_tool!$Q$14*Pooling_tool!$Q$6)),"concentrate","dilute")</f>
        <v>#N/A</v>
      </c>
      <c r="K1072" s="12" t="e">
        <f>_xlfn.IFS(AND(J1072="concentrate",H1072&gt;Pooling_tool!$Q$4),Pooling_tool!$Q$4,AND(J1072="concentrate",H1072&lt;Pooling_tool!$Q$2),Pooling_tool!$Q$2,J1072="concentrate",H1072,J1072="dilute",individual_lib_info!I1072)</f>
        <v>#N/A</v>
      </c>
      <c r="L1072" s="12" t="e">
        <f>IF(AND(J1072="dilute",K1072&gt;Pooling_tool!$Q$6),Pooling_tool!$Q$6,K1072)</f>
        <v>#N/A</v>
      </c>
    </row>
    <row r="1073" spans="6:12" x14ac:dyDescent="0.2">
      <c r="F1073" s="8" t="e">
        <f>VLOOKUP(A1073,Pooling_tool!$A$3:$B$15,2,FALSE)</f>
        <v>#N/A</v>
      </c>
      <c r="G1073" s="11" t="e">
        <f>Pooling_tool!$Q$8/VLOOKUP(F1073,Pooling_tool!$F$3:$G$26,2,FALSE)</f>
        <v>#N/A</v>
      </c>
      <c r="H1073" s="12" t="e">
        <f t="shared" si="32"/>
        <v>#N/A</v>
      </c>
      <c r="I1073" s="12" t="e">
        <f t="shared" si="33"/>
        <v>#N/A</v>
      </c>
      <c r="J1073" s="8" t="e">
        <f>IF(OR(H1073&gt;Pooling_tool!$Q$2,I1073&gt;(Pooling_tool!$Q$14*Pooling_tool!$Q$6)),"concentrate","dilute")</f>
        <v>#N/A</v>
      </c>
      <c r="K1073" s="12" t="e">
        <f>_xlfn.IFS(AND(J1073="concentrate",H1073&gt;Pooling_tool!$Q$4),Pooling_tool!$Q$4,AND(J1073="concentrate",H1073&lt;Pooling_tool!$Q$2),Pooling_tool!$Q$2,J1073="concentrate",H1073,J1073="dilute",individual_lib_info!I1073)</f>
        <v>#N/A</v>
      </c>
      <c r="L1073" s="12" t="e">
        <f>IF(AND(J1073="dilute",K1073&gt;Pooling_tool!$Q$6),Pooling_tool!$Q$6,K1073)</f>
        <v>#N/A</v>
      </c>
    </row>
    <row r="1074" spans="6:12" x14ac:dyDescent="0.2">
      <c r="F1074" s="8" t="e">
        <f>VLOOKUP(A1074,Pooling_tool!$A$3:$B$15,2,FALSE)</f>
        <v>#N/A</v>
      </c>
      <c r="G1074" s="11" t="e">
        <f>Pooling_tool!$Q$8/VLOOKUP(F1074,Pooling_tool!$F$3:$G$26,2,FALSE)</f>
        <v>#N/A</v>
      </c>
      <c r="H1074" s="12" t="e">
        <f t="shared" si="32"/>
        <v>#N/A</v>
      </c>
      <c r="I1074" s="12" t="e">
        <f t="shared" si="33"/>
        <v>#N/A</v>
      </c>
      <c r="J1074" s="8" t="e">
        <f>IF(OR(H1074&gt;Pooling_tool!$Q$2,I1074&gt;(Pooling_tool!$Q$14*Pooling_tool!$Q$6)),"concentrate","dilute")</f>
        <v>#N/A</v>
      </c>
      <c r="K1074" s="12" t="e">
        <f>_xlfn.IFS(AND(J1074="concentrate",H1074&gt;Pooling_tool!$Q$4),Pooling_tool!$Q$4,AND(J1074="concentrate",H1074&lt;Pooling_tool!$Q$2),Pooling_tool!$Q$2,J1074="concentrate",H1074,J1074="dilute",individual_lib_info!I1074)</f>
        <v>#N/A</v>
      </c>
      <c r="L1074" s="12" t="e">
        <f>IF(AND(J1074="dilute",K1074&gt;Pooling_tool!$Q$6),Pooling_tool!$Q$6,K1074)</f>
        <v>#N/A</v>
      </c>
    </row>
    <row r="1075" spans="6:12" x14ac:dyDescent="0.2">
      <c r="F1075" s="8" t="e">
        <f>VLOOKUP(A1075,Pooling_tool!$A$3:$B$15,2,FALSE)</f>
        <v>#N/A</v>
      </c>
      <c r="G1075" s="11" t="e">
        <f>Pooling_tool!$Q$8/VLOOKUP(F1075,Pooling_tool!$F$3:$G$26,2,FALSE)</f>
        <v>#N/A</v>
      </c>
      <c r="H1075" s="12" t="e">
        <f t="shared" si="32"/>
        <v>#N/A</v>
      </c>
      <c r="I1075" s="12" t="e">
        <f t="shared" si="33"/>
        <v>#N/A</v>
      </c>
      <c r="J1075" s="8" t="e">
        <f>IF(OR(H1075&gt;Pooling_tool!$Q$2,I1075&gt;(Pooling_tool!$Q$14*Pooling_tool!$Q$6)),"concentrate","dilute")</f>
        <v>#N/A</v>
      </c>
      <c r="K1075" s="12" t="e">
        <f>_xlfn.IFS(AND(J1075="concentrate",H1075&gt;Pooling_tool!$Q$4),Pooling_tool!$Q$4,AND(J1075="concentrate",H1075&lt;Pooling_tool!$Q$2),Pooling_tool!$Q$2,J1075="concentrate",H1075,J1075="dilute",individual_lib_info!I1075)</f>
        <v>#N/A</v>
      </c>
      <c r="L1075" s="12" t="e">
        <f>IF(AND(J1075="dilute",K1075&gt;Pooling_tool!$Q$6),Pooling_tool!$Q$6,K1075)</f>
        <v>#N/A</v>
      </c>
    </row>
    <row r="1076" spans="6:12" x14ac:dyDescent="0.2">
      <c r="F1076" s="8" t="e">
        <f>VLOOKUP(A1076,Pooling_tool!$A$3:$B$15,2,FALSE)</f>
        <v>#N/A</v>
      </c>
      <c r="G1076" s="11" t="e">
        <f>Pooling_tool!$Q$8/VLOOKUP(F1076,Pooling_tool!$F$3:$G$26,2,FALSE)</f>
        <v>#N/A</v>
      </c>
      <c r="H1076" s="12" t="e">
        <f t="shared" si="32"/>
        <v>#N/A</v>
      </c>
      <c r="I1076" s="12" t="e">
        <f t="shared" si="33"/>
        <v>#N/A</v>
      </c>
      <c r="J1076" s="8" t="e">
        <f>IF(OR(H1076&gt;Pooling_tool!$Q$2,I1076&gt;(Pooling_tool!$Q$14*Pooling_tool!$Q$6)),"concentrate","dilute")</f>
        <v>#N/A</v>
      </c>
      <c r="K1076" s="12" t="e">
        <f>_xlfn.IFS(AND(J1076="concentrate",H1076&gt;Pooling_tool!$Q$4),Pooling_tool!$Q$4,AND(J1076="concentrate",H1076&lt;Pooling_tool!$Q$2),Pooling_tool!$Q$2,J1076="concentrate",H1076,J1076="dilute",individual_lib_info!I1076)</f>
        <v>#N/A</v>
      </c>
      <c r="L1076" s="12" t="e">
        <f>IF(AND(J1076="dilute",K1076&gt;Pooling_tool!$Q$6),Pooling_tool!$Q$6,K1076)</f>
        <v>#N/A</v>
      </c>
    </row>
    <row r="1077" spans="6:12" x14ac:dyDescent="0.2">
      <c r="F1077" s="8" t="e">
        <f>VLOOKUP(A1077,Pooling_tool!$A$3:$B$15,2,FALSE)</f>
        <v>#N/A</v>
      </c>
      <c r="G1077" s="11" t="e">
        <f>Pooling_tool!$Q$8/VLOOKUP(F1077,Pooling_tool!$F$3:$G$26,2,FALSE)</f>
        <v>#N/A</v>
      </c>
      <c r="H1077" s="12" t="e">
        <f t="shared" si="32"/>
        <v>#N/A</v>
      </c>
      <c r="I1077" s="12" t="e">
        <f t="shared" si="33"/>
        <v>#N/A</v>
      </c>
      <c r="J1077" s="8" t="e">
        <f>IF(OR(H1077&gt;Pooling_tool!$Q$2,I1077&gt;(Pooling_tool!$Q$14*Pooling_tool!$Q$6)),"concentrate","dilute")</f>
        <v>#N/A</v>
      </c>
      <c r="K1077" s="12" t="e">
        <f>_xlfn.IFS(AND(J1077="concentrate",H1077&gt;Pooling_tool!$Q$4),Pooling_tool!$Q$4,AND(J1077="concentrate",H1077&lt;Pooling_tool!$Q$2),Pooling_tool!$Q$2,J1077="concentrate",H1077,J1077="dilute",individual_lib_info!I1077)</f>
        <v>#N/A</v>
      </c>
      <c r="L1077" s="12" t="e">
        <f>IF(AND(J1077="dilute",K1077&gt;Pooling_tool!$Q$6),Pooling_tool!$Q$6,K1077)</f>
        <v>#N/A</v>
      </c>
    </row>
    <row r="1078" spans="6:12" x14ac:dyDescent="0.2">
      <c r="F1078" s="8" t="e">
        <f>VLOOKUP(A1078,Pooling_tool!$A$3:$B$15,2,FALSE)</f>
        <v>#N/A</v>
      </c>
      <c r="G1078" s="11" t="e">
        <f>Pooling_tool!$Q$8/VLOOKUP(F1078,Pooling_tool!$F$3:$G$26,2,FALSE)</f>
        <v>#N/A</v>
      </c>
      <c r="H1078" s="12" t="e">
        <f t="shared" si="32"/>
        <v>#N/A</v>
      </c>
      <c r="I1078" s="12" t="e">
        <f t="shared" si="33"/>
        <v>#N/A</v>
      </c>
      <c r="J1078" s="8" t="e">
        <f>IF(OR(H1078&gt;Pooling_tool!$Q$2,I1078&gt;(Pooling_tool!$Q$14*Pooling_tool!$Q$6)),"concentrate","dilute")</f>
        <v>#N/A</v>
      </c>
      <c r="K1078" s="12" t="e">
        <f>_xlfn.IFS(AND(J1078="concentrate",H1078&gt;Pooling_tool!$Q$4),Pooling_tool!$Q$4,AND(J1078="concentrate",H1078&lt;Pooling_tool!$Q$2),Pooling_tool!$Q$2,J1078="concentrate",H1078,J1078="dilute",individual_lib_info!I1078)</f>
        <v>#N/A</v>
      </c>
      <c r="L1078" s="12" t="e">
        <f>IF(AND(J1078="dilute",K1078&gt;Pooling_tool!$Q$6),Pooling_tool!$Q$6,K1078)</f>
        <v>#N/A</v>
      </c>
    </row>
    <row r="1079" spans="6:12" x14ac:dyDescent="0.2">
      <c r="F1079" s="8" t="e">
        <f>VLOOKUP(A1079,Pooling_tool!$A$3:$B$15,2,FALSE)</f>
        <v>#N/A</v>
      </c>
      <c r="G1079" s="11" t="e">
        <f>Pooling_tool!$Q$8/VLOOKUP(F1079,Pooling_tool!$F$3:$G$26,2,FALSE)</f>
        <v>#N/A</v>
      </c>
      <c r="H1079" s="12" t="e">
        <f t="shared" si="32"/>
        <v>#N/A</v>
      </c>
      <c r="I1079" s="12" t="e">
        <f t="shared" si="33"/>
        <v>#N/A</v>
      </c>
      <c r="J1079" s="8" t="e">
        <f>IF(OR(H1079&gt;Pooling_tool!$Q$2,I1079&gt;(Pooling_tool!$Q$14*Pooling_tool!$Q$6)),"concentrate","dilute")</f>
        <v>#N/A</v>
      </c>
      <c r="K1079" s="12" t="e">
        <f>_xlfn.IFS(AND(J1079="concentrate",H1079&gt;Pooling_tool!$Q$4),Pooling_tool!$Q$4,AND(J1079="concentrate",H1079&lt;Pooling_tool!$Q$2),Pooling_tool!$Q$2,J1079="concentrate",H1079,J1079="dilute",individual_lib_info!I1079)</f>
        <v>#N/A</v>
      </c>
      <c r="L1079" s="12" t="e">
        <f>IF(AND(J1079="dilute",K1079&gt;Pooling_tool!$Q$6),Pooling_tool!$Q$6,K1079)</f>
        <v>#N/A</v>
      </c>
    </row>
    <row r="1080" spans="6:12" x14ac:dyDescent="0.2">
      <c r="F1080" s="8" t="e">
        <f>VLOOKUP(A1080,Pooling_tool!$A$3:$B$15,2,FALSE)</f>
        <v>#N/A</v>
      </c>
      <c r="G1080" s="11" t="e">
        <f>Pooling_tool!$Q$8/VLOOKUP(F1080,Pooling_tool!$F$3:$G$26,2,FALSE)</f>
        <v>#N/A</v>
      </c>
      <c r="H1080" s="12" t="e">
        <f t="shared" si="32"/>
        <v>#N/A</v>
      </c>
      <c r="I1080" s="12" t="e">
        <f t="shared" si="33"/>
        <v>#N/A</v>
      </c>
      <c r="J1080" s="8" t="e">
        <f>IF(OR(H1080&gt;Pooling_tool!$Q$2,I1080&gt;(Pooling_tool!$Q$14*Pooling_tool!$Q$6)),"concentrate","dilute")</f>
        <v>#N/A</v>
      </c>
      <c r="K1080" s="12" t="e">
        <f>_xlfn.IFS(AND(J1080="concentrate",H1080&gt;Pooling_tool!$Q$4),Pooling_tool!$Q$4,AND(J1080="concentrate",H1080&lt;Pooling_tool!$Q$2),Pooling_tool!$Q$2,J1080="concentrate",H1080,J1080="dilute",individual_lib_info!I1080)</f>
        <v>#N/A</v>
      </c>
      <c r="L1080" s="12" t="e">
        <f>IF(AND(J1080="dilute",K1080&gt;Pooling_tool!$Q$6),Pooling_tool!$Q$6,K1080)</f>
        <v>#N/A</v>
      </c>
    </row>
    <row r="1081" spans="6:12" x14ac:dyDescent="0.2">
      <c r="F1081" s="8" t="e">
        <f>VLOOKUP(A1081,Pooling_tool!$A$3:$B$15,2,FALSE)</f>
        <v>#N/A</v>
      </c>
      <c r="G1081" s="11" t="e">
        <f>Pooling_tool!$Q$8/VLOOKUP(F1081,Pooling_tool!$F$3:$G$26,2,FALSE)</f>
        <v>#N/A</v>
      </c>
      <c r="H1081" s="12" t="e">
        <f t="shared" si="32"/>
        <v>#N/A</v>
      </c>
      <c r="I1081" s="12" t="e">
        <f t="shared" si="33"/>
        <v>#N/A</v>
      </c>
      <c r="J1081" s="8" t="e">
        <f>IF(OR(H1081&gt;Pooling_tool!$Q$2,I1081&gt;(Pooling_tool!$Q$14*Pooling_tool!$Q$6)),"concentrate","dilute")</f>
        <v>#N/A</v>
      </c>
      <c r="K1081" s="12" t="e">
        <f>_xlfn.IFS(AND(J1081="concentrate",H1081&gt;Pooling_tool!$Q$4),Pooling_tool!$Q$4,AND(J1081="concentrate",H1081&lt;Pooling_tool!$Q$2),Pooling_tool!$Q$2,J1081="concentrate",H1081,J1081="dilute",individual_lib_info!I1081)</f>
        <v>#N/A</v>
      </c>
      <c r="L1081" s="12" t="e">
        <f>IF(AND(J1081="dilute",K1081&gt;Pooling_tool!$Q$6),Pooling_tool!$Q$6,K1081)</f>
        <v>#N/A</v>
      </c>
    </row>
    <row r="1082" spans="6:12" x14ac:dyDescent="0.2">
      <c r="F1082" s="8" t="e">
        <f>VLOOKUP(A1082,Pooling_tool!$A$3:$B$15,2,FALSE)</f>
        <v>#N/A</v>
      </c>
      <c r="G1082" s="11" t="e">
        <f>Pooling_tool!$Q$8/VLOOKUP(F1082,Pooling_tool!$F$3:$G$26,2,FALSE)</f>
        <v>#N/A</v>
      </c>
      <c r="H1082" s="12" t="e">
        <f t="shared" si="32"/>
        <v>#N/A</v>
      </c>
      <c r="I1082" s="12" t="e">
        <f t="shared" si="33"/>
        <v>#N/A</v>
      </c>
      <c r="J1082" s="8" t="e">
        <f>IF(OR(H1082&gt;Pooling_tool!$Q$2,I1082&gt;(Pooling_tool!$Q$14*Pooling_tool!$Q$6)),"concentrate","dilute")</f>
        <v>#N/A</v>
      </c>
      <c r="K1082" s="12" t="e">
        <f>_xlfn.IFS(AND(J1082="concentrate",H1082&gt;Pooling_tool!$Q$4),Pooling_tool!$Q$4,AND(J1082="concentrate",H1082&lt;Pooling_tool!$Q$2),Pooling_tool!$Q$2,J1082="concentrate",H1082,J1082="dilute",individual_lib_info!I1082)</f>
        <v>#N/A</v>
      </c>
      <c r="L1082" s="12" t="e">
        <f>IF(AND(J1082="dilute",K1082&gt;Pooling_tool!$Q$6),Pooling_tool!$Q$6,K1082)</f>
        <v>#N/A</v>
      </c>
    </row>
    <row r="1083" spans="6:12" x14ac:dyDescent="0.2">
      <c r="F1083" s="8" t="e">
        <f>VLOOKUP(A1083,Pooling_tool!$A$3:$B$15,2,FALSE)</f>
        <v>#N/A</v>
      </c>
      <c r="G1083" s="11" t="e">
        <f>Pooling_tool!$Q$8/VLOOKUP(F1083,Pooling_tool!$F$3:$G$26,2,FALSE)</f>
        <v>#N/A</v>
      </c>
      <c r="H1083" s="12" t="e">
        <f t="shared" si="32"/>
        <v>#N/A</v>
      </c>
      <c r="I1083" s="12" t="e">
        <f t="shared" si="33"/>
        <v>#N/A</v>
      </c>
      <c r="J1083" s="8" t="e">
        <f>IF(OR(H1083&gt;Pooling_tool!$Q$2,I1083&gt;(Pooling_tool!$Q$14*Pooling_tool!$Q$6)),"concentrate","dilute")</f>
        <v>#N/A</v>
      </c>
      <c r="K1083" s="12" t="e">
        <f>_xlfn.IFS(AND(J1083="concentrate",H1083&gt;Pooling_tool!$Q$4),Pooling_tool!$Q$4,AND(J1083="concentrate",H1083&lt;Pooling_tool!$Q$2),Pooling_tool!$Q$2,J1083="concentrate",H1083,J1083="dilute",individual_lib_info!I1083)</f>
        <v>#N/A</v>
      </c>
      <c r="L1083" s="12" t="e">
        <f>IF(AND(J1083="dilute",K1083&gt;Pooling_tool!$Q$6),Pooling_tool!$Q$6,K1083)</f>
        <v>#N/A</v>
      </c>
    </row>
    <row r="1084" spans="6:12" x14ac:dyDescent="0.2">
      <c r="F1084" s="8" t="e">
        <f>VLOOKUP(A1084,Pooling_tool!$A$3:$B$15,2,FALSE)</f>
        <v>#N/A</v>
      </c>
      <c r="G1084" s="11" t="e">
        <f>Pooling_tool!$Q$8/VLOOKUP(F1084,Pooling_tool!$F$3:$G$26,2,FALSE)</f>
        <v>#N/A</v>
      </c>
      <c r="H1084" s="12" t="e">
        <f t="shared" si="32"/>
        <v>#N/A</v>
      </c>
      <c r="I1084" s="12" t="e">
        <f t="shared" si="33"/>
        <v>#N/A</v>
      </c>
      <c r="J1084" s="8" t="e">
        <f>IF(OR(H1084&gt;Pooling_tool!$Q$2,I1084&gt;(Pooling_tool!$Q$14*Pooling_tool!$Q$6)),"concentrate","dilute")</f>
        <v>#N/A</v>
      </c>
      <c r="K1084" s="12" t="e">
        <f>_xlfn.IFS(AND(J1084="concentrate",H1084&gt;Pooling_tool!$Q$4),Pooling_tool!$Q$4,AND(J1084="concentrate",H1084&lt;Pooling_tool!$Q$2),Pooling_tool!$Q$2,J1084="concentrate",H1084,J1084="dilute",individual_lib_info!I1084)</f>
        <v>#N/A</v>
      </c>
      <c r="L1084" s="12" t="e">
        <f>IF(AND(J1084="dilute",K1084&gt;Pooling_tool!$Q$6),Pooling_tool!$Q$6,K1084)</f>
        <v>#N/A</v>
      </c>
    </row>
    <row r="1085" spans="6:12" x14ac:dyDescent="0.2">
      <c r="F1085" s="8" t="e">
        <f>VLOOKUP(A1085,Pooling_tool!$A$3:$B$15,2,FALSE)</f>
        <v>#N/A</v>
      </c>
      <c r="G1085" s="11" t="e">
        <f>Pooling_tool!$Q$8/VLOOKUP(F1085,Pooling_tool!$F$3:$G$26,2,FALSE)</f>
        <v>#N/A</v>
      </c>
      <c r="H1085" s="12" t="e">
        <f t="shared" si="32"/>
        <v>#N/A</v>
      </c>
      <c r="I1085" s="12" t="e">
        <f t="shared" si="33"/>
        <v>#N/A</v>
      </c>
      <c r="J1085" s="8" t="e">
        <f>IF(OR(H1085&gt;Pooling_tool!$Q$2,I1085&gt;(Pooling_tool!$Q$14*Pooling_tool!$Q$6)),"concentrate","dilute")</f>
        <v>#N/A</v>
      </c>
      <c r="K1085" s="12" t="e">
        <f>_xlfn.IFS(AND(J1085="concentrate",H1085&gt;Pooling_tool!$Q$4),Pooling_tool!$Q$4,AND(J1085="concentrate",H1085&lt;Pooling_tool!$Q$2),Pooling_tool!$Q$2,J1085="concentrate",H1085,J1085="dilute",individual_lib_info!I1085)</f>
        <v>#N/A</v>
      </c>
      <c r="L1085" s="12" t="e">
        <f>IF(AND(J1085="dilute",K1085&gt;Pooling_tool!$Q$6),Pooling_tool!$Q$6,K1085)</f>
        <v>#N/A</v>
      </c>
    </row>
    <row r="1086" spans="6:12" x14ac:dyDescent="0.2">
      <c r="F1086" s="8" t="e">
        <f>VLOOKUP(A1086,Pooling_tool!$A$3:$B$15,2,FALSE)</f>
        <v>#N/A</v>
      </c>
      <c r="G1086" s="11" t="e">
        <f>Pooling_tool!$Q$8/VLOOKUP(F1086,Pooling_tool!$F$3:$G$26,2,FALSE)</f>
        <v>#N/A</v>
      </c>
      <c r="H1086" s="12" t="e">
        <f t="shared" si="32"/>
        <v>#N/A</v>
      </c>
      <c r="I1086" s="12" t="e">
        <f t="shared" si="33"/>
        <v>#N/A</v>
      </c>
      <c r="J1086" s="8" t="e">
        <f>IF(OR(H1086&gt;Pooling_tool!$Q$2,I1086&gt;(Pooling_tool!$Q$14*Pooling_tool!$Q$6)),"concentrate","dilute")</f>
        <v>#N/A</v>
      </c>
      <c r="K1086" s="12" t="e">
        <f>_xlfn.IFS(AND(J1086="concentrate",H1086&gt;Pooling_tool!$Q$4),Pooling_tool!$Q$4,AND(J1086="concentrate",H1086&lt;Pooling_tool!$Q$2),Pooling_tool!$Q$2,J1086="concentrate",H1086,J1086="dilute",individual_lib_info!I1086)</f>
        <v>#N/A</v>
      </c>
      <c r="L1086" s="12" t="e">
        <f>IF(AND(J1086="dilute",K1086&gt;Pooling_tool!$Q$6),Pooling_tool!$Q$6,K1086)</f>
        <v>#N/A</v>
      </c>
    </row>
    <row r="1087" spans="6:12" x14ac:dyDescent="0.2">
      <c r="F1087" s="8" t="e">
        <f>VLOOKUP(A1087,Pooling_tool!$A$3:$B$15,2,FALSE)</f>
        <v>#N/A</v>
      </c>
      <c r="G1087" s="11" t="e">
        <f>Pooling_tool!$Q$8/VLOOKUP(F1087,Pooling_tool!$F$3:$G$26,2,FALSE)</f>
        <v>#N/A</v>
      </c>
      <c r="H1087" s="12" t="e">
        <f t="shared" si="32"/>
        <v>#N/A</v>
      </c>
      <c r="I1087" s="12" t="e">
        <f t="shared" si="33"/>
        <v>#N/A</v>
      </c>
      <c r="J1087" s="8" t="e">
        <f>IF(OR(H1087&gt;Pooling_tool!$Q$2,I1087&gt;(Pooling_tool!$Q$14*Pooling_tool!$Q$6)),"concentrate","dilute")</f>
        <v>#N/A</v>
      </c>
      <c r="K1087" s="12" t="e">
        <f>_xlfn.IFS(AND(J1087="concentrate",H1087&gt;Pooling_tool!$Q$4),Pooling_tool!$Q$4,AND(J1087="concentrate",H1087&lt;Pooling_tool!$Q$2),Pooling_tool!$Q$2,J1087="concentrate",H1087,J1087="dilute",individual_lib_info!I1087)</f>
        <v>#N/A</v>
      </c>
      <c r="L1087" s="12" t="e">
        <f>IF(AND(J1087="dilute",K1087&gt;Pooling_tool!$Q$6),Pooling_tool!$Q$6,K1087)</f>
        <v>#N/A</v>
      </c>
    </row>
    <row r="1088" spans="6:12" x14ac:dyDescent="0.2">
      <c r="F1088" s="8" t="e">
        <f>VLOOKUP(A1088,Pooling_tool!$A$3:$B$15,2,FALSE)</f>
        <v>#N/A</v>
      </c>
      <c r="G1088" s="11" t="e">
        <f>Pooling_tool!$Q$8/VLOOKUP(F1088,Pooling_tool!$F$3:$G$26,2,FALSE)</f>
        <v>#N/A</v>
      </c>
      <c r="H1088" s="12" t="e">
        <f t="shared" si="32"/>
        <v>#N/A</v>
      </c>
      <c r="I1088" s="12" t="e">
        <f t="shared" si="33"/>
        <v>#N/A</v>
      </c>
      <c r="J1088" s="8" t="e">
        <f>IF(OR(H1088&gt;Pooling_tool!$Q$2,I1088&gt;(Pooling_tool!$Q$14*Pooling_tool!$Q$6)),"concentrate","dilute")</f>
        <v>#N/A</v>
      </c>
      <c r="K1088" s="12" t="e">
        <f>_xlfn.IFS(AND(J1088="concentrate",H1088&gt;Pooling_tool!$Q$4),Pooling_tool!$Q$4,AND(J1088="concentrate",H1088&lt;Pooling_tool!$Q$2),Pooling_tool!$Q$2,J1088="concentrate",H1088,J1088="dilute",individual_lib_info!I1088)</f>
        <v>#N/A</v>
      </c>
      <c r="L1088" s="12" t="e">
        <f>IF(AND(J1088="dilute",K1088&gt;Pooling_tool!$Q$6),Pooling_tool!$Q$6,K1088)</f>
        <v>#N/A</v>
      </c>
    </row>
    <row r="1089" spans="6:12" x14ac:dyDescent="0.2">
      <c r="F1089" s="8" t="e">
        <f>VLOOKUP(A1089,Pooling_tool!$A$3:$B$15,2,FALSE)</f>
        <v>#N/A</v>
      </c>
      <c r="G1089" s="11" t="e">
        <f>Pooling_tool!$Q$8/VLOOKUP(F1089,Pooling_tool!$F$3:$G$26,2,FALSE)</f>
        <v>#N/A</v>
      </c>
      <c r="H1089" s="12" t="e">
        <f t="shared" si="32"/>
        <v>#N/A</v>
      </c>
      <c r="I1089" s="12" t="e">
        <f t="shared" si="33"/>
        <v>#N/A</v>
      </c>
      <c r="J1089" s="8" t="e">
        <f>IF(OR(H1089&gt;Pooling_tool!$Q$2,I1089&gt;(Pooling_tool!$Q$14*Pooling_tool!$Q$6)),"concentrate","dilute")</f>
        <v>#N/A</v>
      </c>
      <c r="K1089" s="12" t="e">
        <f>_xlfn.IFS(AND(J1089="concentrate",H1089&gt;Pooling_tool!$Q$4),Pooling_tool!$Q$4,AND(J1089="concentrate",H1089&lt;Pooling_tool!$Q$2),Pooling_tool!$Q$2,J1089="concentrate",H1089,J1089="dilute",individual_lib_info!I1089)</f>
        <v>#N/A</v>
      </c>
      <c r="L1089" s="12" t="e">
        <f>IF(AND(J1089="dilute",K1089&gt;Pooling_tool!$Q$6),Pooling_tool!$Q$6,K1089)</f>
        <v>#N/A</v>
      </c>
    </row>
    <row r="1090" spans="6:12" x14ac:dyDescent="0.2">
      <c r="F1090" s="8" t="e">
        <f>VLOOKUP(A1090,Pooling_tool!$A$3:$B$15,2,FALSE)</f>
        <v>#N/A</v>
      </c>
      <c r="G1090" s="11" t="e">
        <f>Pooling_tool!$Q$8/VLOOKUP(F1090,Pooling_tool!$F$3:$G$26,2,FALSE)</f>
        <v>#N/A</v>
      </c>
      <c r="H1090" s="12" t="e">
        <f t="shared" si="32"/>
        <v>#N/A</v>
      </c>
      <c r="I1090" s="12" t="e">
        <f t="shared" si="33"/>
        <v>#N/A</v>
      </c>
      <c r="J1090" s="8" t="e">
        <f>IF(OR(H1090&gt;Pooling_tool!$Q$2,I1090&gt;(Pooling_tool!$Q$14*Pooling_tool!$Q$6)),"concentrate","dilute")</f>
        <v>#N/A</v>
      </c>
      <c r="K1090" s="12" t="e">
        <f>_xlfn.IFS(AND(J1090="concentrate",H1090&gt;Pooling_tool!$Q$4),Pooling_tool!$Q$4,AND(J1090="concentrate",H1090&lt;Pooling_tool!$Q$2),Pooling_tool!$Q$2,J1090="concentrate",H1090,J1090="dilute",individual_lib_info!I1090)</f>
        <v>#N/A</v>
      </c>
      <c r="L1090" s="12" t="e">
        <f>IF(AND(J1090="dilute",K1090&gt;Pooling_tool!$Q$6),Pooling_tool!$Q$6,K1090)</f>
        <v>#N/A</v>
      </c>
    </row>
    <row r="1091" spans="6:12" x14ac:dyDescent="0.2">
      <c r="F1091" s="8" t="e">
        <f>VLOOKUP(A1091,Pooling_tool!$A$3:$B$15,2,FALSE)</f>
        <v>#N/A</v>
      </c>
      <c r="G1091" s="11" t="e">
        <f>Pooling_tool!$Q$8/VLOOKUP(F1091,Pooling_tool!$F$3:$G$26,2,FALSE)</f>
        <v>#N/A</v>
      </c>
      <c r="H1091" s="12" t="e">
        <f t="shared" ref="H1091:H1154" si="34">G1091/D1091*1000</f>
        <v>#N/A</v>
      </c>
      <c r="I1091" s="12" t="e">
        <f t="shared" ref="I1091:I1154" si="35">H1091*E1091</f>
        <v>#N/A</v>
      </c>
      <c r="J1091" s="8" t="e">
        <f>IF(OR(H1091&gt;Pooling_tool!$Q$2,I1091&gt;(Pooling_tool!$Q$14*Pooling_tool!$Q$6)),"concentrate","dilute")</f>
        <v>#N/A</v>
      </c>
      <c r="K1091" s="12" t="e">
        <f>_xlfn.IFS(AND(J1091="concentrate",H1091&gt;Pooling_tool!$Q$4),Pooling_tool!$Q$4,AND(J1091="concentrate",H1091&lt;Pooling_tool!$Q$2),Pooling_tool!$Q$2,J1091="concentrate",H1091,J1091="dilute",individual_lib_info!I1091)</f>
        <v>#N/A</v>
      </c>
      <c r="L1091" s="12" t="e">
        <f>IF(AND(J1091="dilute",K1091&gt;Pooling_tool!$Q$6),Pooling_tool!$Q$6,K1091)</f>
        <v>#N/A</v>
      </c>
    </row>
    <row r="1092" spans="6:12" x14ac:dyDescent="0.2">
      <c r="F1092" s="8" t="e">
        <f>VLOOKUP(A1092,Pooling_tool!$A$3:$B$15,2,FALSE)</f>
        <v>#N/A</v>
      </c>
      <c r="G1092" s="11" t="e">
        <f>Pooling_tool!$Q$8/VLOOKUP(F1092,Pooling_tool!$F$3:$G$26,2,FALSE)</f>
        <v>#N/A</v>
      </c>
      <c r="H1092" s="12" t="e">
        <f t="shared" si="34"/>
        <v>#N/A</v>
      </c>
      <c r="I1092" s="12" t="e">
        <f t="shared" si="35"/>
        <v>#N/A</v>
      </c>
      <c r="J1092" s="8" t="e">
        <f>IF(OR(H1092&gt;Pooling_tool!$Q$2,I1092&gt;(Pooling_tool!$Q$14*Pooling_tool!$Q$6)),"concentrate","dilute")</f>
        <v>#N/A</v>
      </c>
      <c r="K1092" s="12" t="e">
        <f>_xlfn.IFS(AND(J1092="concentrate",H1092&gt;Pooling_tool!$Q$4),Pooling_tool!$Q$4,AND(J1092="concentrate",H1092&lt;Pooling_tool!$Q$2),Pooling_tool!$Q$2,J1092="concentrate",H1092,J1092="dilute",individual_lib_info!I1092)</f>
        <v>#N/A</v>
      </c>
      <c r="L1092" s="12" t="e">
        <f>IF(AND(J1092="dilute",K1092&gt;Pooling_tool!$Q$6),Pooling_tool!$Q$6,K1092)</f>
        <v>#N/A</v>
      </c>
    </row>
    <row r="1093" spans="6:12" x14ac:dyDescent="0.2">
      <c r="F1093" s="8" t="e">
        <f>VLOOKUP(A1093,Pooling_tool!$A$3:$B$15,2,FALSE)</f>
        <v>#N/A</v>
      </c>
      <c r="G1093" s="11" t="e">
        <f>Pooling_tool!$Q$8/VLOOKUP(F1093,Pooling_tool!$F$3:$G$26,2,FALSE)</f>
        <v>#N/A</v>
      </c>
      <c r="H1093" s="12" t="e">
        <f t="shared" si="34"/>
        <v>#N/A</v>
      </c>
      <c r="I1093" s="12" t="e">
        <f t="shared" si="35"/>
        <v>#N/A</v>
      </c>
      <c r="J1093" s="8" t="e">
        <f>IF(OR(H1093&gt;Pooling_tool!$Q$2,I1093&gt;(Pooling_tool!$Q$14*Pooling_tool!$Q$6)),"concentrate","dilute")</f>
        <v>#N/A</v>
      </c>
      <c r="K1093" s="12" t="e">
        <f>_xlfn.IFS(AND(J1093="concentrate",H1093&gt;Pooling_tool!$Q$4),Pooling_tool!$Q$4,AND(J1093="concentrate",H1093&lt;Pooling_tool!$Q$2),Pooling_tool!$Q$2,J1093="concentrate",H1093,J1093="dilute",individual_lib_info!I1093)</f>
        <v>#N/A</v>
      </c>
      <c r="L1093" s="12" t="e">
        <f>IF(AND(J1093="dilute",K1093&gt;Pooling_tool!$Q$6),Pooling_tool!$Q$6,K1093)</f>
        <v>#N/A</v>
      </c>
    </row>
    <row r="1094" spans="6:12" x14ac:dyDescent="0.2">
      <c r="F1094" s="8" t="e">
        <f>VLOOKUP(A1094,Pooling_tool!$A$3:$B$15,2,FALSE)</f>
        <v>#N/A</v>
      </c>
      <c r="G1094" s="11" t="e">
        <f>Pooling_tool!$Q$8/VLOOKUP(F1094,Pooling_tool!$F$3:$G$26,2,FALSE)</f>
        <v>#N/A</v>
      </c>
      <c r="H1094" s="12" t="e">
        <f t="shared" si="34"/>
        <v>#N/A</v>
      </c>
      <c r="I1094" s="12" t="e">
        <f t="shared" si="35"/>
        <v>#N/A</v>
      </c>
      <c r="J1094" s="8" t="e">
        <f>IF(OR(H1094&gt;Pooling_tool!$Q$2,I1094&gt;(Pooling_tool!$Q$14*Pooling_tool!$Q$6)),"concentrate","dilute")</f>
        <v>#N/A</v>
      </c>
      <c r="K1094" s="12" t="e">
        <f>_xlfn.IFS(AND(J1094="concentrate",H1094&gt;Pooling_tool!$Q$4),Pooling_tool!$Q$4,AND(J1094="concentrate",H1094&lt;Pooling_tool!$Q$2),Pooling_tool!$Q$2,J1094="concentrate",H1094,J1094="dilute",individual_lib_info!I1094)</f>
        <v>#N/A</v>
      </c>
      <c r="L1094" s="12" t="e">
        <f>IF(AND(J1094="dilute",K1094&gt;Pooling_tool!$Q$6),Pooling_tool!$Q$6,K1094)</f>
        <v>#N/A</v>
      </c>
    </row>
    <row r="1095" spans="6:12" x14ac:dyDescent="0.2">
      <c r="F1095" s="8" t="e">
        <f>VLOOKUP(A1095,Pooling_tool!$A$3:$B$15,2,FALSE)</f>
        <v>#N/A</v>
      </c>
      <c r="G1095" s="11" t="e">
        <f>Pooling_tool!$Q$8/VLOOKUP(F1095,Pooling_tool!$F$3:$G$26,2,FALSE)</f>
        <v>#N/A</v>
      </c>
      <c r="H1095" s="12" t="e">
        <f t="shared" si="34"/>
        <v>#N/A</v>
      </c>
      <c r="I1095" s="12" t="e">
        <f t="shared" si="35"/>
        <v>#N/A</v>
      </c>
      <c r="J1095" s="8" t="e">
        <f>IF(OR(H1095&gt;Pooling_tool!$Q$2,I1095&gt;(Pooling_tool!$Q$14*Pooling_tool!$Q$6)),"concentrate","dilute")</f>
        <v>#N/A</v>
      </c>
      <c r="K1095" s="12" t="e">
        <f>_xlfn.IFS(AND(J1095="concentrate",H1095&gt;Pooling_tool!$Q$4),Pooling_tool!$Q$4,AND(J1095="concentrate",H1095&lt;Pooling_tool!$Q$2),Pooling_tool!$Q$2,J1095="concentrate",H1095,J1095="dilute",individual_lib_info!I1095)</f>
        <v>#N/A</v>
      </c>
      <c r="L1095" s="12" t="e">
        <f>IF(AND(J1095="dilute",K1095&gt;Pooling_tool!$Q$6),Pooling_tool!$Q$6,K1095)</f>
        <v>#N/A</v>
      </c>
    </row>
    <row r="1096" spans="6:12" x14ac:dyDescent="0.2">
      <c r="F1096" s="8" t="e">
        <f>VLOOKUP(A1096,Pooling_tool!$A$3:$B$15,2,FALSE)</f>
        <v>#N/A</v>
      </c>
      <c r="G1096" s="11" t="e">
        <f>Pooling_tool!$Q$8/VLOOKUP(F1096,Pooling_tool!$F$3:$G$26,2,FALSE)</f>
        <v>#N/A</v>
      </c>
      <c r="H1096" s="12" t="e">
        <f t="shared" si="34"/>
        <v>#N/A</v>
      </c>
      <c r="I1096" s="12" t="e">
        <f t="shared" si="35"/>
        <v>#N/A</v>
      </c>
      <c r="J1096" s="8" t="e">
        <f>IF(OR(H1096&gt;Pooling_tool!$Q$2,I1096&gt;(Pooling_tool!$Q$14*Pooling_tool!$Q$6)),"concentrate","dilute")</f>
        <v>#N/A</v>
      </c>
      <c r="K1096" s="12" t="e">
        <f>_xlfn.IFS(AND(J1096="concentrate",H1096&gt;Pooling_tool!$Q$4),Pooling_tool!$Q$4,AND(J1096="concentrate",H1096&lt;Pooling_tool!$Q$2),Pooling_tool!$Q$2,J1096="concentrate",H1096,J1096="dilute",individual_lib_info!I1096)</f>
        <v>#N/A</v>
      </c>
      <c r="L1096" s="12" t="e">
        <f>IF(AND(J1096="dilute",K1096&gt;Pooling_tool!$Q$6),Pooling_tool!$Q$6,K1096)</f>
        <v>#N/A</v>
      </c>
    </row>
    <row r="1097" spans="6:12" x14ac:dyDescent="0.2">
      <c r="F1097" s="8" t="e">
        <f>VLOOKUP(A1097,Pooling_tool!$A$3:$B$15,2,FALSE)</f>
        <v>#N/A</v>
      </c>
      <c r="G1097" s="11" t="e">
        <f>Pooling_tool!$Q$8/VLOOKUP(F1097,Pooling_tool!$F$3:$G$26,2,FALSE)</f>
        <v>#N/A</v>
      </c>
      <c r="H1097" s="12" t="e">
        <f t="shared" si="34"/>
        <v>#N/A</v>
      </c>
      <c r="I1097" s="12" t="e">
        <f t="shared" si="35"/>
        <v>#N/A</v>
      </c>
      <c r="J1097" s="8" t="e">
        <f>IF(OR(H1097&gt;Pooling_tool!$Q$2,I1097&gt;(Pooling_tool!$Q$14*Pooling_tool!$Q$6)),"concentrate","dilute")</f>
        <v>#N/A</v>
      </c>
      <c r="K1097" s="12" t="e">
        <f>_xlfn.IFS(AND(J1097="concentrate",H1097&gt;Pooling_tool!$Q$4),Pooling_tool!$Q$4,AND(J1097="concentrate",H1097&lt;Pooling_tool!$Q$2),Pooling_tool!$Q$2,J1097="concentrate",H1097,J1097="dilute",individual_lib_info!I1097)</f>
        <v>#N/A</v>
      </c>
      <c r="L1097" s="12" t="e">
        <f>IF(AND(J1097="dilute",K1097&gt;Pooling_tool!$Q$6),Pooling_tool!$Q$6,K1097)</f>
        <v>#N/A</v>
      </c>
    </row>
    <row r="1098" spans="6:12" x14ac:dyDescent="0.2">
      <c r="F1098" s="8" t="e">
        <f>VLOOKUP(A1098,Pooling_tool!$A$3:$B$15,2,FALSE)</f>
        <v>#N/A</v>
      </c>
      <c r="G1098" s="11" t="e">
        <f>Pooling_tool!$Q$8/VLOOKUP(F1098,Pooling_tool!$F$3:$G$26,2,FALSE)</f>
        <v>#N/A</v>
      </c>
      <c r="H1098" s="12" t="e">
        <f t="shared" si="34"/>
        <v>#N/A</v>
      </c>
      <c r="I1098" s="12" t="e">
        <f t="shared" si="35"/>
        <v>#N/A</v>
      </c>
      <c r="J1098" s="8" t="e">
        <f>IF(OR(H1098&gt;Pooling_tool!$Q$2,I1098&gt;(Pooling_tool!$Q$14*Pooling_tool!$Q$6)),"concentrate","dilute")</f>
        <v>#N/A</v>
      </c>
      <c r="K1098" s="12" t="e">
        <f>_xlfn.IFS(AND(J1098="concentrate",H1098&gt;Pooling_tool!$Q$4),Pooling_tool!$Q$4,AND(J1098="concentrate",H1098&lt;Pooling_tool!$Q$2),Pooling_tool!$Q$2,J1098="concentrate",H1098,J1098="dilute",individual_lib_info!I1098)</f>
        <v>#N/A</v>
      </c>
      <c r="L1098" s="12" t="e">
        <f>IF(AND(J1098="dilute",K1098&gt;Pooling_tool!$Q$6),Pooling_tool!$Q$6,K1098)</f>
        <v>#N/A</v>
      </c>
    </row>
    <row r="1099" spans="6:12" x14ac:dyDescent="0.2">
      <c r="F1099" s="8" t="e">
        <f>VLOOKUP(A1099,Pooling_tool!$A$3:$B$15,2,FALSE)</f>
        <v>#N/A</v>
      </c>
      <c r="G1099" s="11" t="e">
        <f>Pooling_tool!$Q$8/VLOOKUP(F1099,Pooling_tool!$F$3:$G$26,2,FALSE)</f>
        <v>#N/A</v>
      </c>
      <c r="H1099" s="12" t="e">
        <f t="shared" si="34"/>
        <v>#N/A</v>
      </c>
      <c r="I1099" s="12" t="e">
        <f t="shared" si="35"/>
        <v>#N/A</v>
      </c>
      <c r="J1099" s="8" t="e">
        <f>IF(OR(H1099&gt;Pooling_tool!$Q$2,I1099&gt;(Pooling_tool!$Q$14*Pooling_tool!$Q$6)),"concentrate","dilute")</f>
        <v>#N/A</v>
      </c>
      <c r="K1099" s="12" t="e">
        <f>_xlfn.IFS(AND(J1099="concentrate",H1099&gt;Pooling_tool!$Q$4),Pooling_tool!$Q$4,AND(J1099="concentrate",H1099&lt;Pooling_tool!$Q$2),Pooling_tool!$Q$2,J1099="concentrate",H1099,J1099="dilute",individual_lib_info!I1099)</f>
        <v>#N/A</v>
      </c>
      <c r="L1099" s="12" t="e">
        <f>IF(AND(J1099="dilute",K1099&gt;Pooling_tool!$Q$6),Pooling_tool!$Q$6,K1099)</f>
        <v>#N/A</v>
      </c>
    </row>
    <row r="1100" spans="6:12" x14ac:dyDescent="0.2">
      <c r="F1100" s="8" t="e">
        <f>VLOOKUP(A1100,Pooling_tool!$A$3:$B$15,2,FALSE)</f>
        <v>#N/A</v>
      </c>
      <c r="G1100" s="11" t="e">
        <f>Pooling_tool!$Q$8/VLOOKUP(F1100,Pooling_tool!$F$3:$G$26,2,FALSE)</f>
        <v>#N/A</v>
      </c>
      <c r="H1100" s="12" t="e">
        <f t="shared" si="34"/>
        <v>#N/A</v>
      </c>
      <c r="I1100" s="12" t="e">
        <f t="shared" si="35"/>
        <v>#N/A</v>
      </c>
      <c r="J1100" s="8" t="e">
        <f>IF(OR(H1100&gt;Pooling_tool!$Q$2,I1100&gt;(Pooling_tool!$Q$14*Pooling_tool!$Q$6)),"concentrate","dilute")</f>
        <v>#N/A</v>
      </c>
      <c r="K1100" s="12" t="e">
        <f>_xlfn.IFS(AND(J1100="concentrate",H1100&gt;Pooling_tool!$Q$4),Pooling_tool!$Q$4,AND(J1100="concentrate",H1100&lt;Pooling_tool!$Q$2),Pooling_tool!$Q$2,J1100="concentrate",H1100,J1100="dilute",individual_lib_info!I1100)</f>
        <v>#N/A</v>
      </c>
      <c r="L1100" s="12" t="e">
        <f>IF(AND(J1100="dilute",K1100&gt;Pooling_tool!$Q$6),Pooling_tool!$Q$6,K1100)</f>
        <v>#N/A</v>
      </c>
    </row>
    <row r="1101" spans="6:12" x14ac:dyDescent="0.2">
      <c r="F1101" s="8" t="e">
        <f>VLOOKUP(A1101,Pooling_tool!$A$3:$B$15,2,FALSE)</f>
        <v>#N/A</v>
      </c>
      <c r="G1101" s="11" t="e">
        <f>Pooling_tool!$Q$8/VLOOKUP(F1101,Pooling_tool!$F$3:$G$26,2,FALSE)</f>
        <v>#N/A</v>
      </c>
      <c r="H1101" s="12" t="e">
        <f t="shared" si="34"/>
        <v>#N/A</v>
      </c>
      <c r="I1101" s="12" t="e">
        <f t="shared" si="35"/>
        <v>#N/A</v>
      </c>
      <c r="J1101" s="8" t="e">
        <f>IF(OR(H1101&gt;Pooling_tool!$Q$2,I1101&gt;(Pooling_tool!$Q$14*Pooling_tool!$Q$6)),"concentrate","dilute")</f>
        <v>#N/A</v>
      </c>
      <c r="K1101" s="12" t="e">
        <f>_xlfn.IFS(AND(J1101="concentrate",H1101&gt;Pooling_tool!$Q$4),Pooling_tool!$Q$4,AND(J1101="concentrate",H1101&lt;Pooling_tool!$Q$2),Pooling_tool!$Q$2,J1101="concentrate",H1101,J1101="dilute",individual_lib_info!I1101)</f>
        <v>#N/A</v>
      </c>
      <c r="L1101" s="12" t="e">
        <f>IF(AND(J1101="dilute",K1101&gt;Pooling_tool!$Q$6),Pooling_tool!$Q$6,K1101)</f>
        <v>#N/A</v>
      </c>
    </row>
    <row r="1102" spans="6:12" x14ac:dyDescent="0.2">
      <c r="F1102" s="8" t="e">
        <f>VLOOKUP(A1102,Pooling_tool!$A$3:$B$15,2,FALSE)</f>
        <v>#N/A</v>
      </c>
      <c r="G1102" s="11" t="e">
        <f>Pooling_tool!$Q$8/VLOOKUP(F1102,Pooling_tool!$F$3:$G$26,2,FALSE)</f>
        <v>#N/A</v>
      </c>
      <c r="H1102" s="12" t="e">
        <f t="shared" si="34"/>
        <v>#N/A</v>
      </c>
      <c r="I1102" s="12" t="e">
        <f t="shared" si="35"/>
        <v>#N/A</v>
      </c>
      <c r="J1102" s="8" t="e">
        <f>IF(OR(H1102&gt;Pooling_tool!$Q$2,I1102&gt;(Pooling_tool!$Q$14*Pooling_tool!$Q$6)),"concentrate","dilute")</f>
        <v>#N/A</v>
      </c>
      <c r="K1102" s="12" t="e">
        <f>_xlfn.IFS(AND(J1102="concentrate",H1102&gt;Pooling_tool!$Q$4),Pooling_tool!$Q$4,AND(J1102="concentrate",H1102&lt;Pooling_tool!$Q$2),Pooling_tool!$Q$2,J1102="concentrate",H1102,J1102="dilute",individual_lib_info!I1102)</f>
        <v>#N/A</v>
      </c>
      <c r="L1102" s="12" t="e">
        <f>IF(AND(J1102="dilute",K1102&gt;Pooling_tool!$Q$6),Pooling_tool!$Q$6,K1102)</f>
        <v>#N/A</v>
      </c>
    </row>
    <row r="1103" spans="6:12" x14ac:dyDescent="0.2">
      <c r="F1103" s="8" t="e">
        <f>VLOOKUP(A1103,Pooling_tool!$A$3:$B$15,2,FALSE)</f>
        <v>#N/A</v>
      </c>
      <c r="G1103" s="11" t="e">
        <f>Pooling_tool!$Q$8/VLOOKUP(F1103,Pooling_tool!$F$3:$G$26,2,FALSE)</f>
        <v>#N/A</v>
      </c>
      <c r="H1103" s="12" t="e">
        <f t="shared" si="34"/>
        <v>#N/A</v>
      </c>
      <c r="I1103" s="12" t="e">
        <f t="shared" si="35"/>
        <v>#N/A</v>
      </c>
      <c r="J1103" s="8" t="e">
        <f>IF(OR(H1103&gt;Pooling_tool!$Q$2,I1103&gt;(Pooling_tool!$Q$14*Pooling_tool!$Q$6)),"concentrate","dilute")</f>
        <v>#N/A</v>
      </c>
      <c r="K1103" s="12" t="e">
        <f>_xlfn.IFS(AND(J1103="concentrate",H1103&gt;Pooling_tool!$Q$4),Pooling_tool!$Q$4,AND(J1103="concentrate",H1103&lt;Pooling_tool!$Q$2),Pooling_tool!$Q$2,J1103="concentrate",H1103,J1103="dilute",individual_lib_info!I1103)</f>
        <v>#N/A</v>
      </c>
      <c r="L1103" s="12" t="e">
        <f>IF(AND(J1103="dilute",K1103&gt;Pooling_tool!$Q$6),Pooling_tool!$Q$6,K1103)</f>
        <v>#N/A</v>
      </c>
    </row>
    <row r="1104" spans="6:12" x14ac:dyDescent="0.2">
      <c r="F1104" s="8" t="e">
        <f>VLOOKUP(A1104,Pooling_tool!$A$3:$B$15,2,FALSE)</f>
        <v>#N/A</v>
      </c>
      <c r="G1104" s="11" t="e">
        <f>Pooling_tool!$Q$8/VLOOKUP(F1104,Pooling_tool!$F$3:$G$26,2,FALSE)</f>
        <v>#N/A</v>
      </c>
      <c r="H1104" s="12" t="e">
        <f t="shared" si="34"/>
        <v>#N/A</v>
      </c>
      <c r="I1104" s="12" t="e">
        <f t="shared" si="35"/>
        <v>#N/A</v>
      </c>
      <c r="J1104" s="8" t="e">
        <f>IF(OR(H1104&gt;Pooling_tool!$Q$2,I1104&gt;(Pooling_tool!$Q$14*Pooling_tool!$Q$6)),"concentrate","dilute")</f>
        <v>#N/A</v>
      </c>
      <c r="K1104" s="12" t="e">
        <f>_xlfn.IFS(AND(J1104="concentrate",H1104&gt;Pooling_tool!$Q$4),Pooling_tool!$Q$4,AND(J1104="concentrate",H1104&lt;Pooling_tool!$Q$2),Pooling_tool!$Q$2,J1104="concentrate",H1104,J1104="dilute",individual_lib_info!I1104)</f>
        <v>#N/A</v>
      </c>
      <c r="L1104" s="12" t="e">
        <f>IF(AND(J1104="dilute",K1104&gt;Pooling_tool!$Q$6),Pooling_tool!$Q$6,K1104)</f>
        <v>#N/A</v>
      </c>
    </row>
    <row r="1105" spans="6:12" x14ac:dyDescent="0.2">
      <c r="F1105" s="8" t="e">
        <f>VLOOKUP(A1105,Pooling_tool!$A$3:$B$15,2,FALSE)</f>
        <v>#N/A</v>
      </c>
      <c r="G1105" s="11" t="e">
        <f>Pooling_tool!$Q$8/VLOOKUP(F1105,Pooling_tool!$F$3:$G$26,2,FALSE)</f>
        <v>#N/A</v>
      </c>
      <c r="H1105" s="12" t="e">
        <f t="shared" si="34"/>
        <v>#N/A</v>
      </c>
      <c r="I1105" s="12" t="e">
        <f t="shared" si="35"/>
        <v>#N/A</v>
      </c>
      <c r="J1105" s="8" t="e">
        <f>IF(OR(H1105&gt;Pooling_tool!$Q$2,I1105&gt;(Pooling_tool!$Q$14*Pooling_tool!$Q$6)),"concentrate","dilute")</f>
        <v>#N/A</v>
      </c>
      <c r="K1105" s="12" t="e">
        <f>_xlfn.IFS(AND(J1105="concentrate",H1105&gt;Pooling_tool!$Q$4),Pooling_tool!$Q$4,AND(J1105="concentrate",H1105&lt;Pooling_tool!$Q$2),Pooling_tool!$Q$2,J1105="concentrate",H1105,J1105="dilute",individual_lib_info!I1105)</f>
        <v>#N/A</v>
      </c>
      <c r="L1105" s="12" t="e">
        <f>IF(AND(J1105="dilute",K1105&gt;Pooling_tool!$Q$6),Pooling_tool!$Q$6,K1105)</f>
        <v>#N/A</v>
      </c>
    </row>
    <row r="1106" spans="6:12" x14ac:dyDescent="0.2">
      <c r="F1106" s="8" t="e">
        <f>VLOOKUP(A1106,Pooling_tool!$A$3:$B$15,2,FALSE)</f>
        <v>#N/A</v>
      </c>
      <c r="G1106" s="11" t="e">
        <f>Pooling_tool!$Q$8/VLOOKUP(F1106,Pooling_tool!$F$3:$G$26,2,FALSE)</f>
        <v>#N/A</v>
      </c>
      <c r="H1106" s="12" t="e">
        <f t="shared" si="34"/>
        <v>#N/A</v>
      </c>
      <c r="I1106" s="12" t="e">
        <f t="shared" si="35"/>
        <v>#N/A</v>
      </c>
      <c r="J1106" s="8" t="e">
        <f>IF(OR(H1106&gt;Pooling_tool!$Q$2,I1106&gt;(Pooling_tool!$Q$14*Pooling_tool!$Q$6)),"concentrate","dilute")</f>
        <v>#N/A</v>
      </c>
      <c r="K1106" s="12" t="e">
        <f>_xlfn.IFS(AND(J1106="concentrate",H1106&gt;Pooling_tool!$Q$4),Pooling_tool!$Q$4,AND(J1106="concentrate",H1106&lt;Pooling_tool!$Q$2),Pooling_tool!$Q$2,J1106="concentrate",H1106,J1106="dilute",individual_lib_info!I1106)</f>
        <v>#N/A</v>
      </c>
      <c r="L1106" s="12" t="e">
        <f>IF(AND(J1106="dilute",K1106&gt;Pooling_tool!$Q$6),Pooling_tool!$Q$6,K1106)</f>
        <v>#N/A</v>
      </c>
    </row>
    <row r="1107" spans="6:12" x14ac:dyDescent="0.2">
      <c r="F1107" s="8" t="e">
        <f>VLOOKUP(A1107,Pooling_tool!$A$3:$B$15,2,FALSE)</f>
        <v>#N/A</v>
      </c>
      <c r="G1107" s="11" t="e">
        <f>Pooling_tool!$Q$8/VLOOKUP(F1107,Pooling_tool!$F$3:$G$26,2,FALSE)</f>
        <v>#N/A</v>
      </c>
      <c r="H1107" s="12" t="e">
        <f t="shared" si="34"/>
        <v>#N/A</v>
      </c>
      <c r="I1107" s="12" t="e">
        <f t="shared" si="35"/>
        <v>#N/A</v>
      </c>
      <c r="J1107" s="8" t="e">
        <f>IF(OR(H1107&gt;Pooling_tool!$Q$2,I1107&gt;(Pooling_tool!$Q$14*Pooling_tool!$Q$6)),"concentrate","dilute")</f>
        <v>#N/A</v>
      </c>
      <c r="K1107" s="12" t="e">
        <f>_xlfn.IFS(AND(J1107="concentrate",H1107&gt;Pooling_tool!$Q$4),Pooling_tool!$Q$4,AND(J1107="concentrate",H1107&lt;Pooling_tool!$Q$2),Pooling_tool!$Q$2,J1107="concentrate",H1107,J1107="dilute",individual_lib_info!I1107)</f>
        <v>#N/A</v>
      </c>
      <c r="L1107" s="12" t="e">
        <f>IF(AND(J1107="dilute",K1107&gt;Pooling_tool!$Q$6),Pooling_tool!$Q$6,K1107)</f>
        <v>#N/A</v>
      </c>
    </row>
    <row r="1108" spans="6:12" x14ac:dyDescent="0.2">
      <c r="F1108" s="8" t="e">
        <f>VLOOKUP(A1108,Pooling_tool!$A$3:$B$15,2,FALSE)</f>
        <v>#N/A</v>
      </c>
      <c r="G1108" s="11" t="e">
        <f>Pooling_tool!$Q$8/VLOOKUP(F1108,Pooling_tool!$F$3:$G$26,2,FALSE)</f>
        <v>#N/A</v>
      </c>
      <c r="H1108" s="12" t="e">
        <f t="shared" si="34"/>
        <v>#N/A</v>
      </c>
      <c r="I1108" s="12" t="e">
        <f t="shared" si="35"/>
        <v>#N/A</v>
      </c>
      <c r="J1108" s="8" t="e">
        <f>IF(OR(H1108&gt;Pooling_tool!$Q$2,I1108&gt;(Pooling_tool!$Q$14*Pooling_tool!$Q$6)),"concentrate","dilute")</f>
        <v>#N/A</v>
      </c>
      <c r="K1108" s="12" t="e">
        <f>_xlfn.IFS(AND(J1108="concentrate",H1108&gt;Pooling_tool!$Q$4),Pooling_tool!$Q$4,AND(J1108="concentrate",H1108&lt;Pooling_tool!$Q$2),Pooling_tool!$Q$2,J1108="concentrate",H1108,J1108="dilute",individual_lib_info!I1108)</f>
        <v>#N/A</v>
      </c>
      <c r="L1108" s="12" t="e">
        <f>IF(AND(J1108="dilute",K1108&gt;Pooling_tool!$Q$6),Pooling_tool!$Q$6,K1108)</f>
        <v>#N/A</v>
      </c>
    </row>
    <row r="1109" spans="6:12" x14ac:dyDescent="0.2">
      <c r="F1109" s="8" t="e">
        <f>VLOOKUP(A1109,Pooling_tool!$A$3:$B$15,2,FALSE)</f>
        <v>#N/A</v>
      </c>
      <c r="G1109" s="11" t="e">
        <f>Pooling_tool!$Q$8/VLOOKUP(F1109,Pooling_tool!$F$3:$G$26,2,FALSE)</f>
        <v>#N/A</v>
      </c>
      <c r="H1109" s="12" t="e">
        <f t="shared" si="34"/>
        <v>#N/A</v>
      </c>
      <c r="I1109" s="12" t="e">
        <f t="shared" si="35"/>
        <v>#N/A</v>
      </c>
      <c r="J1109" s="8" t="e">
        <f>IF(OR(H1109&gt;Pooling_tool!$Q$2,I1109&gt;(Pooling_tool!$Q$14*Pooling_tool!$Q$6)),"concentrate","dilute")</f>
        <v>#N/A</v>
      </c>
      <c r="K1109" s="12" t="e">
        <f>_xlfn.IFS(AND(J1109="concentrate",H1109&gt;Pooling_tool!$Q$4),Pooling_tool!$Q$4,AND(J1109="concentrate",H1109&lt;Pooling_tool!$Q$2),Pooling_tool!$Q$2,J1109="concentrate",H1109,J1109="dilute",individual_lib_info!I1109)</f>
        <v>#N/A</v>
      </c>
      <c r="L1109" s="12" t="e">
        <f>IF(AND(J1109="dilute",K1109&gt;Pooling_tool!$Q$6),Pooling_tool!$Q$6,K1109)</f>
        <v>#N/A</v>
      </c>
    </row>
    <row r="1110" spans="6:12" x14ac:dyDescent="0.2">
      <c r="F1110" s="8" t="e">
        <f>VLOOKUP(A1110,Pooling_tool!$A$3:$B$15,2,FALSE)</f>
        <v>#N/A</v>
      </c>
      <c r="G1110" s="11" t="e">
        <f>Pooling_tool!$Q$8/VLOOKUP(F1110,Pooling_tool!$F$3:$G$26,2,FALSE)</f>
        <v>#N/A</v>
      </c>
      <c r="H1110" s="12" t="e">
        <f t="shared" si="34"/>
        <v>#N/A</v>
      </c>
      <c r="I1110" s="12" t="e">
        <f t="shared" si="35"/>
        <v>#N/A</v>
      </c>
      <c r="J1110" s="8" t="e">
        <f>IF(OR(H1110&gt;Pooling_tool!$Q$2,I1110&gt;(Pooling_tool!$Q$14*Pooling_tool!$Q$6)),"concentrate","dilute")</f>
        <v>#N/A</v>
      </c>
      <c r="K1110" s="12" t="e">
        <f>_xlfn.IFS(AND(J1110="concentrate",H1110&gt;Pooling_tool!$Q$4),Pooling_tool!$Q$4,AND(J1110="concentrate",H1110&lt;Pooling_tool!$Q$2),Pooling_tool!$Q$2,J1110="concentrate",H1110,J1110="dilute",individual_lib_info!I1110)</f>
        <v>#N/A</v>
      </c>
      <c r="L1110" s="12" t="e">
        <f>IF(AND(J1110="dilute",K1110&gt;Pooling_tool!$Q$6),Pooling_tool!$Q$6,K1110)</f>
        <v>#N/A</v>
      </c>
    </row>
    <row r="1111" spans="6:12" x14ac:dyDescent="0.2">
      <c r="F1111" s="8" t="e">
        <f>VLOOKUP(A1111,Pooling_tool!$A$3:$B$15,2,FALSE)</f>
        <v>#N/A</v>
      </c>
      <c r="G1111" s="11" t="e">
        <f>Pooling_tool!$Q$8/VLOOKUP(F1111,Pooling_tool!$F$3:$G$26,2,FALSE)</f>
        <v>#N/A</v>
      </c>
      <c r="H1111" s="12" t="e">
        <f t="shared" si="34"/>
        <v>#N/A</v>
      </c>
      <c r="I1111" s="12" t="e">
        <f t="shared" si="35"/>
        <v>#N/A</v>
      </c>
      <c r="J1111" s="8" t="e">
        <f>IF(OR(H1111&gt;Pooling_tool!$Q$2,I1111&gt;(Pooling_tool!$Q$14*Pooling_tool!$Q$6)),"concentrate","dilute")</f>
        <v>#N/A</v>
      </c>
      <c r="K1111" s="12" t="e">
        <f>_xlfn.IFS(AND(J1111="concentrate",H1111&gt;Pooling_tool!$Q$4),Pooling_tool!$Q$4,AND(J1111="concentrate",H1111&lt;Pooling_tool!$Q$2),Pooling_tool!$Q$2,J1111="concentrate",H1111,J1111="dilute",individual_lib_info!I1111)</f>
        <v>#N/A</v>
      </c>
      <c r="L1111" s="12" t="e">
        <f>IF(AND(J1111="dilute",K1111&gt;Pooling_tool!$Q$6),Pooling_tool!$Q$6,K1111)</f>
        <v>#N/A</v>
      </c>
    </row>
    <row r="1112" spans="6:12" x14ac:dyDescent="0.2">
      <c r="F1112" s="8" t="e">
        <f>VLOOKUP(A1112,Pooling_tool!$A$3:$B$15,2,FALSE)</f>
        <v>#N/A</v>
      </c>
      <c r="G1112" s="11" t="e">
        <f>Pooling_tool!$Q$8/VLOOKUP(F1112,Pooling_tool!$F$3:$G$26,2,FALSE)</f>
        <v>#N/A</v>
      </c>
      <c r="H1112" s="12" t="e">
        <f t="shared" si="34"/>
        <v>#N/A</v>
      </c>
      <c r="I1112" s="12" t="e">
        <f t="shared" si="35"/>
        <v>#N/A</v>
      </c>
      <c r="J1112" s="8" t="e">
        <f>IF(OR(H1112&gt;Pooling_tool!$Q$2,I1112&gt;(Pooling_tool!$Q$14*Pooling_tool!$Q$6)),"concentrate","dilute")</f>
        <v>#N/A</v>
      </c>
      <c r="K1112" s="12" t="e">
        <f>_xlfn.IFS(AND(J1112="concentrate",H1112&gt;Pooling_tool!$Q$4),Pooling_tool!$Q$4,AND(J1112="concentrate",H1112&lt;Pooling_tool!$Q$2),Pooling_tool!$Q$2,J1112="concentrate",H1112,J1112="dilute",individual_lib_info!I1112)</f>
        <v>#N/A</v>
      </c>
      <c r="L1112" s="12" t="e">
        <f>IF(AND(J1112="dilute",K1112&gt;Pooling_tool!$Q$6),Pooling_tool!$Q$6,K1112)</f>
        <v>#N/A</v>
      </c>
    </row>
    <row r="1113" spans="6:12" x14ac:dyDescent="0.2">
      <c r="F1113" s="8" t="e">
        <f>VLOOKUP(A1113,Pooling_tool!$A$3:$B$15,2,FALSE)</f>
        <v>#N/A</v>
      </c>
      <c r="G1113" s="11" t="e">
        <f>Pooling_tool!$Q$8/VLOOKUP(F1113,Pooling_tool!$F$3:$G$26,2,FALSE)</f>
        <v>#N/A</v>
      </c>
      <c r="H1113" s="12" t="e">
        <f t="shared" si="34"/>
        <v>#N/A</v>
      </c>
      <c r="I1113" s="12" t="e">
        <f t="shared" si="35"/>
        <v>#N/A</v>
      </c>
      <c r="J1113" s="8" t="e">
        <f>IF(OR(H1113&gt;Pooling_tool!$Q$2,I1113&gt;(Pooling_tool!$Q$14*Pooling_tool!$Q$6)),"concentrate","dilute")</f>
        <v>#N/A</v>
      </c>
      <c r="K1113" s="12" t="e">
        <f>_xlfn.IFS(AND(J1113="concentrate",H1113&gt;Pooling_tool!$Q$4),Pooling_tool!$Q$4,AND(J1113="concentrate",H1113&lt;Pooling_tool!$Q$2),Pooling_tool!$Q$2,J1113="concentrate",H1113,J1113="dilute",individual_lib_info!I1113)</f>
        <v>#N/A</v>
      </c>
      <c r="L1113" s="12" t="e">
        <f>IF(AND(J1113="dilute",K1113&gt;Pooling_tool!$Q$6),Pooling_tool!$Q$6,K1113)</f>
        <v>#N/A</v>
      </c>
    </row>
    <row r="1114" spans="6:12" x14ac:dyDescent="0.2">
      <c r="F1114" s="8" t="e">
        <f>VLOOKUP(A1114,Pooling_tool!$A$3:$B$15,2,FALSE)</f>
        <v>#N/A</v>
      </c>
      <c r="G1114" s="11" t="e">
        <f>Pooling_tool!$Q$8/VLOOKUP(F1114,Pooling_tool!$F$3:$G$26,2,FALSE)</f>
        <v>#N/A</v>
      </c>
      <c r="H1114" s="12" t="e">
        <f t="shared" si="34"/>
        <v>#N/A</v>
      </c>
      <c r="I1114" s="12" t="e">
        <f t="shared" si="35"/>
        <v>#N/A</v>
      </c>
      <c r="J1114" s="8" t="e">
        <f>IF(OR(H1114&gt;Pooling_tool!$Q$2,I1114&gt;(Pooling_tool!$Q$14*Pooling_tool!$Q$6)),"concentrate","dilute")</f>
        <v>#N/A</v>
      </c>
      <c r="K1114" s="12" t="e">
        <f>_xlfn.IFS(AND(J1114="concentrate",H1114&gt;Pooling_tool!$Q$4),Pooling_tool!$Q$4,AND(J1114="concentrate",H1114&lt;Pooling_tool!$Q$2),Pooling_tool!$Q$2,J1114="concentrate",H1114,J1114="dilute",individual_lib_info!I1114)</f>
        <v>#N/A</v>
      </c>
      <c r="L1114" s="12" t="e">
        <f>IF(AND(J1114="dilute",K1114&gt;Pooling_tool!$Q$6),Pooling_tool!$Q$6,K1114)</f>
        <v>#N/A</v>
      </c>
    </row>
    <row r="1115" spans="6:12" x14ac:dyDescent="0.2">
      <c r="F1115" s="8" t="e">
        <f>VLOOKUP(A1115,Pooling_tool!$A$3:$B$15,2,FALSE)</f>
        <v>#N/A</v>
      </c>
      <c r="G1115" s="11" t="e">
        <f>Pooling_tool!$Q$8/VLOOKUP(F1115,Pooling_tool!$F$3:$G$26,2,FALSE)</f>
        <v>#N/A</v>
      </c>
      <c r="H1115" s="12" t="e">
        <f t="shared" si="34"/>
        <v>#N/A</v>
      </c>
      <c r="I1115" s="12" t="e">
        <f t="shared" si="35"/>
        <v>#N/A</v>
      </c>
      <c r="J1115" s="8" t="e">
        <f>IF(OR(H1115&gt;Pooling_tool!$Q$2,I1115&gt;(Pooling_tool!$Q$14*Pooling_tool!$Q$6)),"concentrate","dilute")</f>
        <v>#N/A</v>
      </c>
      <c r="K1115" s="12" t="e">
        <f>_xlfn.IFS(AND(J1115="concentrate",H1115&gt;Pooling_tool!$Q$4),Pooling_tool!$Q$4,AND(J1115="concentrate",H1115&lt;Pooling_tool!$Q$2),Pooling_tool!$Q$2,J1115="concentrate",H1115,J1115="dilute",individual_lib_info!I1115)</f>
        <v>#N/A</v>
      </c>
      <c r="L1115" s="12" t="e">
        <f>IF(AND(J1115="dilute",K1115&gt;Pooling_tool!$Q$6),Pooling_tool!$Q$6,K1115)</f>
        <v>#N/A</v>
      </c>
    </row>
    <row r="1116" spans="6:12" x14ac:dyDescent="0.2">
      <c r="F1116" s="8" t="e">
        <f>VLOOKUP(A1116,Pooling_tool!$A$3:$B$15,2,FALSE)</f>
        <v>#N/A</v>
      </c>
      <c r="G1116" s="11" t="e">
        <f>Pooling_tool!$Q$8/VLOOKUP(F1116,Pooling_tool!$F$3:$G$26,2,FALSE)</f>
        <v>#N/A</v>
      </c>
      <c r="H1116" s="12" t="e">
        <f t="shared" si="34"/>
        <v>#N/A</v>
      </c>
      <c r="I1116" s="12" t="e">
        <f t="shared" si="35"/>
        <v>#N/A</v>
      </c>
      <c r="J1116" s="8" t="e">
        <f>IF(OR(H1116&gt;Pooling_tool!$Q$2,I1116&gt;(Pooling_tool!$Q$14*Pooling_tool!$Q$6)),"concentrate","dilute")</f>
        <v>#N/A</v>
      </c>
      <c r="K1116" s="12" t="e">
        <f>_xlfn.IFS(AND(J1116="concentrate",H1116&gt;Pooling_tool!$Q$4),Pooling_tool!$Q$4,AND(J1116="concentrate",H1116&lt;Pooling_tool!$Q$2),Pooling_tool!$Q$2,J1116="concentrate",H1116,J1116="dilute",individual_lib_info!I1116)</f>
        <v>#N/A</v>
      </c>
      <c r="L1116" s="12" t="e">
        <f>IF(AND(J1116="dilute",K1116&gt;Pooling_tool!$Q$6),Pooling_tool!$Q$6,K1116)</f>
        <v>#N/A</v>
      </c>
    </row>
    <row r="1117" spans="6:12" x14ac:dyDescent="0.2">
      <c r="F1117" s="8" t="e">
        <f>VLOOKUP(A1117,Pooling_tool!$A$3:$B$15,2,FALSE)</f>
        <v>#N/A</v>
      </c>
      <c r="G1117" s="11" t="e">
        <f>Pooling_tool!$Q$8/VLOOKUP(F1117,Pooling_tool!$F$3:$G$26,2,FALSE)</f>
        <v>#N/A</v>
      </c>
      <c r="H1117" s="12" t="e">
        <f t="shared" si="34"/>
        <v>#N/A</v>
      </c>
      <c r="I1117" s="12" t="e">
        <f t="shared" si="35"/>
        <v>#N/A</v>
      </c>
      <c r="J1117" s="8" t="e">
        <f>IF(OR(H1117&gt;Pooling_tool!$Q$2,I1117&gt;(Pooling_tool!$Q$14*Pooling_tool!$Q$6)),"concentrate","dilute")</f>
        <v>#N/A</v>
      </c>
      <c r="K1117" s="12" t="e">
        <f>_xlfn.IFS(AND(J1117="concentrate",H1117&gt;Pooling_tool!$Q$4),Pooling_tool!$Q$4,AND(J1117="concentrate",H1117&lt;Pooling_tool!$Q$2),Pooling_tool!$Q$2,J1117="concentrate",H1117,J1117="dilute",individual_lib_info!I1117)</f>
        <v>#N/A</v>
      </c>
      <c r="L1117" s="12" t="e">
        <f>IF(AND(J1117="dilute",K1117&gt;Pooling_tool!$Q$6),Pooling_tool!$Q$6,K1117)</f>
        <v>#N/A</v>
      </c>
    </row>
    <row r="1118" spans="6:12" x14ac:dyDescent="0.2">
      <c r="F1118" s="8" t="e">
        <f>VLOOKUP(A1118,Pooling_tool!$A$3:$B$15,2,FALSE)</f>
        <v>#N/A</v>
      </c>
      <c r="G1118" s="11" t="e">
        <f>Pooling_tool!$Q$8/VLOOKUP(F1118,Pooling_tool!$F$3:$G$26,2,FALSE)</f>
        <v>#N/A</v>
      </c>
      <c r="H1118" s="12" t="e">
        <f t="shared" si="34"/>
        <v>#N/A</v>
      </c>
      <c r="I1118" s="12" t="e">
        <f t="shared" si="35"/>
        <v>#N/A</v>
      </c>
      <c r="J1118" s="8" t="e">
        <f>IF(OR(H1118&gt;Pooling_tool!$Q$2,I1118&gt;(Pooling_tool!$Q$14*Pooling_tool!$Q$6)),"concentrate","dilute")</f>
        <v>#N/A</v>
      </c>
      <c r="K1118" s="12" t="e">
        <f>_xlfn.IFS(AND(J1118="concentrate",H1118&gt;Pooling_tool!$Q$4),Pooling_tool!$Q$4,AND(J1118="concentrate",H1118&lt;Pooling_tool!$Q$2),Pooling_tool!$Q$2,J1118="concentrate",H1118,J1118="dilute",individual_lib_info!I1118)</f>
        <v>#N/A</v>
      </c>
      <c r="L1118" s="12" t="e">
        <f>IF(AND(J1118="dilute",K1118&gt;Pooling_tool!$Q$6),Pooling_tool!$Q$6,K1118)</f>
        <v>#N/A</v>
      </c>
    </row>
    <row r="1119" spans="6:12" x14ac:dyDescent="0.2">
      <c r="F1119" s="8" t="e">
        <f>VLOOKUP(A1119,Pooling_tool!$A$3:$B$15,2,FALSE)</f>
        <v>#N/A</v>
      </c>
      <c r="G1119" s="11" t="e">
        <f>Pooling_tool!$Q$8/VLOOKUP(F1119,Pooling_tool!$F$3:$G$26,2,FALSE)</f>
        <v>#N/A</v>
      </c>
      <c r="H1119" s="12" t="e">
        <f t="shared" si="34"/>
        <v>#N/A</v>
      </c>
      <c r="I1119" s="12" t="e">
        <f t="shared" si="35"/>
        <v>#N/A</v>
      </c>
      <c r="J1119" s="8" t="e">
        <f>IF(OR(H1119&gt;Pooling_tool!$Q$2,I1119&gt;(Pooling_tool!$Q$14*Pooling_tool!$Q$6)),"concentrate","dilute")</f>
        <v>#N/A</v>
      </c>
      <c r="K1119" s="12" t="e">
        <f>_xlfn.IFS(AND(J1119="concentrate",H1119&gt;Pooling_tool!$Q$4),Pooling_tool!$Q$4,AND(J1119="concentrate",H1119&lt;Pooling_tool!$Q$2),Pooling_tool!$Q$2,J1119="concentrate",H1119,J1119="dilute",individual_lib_info!I1119)</f>
        <v>#N/A</v>
      </c>
      <c r="L1119" s="12" t="e">
        <f>IF(AND(J1119="dilute",K1119&gt;Pooling_tool!$Q$6),Pooling_tool!$Q$6,K1119)</f>
        <v>#N/A</v>
      </c>
    </row>
    <row r="1120" spans="6:12" x14ac:dyDescent="0.2">
      <c r="F1120" s="8" t="e">
        <f>VLOOKUP(A1120,Pooling_tool!$A$3:$B$15,2,FALSE)</f>
        <v>#N/A</v>
      </c>
      <c r="G1120" s="11" t="e">
        <f>Pooling_tool!$Q$8/VLOOKUP(F1120,Pooling_tool!$F$3:$G$26,2,FALSE)</f>
        <v>#N/A</v>
      </c>
      <c r="H1120" s="12" t="e">
        <f t="shared" si="34"/>
        <v>#N/A</v>
      </c>
      <c r="I1120" s="12" t="e">
        <f t="shared" si="35"/>
        <v>#N/A</v>
      </c>
      <c r="J1120" s="8" t="e">
        <f>IF(OR(H1120&gt;Pooling_tool!$Q$2,I1120&gt;(Pooling_tool!$Q$14*Pooling_tool!$Q$6)),"concentrate","dilute")</f>
        <v>#N/A</v>
      </c>
      <c r="K1120" s="12" t="e">
        <f>_xlfn.IFS(AND(J1120="concentrate",H1120&gt;Pooling_tool!$Q$4),Pooling_tool!$Q$4,AND(J1120="concentrate",H1120&lt;Pooling_tool!$Q$2),Pooling_tool!$Q$2,J1120="concentrate",H1120,J1120="dilute",individual_lib_info!I1120)</f>
        <v>#N/A</v>
      </c>
      <c r="L1120" s="12" t="e">
        <f>IF(AND(J1120="dilute",K1120&gt;Pooling_tool!$Q$6),Pooling_tool!$Q$6,K1120)</f>
        <v>#N/A</v>
      </c>
    </row>
    <row r="1121" spans="6:12" x14ac:dyDescent="0.2">
      <c r="F1121" s="8" t="e">
        <f>VLOOKUP(A1121,Pooling_tool!$A$3:$B$15,2,FALSE)</f>
        <v>#N/A</v>
      </c>
      <c r="G1121" s="11" t="e">
        <f>Pooling_tool!$Q$8/VLOOKUP(F1121,Pooling_tool!$F$3:$G$26,2,FALSE)</f>
        <v>#N/A</v>
      </c>
      <c r="H1121" s="12" t="e">
        <f t="shared" si="34"/>
        <v>#N/A</v>
      </c>
      <c r="I1121" s="12" t="e">
        <f t="shared" si="35"/>
        <v>#N/A</v>
      </c>
      <c r="J1121" s="8" t="e">
        <f>IF(OR(H1121&gt;Pooling_tool!$Q$2,I1121&gt;(Pooling_tool!$Q$14*Pooling_tool!$Q$6)),"concentrate","dilute")</f>
        <v>#N/A</v>
      </c>
      <c r="K1121" s="12" t="e">
        <f>_xlfn.IFS(AND(J1121="concentrate",H1121&gt;Pooling_tool!$Q$4),Pooling_tool!$Q$4,AND(J1121="concentrate",H1121&lt;Pooling_tool!$Q$2),Pooling_tool!$Q$2,J1121="concentrate",H1121,J1121="dilute",individual_lib_info!I1121)</f>
        <v>#N/A</v>
      </c>
      <c r="L1121" s="12" t="e">
        <f>IF(AND(J1121="dilute",K1121&gt;Pooling_tool!$Q$6),Pooling_tool!$Q$6,K1121)</f>
        <v>#N/A</v>
      </c>
    </row>
    <row r="1122" spans="6:12" x14ac:dyDescent="0.2">
      <c r="F1122" s="8" t="e">
        <f>VLOOKUP(A1122,Pooling_tool!$A$3:$B$15,2,FALSE)</f>
        <v>#N/A</v>
      </c>
      <c r="G1122" s="11" t="e">
        <f>Pooling_tool!$Q$8/VLOOKUP(F1122,Pooling_tool!$F$3:$G$26,2,FALSE)</f>
        <v>#N/A</v>
      </c>
      <c r="H1122" s="12" t="e">
        <f t="shared" si="34"/>
        <v>#N/A</v>
      </c>
      <c r="I1122" s="12" t="e">
        <f t="shared" si="35"/>
        <v>#N/A</v>
      </c>
      <c r="J1122" s="8" t="e">
        <f>IF(OR(H1122&gt;Pooling_tool!$Q$2,I1122&gt;(Pooling_tool!$Q$14*Pooling_tool!$Q$6)),"concentrate","dilute")</f>
        <v>#N/A</v>
      </c>
      <c r="K1122" s="12" t="e">
        <f>_xlfn.IFS(AND(J1122="concentrate",H1122&gt;Pooling_tool!$Q$4),Pooling_tool!$Q$4,AND(J1122="concentrate",H1122&lt;Pooling_tool!$Q$2),Pooling_tool!$Q$2,J1122="concentrate",H1122,J1122="dilute",individual_lib_info!I1122)</f>
        <v>#N/A</v>
      </c>
      <c r="L1122" s="12" t="e">
        <f>IF(AND(J1122="dilute",K1122&gt;Pooling_tool!$Q$6),Pooling_tool!$Q$6,K1122)</f>
        <v>#N/A</v>
      </c>
    </row>
    <row r="1123" spans="6:12" x14ac:dyDescent="0.2">
      <c r="F1123" s="8" t="e">
        <f>VLOOKUP(A1123,Pooling_tool!$A$3:$B$15,2,FALSE)</f>
        <v>#N/A</v>
      </c>
      <c r="G1123" s="11" t="e">
        <f>Pooling_tool!$Q$8/VLOOKUP(F1123,Pooling_tool!$F$3:$G$26,2,FALSE)</f>
        <v>#N/A</v>
      </c>
      <c r="H1123" s="12" t="e">
        <f t="shared" si="34"/>
        <v>#N/A</v>
      </c>
      <c r="I1123" s="12" t="e">
        <f t="shared" si="35"/>
        <v>#N/A</v>
      </c>
      <c r="J1123" s="8" t="e">
        <f>IF(OR(H1123&gt;Pooling_tool!$Q$2,I1123&gt;(Pooling_tool!$Q$14*Pooling_tool!$Q$6)),"concentrate","dilute")</f>
        <v>#N/A</v>
      </c>
      <c r="K1123" s="12" t="e">
        <f>_xlfn.IFS(AND(J1123="concentrate",H1123&gt;Pooling_tool!$Q$4),Pooling_tool!$Q$4,AND(J1123="concentrate",H1123&lt;Pooling_tool!$Q$2),Pooling_tool!$Q$2,J1123="concentrate",H1123,J1123="dilute",individual_lib_info!I1123)</f>
        <v>#N/A</v>
      </c>
      <c r="L1123" s="12" t="e">
        <f>IF(AND(J1123="dilute",K1123&gt;Pooling_tool!$Q$6),Pooling_tool!$Q$6,K1123)</f>
        <v>#N/A</v>
      </c>
    </row>
    <row r="1124" spans="6:12" x14ac:dyDescent="0.2">
      <c r="F1124" s="8" t="e">
        <f>VLOOKUP(A1124,Pooling_tool!$A$3:$B$15,2,FALSE)</f>
        <v>#N/A</v>
      </c>
      <c r="G1124" s="11" t="e">
        <f>Pooling_tool!$Q$8/VLOOKUP(F1124,Pooling_tool!$F$3:$G$26,2,FALSE)</f>
        <v>#N/A</v>
      </c>
      <c r="H1124" s="12" t="e">
        <f t="shared" si="34"/>
        <v>#N/A</v>
      </c>
      <c r="I1124" s="12" t="e">
        <f t="shared" si="35"/>
        <v>#N/A</v>
      </c>
      <c r="J1124" s="8" t="e">
        <f>IF(OR(H1124&gt;Pooling_tool!$Q$2,I1124&gt;(Pooling_tool!$Q$14*Pooling_tool!$Q$6)),"concentrate","dilute")</f>
        <v>#N/A</v>
      </c>
      <c r="K1124" s="12" t="e">
        <f>_xlfn.IFS(AND(J1124="concentrate",H1124&gt;Pooling_tool!$Q$4),Pooling_tool!$Q$4,AND(J1124="concentrate",H1124&lt;Pooling_tool!$Q$2),Pooling_tool!$Q$2,J1124="concentrate",H1124,J1124="dilute",individual_lib_info!I1124)</f>
        <v>#N/A</v>
      </c>
      <c r="L1124" s="12" t="e">
        <f>IF(AND(J1124="dilute",K1124&gt;Pooling_tool!$Q$6),Pooling_tool!$Q$6,K1124)</f>
        <v>#N/A</v>
      </c>
    </row>
    <row r="1125" spans="6:12" x14ac:dyDescent="0.2">
      <c r="F1125" s="8" t="e">
        <f>VLOOKUP(A1125,Pooling_tool!$A$3:$B$15,2,FALSE)</f>
        <v>#N/A</v>
      </c>
      <c r="G1125" s="11" t="e">
        <f>Pooling_tool!$Q$8/VLOOKUP(F1125,Pooling_tool!$F$3:$G$26,2,FALSE)</f>
        <v>#N/A</v>
      </c>
      <c r="H1125" s="12" t="e">
        <f t="shared" si="34"/>
        <v>#N/A</v>
      </c>
      <c r="I1125" s="12" t="e">
        <f t="shared" si="35"/>
        <v>#N/A</v>
      </c>
      <c r="J1125" s="8" t="e">
        <f>IF(OR(H1125&gt;Pooling_tool!$Q$2,I1125&gt;(Pooling_tool!$Q$14*Pooling_tool!$Q$6)),"concentrate","dilute")</f>
        <v>#N/A</v>
      </c>
      <c r="K1125" s="12" t="e">
        <f>_xlfn.IFS(AND(J1125="concentrate",H1125&gt;Pooling_tool!$Q$4),Pooling_tool!$Q$4,AND(J1125="concentrate",H1125&lt;Pooling_tool!$Q$2),Pooling_tool!$Q$2,J1125="concentrate",H1125,J1125="dilute",individual_lib_info!I1125)</f>
        <v>#N/A</v>
      </c>
      <c r="L1125" s="12" t="e">
        <f>IF(AND(J1125="dilute",K1125&gt;Pooling_tool!$Q$6),Pooling_tool!$Q$6,K1125)</f>
        <v>#N/A</v>
      </c>
    </row>
    <row r="1126" spans="6:12" x14ac:dyDescent="0.2">
      <c r="F1126" s="8" t="e">
        <f>VLOOKUP(A1126,Pooling_tool!$A$3:$B$15,2,FALSE)</f>
        <v>#N/A</v>
      </c>
      <c r="G1126" s="11" t="e">
        <f>Pooling_tool!$Q$8/VLOOKUP(F1126,Pooling_tool!$F$3:$G$26,2,FALSE)</f>
        <v>#N/A</v>
      </c>
      <c r="H1126" s="12" t="e">
        <f t="shared" si="34"/>
        <v>#N/A</v>
      </c>
      <c r="I1126" s="12" t="e">
        <f t="shared" si="35"/>
        <v>#N/A</v>
      </c>
      <c r="J1126" s="8" t="e">
        <f>IF(OR(H1126&gt;Pooling_tool!$Q$2,I1126&gt;(Pooling_tool!$Q$14*Pooling_tool!$Q$6)),"concentrate","dilute")</f>
        <v>#N/A</v>
      </c>
      <c r="K1126" s="12" t="e">
        <f>_xlfn.IFS(AND(J1126="concentrate",H1126&gt;Pooling_tool!$Q$4),Pooling_tool!$Q$4,AND(J1126="concentrate",H1126&lt;Pooling_tool!$Q$2),Pooling_tool!$Q$2,J1126="concentrate",H1126,J1126="dilute",individual_lib_info!I1126)</f>
        <v>#N/A</v>
      </c>
      <c r="L1126" s="12" t="e">
        <f>IF(AND(J1126="dilute",K1126&gt;Pooling_tool!$Q$6),Pooling_tool!$Q$6,K1126)</f>
        <v>#N/A</v>
      </c>
    </row>
    <row r="1127" spans="6:12" x14ac:dyDescent="0.2">
      <c r="F1127" s="8" t="e">
        <f>VLOOKUP(A1127,Pooling_tool!$A$3:$B$15,2,FALSE)</f>
        <v>#N/A</v>
      </c>
      <c r="G1127" s="11" t="e">
        <f>Pooling_tool!$Q$8/VLOOKUP(F1127,Pooling_tool!$F$3:$G$26,2,FALSE)</f>
        <v>#N/A</v>
      </c>
      <c r="H1127" s="12" t="e">
        <f t="shared" si="34"/>
        <v>#N/A</v>
      </c>
      <c r="I1127" s="12" t="e">
        <f t="shared" si="35"/>
        <v>#N/A</v>
      </c>
      <c r="J1127" s="8" t="e">
        <f>IF(OR(H1127&gt;Pooling_tool!$Q$2,I1127&gt;(Pooling_tool!$Q$14*Pooling_tool!$Q$6)),"concentrate","dilute")</f>
        <v>#N/A</v>
      </c>
      <c r="K1127" s="12" t="e">
        <f>_xlfn.IFS(AND(J1127="concentrate",H1127&gt;Pooling_tool!$Q$4),Pooling_tool!$Q$4,AND(J1127="concentrate",H1127&lt;Pooling_tool!$Q$2),Pooling_tool!$Q$2,J1127="concentrate",H1127,J1127="dilute",individual_lib_info!I1127)</f>
        <v>#N/A</v>
      </c>
      <c r="L1127" s="12" t="e">
        <f>IF(AND(J1127="dilute",K1127&gt;Pooling_tool!$Q$6),Pooling_tool!$Q$6,K1127)</f>
        <v>#N/A</v>
      </c>
    </row>
    <row r="1128" spans="6:12" x14ac:dyDescent="0.2">
      <c r="F1128" s="8" t="e">
        <f>VLOOKUP(A1128,Pooling_tool!$A$3:$B$15,2,FALSE)</f>
        <v>#N/A</v>
      </c>
      <c r="G1128" s="11" t="e">
        <f>Pooling_tool!$Q$8/VLOOKUP(F1128,Pooling_tool!$F$3:$G$26,2,FALSE)</f>
        <v>#N/A</v>
      </c>
      <c r="H1128" s="12" t="e">
        <f t="shared" si="34"/>
        <v>#N/A</v>
      </c>
      <c r="I1128" s="12" t="e">
        <f t="shared" si="35"/>
        <v>#N/A</v>
      </c>
      <c r="J1128" s="8" t="e">
        <f>IF(OR(H1128&gt;Pooling_tool!$Q$2,I1128&gt;(Pooling_tool!$Q$14*Pooling_tool!$Q$6)),"concentrate","dilute")</f>
        <v>#N/A</v>
      </c>
      <c r="K1128" s="12" t="e">
        <f>_xlfn.IFS(AND(J1128="concentrate",H1128&gt;Pooling_tool!$Q$4),Pooling_tool!$Q$4,AND(J1128="concentrate",H1128&lt;Pooling_tool!$Q$2),Pooling_tool!$Q$2,J1128="concentrate",H1128,J1128="dilute",individual_lib_info!I1128)</f>
        <v>#N/A</v>
      </c>
      <c r="L1128" s="12" t="e">
        <f>IF(AND(J1128="dilute",K1128&gt;Pooling_tool!$Q$6),Pooling_tool!$Q$6,K1128)</f>
        <v>#N/A</v>
      </c>
    </row>
    <row r="1129" spans="6:12" x14ac:dyDescent="0.2">
      <c r="F1129" s="8" t="e">
        <f>VLOOKUP(A1129,Pooling_tool!$A$3:$B$15,2,FALSE)</f>
        <v>#N/A</v>
      </c>
      <c r="G1129" s="11" t="e">
        <f>Pooling_tool!$Q$8/VLOOKUP(F1129,Pooling_tool!$F$3:$G$26,2,FALSE)</f>
        <v>#N/A</v>
      </c>
      <c r="H1129" s="12" t="e">
        <f t="shared" si="34"/>
        <v>#N/A</v>
      </c>
      <c r="I1129" s="12" t="e">
        <f t="shared" si="35"/>
        <v>#N/A</v>
      </c>
      <c r="J1129" s="8" t="e">
        <f>IF(OR(H1129&gt;Pooling_tool!$Q$2,I1129&gt;(Pooling_tool!$Q$14*Pooling_tool!$Q$6)),"concentrate","dilute")</f>
        <v>#N/A</v>
      </c>
      <c r="K1129" s="12" t="e">
        <f>_xlfn.IFS(AND(J1129="concentrate",H1129&gt;Pooling_tool!$Q$4),Pooling_tool!$Q$4,AND(J1129="concentrate",H1129&lt;Pooling_tool!$Q$2),Pooling_tool!$Q$2,J1129="concentrate",H1129,J1129="dilute",individual_lib_info!I1129)</f>
        <v>#N/A</v>
      </c>
      <c r="L1129" s="12" t="e">
        <f>IF(AND(J1129="dilute",K1129&gt;Pooling_tool!$Q$6),Pooling_tool!$Q$6,K1129)</f>
        <v>#N/A</v>
      </c>
    </row>
    <row r="1130" spans="6:12" x14ac:dyDescent="0.2">
      <c r="F1130" s="8" t="e">
        <f>VLOOKUP(A1130,Pooling_tool!$A$3:$B$15,2,FALSE)</f>
        <v>#N/A</v>
      </c>
      <c r="G1130" s="11" t="e">
        <f>Pooling_tool!$Q$8/VLOOKUP(F1130,Pooling_tool!$F$3:$G$26,2,FALSE)</f>
        <v>#N/A</v>
      </c>
      <c r="H1130" s="12" t="e">
        <f t="shared" si="34"/>
        <v>#N/A</v>
      </c>
      <c r="I1130" s="12" t="e">
        <f t="shared" si="35"/>
        <v>#N/A</v>
      </c>
      <c r="J1130" s="8" t="e">
        <f>IF(OR(H1130&gt;Pooling_tool!$Q$2,I1130&gt;(Pooling_tool!$Q$14*Pooling_tool!$Q$6)),"concentrate","dilute")</f>
        <v>#N/A</v>
      </c>
      <c r="K1130" s="12" t="e">
        <f>_xlfn.IFS(AND(J1130="concentrate",H1130&gt;Pooling_tool!$Q$4),Pooling_tool!$Q$4,AND(J1130="concentrate",H1130&lt;Pooling_tool!$Q$2),Pooling_tool!$Q$2,J1130="concentrate",H1130,J1130="dilute",individual_lib_info!I1130)</f>
        <v>#N/A</v>
      </c>
      <c r="L1130" s="12" t="e">
        <f>IF(AND(J1130="dilute",K1130&gt;Pooling_tool!$Q$6),Pooling_tool!$Q$6,K1130)</f>
        <v>#N/A</v>
      </c>
    </row>
    <row r="1131" spans="6:12" x14ac:dyDescent="0.2">
      <c r="F1131" s="8" t="e">
        <f>VLOOKUP(A1131,Pooling_tool!$A$3:$B$15,2,FALSE)</f>
        <v>#N/A</v>
      </c>
      <c r="G1131" s="11" t="e">
        <f>Pooling_tool!$Q$8/VLOOKUP(F1131,Pooling_tool!$F$3:$G$26,2,FALSE)</f>
        <v>#N/A</v>
      </c>
      <c r="H1131" s="12" t="e">
        <f t="shared" si="34"/>
        <v>#N/A</v>
      </c>
      <c r="I1131" s="12" t="e">
        <f t="shared" si="35"/>
        <v>#N/A</v>
      </c>
      <c r="J1131" s="8" t="e">
        <f>IF(OR(H1131&gt;Pooling_tool!$Q$2,I1131&gt;(Pooling_tool!$Q$14*Pooling_tool!$Q$6)),"concentrate","dilute")</f>
        <v>#N/A</v>
      </c>
      <c r="K1131" s="12" t="e">
        <f>_xlfn.IFS(AND(J1131="concentrate",H1131&gt;Pooling_tool!$Q$4),Pooling_tool!$Q$4,AND(J1131="concentrate",H1131&lt;Pooling_tool!$Q$2),Pooling_tool!$Q$2,J1131="concentrate",H1131,J1131="dilute",individual_lib_info!I1131)</f>
        <v>#N/A</v>
      </c>
      <c r="L1131" s="12" t="e">
        <f>IF(AND(J1131="dilute",K1131&gt;Pooling_tool!$Q$6),Pooling_tool!$Q$6,K1131)</f>
        <v>#N/A</v>
      </c>
    </row>
    <row r="1132" spans="6:12" x14ac:dyDescent="0.2">
      <c r="F1132" s="8" t="e">
        <f>VLOOKUP(A1132,Pooling_tool!$A$3:$B$15,2,FALSE)</f>
        <v>#N/A</v>
      </c>
      <c r="G1132" s="11" t="e">
        <f>Pooling_tool!$Q$8/VLOOKUP(F1132,Pooling_tool!$F$3:$G$26,2,FALSE)</f>
        <v>#N/A</v>
      </c>
      <c r="H1132" s="12" t="e">
        <f t="shared" si="34"/>
        <v>#N/A</v>
      </c>
      <c r="I1132" s="12" t="e">
        <f t="shared" si="35"/>
        <v>#N/A</v>
      </c>
      <c r="J1132" s="8" t="e">
        <f>IF(OR(H1132&gt;Pooling_tool!$Q$2,I1132&gt;(Pooling_tool!$Q$14*Pooling_tool!$Q$6)),"concentrate","dilute")</f>
        <v>#N/A</v>
      </c>
      <c r="K1132" s="12" t="e">
        <f>_xlfn.IFS(AND(J1132="concentrate",H1132&gt;Pooling_tool!$Q$4),Pooling_tool!$Q$4,AND(J1132="concentrate",H1132&lt;Pooling_tool!$Q$2),Pooling_tool!$Q$2,J1132="concentrate",H1132,J1132="dilute",individual_lib_info!I1132)</f>
        <v>#N/A</v>
      </c>
      <c r="L1132" s="12" t="e">
        <f>IF(AND(J1132="dilute",K1132&gt;Pooling_tool!$Q$6),Pooling_tool!$Q$6,K1132)</f>
        <v>#N/A</v>
      </c>
    </row>
    <row r="1133" spans="6:12" x14ac:dyDescent="0.2">
      <c r="F1133" s="8" t="e">
        <f>VLOOKUP(A1133,Pooling_tool!$A$3:$B$15,2,FALSE)</f>
        <v>#N/A</v>
      </c>
      <c r="G1133" s="11" t="e">
        <f>Pooling_tool!$Q$8/VLOOKUP(F1133,Pooling_tool!$F$3:$G$26,2,FALSE)</f>
        <v>#N/A</v>
      </c>
      <c r="H1133" s="12" t="e">
        <f t="shared" si="34"/>
        <v>#N/A</v>
      </c>
      <c r="I1133" s="12" t="e">
        <f t="shared" si="35"/>
        <v>#N/A</v>
      </c>
      <c r="J1133" s="8" t="e">
        <f>IF(OR(H1133&gt;Pooling_tool!$Q$2,I1133&gt;(Pooling_tool!$Q$14*Pooling_tool!$Q$6)),"concentrate","dilute")</f>
        <v>#N/A</v>
      </c>
      <c r="K1133" s="12" t="e">
        <f>_xlfn.IFS(AND(J1133="concentrate",H1133&gt;Pooling_tool!$Q$4),Pooling_tool!$Q$4,AND(J1133="concentrate",H1133&lt;Pooling_tool!$Q$2),Pooling_tool!$Q$2,J1133="concentrate",H1133,J1133="dilute",individual_lib_info!I1133)</f>
        <v>#N/A</v>
      </c>
      <c r="L1133" s="12" t="e">
        <f>IF(AND(J1133="dilute",K1133&gt;Pooling_tool!$Q$6),Pooling_tool!$Q$6,K1133)</f>
        <v>#N/A</v>
      </c>
    </row>
    <row r="1134" spans="6:12" x14ac:dyDescent="0.2">
      <c r="F1134" s="8" t="e">
        <f>VLOOKUP(A1134,Pooling_tool!$A$3:$B$15,2,FALSE)</f>
        <v>#N/A</v>
      </c>
      <c r="G1134" s="11" t="e">
        <f>Pooling_tool!$Q$8/VLOOKUP(F1134,Pooling_tool!$F$3:$G$26,2,FALSE)</f>
        <v>#N/A</v>
      </c>
      <c r="H1134" s="12" t="e">
        <f t="shared" si="34"/>
        <v>#N/A</v>
      </c>
      <c r="I1134" s="12" t="e">
        <f t="shared" si="35"/>
        <v>#N/A</v>
      </c>
      <c r="J1134" s="8" t="e">
        <f>IF(OR(H1134&gt;Pooling_tool!$Q$2,I1134&gt;(Pooling_tool!$Q$14*Pooling_tool!$Q$6)),"concentrate","dilute")</f>
        <v>#N/A</v>
      </c>
      <c r="K1134" s="12" t="e">
        <f>_xlfn.IFS(AND(J1134="concentrate",H1134&gt;Pooling_tool!$Q$4),Pooling_tool!$Q$4,AND(J1134="concentrate",H1134&lt;Pooling_tool!$Q$2),Pooling_tool!$Q$2,J1134="concentrate",H1134,J1134="dilute",individual_lib_info!I1134)</f>
        <v>#N/A</v>
      </c>
      <c r="L1134" s="12" t="e">
        <f>IF(AND(J1134="dilute",K1134&gt;Pooling_tool!$Q$6),Pooling_tool!$Q$6,K1134)</f>
        <v>#N/A</v>
      </c>
    </row>
    <row r="1135" spans="6:12" x14ac:dyDescent="0.2">
      <c r="F1135" s="8" t="e">
        <f>VLOOKUP(A1135,Pooling_tool!$A$3:$B$15,2,FALSE)</f>
        <v>#N/A</v>
      </c>
      <c r="G1135" s="11" t="e">
        <f>Pooling_tool!$Q$8/VLOOKUP(F1135,Pooling_tool!$F$3:$G$26,2,FALSE)</f>
        <v>#N/A</v>
      </c>
      <c r="H1135" s="12" t="e">
        <f t="shared" si="34"/>
        <v>#N/A</v>
      </c>
      <c r="I1135" s="12" t="e">
        <f t="shared" si="35"/>
        <v>#N/A</v>
      </c>
      <c r="J1135" s="8" t="e">
        <f>IF(OR(H1135&gt;Pooling_tool!$Q$2,I1135&gt;(Pooling_tool!$Q$14*Pooling_tool!$Q$6)),"concentrate","dilute")</f>
        <v>#N/A</v>
      </c>
      <c r="K1135" s="12" t="e">
        <f>_xlfn.IFS(AND(J1135="concentrate",H1135&gt;Pooling_tool!$Q$4),Pooling_tool!$Q$4,AND(J1135="concentrate",H1135&lt;Pooling_tool!$Q$2),Pooling_tool!$Q$2,J1135="concentrate",H1135,J1135="dilute",individual_lib_info!I1135)</f>
        <v>#N/A</v>
      </c>
      <c r="L1135" s="12" t="e">
        <f>IF(AND(J1135="dilute",K1135&gt;Pooling_tool!$Q$6),Pooling_tool!$Q$6,K1135)</f>
        <v>#N/A</v>
      </c>
    </row>
    <row r="1136" spans="6:12" x14ac:dyDescent="0.2">
      <c r="F1136" s="8" t="e">
        <f>VLOOKUP(A1136,Pooling_tool!$A$3:$B$15,2,FALSE)</f>
        <v>#N/A</v>
      </c>
      <c r="G1136" s="11" t="e">
        <f>Pooling_tool!$Q$8/VLOOKUP(F1136,Pooling_tool!$F$3:$G$26,2,FALSE)</f>
        <v>#N/A</v>
      </c>
      <c r="H1136" s="12" t="e">
        <f t="shared" si="34"/>
        <v>#N/A</v>
      </c>
      <c r="I1136" s="12" t="e">
        <f t="shared" si="35"/>
        <v>#N/A</v>
      </c>
      <c r="J1136" s="8" t="e">
        <f>IF(OR(H1136&gt;Pooling_tool!$Q$2,I1136&gt;(Pooling_tool!$Q$14*Pooling_tool!$Q$6)),"concentrate","dilute")</f>
        <v>#N/A</v>
      </c>
      <c r="K1136" s="12" t="e">
        <f>_xlfn.IFS(AND(J1136="concentrate",H1136&gt;Pooling_tool!$Q$4),Pooling_tool!$Q$4,AND(J1136="concentrate",H1136&lt;Pooling_tool!$Q$2),Pooling_tool!$Q$2,J1136="concentrate",H1136,J1136="dilute",individual_lib_info!I1136)</f>
        <v>#N/A</v>
      </c>
      <c r="L1136" s="12" t="e">
        <f>IF(AND(J1136="dilute",K1136&gt;Pooling_tool!$Q$6),Pooling_tool!$Q$6,K1136)</f>
        <v>#N/A</v>
      </c>
    </row>
    <row r="1137" spans="6:12" x14ac:dyDescent="0.2">
      <c r="F1137" s="8" t="e">
        <f>VLOOKUP(A1137,Pooling_tool!$A$3:$B$15,2,FALSE)</f>
        <v>#N/A</v>
      </c>
      <c r="G1137" s="11" t="e">
        <f>Pooling_tool!$Q$8/VLOOKUP(F1137,Pooling_tool!$F$3:$G$26,2,FALSE)</f>
        <v>#N/A</v>
      </c>
      <c r="H1137" s="12" t="e">
        <f t="shared" si="34"/>
        <v>#N/A</v>
      </c>
      <c r="I1137" s="12" t="e">
        <f t="shared" si="35"/>
        <v>#N/A</v>
      </c>
      <c r="J1137" s="8" t="e">
        <f>IF(OR(H1137&gt;Pooling_tool!$Q$2,I1137&gt;(Pooling_tool!$Q$14*Pooling_tool!$Q$6)),"concentrate","dilute")</f>
        <v>#N/A</v>
      </c>
      <c r="K1137" s="12" t="e">
        <f>_xlfn.IFS(AND(J1137="concentrate",H1137&gt;Pooling_tool!$Q$4),Pooling_tool!$Q$4,AND(J1137="concentrate",H1137&lt;Pooling_tool!$Q$2),Pooling_tool!$Q$2,J1137="concentrate",H1137,J1137="dilute",individual_lib_info!I1137)</f>
        <v>#N/A</v>
      </c>
      <c r="L1137" s="12" t="e">
        <f>IF(AND(J1137="dilute",K1137&gt;Pooling_tool!$Q$6),Pooling_tool!$Q$6,K1137)</f>
        <v>#N/A</v>
      </c>
    </row>
    <row r="1138" spans="6:12" x14ac:dyDescent="0.2">
      <c r="F1138" s="8" t="e">
        <f>VLOOKUP(A1138,Pooling_tool!$A$3:$B$15,2,FALSE)</f>
        <v>#N/A</v>
      </c>
      <c r="G1138" s="11" t="e">
        <f>Pooling_tool!$Q$8/VLOOKUP(F1138,Pooling_tool!$F$3:$G$26,2,FALSE)</f>
        <v>#N/A</v>
      </c>
      <c r="H1138" s="12" t="e">
        <f t="shared" si="34"/>
        <v>#N/A</v>
      </c>
      <c r="I1138" s="12" t="e">
        <f t="shared" si="35"/>
        <v>#N/A</v>
      </c>
      <c r="J1138" s="8" t="e">
        <f>IF(OR(H1138&gt;Pooling_tool!$Q$2,I1138&gt;(Pooling_tool!$Q$14*Pooling_tool!$Q$6)),"concentrate","dilute")</f>
        <v>#N/A</v>
      </c>
      <c r="K1138" s="12" t="e">
        <f>_xlfn.IFS(AND(J1138="concentrate",H1138&gt;Pooling_tool!$Q$4),Pooling_tool!$Q$4,AND(J1138="concentrate",H1138&lt;Pooling_tool!$Q$2),Pooling_tool!$Q$2,J1138="concentrate",H1138,J1138="dilute",individual_lib_info!I1138)</f>
        <v>#N/A</v>
      </c>
      <c r="L1138" s="12" t="e">
        <f>IF(AND(J1138="dilute",K1138&gt;Pooling_tool!$Q$6),Pooling_tool!$Q$6,K1138)</f>
        <v>#N/A</v>
      </c>
    </row>
    <row r="1139" spans="6:12" x14ac:dyDescent="0.2">
      <c r="F1139" s="8" t="e">
        <f>VLOOKUP(A1139,Pooling_tool!$A$3:$B$15,2,FALSE)</f>
        <v>#N/A</v>
      </c>
      <c r="G1139" s="11" t="e">
        <f>Pooling_tool!$Q$8/VLOOKUP(F1139,Pooling_tool!$F$3:$G$26,2,FALSE)</f>
        <v>#N/A</v>
      </c>
      <c r="H1139" s="12" t="e">
        <f t="shared" si="34"/>
        <v>#N/A</v>
      </c>
      <c r="I1139" s="12" t="e">
        <f t="shared" si="35"/>
        <v>#N/A</v>
      </c>
      <c r="J1139" s="8" t="e">
        <f>IF(OR(H1139&gt;Pooling_tool!$Q$2,I1139&gt;(Pooling_tool!$Q$14*Pooling_tool!$Q$6)),"concentrate","dilute")</f>
        <v>#N/A</v>
      </c>
      <c r="K1139" s="12" t="e">
        <f>_xlfn.IFS(AND(J1139="concentrate",H1139&gt;Pooling_tool!$Q$4),Pooling_tool!$Q$4,AND(J1139="concentrate",H1139&lt;Pooling_tool!$Q$2),Pooling_tool!$Q$2,J1139="concentrate",H1139,J1139="dilute",individual_lib_info!I1139)</f>
        <v>#N/A</v>
      </c>
      <c r="L1139" s="12" t="e">
        <f>IF(AND(J1139="dilute",K1139&gt;Pooling_tool!$Q$6),Pooling_tool!$Q$6,K1139)</f>
        <v>#N/A</v>
      </c>
    </row>
    <row r="1140" spans="6:12" x14ac:dyDescent="0.2">
      <c r="F1140" s="8" t="e">
        <f>VLOOKUP(A1140,Pooling_tool!$A$3:$B$15,2,FALSE)</f>
        <v>#N/A</v>
      </c>
      <c r="G1140" s="11" t="e">
        <f>Pooling_tool!$Q$8/VLOOKUP(F1140,Pooling_tool!$F$3:$G$26,2,FALSE)</f>
        <v>#N/A</v>
      </c>
      <c r="H1140" s="12" t="e">
        <f t="shared" si="34"/>
        <v>#N/A</v>
      </c>
      <c r="I1140" s="12" t="e">
        <f t="shared" si="35"/>
        <v>#N/A</v>
      </c>
      <c r="J1140" s="8" t="e">
        <f>IF(OR(H1140&gt;Pooling_tool!$Q$2,I1140&gt;(Pooling_tool!$Q$14*Pooling_tool!$Q$6)),"concentrate","dilute")</f>
        <v>#N/A</v>
      </c>
      <c r="K1140" s="12" t="e">
        <f>_xlfn.IFS(AND(J1140="concentrate",H1140&gt;Pooling_tool!$Q$4),Pooling_tool!$Q$4,AND(J1140="concentrate",H1140&lt;Pooling_tool!$Q$2),Pooling_tool!$Q$2,J1140="concentrate",H1140,J1140="dilute",individual_lib_info!I1140)</f>
        <v>#N/A</v>
      </c>
      <c r="L1140" s="12" t="e">
        <f>IF(AND(J1140="dilute",K1140&gt;Pooling_tool!$Q$6),Pooling_tool!$Q$6,K1140)</f>
        <v>#N/A</v>
      </c>
    </row>
    <row r="1141" spans="6:12" x14ac:dyDescent="0.2">
      <c r="F1141" s="8" t="e">
        <f>VLOOKUP(A1141,Pooling_tool!$A$3:$B$15,2,FALSE)</f>
        <v>#N/A</v>
      </c>
      <c r="G1141" s="11" t="e">
        <f>Pooling_tool!$Q$8/VLOOKUP(F1141,Pooling_tool!$F$3:$G$26,2,FALSE)</f>
        <v>#N/A</v>
      </c>
      <c r="H1141" s="12" t="e">
        <f t="shared" si="34"/>
        <v>#N/A</v>
      </c>
      <c r="I1141" s="12" t="e">
        <f t="shared" si="35"/>
        <v>#N/A</v>
      </c>
      <c r="J1141" s="8" t="e">
        <f>IF(OR(H1141&gt;Pooling_tool!$Q$2,I1141&gt;(Pooling_tool!$Q$14*Pooling_tool!$Q$6)),"concentrate","dilute")</f>
        <v>#N/A</v>
      </c>
      <c r="K1141" s="12" t="e">
        <f>_xlfn.IFS(AND(J1141="concentrate",H1141&gt;Pooling_tool!$Q$4),Pooling_tool!$Q$4,AND(J1141="concentrate",H1141&lt;Pooling_tool!$Q$2),Pooling_tool!$Q$2,J1141="concentrate",H1141,J1141="dilute",individual_lib_info!I1141)</f>
        <v>#N/A</v>
      </c>
      <c r="L1141" s="12" t="e">
        <f>IF(AND(J1141="dilute",K1141&gt;Pooling_tool!$Q$6),Pooling_tool!$Q$6,K1141)</f>
        <v>#N/A</v>
      </c>
    </row>
    <row r="1142" spans="6:12" x14ac:dyDescent="0.2">
      <c r="F1142" s="8" t="e">
        <f>VLOOKUP(A1142,Pooling_tool!$A$3:$B$15,2,FALSE)</f>
        <v>#N/A</v>
      </c>
      <c r="G1142" s="11" t="e">
        <f>Pooling_tool!$Q$8/VLOOKUP(F1142,Pooling_tool!$F$3:$G$26,2,FALSE)</f>
        <v>#N/A</v>
      </c>
      <c r="H1142" s="12" t="e">
        <f t="shared" si="34"/>
        <v>#N/A</v>
      </c>
      <c r="I1142" s="12" t="e">
        <f t="shared" si="35"/>
        <v>#N/A</v>
      </c>
      <c r="J1142" s="8" t="e">
        <f>IF(OR(H1142&gt;Pooling_tool!$Q$2,I1142&gt;(Pooling_tool!$Q$14*Pooling_tool!$Q$6)),"concentrate","dilute")</f>
        <v>#N/A</v>
      </c>
      <c r="K1142" s="12" t="e">
        <f>_xlfn.IFS(AND(J1142="concentrate",H1142&gt;Pooling_tool!$Q$4),Pooling_tool!$Q$4,AND(J1142="concentrate",H1142&lt;Pooling_tool!$Q$2),Pooling_tool!$Q$2,J1142="concentrate",H1142,J1142="dilute",individual_lib_info!I1142)</f>
        <v>#N/A</v>
      </c>
      <c r="L1142" s="12" t="e">
        <f>IF(AND(J1142="dilute",K1142&gt;Pooling_tool!$Q$6),Pooling_tool!$Q$6,K1142)</f>
        <v>#N/A</v>
      </c>
    </row>
    <row r="1143" spans="6:12" x14ac:dyDescent="0.2">
      <c r="F1143" s="8" t="e">
        <f>VLOOKUP(A1143,Pooling_tool!$A$3:$B$15,2,FALSE)</f>
        <v>#N/A</v>
      </c>
      <c r="G1143" s="11" t="e">
        <f>Pooling_tool!$Q$8/VLOOKUP(F1143,Pooling_tool!$F$3:$G$26,2,FALSE)</f>
        <v>#N/A</v>
      </c>
      <c r="H1143" s="12" t="e">
        <f t="shared" si="34"/>
        <v>#N/A</v>
      </c>
      <c r="I1143" s="12" t="e">
        <f t="shared" si="35"/>
        <v>#N/A</v>
      </c>
      <c r="J1143" s="8" t="e">
        <f>IF(OR(H1143&gt;Pooling_tool!$Q$2,I1143&gt;(Pooling_tool!$Q$14*Pooling_tool!$Q$6)),"concentrate","dilute")</f>
        <v>#N/A</v>
      </c>
      <c r="K1143" s="12" t="e">
        <f>_xlfn.IFS(AND(J1143="concentrate",H1143&gt;Pooling_tool!$Q$4),Pooling_tool!$Q$4,AND(J1143="concentrate",H1143&lt;Pooling_tool!$Q$2),Pooling_tool!$Q$2,J1143="concentrate",H1143,J1143="dilute",individual_lib_info!I1143)</f>
        <v>#N/A</v>
      </c>
      <c r="L1143" s="12" t="e">
        <f>IF(AND(J1143="dilute",K1143&gt;Pooling_tool!$Q$6),Pooling_tool!$Q$6,K1143)</f>
        <v>#N/A</v>
      </c>
    </row>
    <row r="1144" spans="6:12" x14ac:dyDescent="0.2">
      <c r="F1144" s="8" t="e">
        <f>VLOOKUP(A1144,Pooling_tool!$A$3:$B$15,2,FALSE)</f>
        <v>#N/A</v>
      </c>
      <c r="G1144" s="11" t="e">
        <f>Pooling_tool!$Q$8/VLOOKUP(F1144,Pooling_tool!$F$3:$G$26,2,FALSE)</f>
        <v>#N/A</v>
      </c>
      <c r="H1144" s="12" t="e">
        <f t="shared" si="34"/>
        <v>#N/A</v>
      </c>
      <c r="I1144" s="12" t="e">
        <f t="shared" si="35"/>
        <v>#N/A</v>
      </c>
      <c r="J1144" s="8" t="e">
        <f>IF(OR(H1144&gt;Pooling_tool!$Q$2,I1144&gt;(Pooling_tool!$Q$14*Pooling_tool!$Q$6)),"concentrate","dilute")</f>
        <v>#N/A</v>
      </c>
      <c r="K1144" s="12" t="e">
        <f>_xlfn.IFS(AND(J1144="concentrate",H1144&gt;Pooling_tool!$Q$4),Pooling_tool!$Q$4,AND(J1144="concentrate",H1144&lt;Pooling_tool!$Q$2),Pooling_tool!$Q$2,J1144="concentrate",H1144,J1144="dilute",individual_lib_info!I1144)</f>
        <v>#N/A</v>
      </c>
      <c r="L1144" s="12" t="e">
        <f>IF(AND(J1144="dilute",K1144&gt;Pooling_tool!$Q$6),Pooling_tool!$Q$6,K1144)</f>
        <v>#N/A</v>
      </c>
    </row>
    <row r="1145" spans="6:12" x14ac:dyDescent="0.2">
      <c r="F1145" s="8" t="e">
        <f>VLOOKUP(A1145,Pooling_tool!$A$3:$B$15,2,FALSE)</f>
        <v>#N/A</v>
      </c>
      <c r="G1145" s="11" t="e">
        <f>Pooling_tool!$Q$8/VLOOKUP(F1145,Pooling_tool!$F$3:$G$26,2,FALSE)</f>
        <v>#N/A</v>
      </c>
      <c r="H1145" s="12" t="e">
        <f t="shared" si="34"/>
        <v>#N/A</v>
      </c>
      <c r="I1145" s="12" t="e">
        <f t="shared" si="35"/>
        <v>#N/A</v>
      </c>
      <c r="J1145" s="8" t="e">
        <f>IF(OR(H1145&gt;Pooling_tool!$Q$2,I1145&gt;(Pooling_tool!$Q$14*Pooling_tool!$Q$6)),"concentrate","dilute")</f>
        <v>#N/A</v>
      </c>
      <c r="K1145" s="12" t="e">
        <f>_xlfn.IFS(AND(J1145="concentrate",H1145&gt;Pooling_tool!$Q$4),Pooling_tool!$Q$4,AND(J1145="concentrate",H1145&lt;Pooling_tool!$Q$2),Pooling_tool!$Q$2,J1145="concentrate",H1145,J1145="dilute",individual_lib_info!I1145)</f>
        <v>#N/A</v>
      </c>
      <c r="L1145" s="12" t="e">
        <f>IF(AND(J1145="dilute",K1145&gt;Pooling_tool!$Q$6),Pooling_tool!$Q$6,K1145)</f>
        <v>#N/A</v>
      </c>
    </row>
    <row r="1146" spans="6:12" x14ac:dyDescent="0.2">
      <c r="F1146" s="8" t="e">
        <f>VLOOKUP(A1146,Pooling_tool!$A$3:$B$15,2,FALSE)</f>
        <v>#N/A</v>
      </c>
      <c r="G1146" s="11" t="e">
        <f>Pooling_tool!$Q$8/VLOOKUP(F1146,Pooling_tool!$F$3:$G$26,2,FALSE)</f>
        <v>#N/A</v>
      </c>
      <c r="H1146" s="12" t="e">
        <f t="shared" si="34"/>
        <v>#N/A</v>
      </c>
      <c r="I1146" s="12" t="e">
        <f t="shared" si="35"/>
        <v>#N/A</v>
      </c>
      <c r="J1146" s="8" t="e">
        <f>IF(OR(H1146&gt;Pooling_tool!$Q$2,I1146&gt;(Pooling_tool!$Q$14*Pooling_tool!$Q$6)),"concentrate","dilute")</f>
        <v>#N/A</v>
      </c>
      <c r="K1146" s="12" t="e">
        <f>_xlfn.IFS(AND(J1146="concentrate",H1146&gt;Pooling_tool!$Q$4),Pooling_tool!$Q$4,AND(J1146="concentrate",H1146&lt;Pooling_tool!$Q$2),Pooling_tool!$Q$2,J1146="concentrate",H1146,J1146="dilute",individual_lib_info!I1146)</f>
        <v>#N/A</v>
      </c>
      <c r="L1146" s="12" t="e">
        <f>IF(AND(J1146="dilute",K1146&gt;Pooling_tool!$Q$6),Pooling_tool!$Q$6,K1146)</f>
        <v>#N/A</v>
      </c>
    </row>
    <row r="1147" spans="6:12" x14ac:dyDescent="0.2">
      <c r="F1147" s="8" t="e">
        <f>VLOOKUP(A1147,Pooling_tool!$A$3:$B$15,2,FALSE)</f>
        <v>#N/A</v>
      </c>
      <c r="G1147" s="11" t="e">
        <f>Pooling_tool!$Q$8/VLOOKUP(F1147,Pooling_tool!$F$3:$G$26,2,FALSE)</f>
        <v>#N/A</v>
      </c>
      <c r="H1147" s="12" t="e">
        <f t="shared" si="34"/>
        <v>#N/A</v>
      </c>
      <c r="I1147" s="12" t="e">
        <f t="shared" si="35"/>
        <v>#N/A</v>
      </c>
      <c r="J1147" s="8" t="e">
        <f>IF(OR(H1147&gt;Pooling_tool!$Q$2,I1147&gt;(Pooling_tool!$Q$14*Pooling_tool!$Q$6)),"concentrate","dilute")</f>
        <v>#N/A</v>
      </c>
      <c r="K1147" s="12" t="e">
        <f>_xlfn.IFS(AND(J1147="concentrate",H1147&gt;Pooling_tool!$Q$4),Pooling_tool!$Q$4,AND(J1147="concentrate",H1147&lt;Pooling_tool!$Q$2),Pooling_tool!$Q$2,J1147="concentrate",H1147,J1147="dilute",individual_lib_info!I1147)</f>
        <v>#N/A</v>
      </c>
      <c r="L1147" s="12" t="e">
        <f>IF(AND(J1147="dilute",K1147&gt;Pooling_tool!$Q$6),Pooling_tool!$Q$6,K1147)</f>
        <v>#N/A</v>
      </c>
    </row>
    <row r="1148" spans="6:12" x14ac:dyDescent="0.2">
      <c r="F1148" s="8" t="e">
        <f>VLOOKUP(A1148,Pooling_tool!$A$3:$B$15,2,FALSE)</f>
        <v>#N/A</v>
      </c>
      <c r="G1148" s="11" t="e">
        <f>Pooling_tool!$Q$8/VLOOKUP(F1148,Pooling_tool!$F$3:$G$26,2,FALSE)</f>
        <v>#N/A</v>
      </c>
      <c r="H1148" s="12" t="e">
        <f t="shared" si="34"/>
        <v>#N/A</v>
      </c>
      <c r="I1148" s="12" t="e">
        <f t="shared" si="35"/>
        <v>#N/A</v>
      </c>
      <c r="J1148" s="8" t="e">
        <f>IF(OR(H1148&gt;Pooling_tool!$Q$2,I1148&gt;(Pooling_tool!$Q$14*Pooling_tool!$Q$6)),"concentrate","dilute")</f>
        <v>#N/A</v>
      </c>
      <c r="K1148" s="12" t="e">
        <f>_xlfn.IFS(AND(J1148="concentrate",H1148&gt;Pooling_tool!$Q$4),Pooling_tool!$Q$4,AND(J1148="concentrate",H1148&lt;Pooling_tool!$Q$2),Pooling_tool!$Q$2,J1148="concentrate",H1148,J1148="dilute",individual_lib_info!I1148)</f>
        <v>#N/A</v>
      </c>
      <c r="L1148" s="12" t="e">
        <f>IF(AND(J1148="dilute",K1148&gt;Pooling_tool!$Q$6),Pooling_tool!$Q$6,K1148)</f>
        <v>#N/A</v>
      </c>
    </row>
    <row r="1149" spans="6:12" x14ac:dyDescent="0.2">
      <c r="F1149" s="8" t="e">
        <f>VLOOKUP(A1149,Pooling_tool!$A$3:$B$15,2,FALSE)</f>
        <v>#N/A</v>
      </c>
      <c r="G1149" s="11" t="e">
        <f>Pooling_tool!$Q$8/VLOOKUP(F1149,Pooling_tool!$F$3:$G$26,2,FALSE)</f>
        <v>#N/A</v>
      </c>
      <c r="H1149" s="12" t="e">
        <f t="shared" si="34"/>
        <v>#N/A</v>
      </c>
      <c r="I1149" s="12" t="e">
        <f t="shared" si="35"/>
        <v>#N/A</v>
      </c>
      <c r="J1149" s="8" t="e">
        <f>IF(OR(H1149&gt;Pooling_tool!$Q$2,I1149&gt;(Pooling_tool!$Q$14*Pooling_tool!$Q$6)),"concentrate","dilute")</f>
        <v>#N/A</v>
      </c>
      <c r="K1149" s="12" t="e">
        <f>_xlfn.IFS(AND(J1149="concentrate",H1149&gt;Pooling_tool!$Q$4),Pooling_tool!$Q$4,AND(J1149="concentrate",H1149&lt;Pooling_tool!$Q$2),Pooling_tool!$Q$2,J1149="concentrate",H1149,J1149="dilute",individual_lib_info!I1149)</f>
        <v>#N/A</v>
      </c>
      <c r="L1149" s="12" t="e">
        <f>IF(AND(J1149="dilute",K1149&gt;Pooling_tool!$Q$6),Pooling_tool!$Q$6,K1149)</f>
        <v>#N/A</v>
      </c>
    </row>
    <row r="1150" spans="6:12" x14ac:dyDescent="0.2">
      <c r="F1150" s="8" t="e">
        <f>VLOOKUP(A1150,Pooling_tool!$A$3:$B$15,2,FALSE)</f>
        <v>#N/A</v>
      </c>
      <c r="G1150" s="11" t="e">
        <f>Pooling_tool!$Q$8/VLOOKUP(F1150,Pooling_tool!$F$3:$G$26,2,FALSE)</f>
        <v>#N/A</v>
      </c>
      <c r="H1150" s="12" t="e">
        <f t="shared" si="34"/>
        <v>#N/A</v>
      </c>
      <c r="I1150" s="12" t="e">
        <f t="shared" si="35"/>
        <v>#N/A</v>
      </c>
      <c r="J1150" s="8" t="e">
        <f>IF(OR(H1150&gt;Pooling_tool!$Q$2,I1150&gt;(Pooling_tool!$Q$14*Pooling_tool!$Q$6)),"concentrate","dilute")</f>
        <v>#N/A</v>
      </c>
      <c r="K1150" s="12" t="e">
        <f>_xlfn.IFS(AND(J1150="concentrate",H1150&gt;Pooling_tool!$Q$4),Pooling_tool!$Q$4,AND(J1150="concentrate",H1150&lt;Pooling_tool!$Q$2),Pooling_tool!$Q$2,J1150="concentrate",H1150,J1150="dilute",individual_lib_info!I1150)</f>
        <v>#N/A</v>
      </c>
      <c r="L1150" s="12" t="e">
        <f>IF(AND(J1150="dilute",K1150&gt;Pooling_tool!$Q$6),Pooling_tool!$Q$6,K1150)</f>
        <v>#N/A</v>
      </c>
    </row>
    <row r="1151" spans="6:12" x14ac:dyDescent="0.2">
      <c r="F1151" s="8" t="e">
        <f>VLOOKUP(A1151,Pooling_tool!$A$3:$B$15,2,FALSE)</f>
        <v>#N/A</v>
      </c>
      <c r="G1151" s="11" t="e">
        <f>Pooling_tool!$Q$8/VLOOKUP(F1151,Pooling_tool!$F$3:$G$26,2,FALSE)</f>
        <v>#N/A</v>
      </c>
      <c r="H1151" s="12" t="e">
        <f t="shared" si="34"/>
        <v>#N/A</v>
      </c>
      <c r="I1151" s="12" t="e">
        <f t="shared" si="35"/>
        <v>#N/A</v>
      </c>
      <c r="J1151" s="8" t="e">
        <f>IF(OR(H1151&gt;Pooling_tool!$Q$2,I1151&gt;(Pooling_tool!$Q$14*Pooling_tool!$Q$6)),"concentrate","dilute")</f>
        <v>#N/A</v>
      </c>
      <c r="K1151" s="12" t="e">
        <f>_xlfn.IFS(AND(J1151="concentrate",H1151&gt;Pooling_tool!$Q$4),Pooling_tool!$Q$4,AND(J1151="concentrate",H1151&lt;Pooling_tool!$Q$2),Pooling_tool!$Q$2,J1151="concentrate",H1151,J1151="dilute",individual_lib_info!I1151)</f>
        <v>#N/A</v>
      </c>
      <c r="L1151" s="12" t="e">
        <f>IF(AND(J1151="dilute",K1151&gt;Pooling_tool!$Q$6),Pooling_tool!$Q$6,K1151)</f>
        <v>#N/A</v>
      </c>
    </row>
    <row r="1152" spans="6:12" x14ac:dyDescent="0.2">
      <c r="F1152" s="8" t="e">
        <f>VLOOKUP(A1152,Pooling_tool!$A$3:$B$15,2,FALSE)</f>
        <v>#N/A</v>
      </c>
      <c r="G1152" s="11" t="e">
        <f>Pooling_tool!$Q$8/VLOOKUP(F1152,Pooling_tool!$F$3:$G$26,2,FALSE)</f>
        <v>#N/A</v>
      </c>
      <c r="H1152" s="12" t="e">
        <f t="shared" si="34"/>
        <v>#N/A</v>
      </c>
      <c r="I1152" s="12" t="e">
        <f t="shared" si="35"/>
        <v>#N/A</v>
      </c>
      <c r="J1152" s="8" t="e">
        <f>IF(OR(H1152&gt;Pooling_tool!$Q$2,I1152&gt;(Pooling_tool!$Q$14*Pooling_tool!$Q$6)),"concentrate","dilute")</f>
        <v>#N/A</v>
      </c>
      <c r="K1152" s="12" t="e">
        <f>_xlfn.IFS(AND(J1152="concentrate",H1152&gt;Pooling_tool!$Q$4),Pooling_tool!$Q$4,AND(J1152="concentrate",H1152&lt;Pooling_tool!$Q$2),Pooling_tool!$Q$2,J1152="concentrate",H1152,J1152="dilute",individual_lib_info!I1152)</f>
        <v>#N/A</v>
      </c>
      <c r="L1152" s="12" t="e">
        <f>IF(AND(J1152="dilute",K1152&gt;Pooling_tool!$Q$6),Pooling_tool!$Q$6,K1152)</f>
        <v>#N/A</v>
      </c>
    </row>
    <row r="1153" spans="6:12" x14ac:dyDescent="0.2">
      <c r="F1153" s="8" t="e">
        <f>VLOOKUP(A1153,Pooling_tool!$A$3:$B$15,2,FALSE)</f>
        <v>#N/A</v>
      </c>
      <c r="G1153" s="11" t="e">
        <f>Pooling_tool!$Q$8/VLOOKUP(F1153,Pooling_tool!$F$3:$G$26,2,FALSE)</f>
        <v>#N/A</v>
      </c>
      <c r="H1153" s="12" t="e">
        <f t="shared" si="34"/>
        <v>#N/A</v>
      </c>
      <c r="I1153" s="12" t="e">
        <f t="shared" si="35"/>
        <v>#N/A</v>
      </c>
      <c r="J1153" s="8" t="e">
        <f>IF(OR(H1153&gt;Pooling_tool!$Q$2,I1153&gt;(Pooling_tool!$Q$14*Pooling_tool!$Q$6)),"concentrate","dilute")</f>
        <v>#N/A</v>
      </c>
      <c r="K1153" s="12" t="e">
        <f>_xlfn.IFS(AND(J1153="concentrate",H1153&gt;Pooling_tool!$Q$4),Pooling_tool!$Q$4,AND(J1153="concentrate",H1153&lt;Pooling_tool!$Q$2),Pooling_tool!$Q$2,J1153="concentrate",H1153,J1153="dilute",individual_lib_info!I1153)</f>
        <v>#N/A</v>
      </c>
      <c r="L1153" s="12" t="e">
        <f>IF(AND(J1153="dilute",K1153&gt;Pooling_tool!$Q$6),Pooling_tool!$Q$6,K1153)</f>
        <v>#N/A</v>
      </c>
    </row>
    <row r="1154" spans="6:12" x14ac:dyDescent="0.2">
      <c r="F1154" s="8" t="e">
        <f>VLOOKUP(A1154,Pooling_tool!$A$3:$B$15,2,FALSE)</f>
        <v>#N/A</v>
      </c>
      <c r="G1154" s="11" t="e">
        <f>Pooling_tool!$Q$8/VLOOKUP(F1154,Pooling_tool!$F$3:$G$26,2,FALSE)</f>
        <v>#N/A</v>
      </c>
      <c r="H1154" s="12" t="e">
        <f t="shared" si="34"/>
        <v>#N/A</v>
      </c>
      <c r="I1154" s="12" t="e">
        <f t="shared" si="35"/>
        <v>#N/A</v>
      </c>
      <c r="J1154" s="8" t="e">
        <f>IF(OR(H1154&gt;Pooling_tool!$Q$2,I1154&gt;(Pooling_tool!$Q$14*Pooling_tool!$Q$6)),"concentrate","dilute")</f>
        <v>#N/A</v>
      </c>
      <c r="K1154" s="12" t="e">
        <f>_xlfn.IFS(AND(J1154="concentrate",H1154&gt;Pooling_tool!$Q$4),Pooling_tool!$Q$4,AND(J1154="concentrate",H1154&lt;Pooling_tool!$Q$2),Pooling_tool!$Q$2,J1154="concentrate",H1154,J1154="dilute",individual_lib_info!I1154)</f>
        <v>#N/A</v>
      </c>
      <c r="L1154" s="12" t="e">
        <f>IF(AND(J1154="dilute",K1154&gt;Pooling_tool!$Q$6),Pooling_tool!$Q$6,K1154)</f>
        <v>#N/A</v>
      </c>
    </row>
    <row r="1155" spans="6:12" x14ac:dyDescent="0.2">
      <c r="F1155" s="8" t="e">
        <f>VLOOKUP(A1155,Pooling_tool!$A$3:$B$15,2,FALSE)</f>
        <v>#N/A</v>
      </c>
      <c r="G1155" s="11" t="e">
        <f>Pooling_tool!$Q$8/VLOOKUP(F1155,Pooling_tool!$F$3:$G$26,2,FALSE)</f>
        <v>#N/A</v>
      </c>
      <c r="H1155" s="12" t="e">
        <f t="shared" ref="H1155:H1218" si="36">G1155/D1155*1000</f>
        <v>#N/A</v>
      </c>
      <c r="I1155" s="12" t="e">
        <f t="shared" ref="I1155:I1218" si="37">H1155*E1155</f>
        <v>#N/A</v>
      </c>
      <c r="J1155" s="8" t="e">
        <f>IF(OR(H1155&gt;Pooling_tool!$Q$2,I1155&gt;(Pooling_tool!$Q$14*Pooling_tool!$Q$6)),"concentrate","dilute")</f>
        <v>#N/A</v>
      </c>
      <c r="K1155" s="12" t="e">
        <f>_xlfn.IFS(AND(J1155="concentrate",H1155&gt;Pooling_tool!$Q$4),Pooling_tool!$Q$4,AND(J1155="concentrate",H1155&lt;Pooling_tool!$Q$2),Pooling_tool!$Q$2,J1155="concentrate",H1155,J1155="dilute",individual_lib_info!I1155)</f>
        <v>#N/A</v>
      </c>
      <c r="L1155" s="12" t="e">
        <f>IF(AND(J1155="dilute",K1155&gt;Pooling_tool!$Q$6),Pooling_tool!$Q$6,K1155)</f>
        <v>#N/A</v>
      </c>
    </row>
    <row r="1156" spans="6:12" x14ac:dyDescent="0.2">
      <c r="F1156" s="8" t="e">
        <f>VLOOKUP(A1156,Pooling_tool!$A$3:$B$15,2,FALSE)</f>
        <v>#N/A</v>
      </c>
      <c r="G1156" s="11" t="e">
        <f>Pooling_tool!$Q$8/VLOOKUP(F1156,Pooling_tool!$F$3:$G$26,2,FALSE)</f>
        <v>#N/A</v>
      </c>
      <c r="H1156" s="12" t="e">
        <f t="shared" si="36"/>
        <v>#N/A</v>
      </c>
      <c r="I1156" s="12" t="e">
        <f t="shared" si="37"/>
        <v>#N/A</v>
      </c>
      <c r="J1156" s="8" t="e">
        <f>IF(OR(H1156&gt;Pooling_tool!$Q$2,I1156&gt;(Pooling_tool!$Q$14*Pooling_tool!$Q$6)),"concentrate","dilute")</f>
        <v>#N/A</v>
      </c>
      <c r="K1156" s="12" t="e">
        <f>_xlfn.IFS(AND(J1156="concentrate",H1156&gt;Pooling_tool!$Q$4),Pooling_tool!$Q$4,AND(J1156="concentrate",H1156&lt;Pooling_tool!$Q$2),Pooling_tool!$Q$2,J1156="concentrate",H1156,J1156="dilute",individual_lib_info!I1156)</f>
        <v>#N/A</v>
      </c>
      <c r="L1156" s="12" t="e">
        <f>IF(AND(J1156="dilute",K1156&gt;Pooling_tool!$Q$6),Pooling_tool!$Q$6,K1156)</f>
        <v>#N/A</v>
      </c>
    </row>
    <row r="1157" spans="6:12" x14ac:dyDescent="0.2">
      <c r="F1157" s="8" t="e">
        <f>VLOOKUP(A1157,Pooling_tool!$A$3:$B$15,2,FALSE)</f>
        <v>#N/A</v>
      </c>
      <c r="G1157" s="11" t="e">
        <f>Pooling_tool!$Q$8/VLOOKUP(F1157,Pooling_tool!$F$3:$G$26,2,FALSE)</f>
        <v>#N/A</v>
      </c>
      <c r="H1157" s="12" t="e">
        <f t="shared" si="36"/>
        <v>#N/A</v>
      </c>
      <c r="I1157" s="12" t="e">
        <f t="shared" si="37"/>
        <v>#N/A</v>
      </c>
      <c r="J1157" s="8" t="e">
        <f>IF(OR(H1157&gt;Pooling_tool!$Q$2,I1157&gt;(Pooling_tool!$Q$14*Pooling_tool!$Q$6)),"concentrate","dilute")</f>
        <v>#N/A</v>
      </c>
      <c r="K1157" s="12" t="e">
        <f>_xlfn.IFS(AND(J1157="concentrate",H1157&gt;Pooling_tool!$Q$4),Pooling_tool!$Q$4,AND(J1157="concentrate",H1157&lt;Pooling_tool!$Q$2),Pooling_tool!$Q$2,J1157="concentrate",H1157,J1157="dilute",individual_lib_info!I1157)</f>
        <v>#N/A</v>
      </c>
      <c r="L1157" s="12" t="e">
        <f>IF(AND(J1157="dilute",K1157&gt;Pooling_tool!$Q$6),Pooling_tool!$Q$6,K1157)</f>
        <v>#N/A</v>
      </c>
    </row>
    <row r="1158" spans="6:12" x14ac:dyDescent="0.2">
      <c r="F1158" s="8" t="e">
        <f>VLOOKUP(A1158,Pooling_tool!$A$3:$B$15,2,FALSE)</f>
        <v>#N/A</v>
      </c>
      <c r="G1158" s="11" t="e">
        <f>Pooling_tool!$Q$8/VLOOKUP(F1158,Pooling_tool!$F$3:$G$26,2,FALSE)</f>
        <v>#N/A</v>
      </c>
      <c r="H1158" s="12" t="e">
        <f t="shared" si="36"/>
        <v>#N/A</v>
      </c>
      <c r="I1158" s="12" t="e">
        <f t="shared" si="37"/>
        <v>#N/A</v>
      </c>
      <c r="J1158" s="8" t="e">
        <f>IF(OR(H1158&gt;Pooling_tool!$Q$2,I1158&gt;(Pooling_tool!$Q$14*Pooling_tool!$Q$6)),"concentrate","dilute")</f>
        <v>#N/A</v>
      </c>
      <c r="K1158" s="12" t="e">
        <f>_xlfn.IFS(AND(J1158="concentrate",H1158&gt;Pooling_tool!$Q$4),Pooling_tool!$Q$4,AND(J1158="concentrate",H1158&lt;Pooling_tool!$Q$2),Pooling_tool!$Q$2,J1158="concentrate",H1158,J1158="dilute",individual_lib_info!I1158)</f>
        <v>#N/A</v>
      </c>
      <c r="L1158" s="12" t="e">
        <f>IF(AND(J1158="dilute",K1158&gt;Pooling_tool!$Q$6),Pooling_tool!$Q$6,K1158)</f>
        <v>#N/A</v>
      </c>
    </row>
    <row r="1159" spans="6:12" x14ac:dyDescent="0.2">
      <c r="F1159" s="8" t="e">
        <f>VLOOKUP(A1159,Pooling_tool!$A$3:$B$15,2,FALSE)</f>
        <v>#N/A</v>
      </c>
      <c r="G1159" s="11" t="e">
        <f>Pooling_tool!$Q$8/VLOOKUP(F1159,Pooling_tool!$F$3:$G$26,2,FALSE)</f>
        <v>#N/A</v>
      </c>
      <c r="H1159" s="12" t="e">
        <f t="shared" si="36"/>
        <v>#N/A</v>
      </c>
      <c r="I1159" s="12" t="e">
        <f t="shared" si="37"/>
        <v>#N/A</v>
      </c>
      <c r="J1159" s="8" t="e">
        <f>IF(OR(H1159&gt;Pooling_tool!$Q$2,I1159&gt;(Pooling_tool!$Q$14*Pooling_tool!$Q$6)),"concentrate","dilute")</f>
        <v>#N/A</v>
      </c>
      <c r="K1159" s="12" t="e">
        <f>_xlfn.IFS(AND(J1159="concentrate",H1159&gt;Pooling_tool!$Q$4),Pooling_tool!$Q$4,AND(J1159="concentrate",H1159&lt;Pooling_tool!$Q$2),Pooling_tool!$Q$2,J1159="concentrate",H1159,J1159="dilute",individual_lib_info!I1159)</f>
        <v>#N/A</v>
      </c>
      <c r="L1159" s="12" t="e">
        <f>IF(AND(J1159="dilute",K1159&gt;Pooling_tool!$Q$6),Pooling_tool!$Q$6,K1159)</f>
        <v>#N/A</v>
      </c>
    </row>
    <row r="1160" spans="6:12" x14ac:dyDescent="0.2">
      <c r="F1160" s="8" t="e">
        <f>VLOOKUP(A1160,Pooling_tool!$A$3:$B$15,2,FALSE)</f>
        <v>#N/A</v>
      </c>
      <c r="G1160" s="11" t="e">
        <f>Pooling_tool!$Q$8/VLOOKUP(F1160,Pooling_tool!$F$3:$G$26,2,FALSE)</f>
        <v>#N/A</v>
      </c>
      <c r="H1160" s="12" t="e">
        <f t="shared" si="36"/>
        <v>#N/A</v>
      </c>
      <c r="I1160" s="12" t="e">
        <f t="shared" si="37"/>
        <v>#N/A</v>
      </c>
      <c r="J1160" s="8" t="e">
        <f>IF(OR(H1160&gt;Pooling_tool!$Q$2,I1160&gt;(Pooling_tool!$Q$14*Pooling_tool!$Q$6)),"concentrate","dilute")</f>
        <v>#N/A</v>
      </c>
      <c r="K1160" s="12" t="e">
        <f>_xlfn.IFS(AND(J1160="concentrate",H1160&gt;Pooling_tool!$Q$4),Pooling_tool!$Q$4,AND(J1160="concentrate",H1160&lt;Pooling_tool!$Q$2),Pooling_tool!$Q$2,J1160="concentrate",H1160,J1160="dilute",individual_lib_info!I1160)</f>
        <v>#N/A</v>
      </c>
      <c r="L1160" s="12" t="e">
        <f>IF(AND(J1160="dilute",K1160&gt;Pooling_tool!$Q$6),Pooling_tool!$Q$6,K1160)</f>
        <v>#N/A</v>
      </c>
    </row>
    <row r="1161" spans="6:12" x14ac:dyDescent="0.2">
      <c r="F1161" s="8" t="e">
        <f>VLOOKUP(A1161,Pooling_tool!$A$3:$B$15,2,FALSE)</f>
        <v>#N/A</v>
      </c>
      <c r="G1161" s="11" t="e">
        <f>Pooling_tool!$Q$8/VLOOKUP(F1161,Pooling_tool!$F$3:$G$26,2,FALSE)</f>
        <v>#N/A</v>
      </c>
      <c r="H1161" s="12" t="e">
        <f t="shared" si="36"/>
        <v>#N/A</v>
      </c>
      <c r="I1161" s="12" t="e">
        <f t="shared" si="37"/>
        <v>#N/A</v>
      </c>
      <c r="J1161" s="8" t="e">
        <f>IF(OR(H1161&gt;Pooling_tool!$Q$2,I1161&gt;(Pooling_tool!$Q$14*Pooling_tool!$Q$6)),"concentrate","dilute")</f>
        <v>#N/A</v>
      </c>
      <c r="K1161" s="12" t="e">
        <f>_xlfn.IFS(AND(J1161="concentrate",H1161&gt;Pooling_tool!$Q$4),Pooling_tool!$Q$4,AND(J1161="concentrate",H1161&lt;Pooling_tool!$Q$2),Pooling_tool!$Q$2,J1161="concentrate",H1161,J1161="dilute",individual_lib_info!I1161)</f>
        <v>#N/A</v>
      </c>
      <c r="L1161" s="12" t="e">
        <f>IF(AND(J1161="dilute",K1161&gt;Pooling_tool!$Q$6),Pooling_tool!$Q$6,K1161)</f>
        <v>#N/A</v>
      </c>
    </row>
    <row r="1162" spans="6:12" x14ac:dyDescent="0.2">
      <c r="F1162" s="8" t="e">
        <f>VLOOKUP(A1162,Pooling_tool!$A$3:$B$15,2,FALSE)</f>
        <v>#N/A</v>
      </c>
      <c r="G1162" s="11" t="e">
        <f>Pooling_tool!$Q$8/VLOOKUP(F1162,Pooling_tool!$F$3:$G$26,2,FALSE)</f>
        <v>#N/A</v>
      </c>
      <c r="H1162" s="12" t="e">
        <f t="shared" si="36"/>
        <v>#N/A</v>
      </c>
      <c r="I1162" s="12" t="e">
        <f t="shared" si="37"/>
        <v>#N/A</v>
      </c>
      <c r="J1162" s="8" t="e">
        <f>IF(OR(H1162&gt;Pooling_tool!$Q$2,I1162&gt;(Pooling_tool!$Q$14*Pooling_tool!$Q$6)),"concentrate","dilute")</f>
        <v>#N/A</v>
      </c>
      <c r="K1162" s="12" t="e">
        <f>_xlfn.IFS(AND(J1162="concentrate",H1162&gt;Pooling_tool!$Q$4),Pooling_tool!$Q$4,AND(J1162="concentrate",H1162&lt;Pooling_tool!$Q$2),Pooling_tool!$Q$2,J1162="concentrate",H1162,J1162="dilute",individual_lib_info!I1162)</f>
        <v>#N/A</v>
      </c>
      <c r="L1162" s="12" t="e">
        <f>IF(AND(J1162="dilute",K1162&gt;Pooling_tool!$Q$6),Pooling_tool!$Q$6,K1162)</f>
        <v>#N/A</v>
      </c>
    </row>
    <row r="1163" spans="6:12" x14ac:dyDescent="0.2">
      <c r="F1163" s="8" t="e">
        <f>VLOOKUP(A1163,Pooling_tool!$A$3:$B$15,2,FALSE)</f>
        <v>#N/A</v>
      </c>
      <c r="G1163" s="11" t="e">
        <f>Pooling_tool!$Q$8/VLOOKUP(F1163,Pooling_tool!$F$3:$G$26,2,FALSE)</f>
        <v>#N/A</v>
      </c>
      <c r="H1163" s="12" t="e">
        <f t="shared" si="36"/>
        <v>#N/A</v>
      </c>
      <c r="I1163" s="12" t="e">
        <f t="shared" si="37"/>
        <v>#N/A</v>
      </c>
      <c r="J1163" s="8" t="e">
        <f>IF(OR(H1163&gt;Pooling_tool!$Q$2,I1163&gt;(Pooling_tool!$Q$14*Pooling_tool!$Q$6)),"concentrate","dilute")</f>
        <v>#N/A</v>
      </c>
      <c r="K1163" s="12" t="e">
        <f>_xlfn.IFS(AND(J1163="concentrate",H1163&gt;Pooling_tool!$Q$4),Pooling_tool!$Q$4,AND(J1163="concentrate",H1163&lt;Pooling_tool!$Q$2),Pooling_tool!$Q$2,J1163="concentrate",H1163,J1163="dilute",individual_lib_info!I1163)</f>
        <v>#N/A</v>
      </c>
      <c r="L1163" s="12" t="e">
        <f>IF(AND(J1163="dilute",K1163&gt;Pooling_tool!$Q$6),Pooling_tool!$Q$6,K1163)</f>
        <v>#N/A</v>
      </c>
    </row>
    <row r="1164" spans="6:12" x14ac:dyDescent="0.2">
      <c r="F1164" s="8" t="e">
        <f>VLOOKUP(A1164,Pooling_tool!$A$3:$B$15,2,FALSE)</f>
        <v>#N/A</v>
      </c>
      <c r="G1164" s="11" t="e">
        <f>Pooling_tool!$Q$8/VLOOKUP(F1164,Pooling_tool!$F$3:$G$26,2,FALSE)</f>
        <v>#N/A</v>
      </c>
      <c r="H1164" s="12" t="e">
        <f t="shared" si="36"/>
        <v>#N/A</v>
      </c>
      <c r="I1164" s="12" t="e">
        <f t="shared" si="37"/>
        <v>#N/A</v>
      </c>
      <c r="J1164" s="8" t="e">
        <f>IF(OR(H1164&gt;Pooling_tool!$Q$2,I1164&gt;(Pooling_tool!$Q$14*Pooling_tool!$Q$6)),"concentrate","dilute")</f>
        <v>#N/A</v>
      </c>
      <c r="K1164" s="12" t="e">
        <f>_xlfn.IFS(AND(J1164="concentrate",H1164&gt;Pooling_tool!$Q$4),Pooling_tool!$Q$4,AND(J1164="concentrate",H1164&lt;Pooling_tool!$Q$2),Pooling_tool!$Q$2,J1164="concentrate",H1164,J1164="dilute",individual_lib_info!I1164)</f>
        <v>#N/A</v>
      </c>
      <c r="L1164" s="12" t="e">
        <f>IF(AND(J1164="dilute",K1164&gt;Pooling_tool!$Q$6),Pooling_tool!$Q$6,K1164)</f>
        <v>#N/A</v>
      </c>
    </row>
    <row r="1165" spans="6:12" x14ac:dyDescent="0.2">
      <c r="F1165" s="8" t="e">
        <f>VLOOKUP(A1165,Pooling_tool!$A$3:$B$15,2,FALSE)</f>
        <v>#N/A</v>
      </c>
      <c r="G1165" s="11" t="e">
        <f>Pooling_tool!$Q$8/VLOOKUP(F1165,Pooling_tool!$F$3:$G$26,2,FALSE)</f>
        <v>#N/A</v>
      </c>
      <c r="H1165" s="12" t="e">
        <f t="shared" si="36"/>
        <v>#N/A</v>
      </c>
      <c r="I1165" s="12" t="e">
        <f t="shared" si="37"/>
        <v>#N/A</v>
      </c>
      <c r="J1165" s="8" t="e">
        <f>IF(OR(H1165&gt;Pooling_tool!$Q$2,I1165&gt;(Pooling_tool!$Q$14*Pooling_tool!$Q$6)),"concentrate","dilute")</f>
        <v>#N/A</v>
      </c>
      <c r="K1165" s="12" t="e">
        <f>_xlfn.IFS(AND(J1165="concentrate",H1165&gt;Pooling_tool!$Q$4),Pooling_tool!$Q$4,AND(J1165="concentrate",H1165&lt;Pooling_tool!$Q$2),Pooling_tool!$Q$2,J1165="concentrate",H1165,J1165="dilute",individual_lib_info!I1165)</f>
        <v>#N/A</v>
      </c>
      <c r="L1165" s="12" t="e">
        <f>IF(AND(J1165="dilute",K1165&gt;Pooling_tool!$Q$6),Pooling_tool!$Q$6,K1165)</f>
        <v>#N/A</v>
      </c>
    </row>
    <row r="1166" spans="6:12" x14ac:dyDescent="0.2">
      <c r="F1166" s="8" t="e">
        <f>VLOOKUP(A1166,Pooling_tool!$A$3:$B$15,2,FALSE)</f>
        <v>#N/A</v>
      </c>
      <c r="G1166" s="11" t="e">
        <f>Pooling_tool!$Q$8/VLOOKUP(F1166,Pooling_tool!$F$3:$G$26,2,FALSE)</f>
        <v>#N/A</v>
      </c>
      <c r="H1166" s="12" t="e">
        <f t="shared" si="36"/>
        <v>#N/A</v>
      </c>
      <c r="I1166" s="12" t="e">
        <f t="shared" si="37"/>
        <v>#N/A</v>
      </c>
      <c r="J1166" s="8" t="e">
        <f>IF(OR(H1166&gt;Pooling_tool!$Q$2,I1166&gt;(Pooling_tool!$Q$14*Pooling_tool!$Q$6)),"concentrate","dilute")</f>
        <v>#N/A</v>
      </c>
      <c r="K1166" s="12" t="e">
        <f>_xlfn.IFS(AND(J1166="concentrate",H1166&gt;Pooling_tool!$Q$4),Pooling_tool!$Q$4,AND(J1166="concentrate",H1166&lt;Pooling_tool!$Q$2),Pooling_tool!$Q$2,J1166="concentrate",H1166,J1166="dilute",individual_lib_info!I1166)</f>
        <v>#N/A</v>
      </c>
      <c r="L1166" s="12" t="e">
        <f>IF(AND(J1166="dilute",K1166&gt;Pooling_tool!$Q$6),Pooling_tool!$Q$6,K1166)</f>
        <v>#N/A</v>
      </c>
    </row>
    <row r="1167" spans="6:12" x14ac:dyDescent="0.2">
      <c r="F1167" s="8" t="e">
        <f>VLOOKUP(A1167,Pooling_tool!$A$3:$B$15,2,FALSE)</f>
        <v>#N/A</v>
      </c>
      <c r="G1167" s="11" t="e">
        <f>Pooling_tool!$Q$8/VLOOKUP(F1167,Pooling_tool!$F$3:$G$26,2,FALSE)</f>
        <v>#N/A</v>
      </c>
      <c r="H1167" s="12" t="e">
        <f t="shared" si="36"/>
        <v>#N/A</v>
      </c>
      <c r="I1167" s="12" t="e">
        <f t="shared" si="37"/>
        <v>#N/A</v>
      </c>
      <c r="J1167" s="8" t="e">
        <f>IF(OR(H1167&gt;Pooling_tool!$Q$2,I1167&gt;(Pooling_tool!$Q$14*Pooling_tool!$Q$6)),"concentrate","dilute")</f>
        <v>#N/A</v>
      </c>
      <c r="K1167" s="12" t="e">
        <f>_xlfn.IFS(AND(J1167="concentrate",H1167&gt;Pooling_tool!$Q$4),Pooling_tool!$Q$4,AND(J1167="concentrate",H1167&lt;Pooling_tool!$Q$2),Pooling_tool!$Q$2,J1167="concentrate",H1167,J1167="dilute",individual_lib_info!I1167)</f>
        <v>#N/A</v>
      </c>
      <c r="L1167" s="12" t="e">
        <f>IF(AND(J1167="dilute",K1167&gt;Pooling_tool!$Q$6),Pooling_tool!$Q$6,K1167)</f>
        <v>#N/A</v>
      </c>
    </row>
    <row r="1168" spans="6:12" x14ac:dyDescent="0.2">
      <c r="F1168" s="8" t="e">
        <f>VLOOKUP(A1168,Pooling_tool!$A$3:$B$15,2,FALSE)</f>
        <v>#N/A</v>
      </c>
      <c r="G1168" s="11" t="e">
        <f>Pooling_tool!$Q$8/VLOOKUP(F1168,Pooling_tool!$F$3:$G$26,2,FALSE)</f>
        <v>#N/A</v>
      </c>
      <c r="H1168" s="12" t="e">
        <f t="shared" si="36"/>
        <v>#N/A</v>
      </c>
      <c r="I1168" s="12" t="e">
        <f t="shared" si="37"/>
        <v>#N/A</v>
      </c>
      <c r="J1168" s="8" t="e">
        <f>IF(OR(H1168&gt;Pooling_tool!$Q$2,I1168&gt;(Pooling_tool!$Q$14*Pooling_tool!$Q$6)),"concentrate","dilute")</f>
        <v>#N/A</v>
      </c>
      <c r="K1168" s="12" t="e">
        <f>_xlfn.IFS(AND(J1168="concentrate",H1168&gt;Pooling_tool!$Q$4),Pooling_tool!$Q$4,AND(J1168="concentrate",H1168&lt;Pooling_tool!$Q$2),Pooling_tool!$Q$2,J1168="concentrate",H1168,J1168="dilute",individual_lib_info!I1168)</f>
        <v>#N/A</v>
      </c>
      <c r="L1168" s="12" t="e">
        <f>IF(AND(J1168="dilute",K1168&gt;Pooling_tool!$Q$6),Pooling_tool!$Q$6,K1168)</f>
        <v>#N/A</v>
      </c>
    </row>
    <row r="1169" spans="6:12" x14ac:dyDescent="0.2">
      <c r="F1169" s="8" t="e">
        <f>VLOOKUP(A1169,Pooling_tool!$A$3:$B$15,2,FALSE)</f>
        <v>#N/A</v>
      </c>
      <c r="G1169" s="11" t="e">
        <f>Pooling_tool!$Q$8/VLOOKUP(F1169,Pooling_tool!$F$3:$G$26,2,FALSE)</f>
        <v>#N/A</v>
      </c>
      <c r="H1169" s="12" t="e">
        <f t="shared" si="36"/>
        <v>#N/A</v>
      </c>
      <c r="I1169" s="12" t="e">
        <f t="shared" si="37"/>
        <v>#N/A</v>
      </c>
      <c r="J1169" s="8" t="e">
        <f>IF(OR(H1169&gt;Pooling_tool!$Q$2,I1169&gt;(Pooling_tool!$Q$14*Pooling_tool!$Q$6)),"concentrate","dilute")</f>
        <v>#N/A</v>
      </c>
      <c r="K1169" s="12" t="e">
        <f>_xlfn.IFS(AND(J1169="concentrate",H1169&gt;Pooling_tool!$Q$4),Pooling_tool!$Q$4,AND(J1169="concentrate",H1169&lt;Pooling_tool!$Q$2),Pooling_tool!$Q$2,J1169="concentrate",H1169,J1169="dilute",individual_lib_info!I1169)</f>
        <v>#N/A</v>
      </c>
      <c r="L1169" s="12" t="e">
        <f>IF(AND(J1169="dilute",K1169&gt;Pooling_tool!$Q$6),Pooling_tool!$Q$6,K1169)</f>
        <v>#N/A</v>
      </c>
    </row>
    <row r="1170" spans="6:12" x14ac:dyDescent="0.2">
      <c r="F1170" s="8" t="e">
        <f>VLOOKUP(A1170,Pooling_tool!$A$3:$B$15,2,FALSE)</f>
        <v>#N/A</v>
      </c>
      <c r="G1170" s="11" t="e">
        <f>Pooling_tool!$Q$8/VLOOKUP(F1170,Pooling_tool!$F$3:$G$26,2,FALSE)</f>
        <v>#N/A</v>
      </c>
      <c r="H1170" s="12" t="e">
        <f t="shared" si="36"/>
        <v>#N/A</v>
      </c>
      <c r="I1170" s="12" t="e">
        <f t="shared" si="37"/>
        <v>#N/A</v>
      </c>
      <c r="J1170" s="8" t="e">
        <f>IF(OR(H1170&gt;Pooling_tool!$Q$2,I1170&gt;(Pooling_tool!$Q$14*Pooling_tool!$Q$6)),"concentrate","dilute")</f>
        <v>#N/A</v>
      </c>
      <c r="K1170" s="12" t="e">
        <f>_xlfn.IFS(AND(J1170="concentrate",H1170&gt;Pooling_tool!$Q$4),Pooling_tool!$Q$4,AND(J1170="concentrate",H1170&lt;Pooling_tool!$Q$2),Pooling_tool!$Q$2,J1170="concentrate",H1170,J1170="dilute",individual_lib_info!I1170)</f>
        <v>#N/A</v>
      </c>
      <c r="L1170" s="12" t="e">
        <f>IF(AND(J1170="dilute",K1170&gt;Pooling_tool!$Q$6),Pooling_tool!$Q$6,K1170)</f>
        <v>#N/A</v>
      </c>
    </row>
    <row r="1171" spans="6:12" x14ac:dyDescent="0.2">
      <c r="F1171" s="8" t="e">
        <f>VLOOKUP(A1171,Pooling_tool!$A$3:$B$15,2,FALSE)</f>
        <v>#N/A</v>
      </c>
      <c r="G1171" s="11" t="e">
        <f>Pooling_tool!$Q$8/VLOOKUP(F1171,Pooling_tool!$F$3:$G$26,2,FALSE)</f>
        <v>#N/A</v>
      </c>
      <c r="H1171" s="12" t="e">
        <f t="shared" si="36"/>
        <v>#N/A</v>
      </c>
      <c r="I1171" s="12" t="e">
        <f t="shared" si="37"/>
        <v>#N/A</v>
      </c>
      <c r="J1171" s="8" t="e">
        <f>IF(OR(H1171&gt;Pooling_tool!$Q$2,I1171&gt;(Pooling_tool!$Q$14*Pooling_tool!$Q$6)),"concentrate","dilute")</f>
        <v>#N/A</v>
      </c>
      <c r="K1171" s="12" t="e">
        <f>_xlfn.IFS(AND(J1171="concentrate",H1171&gt;Pooling_tool!$Q$4),Pooling_tool!$Q$4,AND(J1171="concentrate",H1171&lt;Pooling_tool!$Q$2),Pooling_tool!$Q$2,J1171="concentrate",H1171,J1171="dilute",individual_lib_info!I1171)</f>
        <v>#N/A</v>
      </c>
      <c r="L1171" s="12" t="e">
        <f>IF(AND(J1171="dilute",K1171&gt;Pooling_tool!$Q$6),Pooling_tool!$Q$6,K1171)</f>
        <v>#N/A</v>
      </c>
    </row>
    <row r="1172" spans="6:12" x14ac:dyDescent="0.2">
      <c r="F1172" s="8" t="e">
        <f>VLOOKUP(A1172,Pooling_tool!$A$3:$B$15,2,FALSE)</f>
        <v>#N/A</v>
      </c>
      <c r="G1172" s="11" t="e">
        <f>Pooling_tool!$Q$8/VLOOKUP(F1172,Pooling_tool!$F$3:$G$26,2,FALSE)</f>
        <v>#N/A</v>
      </c>
      <c r="H1172" s="12" t="e">
        <f t="shared" si="36"/>
        <v>#N/A</v>
      </c>
      <c r="I1172" s="12" t="e">
        <f t="shared" si="37"/>
        <v>#N/A</v>
      </c>
      <c r="J1172" s="8" t="e">
        <f>IF(OR(H1172&gt;Pooling_tool!$Q$2,I1172&gt;(Pooling_tool!$Q$14*Pooling_tool!$Q$6)),"concentrate","dilute")</f>
        <v>#N/A</v>
      </c>
      <c r="K1172" s="12" t="e">
        <f>_xlfn.IFS(AND(J1172="concentrate",H1172&gt;Pooling_tool!$Q$4),Pooling_tool!$Q$4,AND(J1172="concentrate",H1172&lt;Pooling_tool!$Q$2),Pooling_tool!$Q$2,J1172="concentrate",H1172,J1172="dilute",individual_lib_info!I1172)</f>
        <v>#N/A</v>
      </c>
      <c r="L1172" s="12" t="e">
        <f>IF(AND(J1172="dilute",K1172&gt;Pooling_tool!$Q$6),Pooling_tool!$Q$6,K1172)</f>
        <v>#N/A</v>
      </c>
    </row>
    <row r="1173" spans="6:12" x14ac:dyDescent="0.2">
      <c r="F1173" s="8" t="e">
        <f>VLOOKUP(A1173,Pooling_tool!$A$3:$B$15,2,FALSE)</f>
        <v>#N/A</v>
      </c>
      <c r="G1173" s="11" t="e">
        <f>Pooling_tool!$Q$8/VLOOKUP(F1173,Pooling_tool!$F$3:$G$26,2,FALSE)</f>
        <v>#N/A</v>
      </c>
      <c r="H1173" s="12" t="e">
        <f t="shared" si="36"/>
        <v>#N/A</v>
      </c>
      <c r="I1173" s="12" t="e">
        <f t="shared" si="37"/>
        <v>#N/A</v>
      </c>
      <c r="J1173" s="8" t="e">
        <f>IF(OR(H1173&gt;Pooling_tool!$Q$2,I1173&gt;(Pooling_tool!$Q$14*Pooling_tool!$Q$6)),"concentrate","dilute")</f>
        <v>#N/A</v>
      </c>
      <c r="K1173" s="12" t="e">
        <f>_xlfn.IFS(AND(J1173="concentrate",H1173&gt;Pooling_tool!$Q$4),Pooling_tool!$Q$4,AND(J1173="concentrate",H1173&lt;Pooling_tool!$Q$2),Pooling_tool!$Q$2,J1173="concentrate",H1173,J1173="dilute",individual_lib_info!I1173)</f>
        <v>#N/A</v>
      </c>
      <c r="L1173" s="12" t="e">
        <f>IF(AND(J1173="dilute",K1173&gt;Pooling_tool!$Q$6),Pooling_tool!$Q$6,K1173)</f>
        <v>#N/A</v>
      </c>
    </row>
    <row r="1174" spans="6:12" x14ac:dyDescent="0.2">
      <c r="F1174" s="8" t="e">
        <f>VLOOKUP(A1174,Pooling_tool!$A$3:$B$15,2,FALSE)</f>
        <v>#N/A</v>
      </c>
      <c r="G1174" s="11" t="e">
        <f>Pooling_tool!$Q$8/VLOOKUP(F1174,Pooling_tool!$F$3:$G$26,2,FALSE)</f>
        <v>#N/A</v>
      </c>
      <c r="H1174" s="12" t="e">
        <f t="shared" si="36"/>
        <v>#N/A</v>
      </c>
      <c r="I1174" s="12" t="e">
        <f t="shared" si="37"/>
        <v>#N/A</v>
      </c>
      <c r="J1174" s="8" t="e">
        <f>IF(OR(H1174&gt;Pooling_tool!$Q$2,I1174&gt;(Pooling_tool!$Q$14*Pooling_tool!$Q$6)),"concentrate","dilute")</f>
        <v>#N/A</v>
      </c>
      <c r="K1174" s="12" t="e">
        <f>_xlfn.IFS(AND(J1174="concentrate",H1174&gt;Pooling_tool!$Q$4),Pooling_tool!$Q$4,AND(J1174="concentrate",H1174&lt;Pooling_tool!$Q$2),Pooling_tool!$Q$2,J1174="concentrate",H1174,J1174="dilute",individual_lib_info!I1174)</f>
        <v>#N/A</v>
      </c>
      <c r="L1174" s="12" t="e">
        <f>IF(AND(J1174="dilute",K1174&gt;Pooling_tool!$Q$6),Pooling_tool!$Q$6,K1174)</f>
        <v>#N/A</v>
      </c>
    </row>
    <row r="1175" spans="6:12" x14ac:dyDescent="0.2">
      <c r="F1175" s="8" t="e">
        <f>VLOOKUP(A1175,Pooling_tool!$A$3:$B$15,2,FALSE)</f>
        <v>#N/A</v>
      </c>
      <c r="G1175" s="11" t="e">
        <f>Pooling_tool!$Q$8/VLOOKUP(F1175,Pooling_tool!$F$3:$G$26,2,FALSE)</f>
        <v>#N/A</v>
      </c>
      <c r="H1175" s="12" t="e">
        <f t="shared" si="36"/>
        <v>#N/A</v>
      </c>
      <c r="I1175" s="12" t="e">
        <f t="shared" si="37"/>
        <v>#N/A</v>
      </c>
      <c r="J1175" s="8" t="e">
        <f>IF(OR(H1175&gt;Pooling_tool!$Q$2,I1175&gt;(Pooling_tool!$Q$14*Pooling_tool!$Q$6)),"concentrate","dilute")</f>
        <v>#N/A</v>
      </c>
      <c r="K1175" s="12" t="e">
        <f>_xlfn.IFS(AND(J1175="concentrate",H1175&gt;Pooling_tool!$Q$4),Pooling_tool!$Q$4,AND(J1175="concentrate",H1175&lt;Pooling_tool!$Q$2),Pooling_tool!$Q$2,J1175="concentrate",H1175,J1175="dilute",individual_lib_info!I1175)</f>
        <v>#N/A</v>
      </c>
      <c r="L1175" s="12" t="e">
        <f>IF(AND(J1175="dilute",K1175&gt;Pooling_tool!$Q$6),Pooling_tool!$Q$6,K1175)</f>
        <v>#N/A</v>
      </c>
    </row>
    <row r="1176" spans="6:12" x14ac:dyDescent="0.2">
      <c r="F1176" s="8" t="e">
        <f>VLOOKUP(A1176,Pooling_tool!$A$3:$B$15,2,FALSE)</f>
        <v>#N/A</v>
      </c>
      <c r="G1176" s="11" t="e">
        <f>Pooling_tool!$Q$8/VLOOKUP(F1176,Pooling_tool!$F$3:$G$26,2,FALSE)</f>
        <v>#N/A</v>
      </c>
      <c r="H1176" s="12" t="e">
        <f t="shared" si="36"/>
        <v>#N/A</v>
      </c>
      <c r="I1176" s="12" t="e">
        <f t="shared" si="37"/>
        <v>#N/A</v>
      </c>
      <c r="J1176" s="8" t="e">
        <f>IF(OR(H1176&gt;Pooling_tool!$Q$2,I1176&gt;(Pooling_tool!$Q$14*Pooling_tool!$Q$6)),"concentrate","dilute")</f>
        <v>#N/A</v>
      </c>
      <c r="K1176" s="12" t="e">
        <f>_xlfn.IFS(AND(J1176="concentrate",H1176&gt;Pooling_tool!$Q$4),Pooling_tool!$Q$4,AND(J1176="concentrate",H1176&lt;Pooling_tool!$Q$2),Pooling_tool!$Q$2,J1176="concentrate",H1176,J1176="dilute",individual_lib_info!I1176)</f>
        <v>#N/A</v>
      </c>
      <c r="L1176" s="12" t="e">
        <f>IF(AND(J1176="dilute",K1176&gt;Pooling_tool!$Q$6),Pooling_tool!$Q$6,K1176)</f>
        <v>#N/A</v>
      </c>
    </row>
    <row r="1177" spans="6:12" x14ac:dyDescent="0.2">
      <c r="F1177" s="8" t="e">
        <f>VLOOKUP(A1177,Pooling_tool!$A$3:$B$15,2,FALSE)</f>
        <v>#N/A</v>
      </c>
      <c r="G1177" s="11" t="e">
        <f>Pooling_tool!$Q$8/VLOOKUP(F1177,Pooling_tool!$F$3:$G$26,2,FALSE)</f>
        <v>#N/A</v>
      </c>
      <c r="H1177" s="12" t="e">
        <f t="shared" si="36"/>
        <v>#N/A</v>
      </c>
      <c r="I1177" s="12" t="e">
        <f t="shared" si="37"/>
        <v>#N/A</v>
      </c>
      <c r="J1177" s="8" t="e">
        <f>IF(OR(H1177&gt;Pooling_tool!$Q$2,I1177&gt;(Pooling_tool!$Q$14*Pooling_tool!$Q$6)),"concentrate","dilute")</f>
        <v>#N/A</v>
      </c>
      <c r="K1177" s="12" t="e">
        <f>_xlfn.IFS(AND(J1177="concentrate",H1177&gt;Pooling_tool!$Q$4),Pooling_tool!$Q$4,AND(J1177="concentrate",H1177&lt;Pooling_tool!$Q$2),Pooling_tool!$Q$2,J1177="concentrate",H1177,J1177="dilute",individual_lib_info!I1177)</f>
        <v>#N/A</v>
      </c>
      <c r="L1177" s="12" t="e">
        <f>IF(AND(J1177="dilute",K1177&gt;Pooling_tool!$Q$6),Pooling_tool!$Q$6,K1177)</f>
        <v>#N/A</v>
      </c>
    </row>
    <row r="1178" spans="6:12" x14ac:dyDescent="0.2">
      <c r="F1178" s="8" t="e">
        <f>VLOOKUP(A1178,Pooling_tool!$A$3:$B$15,2,FALSE)</f>
        <v>#N/A</v>
      </c>
      <c r="G1178" s="11" t="e">
        <f>Pooling_tool!$Q$8/VLOOKUP(F1178,Pooling_tool!$F$3:$G$26,2,FALSE)</f>
        <v>#N/A</v>
      </c>
      <c r="H1178" s="12" t="e">
        <f t="shared" si="36"/>
        <v>#N/A</v>
      </c>
      <c r="I1178" s="12" t="e">
        <f t="shared" si="37"/>
        <v>#N/A</v>
      </c>
      <c r="J1178" s="8" t="e">
        <f>IF(OR(H1178&gt;Pooling_tool!$Q$2,I1178&gt;(Pooling_tool!$Q$14*Pooling_tool!$Q$6)),"concentrate","dilute")</f>
        <v>#N/A</v>
      </c>
      <c r="K1178" s="12" t="e">
        <f>_xlfn.IFS(AND(J1178="concentrate",H1178&gt;Pooling_tool!$Q$4),Pooling_tool!$Q$4,AND(J1178="concentrate",H1178&lt;Pooling_tool!$Q$2),Pooling_tool!$Q$2,J1178="concentrate",H1178,J1178="dilute",individual_lib_info!I1178)</f>
        <v>#N/A</v>
      </c>
      <c r="L1178" s="12" t="e">
        <f>IF(AND(J1178="dilute",K1178&gt;Pooling_tool!$Q$6),Pooling_tool!$Q$6,K1178)</f>
        <v>#N/A</v>
      </c>
    </row>
    <row r="1179" spans="6:12" x14ac:dyDescent="0.2">
      <c r="F1179" s="8" t="e">
        <f>VLOOKUP(A1179,Pooling_tool!$A$3:$B$15,2,FALSE)</f>
        <v>#N/A</v>
      </c>
      <c r="G1179" s="11" t="e">
        <f>Pooling_tool!$Q$8/VLOOKUP(F1179,Pooling_tool!$F$3:$G$26,2,FALSE)</f>
        <v>#N/A</v>
      </c>
      <c r="H1179" s="12" t="e">
        <f t="shared" si="36"/>
        <v>#N/A</v>
      </c>
      <c r="I1179" s="12" t="e">
        <f t="shared" si="37"/>
        <v>#N/A</v>
      </c>
      <c r="J1179" s="8" t="e">
        <f>IF(OR(H1179&gt;Pooling_tool!$Q$2,I1179&gt;(Pooling_tool!$Q$14*Pooling_tool!$Q$6)),"concentrate","dilute")</f>
        <v>#N/A</v>
      </c>
      <c r="K1179" s="12" t="e">
        <f>_xlfn.IFS(AND(J1179="concentrate",H1179&gt;Pooling_tool!$Q$4),Pooling_tool!$Q$4,AND(J1179="concentrate",H1179&lt;Pooling_tool!$Q$2),Pooling_tool!$Q$2,J1179="concentrate",H1179,J1179="dilute",individual_lib_info!I1179)</f>
        <v>#N/A</v>
      </c>
      <c r="L1179" s="12" t="e">
        <f>IF(AND(J1179="dilute",K1179&gt;Pooling_tool!$Q$6),Pooling_tool!$Q$6,K1179)</f>
        <v>#N/A</v>
      </c>
    </row>
    <row r="1180" spans="6:12" x14ac:dyDescent="0.2">
      <c r="F1180" s="8" t="e">
        <f>VLOOKUP(A1180,Pooling_tool!$A$3:$B$15,2,FALSE)</f>
        <v>#N/A</v>
      </c>
      <c r="G1180" s="11" t="e">
        <f>Pooling_tool!$Q$8/VLOOKUP(F1180,Pooling_tool!$F$3:$G$26,2,FALSE)</f>
        <v>#N/A</v>
      </c>
      <c r="H1180" s="12" t="e">
        <f t="shared" si="36"/>
        <v>#N/A</v>
      </c>
      <c r="I1180" s="12" t="e">
        <f t="shared" si="37"/>
        <v>#N/A</v>
      </c>
      <c r="J1180" s="8" t="e">
        <f>IF(OR(H1180&gt;Pooling_tool!$Q$2,I1180&gt;(Pooling_tool!$Q$14*Pooling_tool!$Q$6)),"concentrate","dilute")</f>
        <v>#N/A</v>
      </c>
      <c r="K1180" s="12" t="e">
        <f>_xlfn.IFS(AND(J1180="concentrate",H1180&gt;Pooling_tool!$Q$4),Pooling_tool!$Q$4,AND(J1180="concentrate",H1180&lt;Pooling_tool!$Q$2),Pooling_tool!$Q$2,J1180="concentrate",H1180,J1180="dilute",individual_lib_info!I1180)</f>
        <v>#N/A</v>
      </c>
      <c r="L1180" s="12" t="e">
        <f>IF(AND(J1180="dilute",K1180&gt;Pooling_tool!$Q$6),Pooling_tool!$Q$6,K1180)</f>
        <v>#N/A</v>
      </c>
    </row>
    <row r="1181" spans="6:12" x14ac:dyDescent="0.2">
      <c r="F1181" s="8" t="e">
        <f>VLOOKUP(A1181,Pooling_tool!$A$3:$B$15,2,FALSE)</f>
        <v>#N/A</v>
      </c>
      <c r="G1181" s="11" t="e">
        <f>Pooling_tool!$Q$8/VLOOKUP(F1181,Pooling_tool!$F$3:$G$26,2,FALSE)</f>
        <v>#N/A</v>
      </c>
      <c r="H1181" s="12" t="e">
        <f t="shared" si="36"/>
        <v>#N/A</v>
      </c>
      <c r="I1181" s="12" t="e">
        <f t="shared" si="37"/>
        <v>#N/A</v>
      </c>
      <c r="J1181" s="8" t="e">
        <f>IF(OR(H1181&gt;Pooling_tool!$Q$2,I1181&gt;(Pooling_tool!$Q$14*Pooling_tool!$Q$6)),"concentrate","dilute")</f>
        <v>#N/A</v>
      </c>
      <c r="K1181" s="12" t="e">
        <f>_xlfn.IFS(AND(J1181="concentrate",H1181&gt;Pooling_tool!$Q$4),Pooling_tool!$Q$4,AND(J1181="concentrate",H1181&lt;Pooling_tool!$Q$2),Pooling_tool!$Q$2,J1181="concentrate",H1181,J1181="dilute",individual_lib_info!I1181)</f>
        <v>#N/A</v>
      </c>
      <c r="L1181" s="12" t="e">
        <f>IF(AND(J1181="dilute",K1181&gt;Pooling_tool!$Q$6),Pooling_tool!$Q$6,K1181)</f>
        <v>#N/A</v>
      </c>
    </row>
    <row r="1182" spans="6:12" x14ac:dyDescent="0.2">
      <c r="F1182" s="8" t="e">
        <f>VLOOKUP(A1182,Pooling_tool!$A$3:$B$15,2,FALSE)</f>
        <v>#N/A</v>
      </c>
      <c r="G1182" s="11" t="e">
        <f>Pooling_tool!$Q$8/VLOOKUP(F1182,Pooling_tool!$F$3:$G$26,2,FALSE)</f>
        <v>#N/A</v>
      </c>
      <c r="H1182" s="12" t="e">
        <f t="shared" si="36"/>
        <v>#N/A</v>
      </c>
      <c r="I1182" s="12" t="e">
        <f t="shared" si="37"/>
        <v>#N/A</v>
      </c>
      <c r="J1182" s="8" t="e">
        <f>IF(OR(H1182&gt;Pooling_tool!$Q$2,I1182&gt;(Pooling_tool!$Q$14*Pooling_tool!$Q$6)),"concentrate","dilute")</f>
        <v>#N/A</v>
      </c>
      <c r="K1182" s="12" t="e">
        <f>_xlfn.IFS(AND(J1182="concentrate",H1182&gt;Pooling_tool!$Q$4),Pooling_tool!$Q$4,AND(J1182="concentrate",H1182&lt;Pooling_tool!$Q$2),Pooling_tool!$Q$2,J1182="concentrate",H1182,J1182="dilute",individual_lib_info!I1182)</f>
        <v>#N/A</v>
      </c>
      <c r="L1182" s="12" t="e">
        <f>IF(AND(J1182="dilute",K1182&gt;Pooling_tool!$Q$6),Pooling_tool!$Q$6,K1182)</f>
        <v>#N/A</v>
      </c>
    </row>
    <row r="1183" spans="6:12" x14ac:dyDescent="0.2">
      <c r="F1183" s="8" t="e">
        <f>VLOOKUP(A1183,Pooling_tool!$A$3:$B$15,2,FALSE)</f>
        <v>#N/A</v>
      </c>
      <c r="G1183" s="11" t="e">
        <f>Pooling_tool!$Q$8/VLOOKUP(F1183,Pooling_tool!$F$3:$G$26,2,FALSE)</f>
        <v>#N/A</v>
      </c>
      <c r="H1183" s="12" t="e">
        <f t="shared" si="36"/>
        <v>#N/A</v>
      </c>
      <c r="I1183" s="12" t="e">
        <f t="shared" si="37"/>
        <v>#N/A</v>
      </c>
      <c r="J1183" s="8" t="e">
        <f>IF(OR(H1183&gt;Pooling_tool!$Q$2,I1183&gt;(Pooling_tool!$Q$14*Pooling_tool!$Q$6)),"concentrate","dilute")</f>
        <v>#N/A</v>
      </c>
      <c r="K1183" s="12" t="e">
        <f>_xlfn.IFS(AND(J1183="concentrate",H1183&gt;Pooling_tool!$Q$4),Pooling_tool!$Q$4,AND(J1183="concentrate",H1183&lt;Pooling_tool!$Q$2),Pooling_tool!$Q$2,J1183="concentrate",H1183,J1183="dilute",individual_lib_info!I1183)</f>
        <v>#N/A</v>
      </c>
      <c r="L1183" s="12" t="e">
        <f>IF(AND(J1183="dilute",K1183&gt;Pooling_tool!$Q$6),Pooling_tool!$Q$6,K1183)</f>
        <v>#N/A</v>
      </c>
    </row>
    <row r="1184" spans="6:12" x14ac:dyDescent="0.2">
      <c r="F1184" s="8" t="e">
        <f>VLOOKUP(A1184,Pooling_tool!$A$3:$B$15,2,FALSE)</f>
        <v>#N/A</v>
      </c>
      <c r="G1184" s="11" t="e">
        <f>Pooling_tool!$Q$8/VLOOKUP(F1184,Pooling_tool!$F$3:$G$26,2,FALSE)</f>
        <v>#N/A</v>
      </c>
      <c r="H1184" s="12" t="e">
        <f t="shared" si="36"/>
        <v>#N/A</v>
      </c>
      <c r="I1184" s="12" t="e">
        <f t="shared" si="37"/>
        <v>#N/A</v>
      </c>
      <c r="J1184" s="8" t="e">
        <f>IF(OR(H1184&gt;Pooling_tool!$Q$2,I1184&gt;(Pooling_tool!$Q$14*Pooling_tool!$Q$6)),"concentrate","dilute")</f>
        <v>#N/A</v>
      </c>
      <c r="K1184" s="12" t="e">
        <f>_xlfn.IFS(AND(J1184="concentrate",H1184&gt;Pooling_tool!$Q$4),Pooling_tool!$Q$4,AND(J1184="concentrate",H1184&lt;Pooling_tool!$Q$2),Pooling_tool!$Q$2,J1184="concentrate",H1184,J1184="dilute",individual_lib_info!I1184)</f>
        <v>#N/A</v>
      </c>
      <c r="L1184" s="12" t="e">
        <f>IF(AND(J1184="dilute",K1184&gt;Pooling_tool!$Q$6),Pooling_tool!$Q$6,K1184)</f>
        <v>#N/A</v>
      </c>
    </row>
    <row r="1185" spans="6:12" x14ac:dyDescent="0.2">
      <c r="F1185" s="8" t="e">
        <f>VLOOKUP(A1185,Pooling_tool!$A$3:$B$15,2,FALSE)</f>
        <v>#N/A</v>
      </c>
      <c r="G1185" s="11" t="e">
        <f>Pooling_tool!$Q$8/VLOOKUP(F1185,Pooling_tool!$F$3:$G$26,2,FALSE)</f>
        <v>#N/A</v>
      </c>
      <c r="H1185" s="12" t="e">
        <f t="shared" si="36"/>
        <v>#N/A</v>
      </c>
      <c r="I1185" s="12" t="e">
        <f t="shared" si="37"/>
        <v>#N/A</v>
      </c>
      <c r="J1185" s="8" t="e">
        <f>IF(OR(H1185&gt;Pooling_tool!$Q$2,I1185&gt;(Pooling_tool!$Q$14*Pooling_tool!$Q$6)),"concentrate","dilute")</f>
        <v>#N/A</v>
      </c>
      <c r="K1185" s="12" t="e">
        <f>_xlfn.IFS(AND(J1185="concentrate",H1185&gt;Pooling_tool!$Q$4),Pooling_tool!$Q$4,AND(J1185="concentrate",H1185&lt;Pooling_tool!$Q$2),Pooling_tool!$Q$2,J1185="concentrate",H1185,J1185="dilute",individual_lib_info!I1185)</f>
        <v>#N/A</v>
      </c>
      <c r="L1185" s="12" t="e">
        <f>IF(AND(J1185="dilute",K1185&gt;Pooling_tool!$Q$6),Pooling_tool!$Q$6,K1185)</f>
        <v>#N/A</v>
      </c>
    </row>
    <row r="1186" spans="6:12" x14ac:dyDescent="0.2">
      <c r="F1186" s="8" t="e">
        <f>VLOOKUP(A1186,Pooling_tool!$A$3:$B$15,2,FALSE)</f>
        <v>#N/A</v>
      </c>
      <c r="G1186" s="11" t="e">
        <f>Pooling_tool!$Q$8/VLOOKUP(F1186,Pooling_tool!$F$3:$G$26,2,FALSE)</f>
        <v>#N/A</v>
      </c>
      <c r="H1186" s="12" t="e">
        <f t="shared" si="36"/>
        <v>#N/A</v>
      </c>
      <c r="I1186" s="12" t="e">
        <f t="shared" si="37"/>
        <v>#N/A</v>
      </c>
      <c r="J1186" s="8" t="e">
        <f>IF(OR(H1186&gt;Pooling_tool!$Q$2,I1186&gt;(Pooling_tool!$Q$14*Pooling_tool!$Q$6)),"concentrate","dilute")</f>
        <v>#N/A</v>
      </c>
      <c r="K1186" s="12" t="e">
        <f>_xlfn.IFS(AND(J1186="concentrate",H1186&gt;Pooling_tool!$Q$4),Pooling_tool!$Q$4,AND(J1186="concentrate",H1186&lt;Pooling_tool!$Q$2),Pooling_tool!$Q$2,J1186="concentrate",H1186,J1186="dilute",individual_lib_info!I1186)</f>
        <v>#N/A</v>
      </c>
      <c r="L1186" s="12" t="e">
        <f>IF(AND(J1186="dilute",K1186&gt;Pooling_tool!$Q$6),Pooling_tool!$Q$6,K1186)</f>
        <v>#N/A</v>
      </c>
    </row>
    <row r="1187" spans="6:12" x14ac:dyDescent="0.2">
      <c r="F1187" s="8" t="e">
        <f>VLOOKUP(A1187,Pooling_tool!$A$3:$B$15,2,FALSE)</f>
        <v>#N/A</v>
      </c>
      <c r="G1187" s="11" t="e">
        <f>Pooling_tool!$Q$8/VLOOKUP(F1187,Pooling_tool!$F$3:$G$26,2,FALSE)</f>
        <v>#N/A</v>
      </c>
      <c r="H1187" s="12" t="e">
        <f t="shared" si="36"/>
        <v>#N/A</v>
      </c>
      <c r="I1187" s="12" t="e">
        <f t="shared" si="37"/>
        <v>#N/A</v>
      </c>
      <c r="J1187" s="8" t="e">
        <f>IF(OR(H1187&gt;Pooling_tool!$Q$2,I1187&gt;(Pooling_tool!$Q$14*Pooling_tool!$Q$6)),"concentrate","dilute")</f>
        <v>#N/A</v>
      </c>
      <c r="K1187" s="12" t="e">
        <f>_xlfn.IFS(AND(J1187="concentrate",H1187&gt;Pooling_tool!$Q$4),Pooling_tool!$Q$4,AND(J1187="concentrate",H1187&lt;Pooling_tool!$Q$2),Pooling_tool!$Q$2,J1187="concentrate",H1187,J1187="dilute",individual_lib_info!I1187)</f>
        <v>#N/A</v>
      </c>
      <c r="L1187" s="12" t="e">
        <f>IF(AND(J1187="dilute",K1187&gt;Pooling_tool!$Q$6),Pooling_tool!$Q$6,K1187)</f>
        <v>#N/A</v>
      </c>
    </row>
    <row r="1188" spans="6:12" x14ac:dyDescent="0.2">
      <c r="F1188" s="8" t="e">
        <f>VLOOKUP(A1188,Pooling_tool!$A$3:$B$15,2,FALSE)</f>
        <v>#N/A</v>
      </c>
      <c r="G1188" s="11" t="e">
        <f>Pooling_tool!$Q$8/VLOOKUP(F1188,Pooling_tool!$F$3:$G$26,2,FALSE)</f>
        <v>#N/A</v>
      </c>
      <c r="H1188" s="12" t="e">
        <f t="shared" si="36"/>
        <v>#N/A</v>
      </c>
      <c r="I1188" s="12" t="e">
        <f t="shared" si="37"/>
        <v>#N/A</v>
      </c>
      <c r="J1188" s="8" t="e">
        <f>IF(OR(H1188&gt;Pooling_tool!$Q$2,I1188&gt;(Pooling_tool!$Q$14*Pooling_tool!$Q$6)),"concentrate","dilute")</f>
        <v>#N/A</v>
      </c>
      <c r="K1188" s="12" t="e">
        <f>_xlfn.IFS(AND(J1188="concentrate",H1188&gt;Pooling_tool!$Q$4),Pooling_tool!$Q$4,AND(J1188="concentrate",H1188&lt;Pooling_tool!$Q$2),Pooling_tool!$Q$2,J1188="concentrate",H1188,J1188="dilute",individual_lib_info!I1188)</f>
        <v>#N/A</v>
      </c>
      <c r="L1188" s="12" t="e">
        <f>IF(AND(J1188="dilute",K1188&gt;Pooling_tool!$Q$6),Pooling_tool!$Q$6,K1188)</f>
        <v>#N/A</v>
      </c>
    </row>
    <row r="1189" spans="6:12" x14ac:dyDescent="0.2">
      <c r="F1189" s="8" t="e">
        <f>VLOOKUP(A1189,Pooling_tool!$A$3:$B$15,2,FALSE)</f>
        <v>#N/A</v>
      </c>
      <c r="G1189" s="11" t="e">
        <f>Pooling_tool!$Q$8/VLOOKUP(F1189,Pooling_tool!$F$3:$G$26,2,FALSE)</f>
        <v>#N/A</v>
      </c>
      <c r="H1189" s="12" t="e">
        <f t="shared" si="36"/>
        <v>#N/A</v>
      </c>
      <c r="I1189" s="12" t="e">
        <f t="shared" si="37"/>
        <v>#N/A</v>
      </c>
      <c r="J1189" s="8" t="e">
        <f>IF(OR(H1189&gt;Pooling_tool!$Q$2,I1189&gt;(Pooling_tool!$Q$14*Pooling_tool!$Q$6)),"concentrate","dilute")</f>
        <v>#N/A</v>
      </c>
      <c r="K1189" s="12" t="e">
        <f>_xlfn.IFS(AND(J1189="concentrate",H1189&gt;Pooling_tool!$Q$4),Pooling_tool!$Q$4,AND(J1189="concentrate",H1189&lt;Pooling_tool!$Q$2),Pooling_tool!$Q$2,J1189="concentrate",H1189,J1189="dilute",individual_lib_info!I1189)</f>
        <v>#N/A</v>
      </c>
      <c r="L1189" s="12" t="e">
        <f>IF(AND(J1189="dilute",K1189&gt;Pooling_tool!$Q$6),Pooling_tool!$Q$6,K1189)</f>
        <v>#N/A</v>
      </c>
    </row>
    <row r="1190" spans="6:12" x14ac:dyDescent="0.2">
      <c r="F1190" s="8" t="e">
        <f>VLOOKUP(A1190,Pooling_tool!$A$3:$B$15,2,FALSE)</f>
        <v>#N/A</v>
      </c>
      <c r="G1190" s="11" t="e">
        <f>Pooling_tool!$Q$8/VLOOKUP(F1190,Pooling_tool!$F$3:$G$26,2,FALSE)</f>
        <v>#N/A</v>
      </c>
      <c r="H1190" s="12" t="e">
        <f t="shared" si="36"/>
        <v>#N/A</v>
      </c>
      <c r="I1190" s="12" t="e">
        <f t="shared" si="37"/>
        <v>#N/A</v>
      </c>
      <c r="J1190" s="8" t="e">
        <f>IF(OR(H1190&gt;Pooling_tool!$Q$2,I1190&gt;(Pooling_tool!$Q$14*Pooling_tool!$Q$6)),"concentrate","dilute")</f>
        <v>#N/A</v>
      </c>
      <c r="K1190" s="12" t="e">
        <f>_xlfn.IFS(AND(J1190="concentrate",H1190&gt;Pooling_tool!$Q$4),Pooling_tool!$Q$4,AND(J1190="concentrate",H1190&lt;Pooling_tool!$Q$2),Pooling_tool!$Q$2,J1190="concentrate",H1190,J1190="dilute",individual_lib_info!I1190)</f>
        <v>#N/A</v>
      </c>
      <c r="L1190" s="12" t="e">
        <f>IF(AND(J1190="dilute",K1190&gt;Pooling_tool!$Q$6),Pooling_tool!$Q$6,K1190)</f>
        <v>#N/A</v>
      </c>
    </row>
    <row r="1191" spans="6:12" x14ac:dyDescent="0.2">
      <c r="F1191" s="8" t="e">
        <f>VLOOKUP(A1191,Pooling_tool!$A$3:$B$15,2,FALSE)</f>
        <v>#N/A</v>
      </c>
      <c r="G1191" s="11" t="e">
        <f>Pooling_tool!$Q$8/VLOOKUP(F1191,Pooling_tool!$F$3:$G$26,2,FALSE)</f>
        <v>#N/A</v>
      </c>
      <c r="H1191" s="12" t="e">
        <f t="shared" si="36"/>
        <v>#N/A</v>
      </c>
      <c r="I1191" s="12" t="e">
        <f t="shared" si="37"/>
        <v>#N/A</v>
      </c>
      <c r="J1191" s="8" t="e">
        <f>IF(OR(H1191&gt;Pooling_tool!$Q$2,I1191&gt;(Pooling_tool!$Q$14*Pooling_tool!$Q$6)),"concentrate","dilute")</f>
        <v>#N/A</v>
      </c>
      <c r="K1191" s="12" t="e">
        <f>_xlfn.IFS(AND(J1191="concentrate",H1191&gt;Pooling_tool!$Q$4),Pooling_tool!$Q$4,AND(J1191="concentrate",H1191&lt;Pooling_tool!$Q$2),Pooling_tool!$Q$2,J1191="concentrate",H1191,J1191="dilute",individual_lib_info!I1191)</f>
        <v>#N/A</v>
      </c>
      <c r="L1191" s="12" t="e">
        <f>IF(AND(J1191="dilute",K1191&gt;Pooling_tool!$Q$6),Pooling_tool!$Q$6,K1191)</f>
        <v>#N/A</v>
      </c>
    </row>
    <row r="1192" spans="6:12" x14ac:dyDescent="0.2">
      <c r="F1192" s="8" t="e">
        <f>VLOOKUP(A1192,Pooling_tool!$A$3:$B$15,2,FALSE)</f>
        <v>#N/A</v>
      </c>
      <c r="G1192" s="11" t="e">
        <f>Pooling_tool!$Q$8/VLOOKUP(F1192,Pooling_tool!$F$3:$G$26,2,FALSE)</f>
        <v>#N/A</v>
      </c>
      <c r="H1192" s="12" t="e">
        <f t="shared" si="36"/>
        <v>#N/A</v>
      </c>
      <c r="I1192" s="12" t="e">
        <f t="shared" si="37"/>
        <v>#N/A</v>
      </c>
      <c r="J1192" s="8" t="e">
        <f>IF(OR(H1192&gt;Pooling_tool!$Q$2,I1192&gt;(Pooling_tool!$Q$14*Pooling_tool!$Q$6)),"concentrate","dilute")</f>
        <v>#N/A</v>
      </c>
      <c r="K1192" s="12" t="e">
        <f>_xlfn.IFS(AND(J1192="concentrate",H1192&gt;Pooling_tool!$Q$4),Pooling_tool!$Q$4,AND(J1192="concentrate",H1192&lt;Pooling_tool!$Q$2),Pooling_tool!$Q$2,J1192="concentrate",H1192,J1192="dilute",individual_lib_info!I1192)</f>
        <v>#N/A</v>
      </c>
      <c r="L1192" s="12" t="e">
        <f>IF(AND(J1192="dilute",K1192&gt;Pooling_tool!$Q$6),Pooling_tool!$Q$6,K1192)</f>
        <v>#N/A</v>
      </c>
    </row>
    <row r="1193" spans="6:12" x14ac:dyDescent="0.2">
      <c r="F1193" s="8" t="e">
        <f>VLOOKUP(A1193,Pooling_tool!$A$3:$B$15,2,FALSE)</f>
        <v>#N/A</v>
      </c>
      <c r="G1193" s="11" t="e">
        <f>Pooling_tool!$Q$8/VLOOKUP(F1193,Pooling_tool!$F$3:$G$26,2,FALSE)</f>
        <v>#N/A</v>
      </c>
      <c r="H1193" s="12" t="e">
        <f t="shared" si="36"/>
        <v>#N/A</v>
      </c>
      <c r="I1193" s="12" t="e">
        <f t="shared" si="37"/>
        <v>#N/A</v>
      </c>
      <c r="J1193" s="8" t="e">
        <f>IF(OR(H1193&gt;Pooling_tool!$Q$2,I1193&gt;(Pooling_tool!$Q$14*Pooling_tool!$Q$6)),"concentrate","dilute")</f>
        <v>#N/A</v>
      </c>
      <c r="K1193" s="12" t="e">
        <f>_xlfn.IFS(AND(J1193="concentrate",H1193&gt;Pooling_tool!$Q$4),Pooling_tool!$Q$4,AND(J1193="concentrate",H1193&lt;Pooling_tool!$Q$2),Pooling_tool!$Q$2,J1193="concentrate",H1193,J1193="dilute",individual_lib_info!I1193)</f>
        <v>#N/A</v>
      </c>
      <c r="L1193" s="12" t="e">
        <f>IF(AND(J1193="dilute",K1193&gt;Pooling_tool!$Q$6),Pooling_tool!$Q$6,K1193)</f>
        <v>#N/A</v>
      </c>
    </row>
    <row r="1194" spans="6:12" x14ac:dyDescent="0.2">
      <c r="F1194" s="8" t="e">
        <f>VLOOKUP(A1194,Pooling_tool!$A$3:$B$15,2,FALSE)</f>
        <v>#N/A</v>
      </c>
      <c r="G1194" s="11" t="e">
        <f>Pooling_tool!$Q$8/VLOOKUP(F1194,Pooling_tool!$F$3:$G$26,2,FALSE)</f>
        <v>#N/A</v>
      </c>
      <c r="H1194" s="12" t="e">
        <f t="shared" si="36"/>
        <v>#N/A</v>
      </c>
      <c r="I1194" s="12" t="e">
        <f t="shared" si="37"/>
        <v>#N/A</v>
      </c>
      <c r="J1194" s="8" t="e">
        <f>IF(OR(H1194&gt;Pooling_tool!$Q$2,I1194&gt;(Pooling_tool!$Q$14*Pooling_tool!$Q$6)),"concentrate","dilute")</f>
        <v>#N/A</v>
      </c>
      <c r="K1194" s="12" t="e">
        <f>_xlfn.IFS(AND(J1194="concentrate",H1194&gt;Pooling_tool!$Q$4),Pooling_tool!$Q$4,AND(J1194="concentrate",H1194&lt;Pooling_tool!$Q$2),Pooling_tool!$Q$2,J1194="concentrate",H1194,J1194="dilute",individual_lib_info!I1194)</f>
        <v>#N/A</v>
      </c>
      <c r="L1194" s="12" t="e">
        <f>IF(AND(J1194="dilute",K1194&gt;Pooling_tool!$Q$6),Pooling_tool!$Q$6,K1194)</f>
        <v>#N/A</v>
      </c>
    </row>
    <row r="1195" spans="6:12" x14ac:dyDescent="0.2">
      <c r="F1195" s="8" t="e">
        <f>VLOOKUP(A1195,Pooling_tool!$A$3:$B$15,2,FALSE)</f>
        <v>#N/A</v>
      </c>
      <c r="G1195" s="11" t="e">
        <f>Pooling_tool!$Q$8/VLOOKUP(F1195,Pooling_tool!$F$3:$G$26,2,FALSE)</f>
        <v>#N/A</v>
      </c>
      <c r="H1195" s="12" t="e">
        <f t="shared" si="36"/>
        <v>#N/A</v>
      </c>
      <c r="I1195" s="12" t="e">
        <f t="shared" si="37"/>
        <v>#N/A</v>
      </c>
      <c r="J1195" s="8" t="e">
        <f>IF(OR(H1195&gt;Pooling_tool!$Q$2,I1195&gt;(Pooling_tool!$Q$14*Pooling_tool!$Q$6)),"concentrate","dilute")</f>
        <v>#N/A</v>
      </c>
      <c r="K1195" s="12" t="e">
        <f>_xlfn.IFS(AND(J1195="concentrate",H1195&gt;Pooling_tool!$Q$4),Pooling_tool!$Q$4,AND(J1195="concentrate",H1195&lt;Pooling_tool!$Q$2),Pooling_tool!$Q$2,J1195="concentrate",H1195,J1195="dilute",individual_lib_info!I1195)</f>
        <v>#N/A</v>
      </c>
      <c r="L1195" s="12" t="e">
        <f>IF(AND(J1195="dilute",K1195&gt;Pooling_tool!$Q$6),Pooling_tool!$Q$6,K1195)</f>
        <v>#N/A</v>
      </c>
    </row>
    <row r="1196" spans="6:12" x14ac:dyDescent="0.2">
      <c r="F1196" s="8" t="e">
        <f>VLOOKUP(A1196,Pooling_tool!$A$3:$B$15,2,FALSE)</f>
        <v>#N/A</v>
      </c>
      <c r="G1196" s="11" t="e">
        <f>Pooling_tool!$Q$8/VLOOKUP(F1196,Pooling_tool!$F$3:$G$26,2,FALSE)</f>
        <v>#N/A</v>
      </c>
      <c r="H1196" s="12" t="e">
        <f t="shared" si="36"/>
        <v>#N/A</v>
      </c>
      <c r="I1196" s="12" t="e">
        <f t="shared" si="37"/>
        <v>#N/A</v>
      </c>
      <c r="J1196" s="8" t="e">
        <f>IF(OR(H1196&gt;Pooling_tool!$Q$2,I1196&gt;(Pooling_tool!$Q$14*Pooling_tool!$Q$6)),"concentrate","dilute")</f>
        <v>#N/A</v>
      </c>
      <c r="K1196" s="12" t="e">
        <f>_xlfn.IFS(AND(J1196="concentrate",H1196&gt;Pooling_tool!$Q$4),Pooling_tool!$Q$4,AND(J1196="concentrate",H1196&lt;Pooling_tool!$Q$2),Pooling_tool!$Q$2,J1196="concentrate",H1196,J1196="dilute",individual_lib_info!I1196)</f>
        <v>#N/A</v>
      </c>
      <c r="L1196" s="12" t="e">
        <f>IF(AND(J1196="dilute",K1196&gt;Pooling_tool!$Q$6),Pooling_tool!$Q$6,K1196)</f>
        <v>#N/A</v>
      </c>
    </row>
    <row r="1197" spans="6:12" x14ac:dyDescent="0.2">
      <c r="F1197" s="8" t="e">
        <f>VLOOKUP(A1197,Pooling_tool!$A$3:$B$15,2,FALSE)</f>
        <v>#N/A</v>
      </c>
      <c r="G1197" s="11" t="e">
        <f>Pooling_tool!$Q$8/VLOOKUP(F1197,Pooling_tool!$F$3:$G$26,2,FALSE)</f>
        <v>#N/A</v>
      </c>
      <c r="H1197" s="12" t="e">
        <f t="shared" si="36"/>
        <v>#N/A</v>
      </c>
      <c r="I1197" s="12" t="e">
        <f t="shared" si="37"/>
        <v>#N/A</v>
      </c>
      <c r="J1197" s="8" t="e">
        <f>IF(OR(H1197&gt;Pooling_tool!$Q$2,I1197&gt;(Pooling_tool!$Q$14*Pooling_tool!$Q$6)),"concentrate","dilute")</f>
        <v>#N/A</v>
      </c>
      <c r="K1197" s="12" t="e">
        <f>_xlfn.IFS(AND(J1197="concentrate",H1197&gt;Pooling_tool!$Q$4),Pooling_tool!$Q$4,AND(J1197="concentrate",H1197&lt;Pooling_tool!$Q$2),Pooling_tool!$Q$2,J1197="concentrate",H1197,J1197="dilute",individual_lib_info!I1197)</f>
        <v>#N/A</v>
      </c>
      <c r="L1197" s="12" t="e">
        <f>IF(AND(J1197="dilute",K1197&gt;Pooling_tool!$Q$6),Pooling_tool!$Q$6,K1197)</f>
        <v>#N/A</v>
      </c>
    </row>
    <row r="1198" spans="6:12" x14ac:dyDescent="0.2">
      <c r="F1198" s="8" t="e">
        <f>VLOOKUP(A1198,Pooling_tool!$A$3:$B$15,2,FALSE)</f>
        <v>#N/A</v>
      </c>
      <c r="G1198" s="11" t="e">
        <f>Pooling_tool!$Q$8/VLOOKUP(F1198,Pooling_tool!$F$3:$G$26,2,FALSE)</f>
        <v>#N/A</v>
      </c>
      <c r="H1198" s="12" t="e">
        <f t="shared" si="36"/>
        <v>#N/A</v>
      </c>
      <c r="I1198" s="12" t="e">
        <f t="shared" si="37"/>
        <v>#N/A</v>
      </c>
      <c r="J1198" s="8" t="e">
        <f>IF(OR(H1198&gt;Pooling_tool!$Q$2,I1198&gt;(Pooling_tool!$Q$14*Pooling_tool!$Q$6)),"concentrate","dilute")</f>
        <v>#N/A</v>
      </c>
      <c r="K1198" s="12" t="e">
        <f>_xlfn.IFS(AND(J1198="concentrate",H1198&gt;Pooling_tool!$Q$4),Pooling_tool!$Q$4,AND(J1198="concentrate",H1198&lt;Pooling_tool!$Q$2),Pooling_tool!$Q$2,J1198="concentrate",H1198,J1198="dilute",individual_lib_info!I1198)</f>
        <v>#N/A</v>
      </c>
      <c r="L1198" s="12" t="e">
        <f>IF(AND(J1198="dilute",K1198&gt;Pooling_tool!$Q$6),Pooling_tool!$Q$6,K1198)</f>
        <v>#N/A</v>
      </c>
    </row>
    <row r="1199" spans="6:12" x14ac:dyDescent="0.2">
      <c r="F1199" s="8" t="e">
        <f>VLOOKUP(A1199,Pooling_tool!$A$3:$B$15,2,FALSE)</f>
        <v>#N/A</v>
      </c>
      <c r="G1199" s="11" t="e">
        <f>Pooling_tool!$Q$8/VLOOKUP(F1199,Pooling_tool!$F$3:$G$26,2,FALSE)</f>
        <v>#N/A</v>
      </c>
      <c r="H1199" s="12" t="e">
        <f t="shared" si="36"/>
        <v>#N/A</v>
      </c>
      <c r="I1199" s="12" t="e">
        <f t="shared" si="37"/>
        <v>#N/A</v>
      </c>
      <c r="J1199" s="8" t="e">
        <f>IF(OR(H1199&gt;Pooling_tool!$Q$2,I1199&gt;(Pooling_tool!$Q$14*Pooling_tool!$Q$6)),"concentrate","dilute")</f>
        <v>#N/A</v>
      </c>
      <c r="K1199" s="12" t="e">
        <f>_xlfn.IFS(AND(J1199="concentrate",H1199&gt;Pooling_tool!$Q$4),Pooling_tool!$Q$4,AND(J1199="concentrate",H1199&lt;Pooling_tool!$Q$2),Pooling_tool!$Q$2,J1199="concentrate",H1199,J1199="dilute",individual_lib_info!I1199)</f>
        <v>#N/A</v>
      </c>
      <c r="L1199" s="12" t="e">
        <f>IF(AND(J1199="dilute",K1199&gt;Pooling_tool!$Q$6),Pooling_tool!$Q$6,K1199)</f>
        <v>#N/A</v>
      </c>
    </row>
    <row r="1200" spans="6:12" x14ac:dyDescent="0.2">
      <c r="F1200" s="8" t="e">
        <f>VLOOKUP(A1200,Pooling_tool!$A$3:$B$15,2,FALSE)</f>
        <v>#N/A</v>
      </c>
      <c r="G1200" s="11" t="e">
        <f>Pooling_tool!$Q$8/VLOOKUP(F1200,Pooling_tool!$F$3:$G$26,2,FALSE)</f>
        <v>#N/A</v>
      </c>
      <c r="H1200" s="12" t="e">
        <f t="shared" si="36"/>
        <v>#N/A</v>
      </c>
      <c r="I1200" s="12" t="e">
        <f t="shared" si="37"/>
        <v>#N/A</v>
      </c>
      <c r="J1200" s="8" t="e">
        <f>IF(OR(H1200&gt;Pooling_tool!$Q$2,I1200&gt;(Pooling_tool!$Q$14*Pooling_tool!$Q$6)),"concentrate","dilute")</f>
        <v>#N/A</v>
      </c>
      <c r="K1200" s="12" t="e">
        <f>_xlfn.IFS(AND(J1200="concentrate",H1200&gt;Pooling_tool!$Q$4),Pooling_tool!$Q$4,AND(J1200="concentrate",H1200&lt;Pooling_tool!$Q$2),Pooling_tool!$Q$2,J1200="concentrate",H1200,J1200="dilute",individual_lib_info!I1200)</f>
        <v>#N/A</v>
      </c>
      <c r="L1200" s="12" t="e">
        <f>IF(AND(J1200="dilute",K1200&gt;Pooling_tool!$Q$6),Pooling_tool!$Q$6,K1200)</f>
        <v>#N/A</v>
      </c>
    </row>
    <row r="1201" spans="6:12" x14ac:dyDescent="0.2">
      <c r="F1201" s="8" t="e">
        <f>VLOOKUP(A1201,Pooling_tool!$A$3:$B$15,2,FALSE)</f>
        <v>#N/A</v>
      </c>
      <c r="G1201" s="11" t="e">
        <f>Pooling_tool!$Q$8/VLOOKUP(F1201,Pooling_tool!$F$3:$G$26,2,FALSE)</f>
        <v>#N/A</v>
      </c>
      <c r="H1201" s="12" t="e">
        <f t="shared" si="36"/>
        <v>#N/A</v>
      </c>
      <c r="I1201" s="12" t="e">
        <f t="shared" si="37"/>
        <v>#N/A</v>
      </c>
      <c r="J1201" s="8" t="e">
        <f>IF(OR(H1201&gt;Pooling_tool!$Q$2,I1201&gt;(Pooling_tool!$Q$14*Pooling_tool!$Q$6)),"concentrate","dilute")</f>
        <v>#N/A</v>
      </c>
      <c r="K1201" s="12" t="e">
        <f>_xlfn.IFS(AND(J1201="concentrate",H1201&gt;Pooling_tool!$Q$4),Pooling_tool!$Q$4,AND(J1201="concentrate",H1201&lt;Pooling_tool!$Q$2),Pooling_tool!$Q$2,J1201="concentrate",H1201,J1201="dilute",individual_lib_info!I1201)</f>
        <v>#N/A</v>
      </c>
      <c r="L1201" s="12" t="e">
        <f>IF(AND(J1201="dilute",K1201&gt;Pooling_tool!$Q$6),Pooling_tool!$Q$6,K1201)</f>
        <v>#N/A</v>
      </c>
    </row>
    <row r="1202" spans="6:12" x14ac:dyDescent="0.2">
      <c r="F1202" s="8" t="e">
        <f>VLOOKUP(A1202,Pooling_tool!$A$3:$B$15,2,FALSE)</f>
        <v>#N/A</v>
      </c>
      <c r="G1202" s="11" t="e">
        <f>Pooling_tool!$Q$8/VLOOKUP(F1202,Pooling_tool!$F$3:$G$26,2,FALSE)</f>
        <v>#N/A</v>
      </c>
      <c r="H1202" s="12" t="e">
        <f t="shared" si="36"/>
        <v>#N/A</v>
      </c>
      <c r="I1202" s="12" t="e">
        <f t="shared" si="37"/>
        <v>#N/A</v>
      </c>
      <c r="J1202" s="8" t="e">
        <f>IF(OR(H1202&gt;Pooling_tool!$Q$2,I1202&gt;(Pooling_tool!$Q$14*Pooling_tool!$Q$6)),"concentrate","dilute")</f>
        <v>#N/A</v>
      </c>
      <c r="K1202" s="12" t="e">
        <f>_xlfn.IFS(AND(J1202="concentrate",H1202&gt;Pooling_tool!$Q$4),Pooling_tool!$Q$4,AND(J1202="concentrate",H1202&lt;Pooling_tool!$Q$2),Pooling_tool!$Q$2,J1202="concentrate",H1202,J1202="dilute",individual_lib_info!I1202)</f>
        <v>#N/A</v>
      </c>
      <c r="L1202" s="12" t="e">
        <f>IF(AND(J1202="dilute",K1202&gt;Pooling_tool!$Q$6),Pooling_tool!$Q$6,K1202)</f>
        <v>#N/A</v>
      </c>
    </row>
    <row r="1203" spans="6:12" x14ac:dyDescent="0.2">
      <c r="F1203" s="8" t="e">
        <f>VLOOKUP(A1203,Pooling_tool!$A$3:$B$15,2,FALSE)</f>
        <v>#N/A</v>
      </c>
      <c r="G1203" s="11" t="e">
        <f>Pooling_tool!$Q$8/VLOOKUP(F1203,Pooling_tool!$F$3:$G$26,2,FALSE)</f>
        <v>#N/A</v>
      </c>
      <c r="H1203" s="12" t="e">
        <f t="shared" si="36"/>
        <v>#N/A</v>
      </c>
      <c r="I1203" s="12" t="e">
        <f t="shared" si="37"/>
        <v>#N/A</v>
      </c>
      <c r="J1203" s="8" t="e">
        <f>IF(OR(H1203&gt;Pooling_tool!$Q$2,I1203&gt;(Pooling_tool!$Q$14*Pooling_tool!$Q$6)),"concentrate","dilute")</f>
        <v>#N/A</v>
      </c>
      <c r="K1203" s="12" t="e">
        <f>_xlfn.IFS(AND(J1203="concentrate",H1203&gt;Pooling_tool!$Q$4),Pooling_tool!$Q$4,AND(J1203="concentrate",H1203&lt;Pooling_tool!$Q$2),Pooling_tool!$Q$2,J1203="concentrate",H1203,J1203="dilute",individual_lib_info!I1203)</f>
        <v>#N/A</v>
      </c>
      <c r="L1203" s="12" t="e">
        <f>IF(AND(J1203="dilute",K1203&gt;Pooling_tool!$Q$6),Pooling_tool!$Q$6,K1203)</f>
        <v>#N/A</v>
      </c>
    </row>
    <row r="1204" spans="6:12" x14ac:dyDescent="0.2">
      <c r="F1204" s="8" t="e">
        <f>VLOOKUP(A1204,Pooling_tool!$A$3:$B$15,2,FALSE)</f>
        <v>#N/A</v>
      </c>
      <c r="G1204" s="11" t="e">
        <f>Pooling_tool!$Q$8/VLOOKUP(F1204,Pooling_tool!$F$3:$G$26,2,FALSE)</f>
        <v>#N/A</v>
      </c>
      <c r="H1204" s="12" t="e">
        <f t="shared" si="36"/>
        <v>#N/A</v>
      </c>
      <c r="I1204" s="12" t="e">
        <f t="shared" si="37"/>
        <v>#N/A</v>
      </c>
      <c r="J1204" s="8" t="e">
        <f>IF(OR(H1204&gt;Pooling_tool!$Q$2,I1204&gt;(Pooling_tool!$Q$14*Pooling_tool!$Q$6)),"concentrate","dilute")</f>
        <v>#N/A</v>
      </c>
      <c r="K1204" s="12" t="e">
        <f>_xlfn.IFS(AND(J1204="concentrate",H1204&gt;Pooling_tool!$Q$4),Pooling_tool!$Q$4,AND(J1204="concentrate",H1204&lt;Pooling_tool!$Q$2),Pooling_tool!$Q$2,J1204="concentrate",H1204,J1204="dilute",individual_lib_info!I1204)</f>
        <v>#N/A</v>
      </c>
      <c r="L1204" s="12" t="e">
        <f>IF(AND(J1204="dilute",K1204&gt;Pooling_tool!$Q$6),Pooling_tool!$Q$6,K1204)</f>
        <v>#N/A</v>
      </c>
    </row>
    <row r="1205" spans="6:12" x14ac:dyDescent="0.2">
      <c r="F1205" s="8" t="e">
        <f>VLOOKUP(A1205,Pooling_tool!$A$3:$B$15,2,FALSE)</f>
        <v>#N/A</v>
      </c>
      <c r="G1205" s="11" t="e">
        <f>Pooling_tool!$Q$8/VLOOKUP(F1205,Pooling_tool!$F$3:$G$26,2,FALSE)</f>
        <v>#N/A</v>
      </c>
      <c r="H1205" s="12" t="e">
        <f t="shared" si="36"/>
        <v>#N/A</v>
      </c>
      <c r="I1205" s="12" t="e">
        <f t="shared" si="37"/>
        <v>#N/A</v>
      </c>
      <c r="J1205" s="8" t="e">
        <f>IF(OR(H1205&gt;Pooling_tool!$Q$2,I1205&gt;(Pooling_tool!$Q$14*Pooling_tool!$Q$6)),"concentrate","dilute")</f>
        <v>#N/A</v>
      </c>
      <c r="K1205" s="12" t="e">
        <f>_xlfn.IFS(AND(J1205="concentrate",H1205&gt;Pooling_tool!$Q$4),Pooling_tool!$Q$4,AND(J1205="concentrate",H1205&lt;Pooling_tool!$Q$2),Pooling_tool!$Q$2,J1205="concentrate",H1205,J1205="dilute",individual_lib_info!I1205)</f>
        <v>#N/A</v>
      </c>
      <c r="L1205" s="12" t="e">
        <f>IF(AND(J1205="dilute",K1205&gt;Pooling_tool!$Q$6),Pooling_tool!$Q$6,K1205)</f>
        <v>#N/A</v>
      </c>
    </row>
    <row r="1206" spans="6:12" x14ac:dyDescent="0.2">
      <c r="F1206" s="8" t="e">
        <f>VLOOKUP(A1206,Pooling_tool!$A$3:$B$15,2,FALSE)</f>
        <v>#N/A</v>
      </c>
      <c r="G1206" s="11" t="e">
        <f>Pooling_tool!$Q$8/VLOOKUP(F1206,Pooling_tool!$F$3:$G$26,2,FALSE)</f>
        <v>#N/A</v>
      </c>
      <c r="H1206" s="12" t="e">
        <f t="shared" si="36"/>
        <v>#N/A</v>
      </c>
      <c r="I1206" s="12" t="e">
        <f t="shared" si="37"/>
        <v>#N/A</v>
      </c>
      <c r="J1206" s="8" t="e">
        <f>IF(OR(H1206&gt;Pooling_tool!$Q$2,I1206&gt;(Pooling_tool!$Q$14*Pooling_tool!$Q$6)),"concentrate","dilute")</f>
        <v>#N/A</v>
      </c>
      <c r="K1206" s="12" t="e">
        <f>_xlfn.IFS(AND(J1206="concentrate",H1206&gt;Pooling_tool!$Q$4),Pooling_tool!$Q$4,AND(J1206="concentrate",H1206&lt;Pooling_tool!$Q$2),Pooling_tool!$Q$2,J1206="concentrate",H1206,J1206="dilute",individual_lib_info!I1206)</f>
        <v>#N/A</v>
      </c>
      <c r="L1206" s="12" t="e">
        <f>IF(AND(J1206="dilute",K1206&gt;Pooling_tool!$Q$6),Pooling_tool!$Q$6,K1206)</f>
        <v>#N/A</v>
      </c>
    </row>
    <row r="1207" spans="6:12" x14ac:dyDescent="0.2">
      <c r="F1207" s="8" t="e">
        <f>VLOOKUP(A1207,Pooling_tool!$A$3:$B$15,2,FALSE)</f>
        <v>#N/A</v>
      </c>
      <c r="G1207" s="11" t="e">
        <f>Pooling_tool!$Q$8/VLOOKUP(F1207,Pooling_tool!$F$3:$G$26,2,FALSE)</f>
        <v>#N/A</v>
      </c>
      <c r="H1207" s="12" t="e">
        <f t="shared" si="36"/>
        <v>#N/A</v>
      </c>
      <c r="I1207" s="12" t="e">
        <f t="shared" si="37"/>
        <v>#N/A</v>
      </c>
      <c r="J1207" s="8" t="e">
        <f>IF(OR(H1207&gt;Pooling_tool!$Q$2,I1207&gt;(Pooling_tool!$Q$14*Pooling_tool!$Q$6)),"concentrate","dilute")</f>
        <v>#N/A</v>
      </c>
      <c r="K1207" s="12" t="e">
        <f>_xlfn.IFS(AND(J1207="concentrate",H1207&gt;Pooling_tool!$Q$4),Pooling_tool!$Q$4,AND(J1207="concentrate",H1207&lt;Pooling_tool!$Q$2),Pooling_tool!$Q$2,J1207="concentrate",H1207,J1207="dilute",individual_lib_info!I1207)</f>
        <v>#N/A</v>
      </c>
      <c r="L1207" s="12" t="e">
        <f>IF(AND(J1207="dilute",K1207&gt;Pooling_tool!$Q$6),Pooling_tool!$Q$6,K1207)</f>
        <v>#N/A</v>
      </c>
    </row>
    <row r="1208" spans="6:12" x14ac:dyDescent="0.2">
      <c r="F1208" s="8" t="e">
        <f>VLOOKUP(A1208,Pooling_tool!$A$3:$B$15,2,FALSE)</f>
        <v>#N/A</v>
      </c>
      <c r="G1208" s="11" t="e">
        <f>Pooling_tool!$Q$8/VLOOKUP(F1208,Pooling_tool!$F$3:$G$26,2,FALSE)</f>
        <v>#N/A</v>
      </c>
      <c r="H1208" s="12" t="e">
        <f t="shared" si="36"/>
        <v>#N/A</v>
      </c>
      <c r="I1208" s="12" t="e">
        <f t="shared" si="37"/>
        <v>#N/A</v>
      </c>
      <c r="J1208" s="8" t="e">
        <f>IF(OR(H1208&gt;Pooling_tool!$Q$2,I1208&gt;(Pooling_tool!$Q$14*Pooling_tool!$Q$6)),"concentrate","dilute")</f>
        <v>#N/A</v>
      </c>
      <c r="K1208" s="12" t="e">
        <f>_xlfn.IFS(AND(J1208="concentrate",H1208&gt;Pooling_tool!$Q$4),Pooling_tool!$Q$4,AND(J1208="concentrate",H1208&lt;Pooling_tool!$Q$2),Pooling_tool!$Q$2,J1208="concentrate",H1208,J1208="dilute",individual_lib_info!I1208)</f>
        <v>#N/A</v>
      </c>
      <c r="L1208" s="12" t="e">
        <f>IF(AND(J1208="dilute",K1208&gt;Pooling_tool!$Q$6),Pooling_tool!$Q$6,K1208)</f>
        <v>#N/A</v>
      </c>
    </row>
    <row r="1209" spans="6:12" x14ac:dyDescent="0.2">
      <c r="F1209" s="8" t="e">
        <f>VLOOKUP(A1209,Pooling_tool!$A$3:$B$15,2,FALSE)</f>
        <v>#N/A</v>
      </c>
      <c r="G1209" s="11" t="e">
        <f>Pooling_tool!$Q$8/VLOOKUP(F1209,Pooling_tool!$F$3:$G$26,2,FALSE)</f>
        <v>#N/A</v>
      </c>
      <c r="H1209" s="12" t="e">
        <f t="shared" si="36"/>
        <v>#N/A</v>
      </c>
      <c r="I1209" s="12" t="e">
        <f t="shared" si="37"/>
        <v>#N/A</v>
      </c>
      <c r="J1209" s="8" t="e">
        <f>IF(OR(H1209&gt;Pooling_tool!$Q$2,I1209&gt;(Pooling_tool!$Q$14*Pooling_tool!$Q$6)),"concentrate","dilute")</f>
        <v>#N/A</v>
      </c>
      <c r="K1209" s="12" t="e">
        <f>_xlfn.IFS(AND(J1209="concentrate",H1209&gt;Pooling_tool!$Q$4),Pooling_tool!$Q$4,AND(J1209="concentrate",H1209&lt;Pooling_tool!$Q$2),Pooling_tool!$Q$2,J1209="concentrate",H1209,J1209="dilute",individual_lib_info!I1209)</f>
        <v>#N/A</v>
      </c>
      <c r="L1209" s="12" t="e">
        <f>IF(AND(J1209="dilute",K1209&gt;Pooling_tool!$Q$6),Pooling_tool!$Q$6,K1209)</f>
        <v>#N/A</v>
      </c>
    </row>
    <row r="1210" spans="6:12" x14ac:dyDescent="0.2">
      <c r="F1210" s="8" t="e">
        <f>VLOOKUP(A1210,Pooling_tool!$A$3:$B$15,2,FALSE)</f>
        <v>#N/A</v>
      </c>
      <c r="G1210" s="11" t="e">
        <f>Pooling_tool!$Q$8/VLOOKUP(F1210,Pooling_tool!$F$3:$G$26,2,FALSE)</f>
        <v>#N/A</v>
      </c>
      <c r="H1210" s="12" t="e">
        <f t="shared" si="36"/>
        <v>#N/A</v>
      </c>
      <c r="I1210" s="12" t="e">
        <f t="shared" si="37"/>
        <v>#N/A</v>
      </c>
      <c r="J1210" s="8" t="e">
        <f>IF(OR(H1210&gt;Pooling_tool!$Q$2,I1210&gt;(Pooling_tool!$Q$14*Pooling_tool!$Q$6)),"concentrate","dilute")</f>
        <v>#N/A</v>
      </c>
      <c r="K1210" s="12" t="e">
        <f>_xlfn.IFS(AND(J1210="concentrate",H1210&gt;Pooling_tool!$Q$4),Pooling_tool!$Q$4,AND(J1210="concentrate",H1210&lt;Pooling_tool!$Q$2),Pooling_tool!$Q$2,J1210="concentrate",H1210,J1210="dilute",individual_lib_info!I1210)</f>
        <v>#N/A</v>
      </c>
      <c r="L1210" s="12" t="e">
        <f>IF(AND(J1210="dilute",K1210&gt;Pooling_tool!$Q$6),Pooling_tool!$Q$6,K1210)</f>
        <v>#N/A</v>
      </c>
    </row>
    <row r="1211" spans="6:12" x14ac:dyDescent="0.2">
      <c r="F1211" s="8" t="e">
        <f>VLOOKUP(A1211,Pooling_tool!$A$3:$B$15,2,FALSE)</f>
        <v>#N/A</v>
      </c>
      <c r="G1211" s="11" t="e">
        <f>Pooling_tool!$Q$8/VLOOKUP(F1211,Pooling_tool!$F$3:$G$26,2,FALSE)</f>
        <v>#N/A</v>
      </c>
      <c r="H1211" s="12" t="e">
        <f t="shared" si="36"/>
        <v>#N/A</v>
      </c>
      <c r="I1211" s="12" t="e">
        <f t="shared" si="37"/>
        <v>#N/A</v>
      </c>
      <c r="J1211" s="8" t="e">
        <f>IF(OR(H1211&gt;Pooling_tool!$Q$2,I1211&gt;(Pooling_tool!$Q$14*Pooling_tool!$Q$6)),"concentrate","dilute")</f>
        <v>#N/A</v>
      </c>
      <c r="K1211" s="12" t="e">
        <f>_xlfn.IFS(AND(J1211="concentrate",H1211&gt;Pooling_tool!$Q$4),Pooling_tool!$Q$4,AND(J1211="concentrate",H1211&lt;Pooling_tool!$Q$2),Pooling_tool!$Q$2,J1211="concentrate",H1211,J1211="dilute",individual_lib_info!I1211)</f>
        <v>#N/A</v>
      </c>
      <c r="L1211" s="12" t="e">
        <f>IF(AND(J1211="dilute",K1211&gt;Pooling_tool!$Q$6),Pooling_tool!$Q$6,K1211)</f>
        <v>#N/A</v>
      </c>
    </row>
    <row r="1212" spans="6:12" x14ac:dyDescent="0.2">
      <c r="F1212" s="8" t="e">
        <f>VLOOKUP(A1212,Pooling_tool!$A$3:$B$15,2,FALSE)</f>
        <v>#N/A</v>
      </c>
      <c r="G1212" s="11" t="e">
        <f>Pooling_tool!$Q$8/VLOOKUP(F1212,Pooling_tool!$F$3:$G$26,2,FALSE)</f>
        <v>#N/A</v>
      </c>
      <c r="H1212" s="12" t="e">
        <f t="shared" si="36"/>
        <v>#N/A</v>
      </c>
      <c r="I1212" s="12" t="e">
        <f t="shared" si="37"/>
        <v>#N/A</v>
      </c>
      <c r="J1212" s="8" t="e">
        <f>IF(OR(H1212&gt;Pooling_tool!$Q$2,I1212&gt;(Pooling_tool!$Q$14*Pooling_tool!$Q$6)),"concentrate","dilute")</f>
        <v>#N/A</v>
      </c>
      <c r="K1212" s="12" t="e">
        <f>_xlfn.IFS(AND(J1212="concentrate",H1212&gt;Pooling_tool!$Q$4),Pooling_tool!$Q$4,AND(J1212="concentrate",H1212&lt;Pooling_tool!$Q$2),Pooling_tool!$Q$2,J1212="concentrate",H1212,J1212="dilute",individual_lib_info!I1212)</f>
        <v>#N/A</v>
      </c>
      <c r="L1212" s="12" t="e">
        <f>IF(AND(J1212="dilute",K1212&gt;Pooling_tool!$Q$6),Pooling_tool!$Q$6,K1212)</f>
        <v>#N/A</v>
      </c>
    </row>
    <row r="1213" spans="6:12" x14ac:dyDescent="0.2">
      <c r="F1213" s="8" t="e">
        <f>VLOOKUP(A1213,Pooling_tool!$A$3:$B$15,2,FALSE)</f>
        <v>#N/A</v>
      </c>
      <c r="G1213" s="11" t="e">
        <f>Pooling_tool!$Q$8/VLOOKUP(F1213,Pooling_tool!$F$3:$G$26,2,FALSE)</f>
        <v>#N/A</v>
      </c>
      <c r="H1213" s="12" t="e">
        <f t="shared" si="36"/>
        <v>#N/A</v>
      </c>
      <c r="I1213" s="12" t="e">
        <f t="shared" si="37"/>
        <v>#N/A</v>
      </c>
      <c r="J1213" s="8" t="e">
        <f>IF(OR(H1213&gt;Pooling_tool!$Q$2,I1213&gt;(Pooling_tool!$Q$14*Pooling_tool!$Q$6)),"concentrate","dilute")</f>
        <v>#N/A</v>
      </c>
      <c r="K1213" s="12" t="e">
        <f>_xlfn.IFS(AND(J1213="concentrate",H1213&gt;Pooling_tool!$Q$4),Pooling_tool!$Q$4,AND(J1213="concentrate",H1213&lt;Pooling_tool!$Q$2),Pooling_tool!$Q$2,J1213="concentrate",H1213,J1213="dilute",individual_lib_info!I1213)</f>
        <v>#N/A</v>
      </c>
      <c r="L1213" s="12" t="e">
        <f>IF(AND(J1213="dilute",K1213&gt;Pooling_tool!$Q$6),Pooling_tool!$Q$6,K1213)</f>
        <v>#N/A</v>
      </c>
    </row>
    <row r="1214" spans="6:12" x14ac:dyDescent="0.2">
      <c r="F1214" s="8" t="e">
        <f>VLOOKUP(A1214,Pooling_tool!$A$3:$B$15,2,FALSE)</f>
        <v>#N/A</v>
      </c>
      <c r="G1214" s="11" t="e">
        <f>Pooling_tool!$Q$8/VLOOKUP(F1214,Pooling_tool!$F$3:$G$26,2,FALSE)</f>
        <v>#N/A</v>
      </c>
      <c r="H1214" s="12" t="e">
        <f t="shared" si="36"/>
        <v>#N/A</v>
      </c>
      <c r="I1214" s="12" t="e">
        <f t="shared" si="37"/>
        <v>#N/A</v>
      </c>
      <c r="J1214" s="8" t="e">
        <f>IF(OR(H1214&gt;Pooling_tool!$Q$2,I1214&gt;(Pooling_tool!$Q$14*Pooling_tool!$Q$6)),"concentrate","dilute")</f>
        <v>#N/A</v>
      </c>
      <c r="K1214" s="12" t="e">
        <f>_xlfn.IFS(AND(J1214="concentrate",H1214&gt;Pooling_tool!$Q$4),Pooling_tool!$Q$4,AND(J1214="concentrate",H1214&lt;Pooling_tool!$Q$2),Pooling_tool!$Q$2,J1214="concentrate",H1214,J1214="dilute",individual_lib_info!I1214)</f>
        <v>#N/A</v>
      </c>
      <c r="L1214" s="12" t="e">
        <f>IF(AND(J1214="dilute",K1214&gt;Pooling_tool!$Q$6),Pooling_tool!$Q$6,K1214)</f>
        <v>#N/A</v>
      </c>
    </row>
    <row r="1215" spans="6:12" x14ac:dyDescent="0.2">
      <c r="F1215" s="8" t="e">
        <f>VLOOKUP(A1215,Pooling_tool!$A$3:$B$15,2,FALSE)</f>
        <v>#N/A</v>
      </c>
      <c r="G1215" s="11" t="e">
        <f>Pooling_tool!$Q$8/VLOOKUP(F1215,Pooling_tool!$F$3:$G$26,2,FALSE)</f>
        <v>#N/A</v>
      </c>
      <c r="H1215" s="12" t="e">
        <f t="shared" si="36"/>
        <v>#N/A</v>
      </c>
      <c r="I1215" s="12" t="e">
        <f t="shared" si="37"/>
        <v>#N/A</v>
      </c>
      <c r="J1215" s="8" t="e">
        <f>IF(OR(H1215&gt;Pooling_tool!$Q$2,I1215&gt;(Pooling_tool!$Q$14*Pooling_tool!$Q$6)),"concentrate","dilute")</f>
        <v>#N/A</v>
      </c>
      <c r="K1215" s="12" t="e">
        <f>_xlfn.IFS(AND(J1215="concentrate",H1215&gt;Pooling_tool!$Q$4),Pooling_tool!$Q$4,AND(J1215="concentrate",H1215&lt;Pooling_tool!$Q$2),Pooling_tool!$Q$2,J1215="concentrate",H1215,J1215="dilute",individual_lib_info!I1215)</f>
        <v>#N/A</v>
      </c>
      <c r="L1215" s="12" t="e">
        <f>IF(AND(J1215="dilute",K1215&gt;Pooling_tool!$Q$6),Pooling_tool!$Q$6,K1215)</f>
        <v>#N/A</v>
      </c>
    </row>
    <row r="1216" spans="6:12" x14ac:dyDescent="0.2">
      <c r="F1216" s="8" t="e">
        <f>VLOOKUP(A1216,Pooling_tool!$A$3:$B$15,2,FALSE)</f>
        <v>#N/A</v>
      </c>
      <c r="G1216" s="11" t="e">
        <f>Pooling_tool!$Q$8/VLOOKUP(F1216,Pooling_tool!$F$3:$G$26,2,FALSE)</f>
        <v>#N/A</v>
      </c>
      <c r="H1216" s="12" t="e">
        <f t="shared" si="36"/>
        <v>#N/A</v>
      </c>
      <c r="I1216" s="12" t="e">
        <f t="shared" si="37"/>
        <v>#N/A</v>
      </c>
      <c r="J1216" s="8" t="e">
        <f>IF(OR(H1216&gt;Pooling_tool!$Q$2,I1216&gt;(Pooling_tool!$Q$14*Pooling_tool!$Q$6)),"concentrate","dilute")</f>
        <v>#N/A</v>
      </c>
      <c r="K1216" s="12" t="e">
        <f>_xlfn.IFS(AND(J1216="concentrate",H1216&gt;Pooling_tool!$Q$4),Pooling_tool!$Q$4,AND(J1216="concentrate",H1216&lt;Pooling_tool!$Q$2),Pooling_tool!$Q$2,J1216="concentrate",H1216,J1216="dilute",individual_lib_info!I1216)</f>
        <v>#N/A</v>
      </c>
      <c r="L1216" s="12" t="e">
        <f>IF(AND(J1216="dilute",K1216&gt;Pooling_tool!$Q$6),Pooling_tool!$Q$6,K1216)</f>
        <v>#N/A</v>
      </c>
    </row>
    <row r="1217" spans="6:12" x14ac:dyDescent="0.2">
      <c r="F1217" s="8" t="e">
        <f>VLOOKUP(A1217,Pooling_tool!$A$3:$B$15,2,FALSE)</f>
        <v>#N/A</v>
      </c>
      <c r="G1217" s="11" t="e">
        <f>Pooling_tool!$Q$8/VLOOKUP(F1217,Pooling_tool!$F$3:$G$26,2,FALSE)</f>
        <v>#N/A</v>
      </c>
      <c r="H1217" s="12" t="e">
        <f t="shared" si="36"/>
        <v>#N/A</v>
      </c>
      <c r="I1217" s="12" t="e">
        <f t="shared" si="37"/>
        <v>#N/A</v>
      </c>
      <c r="J1217" s="8" t="e">
        <f>IF(OR(H1217&gt;Pooling_tool!$Q$2,I1217&gt;(Pooling_tool!$Q$14*Pooling_tool!$Q$6)),"concentrate","dilute")</f>
        <v>#N/A</v>
      </c>
      <c r="K1217" s="12" t="e">
        <f>_xlfn.IFS(AND(J1217="concentrate",H1217&gt;Pooling_tool!$Q$4),Pooling_tool!$Q$4,AND(J1217="concentrate",H1217&lt;Pooling_tool!$Q$2),Pooling_tool!$Q$2,J1217="concentrate",H1217,J1217="dilute",individual_lib_info!I1217)</f>
        <v>#N/A</v>
      </c>
      <c r="L1217" s="12" t="e">
        <f>IF(AND(J1217="dilute",K1217&gt;Pooling_tool!$Q$6),Pooling_tool!$Q$6,K1217)</f>
        <v>#N/A</v>
      </c>
    </row>
    <row r="1218" spans="6:12" x14ac:dyDescent="0.2">
      <c r="F1218" s="8" t="e">
        <f>VLOOKUP(A1218,Pooling_tool!$A$3:$B$15,2,FALSE)</f>
        <v>#N/A</v>
      </c>
      <c r="G1218" s="11" t="e">
        <f>Pooling_tool!$Q$8/VLOOKUP(F1218,Pooling_tool!$F$3:$G$26,2,FALSE)</f>
        <v>#N/A</v>
      </c>
      <c r="H1218" s="12" t="e">
        <f t="shared" si="36"/>
        <v>#N/A</v>
      </c>
      <c r="I1218" s="12" t="e">
        <f t="shared" si="37"/>
        <v>#N/A</v>
      </c>
      <c r="J1218" s="8" t="e">
        <f>IF(OR(H1218&gt;Pooling_tool!$Q$2,I1218&gt;(Pooling_tool!$Q$14*Pooling_tool!$Q$6)),"concentrate","dilute")</f>
        <v>#N/A</v>
      </c>
      <c r="K1218" s="12" t="e">
        <f>_xlfn.IFS(AND(J1218="concentrate",H1218&gt;Pooling_tool!$Q$4),Pooling_tool!$Q$4,AND(J1218="concentrate",H1218&lt;Pooling_tool!$Q$2),Pooling_tool!$Q$2,J1218="concentrate",H1218,J1218="dilute",individual_lib_info!I1218)</f>
        <v>#N/A</v>
      </c>
      <c r="L1218" s="12" t="e">
        <f>IF(AND(J1218="dilute",K1218&gt;Pooling_tool!$Q$6),Pooling_tool!$Q$6,K1218)</f>
        <v>#N/A</v>
      </c>
    </row>
    <row r="1219" spans="6:12" x14ac:dyDescent="0.2">
      <c r="F1219" s="8" t="e">
        <f>VLOOKUP(A1219,Pooling_tool!$A$3:$B$15,2,FALSE)</f>
        <v>#N/A</v>
      </c>
      <c r="G1219" s="11" t="e">
        <f>Pooling_tool!$Q$8/VLOOKUP(F1219,Pooling_tool!$F$3:$G$26,2,FALSE)</f>
        <v>#N/A</v>
      </c>
      <c r="H1219" s="12" t="e">
        <f t="shared" ref="H1219:H1282" si="38">G1219/D1219*1000</f>
        <v>#N/A</v>
      </c>
      <c r="I1219" s="12" t="e">
        <f t="shared" ref="I1219:I1282" si="39">H1219*E1219</f>
        <v>#N/A</v>
      </c>
      <c r="J1219" s="8" t="e">
        <f>IF(OR(H1219&gt;Pooling_tool!$Q$2,I1219&gt;(Pooling_tool!$Q$14*Pooling_tool!$Q$6)),"concentrate","dilute")</f>
        <v>#N/A</v>
      </c>
      <c r="K1219" s="12" t="e">
        <f>_xlfn.IFS(AND(J1219="concentrate",H1219&gt;Pooling_tool!$Q$4),Pooling_tool!$Q$4,AND(J1219="concentrate",H1219&lt;Pooling_tool!$Q$2),Pooling_tool!$Q$2,J1219="concentrate",H1219,J1219="dilute",individual_lib_info!I1219)</f>
        <v>#N/A</v>
      </c>
      <c r="L1219" s="12" t="e">
        <f>IF(AND(J1219="dilute",K1219&gt;Pooling_tool!$Q$6),Pooling_tool!$Q$6,K1219)</f>
        <v>#N/A</v>
      </c>
    </row>
    <row r="1220" spans="6:12" x14ac:dyDescent="0.2">
      <c r="F1220" s="8" t="e">
        <f>VLOOKUP(A1220,Pooling_tool!$A$3:$B$15,2,FALSE)</f>
        <v>#N/A</v>
      </c>
      <c r="G1220" s="11" t="e">
        <f>Pooling_tool!$Q$8/VLOOKUP(F1220,Pooling_tool!$F$3:$G$26,2,FALSE)</f>
        <v>#N/A</v>
      </c>
      <c r="H1220" s="12" t="e">
        <f t="shared" si="38"/>
        <v>#N/A</v>
      </c>
      <c r="I1220" s="12" t="e">
        <f t="shared" si="39"/>
        <v>#N/A</v>
      </c>
      <c r="J1220" s="8" t="e">
        <f>IF(OR(H1220&gt;Pooling_tool!$Q$2,I1220&gt;(Pooling_tool!$Q$14*Pooling_tool!$Q$6)),"concentrate","dilute")</f>
        <v>#N/A</v>
      </c>
      <c r="K1220" s="12" t="e">
        <f>_xlfn.IFS(AND(J1220="concentrate",H1220&gt;Pooling_tool!$Q$4),Pooling_tool!$Q$4,AND(J1220="concentrate",H1220&lt;Pooling_tool!$Q$2),Pooling_tool!$Q$2,J1220="concentrate",H1220,J1220="dilute",individual_lib_info!I1220)</f>
        <v>#N/A</v>
      </c>
      <c r="L1220" s="12" t="e">
        <f>IF(AND(J1220="dilute",K1220&gt;Pooling_tool!$Q$6),Pooling_tool!$Q$6,K1220)</f>
        <v>#N/A</v>
      </c>
    </row>
    <row r="1221" spans="6:12" x14ac:dyDescent="0.2">
      <c r="F1221" s="8" t="e">
        <f>VLOOKUP(A1221,Pooling_tool!$A$3:$B$15,2,FALSE)</f>
        <v>#N/A</v>
      </c>
      <c r="G1221" s="11" t="e">
        <f>Pooling_tool!$Q$8/VLOOKUP(F1221,Pooling_tool!$F$3:$G$26,2,FALSE)</f>
        <v>#N/A</v>
      </c>
      <c r="H1221" s="12" t="e">
        <f t="shared" si="38"/>
        <v>#N/A</v>
      </c>
      <c r="I1221" s="12" t="e">
        <f t="shared" si="39"/>
        <v>#N/A</v>
      </c>
      <c r="J1221" s="8" t="e">
        <f>IF(OR(H1221&gt;Pooling_tool!$Q$2,I1221&gt;(Pooling_tool!$Q$14*Pooling_tool!$Q$6)),"concentrate","dilute")</f>
        <v>#N/A</v>
      </c>
      <c r="K1221" s="12" t="e">
        <f>_xlfn.IFS(AND(J1221="concentrate",H1221&gt;Pooling_tool!$Q$4),Pooling_tool!$Q$4,AND(J1221="concentrate",H1221&lt;Pooling_tool!$Q$2),Pooling_tool!$Q$2,J1221="concentrate",H1221,J1221="dilute",individual_lib_info!I1221)</f>
        <v>#N/A</v>
      </c>
      <c r="L1221" s="12" t="e">
        <f>IF(AND(J1221="dilute",K1221&gt;Pooling_tool!$Q$6),Pooling_tool!$Q$6,K1221)</f>
        <v>#N/A</v>
      </c>
    </row>
    <row r="1222" spans="6:12" x14ac:dyDescent="0.2">
      <c r="F1222" s="8" t="e">
        <f>VLOOKUP(A1222,Pooling_tool!$A$3:$B$15,2,FALSE)</f>
        <v>#N/A</v>
      </c>
      <c r="G1222" s="11" t="e">
        <f>Pooling_tool!$Q$8/VLOOKUP(F1222,Pooling_tool!$F$3:$G$26,2,FALSE)</f>
        <v>#N/A</v>
      </c>
      <c r="H1222" s="12" t="e">
        <f t="shared" si="38"/>
        <v>#N/A</v>
      </c>
      <c r="I1222" s="12" t="e">
        <f t="shared" si="39"/>
        <v>#N/A</v>
      </c>
      <c r="J1222" s="8" t="e">
        <f>IF(OR(H1222&gt;Pooling_tool!$Q$2,I1222&gt;(Pooling_tool!$Q$14*Pooling_tool!$Q$6)),"concentrate","dilute")</f>
        <v>#N/A</v>
      </c>
      <c r="K1222" s="12" t="e">
        <f>_xlfn.IFS(AND(J1222="concentrate",H1222&gt;Pooling_tool!$Q$4),Pooling_tool!$Q$4,AND(J1222="concentrate",H1222&lt;Pooling_tool!$Q$2),Pooling_tool!$Q$2,J1222="concentrate",H1222,J1222="dilute",individual_lib_info!I1222)</f>
        <v>#N/A</v>
      </c>
      <c r="L1222" s="12" t="e">
        <f>IF(AND(J1222="dilute",K1222&gt;Pooling_tool!$Q$6),Pooling_tool!$Q$6,K1222)</f>
        <v>#N/A</v>
      </c>
    </row>
    <row r="1223" spans="6:12" x14ac:dyDescent="0.2">
      <c r="F1223" s="8" t="e">
        <f>VLOOKUP(A1223,Pooling_tool!$A$3:$B$15,2,FALSE)</f>
        <v>#N/A</v>
      </c>
      <c r="G1223" s="11" t="e">
        <f>Pooling_tool!$Q$8/VLOOKUP(F1223,Pooling_tool!$F$3:$G$26,2,FALSE)</f>
        <v>#N/A</v>
      </c>
      <c r="H1223" s="12" t="e">
        <f t="shared" si="38"/>
        <v>#N/A</v>
      </c>
      <c r="I1223" s="12" t="e">
        <f t="shared" si="39"/>
        <v>#N/A</v>
      </c>
      <c r="J1223" s="8" t="e">
        <f>IF(OR(H1223&gt;Pooling_tool!$Q$2,I1223&gt;(Pooling_tool!$Q$14*Pooling_tool!$Q$6)),"concentrate","dilute")</f>
        <v>#N/A</v>
      </c>
      <c r="K1223" s="12" t="e">
        <f>_xlfn.IFS(AND(J1223="concentrate",H1223&gt;Pooling_tool!$Q$4),Pooling_tool!$Q$4,AND(J1223="concentrate",H1223&lt;Pooling_tool!$Q$2),Pooling_tool!$Q$2,J1223="concentrate",H1223,J1223="dilute",individual_lib_info!I1223)</f>
        <v>#N/A</v>
      </c>
      <c r="L1223" s="12" t="e">
        <f>IF(AND(J1223="dilute",K1223&gt;Pooling_tool!$Q$6),Pooling_tool!$Q$6,K1223)</f>
        <v>#N/A</v>
      </c>
    </row>
    <row r="1224" spans="6:12" x14ac:dyDescent="0.2">
      <c r="F1224" s="8" t="e">
        <f>VLOOKUP(A1224,Pooling_tool!$A$3:$B$15,2,FALSE)</f>
        <v>#N/A</v>
      </c>
      <c r="G1224" s="11" t="e">
        <f>Pooling_tool!$Q$8/VLOOKUP(F1224,Pooling_tool!$F$3:$G$26,2,FALSE)</f>
        <v>#N/A</v>
      </c>
      <c r="H1224" s="12" t="e">
        <f t="shared" si="38"/>
        <v>#N/A</v>
      </c>
      <c r="I1224" s="12" t="e">
        <f t="shared" si="39"/>
        <v>#N/A</v>
      </c>
      <c r="J1224" s="8" t="e">
        <f>IF(OR(H1224&gt;Pooling_tool!$Q$2,I1224&gt;(Pooling_tool!$Q$14*Pooling_tool!$Q$6)),"concentrate","dilute")</f>
        <v>#N/A</v>
      </c>
      <c r="K1224" s="12" t="e">
        <f>_xlfn.IFS(AND(J1224="concentrate",H1224&gt;Pooling_tool!$Q$4),Pooling_tool!$Q$4,AND(J1224="concentrate",H1224&lt;Pooling_tool!$Q$2),Pooling_tool!$Q$2,J1224="concentrate",H1224,J1224="dilute",individual_lib_info!I1224)</f>
        <v>#N/A</v>
      </c>
      <c r="L1224" s="12" t="e">
        <f>IF(AND(J1224="dilute",K1224&gt;Pooling_tool!$Q$6),Pooling_tool!$Q$6,K1224)</f>
        <v>#N/A</v>
      </c>
    </row>
    <row r="1225" spans="6:12" x14ac:dyDescent="0.2">
      <c r="F1225" s="8" t="e">
        <f>VLOOKUP(A1225,Pooling_tool!$A$3:$B$15,2,FALSE)</f>
        <v>#N/A</v>
      </c>
      <c r="G1225" s="11" t="e">
        <f>Pooling_tool!$Q$8/VLOOKUP(F1225,Pooling_tool!$F$3:$G$26,2,FALSE)</f>
        <v>#N/A</v>
      </c>
      <c r="H1225" s="12" t="e">
        <f t="shared" si="38"/>
        <v>#N/A</v>
      </c>
      <c r="I1225" s="12" t="e">
        <f t="shared" si="39"/>
        <v>#N/A</v>
      </c>
      <c r="J1225" s="8" t="e">
        <f>IF(OR(H1225&gt;Pooling_tool!$Q$2,I1225&gt;(Pooling_tool!$Q$14*Pooling_tool!$Q$6)),"concentrate","dilute")</f>
        <v>#N/A</v>
      </c>
      <c r="K1225" s="12" t="e">
        <f>_xlfn.IFS(AND(J1225="concentrate",H1225&gt;Pooling_tool!$Q$4),Pooling_tool!$Q$4,AND(J1225="concentrate",H1225&lt;Pooling_tool!$Q$2),Pooling_tool!$Q$2,J1225="concentrate",H1225,J1225="dilute",individual_lib_info!I1225)</f>
        <v>#N/A</v>
      </c>
      <c r="L1225" s="12" t="e">
        <f>IF(AND(J1225="dilute",K1225&gt;Pooling_tool!$Q$6),Pooling_tool!$Q$6,K1225)</f>
        <v>#N/A</v>
      </c>
    </row>
    <row r="1226" spans="6:12" x14ac:dyDescent="0.2">
      <c r="F1226" s="8" t="e">
        <f>VLOOKUP(A1226,Pooling_tool!$A$3:$B$15,2,FALSE)</f>
        <v>#N/A</v>
      </c>
      <c r="G1226" s="11" t="e">
        <f>Pooling_tool!$Q$8/VLOOKUP(F1226,Pooling_tool!$F$3:$G$26,2,FALSE)</f>
        <v>#N/A</v>
      </c>
      <c r="H1226" s="12" t="e">
        <f t="shared" si="38"/>
        <v>#N/A</v>
      </c>
      <c r="I1226" s="12" t="e">
        <f t="shared" si="39"/>
        <v>#N/A</v>
      </c>
      <c r="J1226" s="8" t="e">
        <f>IF(OR(H1226&gt;Pooling_tool!$Q$2,I1226&gt;(Pooling_tool!$Q$14*Pooling_tool!$Q$6)),"concentrate","dilute")</f>
        <v>#N/A</v>
      </c>
      <c r="K1226" s="12" t="e">
        <f>_xlfn.IFS(AND(J1226="concentrate",H1226&gt;Pooling_tool!$Q$4),Pooling_tool!$Q$4,AND(J1226="concentrate",H1226&lt;Pooling_tool!$Q$2),Pooling_tool!$Q$2,J1226="concentrate",H1226,J1226="dilute",individual_lib_info!I1226)</f>
        <v>#N/A</v>
      </c>
      <c r="L1226" s="12" t="e">
        <f>IF(AND(J1226="dilute",K1226&gt;Pooling_tool!$Q$6),Pooling_tool!$Q$6,K1226)</f>
        <v>#N/A</v>
      </c>
    </row>
    <row r="1227" spans="6:12" x14ac:dyDescent="0.2">
      <c r="F1227" s="8" t="e">
        <f>VLOOKUP(A1227,Pooling_tool!$A$3:$B$15,2,FALSE)</f>
        <v>#N/A</v>
      </c>
      <c r="G1227" s="11" t="e">
        <f>Pooling_tool!$Q$8/VLOOKUP(F1227,Pooling_tool!$F$3:$G$26,2,FALSE)</f>
        <v>#N/A</v>
      </c>
      <c r="H1227" s="12" t="e">
        <f t="shared" si="38"/>
        <v>#N/A</v>
      </c>
      <c r="I1227" s="12" t="e">
        <f t="shared" si="39"/>
        <v>#N/A</v>
      </c>
      <c r="J1227" s="8" t="e">
        <f>IF(OR(H1227&gt;Pooling_tool!$Q$2,I1227&gt;(Pooling_tool!$Q$14*Pooling_tool!$Q$6)),"concentrate","dilute")</f>
        <v>#N/A</v>
      </c>
      <c r="K1227" s="12" t="e">
        <f>_xlfn.IFS(AND(J1227="concentrate",H1227&gt;Pooling_tool!$Q$4),Pooling_tool!$Q$4,AND(J1227="concentrate",H1227&lt;Pooling_tool!$Q$2),Pooling_tool!$Q$2,J1227="concentrate",H1227,J1227="dilute",individual_lib_info!I1227)</f>
        <v>#N/A</v>
      </c>
      <c r="L1227" s="12" t="e">
        <f>IF(AND(J1227="dilute",K1227&gt;Pooling_tool!$Q$6),Pooling_tool!$Q$6,K1227)</f>
        <v>#N/A</v>
      </c>
    </row>
    <row r="1228" spans="6:12" x14ac:dyDescent="0.2">
      <c r="F1228" s="8" t="e">
        <f>VLOOKUP(A1228,Pooling_tool!$A$3:$B$15,2,FALSE)</f>
        <v>#N/A</v>
      </c>
      <c r="G1228" s="11" t="e">
        <f>Pooling_tool!$Q$8/VLOOKUP(F1228,Pooling_tool!$F$3:$G$26,2,FALSE)</f>
        <v>#N/A</v>
      </c>
      <c r="H1228" s="12" t="e">
        <f t="shared" si="38"/>
        <v>#N/A</v>
      </c>
      <c r="I1228" s="12" t="e">
        <f t="shared" si="39"/>
        <v>#N/A</v>
      </c>
      <c r="J1228" s="8" t="e">
        <f>IF(OR(H1228&gt;Pooling_tool!$Q$2,I1228&gt;(Pooling_tool!$Q$14*Pooling_tool!$Q$6)),"concentrate","dilute")</f>
        <v>#N/A</v>
      </c>
      <c r="K1228" s="12" t="e">
        <f>_xlfn.IFS(AND(J1228="concentrate",H1228&gt;Pooling_tool!$Q$4),Pooling_tool!$Q$4,AND(J1228="concentrate",H1228&lt;Pooling_tool!$Q$2),Pooling_tool!$Q$2,J1228="concentrate",H1228,J1228="dilute",individual_lib_info!I1228)</f>
        <v>#N/A</v>
      </c>
      <c r="L1228" s="12" t="e">
        <f>IF(AND(J1228="dilute",K1228&gt;Pooling_tool!$Q$6),Pooling_tool!$Q$6,K1228)</f>
        <v>#N/A</v>
      </c>
    </row>
    <row r="1229" spans="6:12" x14ac:dyDescent="0.2">
      <c r="F1229" s="8" t="e">
        <f>VLOOKUP(A1229,Pooling_tool!$A$3:$B$15,2,FALSE)</f>
        <v>#N/A</v>
      </c>
      <c r="G1229" s="11" t="e">
        <f>Pooling_tool!$Q$8/VLOOKUP(F1229,Pooling_tool!$F$3:$G$26,2,FALSE)</f>
        <v>#N/A</v>
      </c>
      <c r="H1229" s="12" t="e">
        <f t="shared" si="38"/>
        <v>#N/A</v>
      </c>
      <c r="I1229" s="12" t="e">
        <f t="shared" si="39"/>
        <v>#N/A</v>
      </c>
      <c r="J1229" s="8" t="e">
        <f>IF(OR(H1229&gt;Pooling_tool!$Q$2,I1229&gt;(Pooling_tool!$Q$14*Pooling_tool!$Q$6)),"concentrate","dilute")</f>
        <v>#N/A</v>
      </c>
      <c r="K1229" s="12" t="e">
        <f>_xlfn.IFS(AND(J1229="concentrate",H1229&gt;Pooling_tool!$Q$4),Pooling_tool!$Q$4,AND(J1229="concentrate",H1229&lt;Pooling_tool!$Q$2),Pooling_tool!$Q$2,J1229="concentrate",H1229,J1229="dilute",individual_lib_info!I1229)</f>
        <v>#N/A</v>
      </c>
      <c r="L1229" s="12" t="e">
        <f>IF(AND(J1229="dilute",K1229&gt;Pooling_tool!$Q$6),Pooling_tool!$Q$6,K1229)</f>
        <v>#N/A</v>
      </c>
    </row>
    <row r="1230" spans="6:12" x14ac:dyDescent="0.2">
      <c r="F1230" s="8" t="e">
        <f>VLOOKUP(A1230,Pooling_tool!$A$3:$B$15,2,FALSE)</f>
        <v>#N/A</v>
      </c>
      <c r="G1230" s="11" t="e">
        <f>Pooling_tool!$Q$8/VLOOKUP(F1230,Pooling_tool!$F$3:$G$26,2,FALSE)</f>
        <v>#N/A</v>
      </c>
      <c r="H1230" s="12" t="e">
        <f t="shared" si="38"/>
        <v>#N/A</v>
      </c>
      <c r="I1230" s="12" t="e">
        <f t="shared" si="39"/>
        <v>#N/A</v>
      </c>
      <c r="J1230" s="8" t="e">
        <f>IF(OR(H1230&gt;Pooling_tool!$Q$2,I1230&gt;(Pooling_tool!$Q$14*Pooling_tool!$Q$6)),"concentrate","dilute")</f>
        <v>#N/A</v>
      </c>
      <c r="K1230" s="12" t="e">
        <f>_xlfn.IFS(AND(J1230="concentrate",H1230&gt;Pooling_tool!$Q$4),Pooling_tool!$Q$4,AND(J1230="concentrate",H1230&lt;Pooling_tool!$Q$2),Pooling_tool!$Q$2,J1230="concentrate",H1230,J1230="dilute",individual_lib_info!I1230)</f>
        <v>#N/A</v>
      </c>
      <c r="L1230" s="12" t="e">
        <f>IF(AND(J1230="dilute",K1230&gt;Pooling_tool!$Q$6),Pooling_tool!$Q$6,K1230)</f>
        <v>#N/A</v>
      </c>
    </row>
    <row r="1231" spans="6:12" x14ac:dyDescent="0.2">
      <c r="F1231" s="8" t="e">
        <f>VLOOKUP(A1231,Pooling_tool!$A$3:$B$15,2,FALSE)</f>
        <v>#N/A</v>
      </c>
      <c r="G1231" s="11" t="e">
        <f>Pooling_tool!$Q$8/VLOOKUP(F1231,Pooling_tool!$F$3:$G$26,2,FALSE)</f>
        <v>#N/A</v>
      </c>
      <c r="H1231" s="12" t="e">
        <f t="shared" si="38"/>
        <v>#N/A</v>
      </c>
      <c r="I1231" s="12" t="e">
        <f t="shared" si="39"/>
        <v>#N/A</v>
      </c>
      <c r="J1231" s="8" t="e">
        <f>IF(OR(H1231&gt;Pooling_tool!$Q$2,I1231&gt;(Pooling_tool!$Q$14*Pooling_tool!$Q$6)),"concentrate","dilute")</f>
        <v>#N/A</v>
      </c>
      <c r="K1231" s="12" t="e">
        <f>_xlfn.IFS(AND(J1231="concentrate",H1231&gt;Pooling_tool!$Q$4),Pooling_tool!$Q$4,AND(J1231="concentrate",H1231&lt;Pooling_tool!$Q$2),Pooling_tool!$Q$2,J1231="concentrate",H1231,J1231="dilute",individual_lib_info!I1231)</f>
        <v>#N/A</v>
      </c>
      <c r="L1231" s="12" t="e">
        <f>IF(AND(J1231="dilute",K1231&gt;Pooling_tool!$Q$6),Pooling_tool!$Q$6,K1231)</f>
        <v>#N/A</v>
      </c>
    </row>
    <row r="1232" spans="6:12" x14ac:dyDescent="0.2">
      <c r="F1232" s="8" t="e">
        <f>VLOOKUP(A1232,Pooling_tool!$A$3:$B$15,2,FALSE)</f>
        <v>#N/A</v>
      </c>
      <c r="G1232" s="11" t="e">
        <f>Pooling_tool!$Q$8/VLOOKUP(F1232,Pooling_tool!$F$3:$G$26,2,FALSE)</f>
        <v>#N/A</v>
      </c>
      <c r="H1232" s="12" t="e">
        <f t="shared" si="38"/>
        <v>#N/A</v>
      </c>
      <c r="I1232" s="12" t="e">
        <f t="shared" si="39"/>
        <v>#N/A</v>
      </c>
      <c r="J1232" s="8" t="e">
        <f>IF(OR(H1232&gt;Pooling_tool!$Q$2,I1232&gt;(Pooling_tool!$Q$14*Pooling_tool!$Q$6)),"concentrate","dilute")</f>
        <v>#N/A</v>
      </c>
      <c r="K1232" s="12" t="e">
        <f>_xlfn.IFS(AND(J1232="concentrate",H1232&gt;Pooling_tool!$Q$4),Pooling_tool!$Q$4,AND(J1232="concentrate",H1232&lt;Pooling_tool!$Q$2),Pooling_tool!$Q$2,J1232="concentrate",H1232,J1232="dilute",individual_lib_info!I1232)</f>
        <v>#N/A</v>
      </c>
      <c r="L1232" s="12" t="e">
        <f>IF(AND(J1232="dilute",K1232&gt;Pooling_tool!$Q$6),Pooling_tool!$Q$6,K1232)</f>
        <v>#N/A</v>
      </c>
    </row>
    <row r="1233" spans="6:12" x14ac:dyDescent="0.2">
      <c r="F1233" s="8" t="e">
        <f>VLOOKUP(A1233,Pooling_tool!$A$3:$B$15,2,FALSE)</f>
        <v>#N/A</v>
      </c>
      <c r="G1233" s="11" t="e">
        <f>Pooling_tool!$Q$8/VLOOKUP(F1233,Pooling_tool!$F$3:$G$26,2,FALSE)</f>
        <v>#N/A</v>
      </c>
      <c r="H1233" s="12" t="e">
        <f t="shared" si="38"/>
        <v>#N/A</v>
      </c>
      <c r="I1233" s="12" t="e">
        <f t="shared" si="39"/>
        <v>#N/A</v>
      </c>
      <c r="J1233" s="8" t="e">
        <f>IF(OR(H1233&gt;Pooling_tool!$Q$2,I1233&gt;(Pooling_tool!$Q$14*Pooling_tool!$Q$6)),"concentrate","dilute")</f>
        <v>#N/A</v>
      </c>
      <c r="K1233" s="12" t="e">
        <f>_xlfn.IFS(AND(J1233="concentrate",H1233&gt;Pooling_tool!$Q$4),Pooling_tool!$Q$4,AND(J1233="concentrate",H1233&lt;Pooling_tool!$Q$2),Pooling_tool!$Q$2,J1233="concentrate",H1233,J1233="dilute",individual_lib_info!I1233)</f>
        <v>#N/A</v>
      </c>
      <c r="L1233" s="12" t="e">
        <f>IF(AND(J1233="dilute",K1233&gt;Pooling_tool!$Q$6),Pooling_tool!$Q$6,K1233)</f>
        <v>#N/A</v>
      </c>
    </row>
    <row r="1234" spans="6:12" x14ac:dyDescent="0.2">
      <c r="F1234" s="8" t="e">
        <f>VLOOKUP(A1234,Pooling_tool!$A$3:$B$15,2,FALSE)</f>
        <v>#N/A</v>
      </c>
      <c r="G1234" s="11" t="e">
        <f>Pooling_tool!$Q$8/VLOOKUP(F1234,Pooling_tool!$F$3:$G$26,2,FALSE)</f>
        <v>#N/A</v>
      </c>
      <c r="H1234" s="12" t="e">
        <f t="shared" si="38"/>
        <v>#N/A</v>
      </c>
      <c r="I1234" s="12" t="e">
        <f t="shared" si="39"/>
        <v>#N/A</v>
      </c>
      <c r="J1234" s="8" t="e">
        <f>IF(OR(H1234&gt;Pooling_tool!$Q$2,I1234&gt;(Pooling_tool!$Q$14*Pooling_tool!$Q$6)),"concentrate","dilute")</f>
        <v>#N/A</v>
      </c>
      <c r="K1234" s="12" t="e">
        <f>_xlfn.IFS(AND(J1234="concentrate",H1234&gt;Pooling_tool!$Q$4),Pooling_tool!$Q$4,AND(J1234="concentrate",H1234&lt;Pooling_tool!$Q$2),Pooling_tool!$Q$2,J1234="concentrate",H1234,J1234="dilute",individual_lib_info!I1234)</f>
        <v>#N/A</v>
      </c>
      <c r="L1234" s="12" t="e">
        <f>IF(AND(J1234="dilute",K1234&gt;Pooling_tool!$Q$6),Pooling_tool!$Q$6,K1234)</f>
        <v>#N/A</v>
      </c>
    </row>
    <row r="1235" spans="6:12" x14ac:dyDescent="0.2">
      <c r="F1235" s="8" t="e">
        <f>VLOOKUP(A1235,Pooling_tool!$A$3:$B$15,2,FALSE)</f>
        <v>#N/A</v>
      </c>
      <c r="G1235" s="11" t="e">
        <f>Pooling_tool!$Q$8/VLOOKUP(F1235,Pooling_tool!$F$3:$G$26,2,FALSE)</f>
        <v>#N/A</v>
      </c>
      <c r="H1235" s="12" t="e">
        <f t="shared" si="38"/>
        <v>#N/A</v>
      </c>
      <c r="I1235" s="12" t="e">
        <f t="shared" si="39"/>
        <v>#N/A</v>
      </c>
      <c r="J1235" s="8" t="e">
        <f>IF(OR(H1235&gt;Pooling_tool!$Q$2,I1235&gt;(Pooling_tool!$Q$14*Pooling_tool!$Q$6)),"concentrate","dilute")</f>
        <v>#N/A</v>
      </c>
      <c r="K1235" s="12" t="e">
        <f>_xlfn.IFS(AND(J1235="concentrate",H1235&gt;Pooling_tool!$Q$4),Pooling_tool!$Q$4,AND(J1235="concentrate",H1235&lt;Pooling_tool!$Q$2),Pooling_tool!$Q$2,J1235="concentrate",H1235,J1235="dilute",individual_lib_info!I1235)</f>
        <v>#N/A</v>
      </c>
      <c r="L1235" s="12" t="e">
        <f>IF(AND(J1235="dilute",K1235&gt;Pooling_tool!$Q$6),Pooling_tool!$Q$6,K1235)</f>
        <v>#N/A</v>
      </c>
    </row>
    <row r="1236" spans="6:12" x14ac:dyDescent="0.2">
      <c r="F1236" s="8" t="e">
        <f>VLOOKUP(A1236,Pooling_tool!$A$3:$B$15,2,FALSE)</f>
        <v>#N/A</v>
      </c>
      <c r="G1236" s="11" t="e">
        <f>Pooling_tool!$Q$8/VLOOKUP(F1236,Pooling_tool!$F$3:$G$26,2,FALSE)</f>
        <v>#N/A</v>
      </c>
      <c r="H1236" s="12" t="e">
        <f t="shared" si="38"/>
        <v>#N/A</v>
      </c>
      <c r="I1236" s="12" t="e">
        <f t="shared" si="39"/>
        <v>#N/A</v>
      </c>
      <c r="J1236" s="8" t="e">
        <f>IF(OR(H1236&gt;Pooling_tool!$Q$2,I1236&gt;(Pooling_tool!$Q$14*Pooling_tool!$Q$6)),"concentrate","dilute")</f>
        <v>#N/A</v>
      </c>
      <c r="K1236" s="12" t="e">
        <f>_xlfn.IFS(AND(J1236="concentrate",H1236&gt;Pooling_tool!$Q$4),Pooling_tool!$Q$4,AND(J1236="concentrate",H1236&lt;Pooling_tool!$Q$2),Pooling_tool!$Q$2,J1236="concentrate",H1236,J1236="dilute",individual_lib_info!I1236)</f>
        <v>#N/A</v>
      </c>
      <c r="L1236" s="12" t="e">
        <f>IF(AND(J1236="dilute",K1236&gt;Pooling_tool!$Q$6),Pooling_tool!$Q$6,K1236)</f>
        <v>#N/A</v>
      </c>
    </row>
    <row r="1237" spans="6:12" x14ac:dyDescent="0.2">
      <c r="F1237" s="8" t="e">
        <f>VLOOKUP(A1237,Pooling_tool!$A$3:$B$15,2,FALSE)</f>
        <v>#N/A</v>
      </c>
      <c r="G1237" s="11" t="e">
        <f>Pooling_tool!$Q$8/VLOOKUP(F1237,Pooling_tool!$F$3:$G$26,2,FALSE)</f>
        <v>#N/A</v>
      </c>
      <c r="H1237" s="12" t="e">
        <f t="shared" si="38"/>
        <v>#N/A</v>
      </c>
      <c r="I1237" s="12" t="e">
        <f t="shared" si="39"/>
        <v>#N/A</v>
      </c>
      <c r="J1237" s="8" t="e">
        <f>IF(OR(H1237&gt;Pooling_tool!$Q$2,I1237&gt;(Pooling_tool!$Q$14*Pooling_tool!$Q$6)),"concentrate","dilute")</f>
        <v>#N/A</v>
      </c>
      <c r="K1237" s="12" t="e">
        <f>_xlfn.IFS(AND(J1237="concentrate",H1237&gt;Pooling_tool!$Q$4),Pooling_tool!$Q$4,AND(J1237="concentrate",H1237&lt;Pooling_tool!$Q$2),Pooling_tool!$Q$2,J1237="concentrate",H1237,J1237="dilute",individual_lib_info!I1237)</f>
        <v>#N/A</v>
      </c>
      <c r="L1237" s="12" t="e">
        <f>IF(AND(J1237="dilute",K1237&gt;Pooling_tool!$Q$6),Pooling_tool!$Q$6,K1237)</f>
        <v>#N/A</v>
      </c>
    </row>
    <row r="1238" spans="6:12" x14ac:dyDescent="0.2">
      <c r="F1238" s="8" t="e">
        <f>VLOOKUP(A1238,Pooling_tool!$A$3:$B$15,2,FALSE)</f>
        <v>#N/A</v>
      </c>
      <c r="G1238" s="11" t="e">
        <f>Pooling_tool!$Q$8/VLOOKUP(F1238,Pooling_tool!$F$3:$G$26,2,FALSE)</f>
        <v>#N/A</v>
      </c>
      <c r="H1238" s="12" t="e">
        <f t="shared" si="38"/>
        <v>#N/A</v>
      </c>
      <c r="I1238" s="12" t="e">
        <f t="shared" si="39"/>
        <v>#N/A</v>
      </c>
      <c r="J1238" s="8" t="e">
        <f>IF(OR(H1238&gt;Pooling_tool!$Q$2,I1238&gt;(Pooling_tool!$Q$14*Pooling_tool!$Q$6)),"concentrate","dilute")</f>
        <v>#N/A</v>
      </c>
      <c r="K1238" s="12" t="e">
        <f>_xlfn.IFS(AND(J1238="concentrate",H1238&gt;Pooling_tool!$Q$4),Pooling_tool!$Q$4,AND(J1238="concentrate",H1238&lt;Pooling_tool!$Q$2),Pooling_tool!$Q$2,J1238="concentrate",H1238,J1238="dilute",individual_lib_info!I1238)</f>
        <v>#N/A</v>
      </c>
      <c r="L1238" s="12" t="e">
        <f>IF(AND(J1238="dilute",K1238&gt;Pooling_tool!$Q$6),Pooling_tool!$Q$6,K1238)</f>
        <v>#N/A</v>
      </c>
    </row>
    <row r="1239" spans="6:12" x14ac:dyDescent="0.2">
      <c r="F1239" s="8" t="e">
        <f>VLOOKUP(A1239,Pooling_tool!$A$3:$B$15,2,FALSE)</f>
        <v>#N/A</v>
      </c>
      <c r="G1239" s="11" t="e">
        <f>Pooling_tool!$Q$8/VLOOKUP(F1239,Pooling_tool!$F$3:$G$26,2,FALSE)</f>
        <v>#N/A</v>
      </c>
      <c r="H1239" s="12" t="e">
        <f t="shared" si="38"/>
        <v>#N/A</v>
      </c>
      <c r="I1239" s="12" t="e">
        <f t="shared" si="39"/>
        <v>#N/A</v>
      </c>
      <c r="J1239" s="8" t="e">
        <f>IF(OR(H1239&gt;Pooling_tool!$Q$2,I1239&gt;(Pooling_tool!$Q$14*Pooling_tool!$Q$6)),"concentrate","dilute")</f>
        <v>#N/A</v>
      </c>
      <c r="K1239" s="12" t="e">
        <f>_xlfn.IFS(AND(J1239="concentrate",H1239&gt;Pooling_tool!$Q$4),Pooling_tool!$Q$4,AND(J1239="concentrate",H1239&lt;Pooling_tool!$Q$2),Pooling_tool!$Q$2,J1239="concentrate",H1239,J1239="dilute",individual_lib_info!I1239)</f>
        <v>#N/A</v>
      </c>
      <c r="L1239" s="12" t="e">
        <f>IF(AND(J1239="dilute",K1239&gt;Pooling_tool!$Q$6),Pooling_tool!$Q$6,K1239)</f>
        <v>#N/A</v>
      </c>
    </row>
    <row r="1240" spans="6:12" x14ac:dyDescent="0.2">
      <c r="F1240" s="8" t="e">
        <f>VLOOKUP(A1240,Pooling_tool!$A$3:$B$15,2,FALSE)</f>
        <v>#N/A</v>
      </c>
      <c r="G1240" s="11" t="e">
        <f>Pooling_tool!$Q$8/VLOOKUP(F1240,Pooling_tool!$F$3:$G$26,2,FALSE)</f>
        <v>#N/A</v>
      </c>
      <c r="H1240" s="12" t="e">
        <f t="shared" si="38"/>
        <v>#N/A</v>
      </c>
      <c r="I1240" s="12" t="e">
        <f t="shared" si="39"/>
        <v>#N/A</v>
      </c>
      <c r="J1240" s="8" t="e">
        <f>IF(OR(H1240&gt;Pooling_tool!$Q$2,I1240&gt;(Pooling_tool!$Q$14*Pooling_tool!$Q$6)),"concentrate","dilute")</f>
        <v>#N/A</v>
      </c>
      <c r="K1240" s="12" t="e">
        <f>_xlfn.IFS(AND(J1240="concentrate",H1240&gt;Pooling_tool!$Q$4),Pooling_tool!$Q$4,AND(J1240="concentrate",H1240&lt;Pooling_tool!$Q$2),Pooling_tool!$Q$2,J1240="concentrate",H1240,J1240="dilute",individual_lib_info!I1240)</f>
        <v>#N/A</v>
      </c>
      <c r="L1240" s="12" t="e">
        <f>IF(AND(J1240="dilute",K1240&gt;Pooling_tool!$Q$6),Pooling_tool!$Q$6,K1240)</f>
        <v>#N/A</v>
      </c>
    </row>
    <row r="1241" spans="6:12" x14ac:dyDescent="0.2">
      <c r="F1241" s="8" t="e">
        <f>VLOOKUP(A1241,Pooling_tool!$A$3:$B$15,2,FALSE)</f>
        <v>#N/A</v>
      </c>
      <c r="G1241" s="11" t="e">
        <f>Pooling_tool!$Q$8/VLOOKUP(F1241,Pooling_tool!$F$3:$G$26,2,FALSE)</f>
        <v>#N/A</v>
      </c>
      <c r="H1241" s="12" t="e">
        <f t="shared" si="38"/>
        <v>#N/A</v>
      </c>
      <c r="I1241" s="12" t="e">
        <f t="shared" si="39"/>
        <v>#N/A</v>
      </c>
      <c r="J1241" s="8" t="e">
        <f>IF(OR(H1241&gt;Pooling_tool!$Q$2,I1241&gt;(Pooling_tool!$Q$14*Pooling_tool!$Q$6)),"concentrate","dilute")</f>
        <v>#N/A</v>
      </c>
      <c r="K1241" s="12" t="e">
        <f>_xlfn.IFS(AND(J1241="concentrate",H1241&gt;Pooling_tool!$Q$4),Pooling_tool!$Q$4,AND(J1241="concentrate",H1241&lt;Pooling_tool!$Q$2),Pooling_tool!$Q$2,J1241="concentrate",H1241,J1241="dilute",individual_lib_info!I1241)</f>
        <v>#N/A</v>
      </c>
      <c r="L1241" s="12" t="e">
        <f>IF(AND(J1241="dilute",K1241&gt;Pooling_tool!$Q$6),Pooling_tool!$Q$6,K1241)</f>
        <v>#N/A</v>
      </c>
    </row>
    <row r="1242" spans="6:12" x14ac:dyDescent="0.2">
      <c r="F1242" s="8" t="e">
        <f>VLOOKUP(A1242,Pooling_tool!$A$3:$B$15,2,FALSE)</f>
        <v>#N/A</v>
      </c>
      <c r="G1242" s="11" t="e">
        <f>Pooling_tool!$Q$8/VLOOKUP(F1242,Pooling_tool!$F$3:$G$26,2,FALSE)</f>
        <v>#N/A</v>
      </c>
      <c r="H1242" s="12" t="e">
        <f t="shared" si="38"/>
        <v>#N/A</v>
      </c>
      <c r="I1242" s="12" t="e">
        <f t="shared" si="39"/>
        <v>#N/A</v>
      </c>
      <c r="J1242" s="8" t="e">
        <f>IF(OR(H1242&gt;Pooling_tool!$Q$2,I1242&gt;(Pooling_tool!$Q$14*Pooling_tool!$Q$6)),"concentrate","dilute")</f>
        <v>#N/A</v>
      </c>
      <c r="K1242" s="12" t="e">
        <f>_xlfn.IFS(AND(J1242="concentrate",H1242&gt;Pooling_tool!$Q$4),Pooling_tool!$Q$4,AND(J1242="concentrate",H1242&lt;Pooling_tool!$Q$2),Pooling_tool!$Q$2,J1242="concentrate",H1242,J1242="dilute",individual_lib_info!I1242)</f>
        <v>#N/A</v>
      </c>
      <c r="L1242" s="12" t="e">
        <f>IF(AND(J1242="dilute",K1242&gt;Pooling_tool!$Q$6),Pooling_tool!$Q$6,K1242)</f>
        <v>#N/A</v>
      </c>
    </row>
    <row r="1243" spans="6:12" x14ac:dyDescent="0.2">
      <c r="F1243" s="8" t="e">
        <f>VLOOKUP(A1243,Pooling_tool!$A$3:$B$15,2,FALSE)</f>
        <v>#N/A</v>
      </c>
      <c r="G1243" s="11" t="e">
        <f>Pooling_tool!$Q$8/VLOOKUP(F1243,Pooling_tool!$F$3:$G$26,2,FALSE)</f>
        <v>#N/A</v>
      </c>
      <c r="H1243" s="12" t="e">
        <f t="shared" si="38"/>
        <v>#N/A</v>
      </c>
      <c r="I1243" s="12" t="e">
        <f t="shared" si="39"/>
        <v>#N/A</v>
      </c>
      <c r="J1243" s="8" t="e">
        <f>IF(OR(H1243&gt;Pooling_tool!$Q$2,I1243&gt;(Pooling_tool!$Q$14*Pooling_tool!$Q$6)),"concentrate","dilute")</f>
        <v>#N/A</v>
      </c>
      <c r="K1243" s="12" t="e">
        <f>_xlfn.IFS(AND(J1243="concentrate",H1243&gt;Pooling_tool!$Q$4),Pooling_tool!$Q$4,AND(J1243="concentrate",H1243&lt;Pooling_tool!$Q$2),Pooling_tool!$Q$2,J1243="concentrate",H1243,J1243="dilute",individual_lib_info!I1243)</f>
        <v>#N/A</v>
      </c>
      <c r="L1243" s="12" t="e">
        <f>IF(AND(J1243="dilute",K1243&gt;Pooling_tool!$Q$6),Pooling_tool!$Q$6,K1243)</f>
        <v>#N/A</v>
      </c>
    </row>
    <row r="1244" spans="6:12" x14ac:dyDescent="0.2">
      <c r="F1244" s="8" t="e">
        <f>VLOOKUP(A1244,Pooling_tool!$A$3:$B$15,2,FALSE)</f>
        <v>#N/A</v>
      </c>
      <c r="G1244" s="11" t="e">
        <f>Pooling_tool!$Q$8/VLOOKUP(F1244,Pooling_tool!$F$3:$G$26,2,FALSE)</f>
        <v>#N/A</v>
      </c>
      <c r="H1244" s="12" t="e">
        <f t="shared" si="38"/>
        <v>#N/A</v>
      </c>
      <c r="I1244" s="12" t="e">
        <f t="shared" si="39"/>
        <v>#N/A</v>
      </c>
      <c r="J1244" s="8" t="e">
        <f>IF(OR(H1244&gt;Pooling_tool!$Q$2,I1244&gt;(Pooling_tool!$Q$14*Pooling_tool!$Q$6)),"concentrate","dilute")</f>
        <v>#N/A</v>
      </c>
      <c r="K1244" s="12" t="e">
        <f>_xlfn.IFS(AND(J1244="concentrate",H1244&gt;Pooling_tool!$Q$4),Pooling_tool!$Q$4,AND(J1244="concentrate",H1244&lt;Pooling_tool!$Q$2),Pooling_tool!$Q$2,J1244="concentrate",H1244,J1244="dilute",individual_lib_info!I1244)</f>
        <v>#N/A</v>
      </c>
      <c r="L1244" s="12" t="e">
        <f>IF(AND(J1244="dilute",K1244&gt;Pooling_tool!$Q$6),Pooling_tool!$Q$6,K1244)</f>
        <v>#N/A</v>
      </c>
    </row>
    <row r="1245" spans="6:12" x14ac:dyDescent="0.2">
      <c r="F1245" s="8" t="e">
        <f>VLOOKUP(A1245,Pooling_tool!$A$3:$B$15,2,FALSE)</f>
        <v>#N/A</v>
      </c>
      <c r="G1245" s="11" t="e">
        <f>Pooling_tool!$Q$8/VLOOKUP(F1245,Pooling_tool!$F$3:$G$26,2,FALSE)</f>
        <v>#N/A</v>
      </c>
      <c r="H1245" s="12" t="e">
        <f t="shared" si="38"/>
        <v>#N/A</v>
      </c>
      <c r="I1245" s="12" t="e">
        <f t="shared" si="39"/>
        <v>#N/A</v>
      </c>
      <c r="J1245" s="8" t="e">
        <f>IF(OR(H1245&gt;Pooling_tool!$Q$2,I1245&gt;(Pooling_tool!$Q$14*Pooling_tool!$Q$6)),"concentrate","dilute")</f>
        <v>#N/A</v>
      </c>
      <c r="K1245" s="12" t="e">
        <f>_xlfn.IFS(AND(J1245="concentrate",H1245&gt;Pooling_tool!$Q$4),Pooling_tool!$Q$4,AND(J1245="concentrate",H1245&lt;Pooling_tool!$Q$2),Pooling_tool!$Q$2,J1245="concentrate",H1245,J1245="dilute",individual_lib_info!I1245)</f>
        <v>#N/A</v>
      </c>
      <c r="L1245" s="12" t="e">
        <f>IF(AND(J1245="dilute",K1245&gt;Pooling_tool!$Q$6),Pooling_tool!$Q$6,K1245)</f>
        <v>#N/A</v>
      </c>
    </row>
    <row r="1246" spans="6:12" x14ac:dyDescent="0.2">
      <c r="F1246" s="8" t="e">
        <f>VLOOKUP(A1246,Pooling_tool!$A$3:$B$15,2,FALSE)</f>
        <v>#N/A</v>
      </c>
      <c r="G1246" s="11" t="e">
        <f>Pooling_tool!$Q$8/VLOOKUP(F1246,Pooling_tool!$F$3:$G$26,2,FALSE)</f>
        <v>#N/A</v>
      </c>
      <c r="H1246" s="12" t="e">
        <f t="shared" si="38"/>
        <v>#N/A</v>
      </c>
      <c r="I1246" s="12" t="e">
        <f t="shared" si="39"/>
        <v>#N/A</v>
      </c>
      <c r="J1246" s="8" t="e">
        <f>IF(OR(H1246&gt;Pooling_tool!$Q$2,I1246&gt;(Pooling_tool!$Q$14*Pooling_tool!$Q$6)),"concentrate","dilute")</f>
        <v>#N/A</v>
      </c>
      <c r="K1246" s="12" t="e">
        <f>_xlfn.IFS(AND(J1246="concentrate",H1246&gt;Pooling_tool!$Q$4),Pooling_tool!$Q$4,AND(J1246="concentrate",H1246&lt;Pooling_tool!$Q$2),Pooling_tool!$Q$2,J1246="concentrate",H1246,J1246="dilute",individual_lib_info!I1246)</f>
        <v>#N/A</v>
      </c>
      <c r="L1246" s="12" t="e">
        <f>IF(AND(J1246="dilute",K1246&gt;Pooling_tool!$Q$6),Pooling_tool!$Q$6,K1246)</f>
        <v>#N/A</v>
      </c>
    </row>
    <row r="1247" spans="6:12" x14ac:dyDescent="0.2">
      <c r="F1247" s="8" t="e">
        <f>VLOOKUP(A1247,Pooling_tool!$A$3:$B$15,2,FALSE)</f>
        <v>#N/A</v>
      </c>
      <c r="G1247" s="11" t="e">
        <f>Pooling_tool!$Q$8/VLOOKUP(F1247,Pooling_tool!$F$3:$G$26,2,FALSE)</f>
        <v>#N/A</v>
      </c>
      <c r="H1247" s="12" t="e">
        <f t="shared" si="38"/>
        <v>#N/A</v>
      </c>
      <c r="I1247" s="12" t="e">
        <f t="shared" si="39"/>
        <v>#N/A</v>
      </c>
      <c r="J1247" s="8" t="e">
        <f>IF(OR(H1247&gt;Pooling_tool!$Q$2,I1247&gt;(Pooling_tool!$Q$14*Pooling_tool!$Q$6)),"concentrate","dilute")</f>
        <v>#N/A</v>
      </c>
      <c r="K1247" s="12" t="e">
        <f>_xlfn.IFS(AND(J1247="concentrate",H1247&gt;Pooling_tool!$Q$4),Pooling_tool!$Q$4,AND(J1247="concentrate",H1247&lt;Pooling_tool!$Q$2),Pooling_tool!$Q$2,J1247="concentrate",H1247,J1247="dilute",individual_lib_info!I1247)</f>
        <v>#N/A</v>
      </c>
      <c r="L1247" s="12" t="e">
        <f>IF(AND(J1247="dilute",K1247&gt;Pooling_tool!$Q$6),Pooling_tool!$Q$6,K1247)</f>
        <v>#N/A</v>
      </c>
    </row>
    <row r="1248" spans="6:12" x14ac:dyDescent="0.2">
      <c r="F1248" s="8" t="e">
        <f>VLOOKUP(A1248,Pooling_tool!$A$3:$B$15,2,FALSE)</f>
        <v>#N/A</v>
      </c>
      <c r="G1248" s="11" t="e">
        <f>Pooling_tool!$Q$8/VLOOKUP(F1248,Pooling_tool!$F$3:$G$26,2,FALSE)</f>
        <v>#N/A</v>
      </c>
      <c r="H1248" s="12" t="e">
        <f t="shared" si="38"/>
        <v>#N/A</v>
      </c>
      <c r="I1248" s="12" t="e">
        <f t="shared" si="39"/>
        <v>#N/A</v>
      </c>
      <c r="J1248" s="8" t="e">
        <f>IF(OR(H1248&gt;Pooling_tool!$Q$2,I1248&gt;(Pooling_tool!$Q$14*Pooling_tool!$Q$6)),"concentrate","dilute")</f>
        <v>#N/A</v>
      </c>
      <c r="K1248" s="12" t="e">
        <f>_xlfn.IFS(AND(J1248="concentrate",H1248&gt;Pooling_tool!$Q$4),Pooling_tool!$Q$4,AND(J1248="concentrate",H1248&lt;Pooling_tool!$Q$2),Pooling_tool!$Q$2,J1248="concentrate",H1248,J1248="dilute",individual_lib_info!I1248)</f>
        <v>#N/A</v>
      </c>
      <c r="L1248" s="12" t="e">
        <f>IF(AND(J1248="dilute",K1248&gt;Pooling_tool!$Q$6),Pooling_tool!$Q$6,K1248)</f>
        <v>#N/A</v>
      </c>
    </row>
    <row r="1249" spans="6:12" x14ac:dyDescent="0.2">
      <c r="F1249" s="8" t="e">
        <f>VLOOKUP(A1249,Pooling_tool!$A$3:$B$15,2,FALSE)</f>
        <v>#N/A</v>
      </c>
      <c r="G1249" s="11" t="e">
        <f>Pooling_tool!$Q$8/VLOOKUP(F1249,Pooling_tool!$F$3:$G$26,2,FALSE)</f>
        <v>#N/A</v>
      </c>
      <c r="H1249" s="12" t="e">
        <f t="shared" si="38"/>
        <v>#N/A</v>
      </c>
      <c r="I1249" s="12" t="e">
        <f t="shared" si="39"/>
        <v>#N/A</v>
      </c>
      <c r="J1249" s="8" t="e">
        <f>IF(OR(H1249&gt;Pooling_tool!$Q$2,I1249&gt;(Pooling_tool!$Q$14*Pooling_tool!$Q$6)),"concentrate","dilute")</f>
        <v>#N/A</v>
      </c>
      <c r="K1249" s="12" t="e">
        <f>_xlfn.IFS(AND(J1249="concentrate",H1249&gt;Pooling_tool!$Q$4),Pooling_tool!$Q$4,AND(J1249="concentrate",H1249&lt;Pooling_tool!$Q$2),Pooling_tool!$Q$2,J1249="concentrate",H1249,J1249="dilute",individual_lib_info!I1249)</f>
        <v>#N/A</v>
      </c>
      <c r="L1249" s="12" t="e">
        <f>IF(AND(J1249="dilute",K1249&gt;Pooling_tool!$Q$6),Pooling_tool!$Q$6,K1249)</f>
        <v>#N/A</v>
      </c>
    </row>
    <row r="1250" spans="6:12" x14ac:dyDescent="0.2">
      <c r="F1250" s="8" t="e">
        <f>VLOOKUP(A1250,Pooling_tool!$A$3:$B$15,2,FALSE)</f>
        <v>#N/A</v>
      </c>
      <c r="G1250" s="11" t="e">
        <f>Pooling_tool!$Q$8/VLOOKUP(F1250,Pooling_tool!$F$3:$G$26,2,FALSE)</f>
        <v>#N/A</v>
      </c>
      <c r="H1250" s="12" t="e">
        <f t="shared" si="38"/>
        <v>#N/A</v>
      </c>
      <c r="I1250" s="12" t="e">
        <f t="shared" si="39"/>
        <v>#N/A</v>
      </c>
      <c r="J1250" s="8" t="e">
        <f>IF(OR(H1250&gt;Pooling_tool!$Q$2,I1250&gt;(Pooling_tool!$Q$14*Pooling_tool!$Q$6)),"concentrate","dilute")</f>
        <v>#N/A</v>
      </c>
      <c r="K1250" s="12" t="e">
        <f>_xlfn.IFS(AND(J1250="concentrate",H1250&gt;Pooling_tool!$Q$4),Pooling_tool!$Q$4,AND(J1250="concentrate",H1250&lt;Pooling_tool!$Q$2),Pooling_tool!$Q$2,J1250="concentrate",H1250,J1250="dilute",individual_lib_info!I1250)</f>
        <v>#N/A</v>
      </c>
      <c r="L1250" s="12" t="e">
        <f>IF(AND(J1250="dilute",K1250&gt;Pooling_tool!$Q$6),Pooling_tool!$Q$6,K1250)</f>
        <v>#N/A</v>
      </c>
    </row>
    <row r="1251" spans="6:12" x14ac:dyDescent="0.2">
      <c r="F1251" s="8" t="e">
        <f>VLOOKUP(A1251,Pooling_tool!$A$3:$B$15,2,FALSE)</f>
        <v>#N/A</v>
      </c>
      <c r="G1251" s="11" t="e">
        <f>Pooling_tool!$Q$8/VLOOKUP(F1251,Pooling_tool!$F$3:$G$26,2,FALSE)</f>
        <v>#N/A</v>
      </c>
      <c r="H1251" s="12" t="e">
        <f t="shared" si="38"/>
        <v>#N/A</v>
      </c>
      <c r="I1251" s="12" t="e">
        <f t="shared" si="39"/>
        <v>#N/A</v>
      </c>
      <c r="J1251" s="8" t="e">
        <f>IF(OR(H1251&gt;Pooling_tool!$Q$2,I1251&gt;(Pooling_tool!$Q$14*Pooling_tool!$Q$6)),"concentrate","dilute")</f>
        <v>#N/A</v>
      </c>
      <c r="K1251" s="12" t="e">
        <f>_xlfn.IFS(AND(J1251="concentrate",H1251&gt;Pooling_tool!$Q$4),Pooling_tool!$Q$4,AND(J1251="concentrate",H1251&lt;Pooling_tool!$Q$2),Pooling_tool!$Q$2,J1251="concentrate",H1251,J1251="dilute",individual_lib_info!I1251)</f>
        <v>#N/A</v>
      </c>
      <c r="L1251" s="12" t="e">
        <f>IF(AND(J1251="dilute",K1251&gt;Pooling_tool!$Q$6),Pooling_tool!$Q$6,K1251)</f>
        <v>#N/A</v>
      </c>
    </row>
    <row r="1252" spans="6:12" x14ac:dyDescent="0.2">
      <c r="F1252" s="8" t="e">
        <f>VLOOKUP(A1252,Pooling_tool!$A$3:$B$15,2,FALSE)</f>
        <v>#N/A</v>
      </c>
      <c r="G1252" s="11" t="e">
        <f>Pooling_tool!$Q$8/VLOOKUP(F1252,Pooling_tool!$F$3:$G$26,2,FALSE)</f>
        <v>#N/A</v>
      </c>
      <c r="H1252" s="12" t="e">
        <f t="shared" si="38"/>
        <v>#N/A</v>
      </c>
      <c r="I1252" s="12" t="e">
        <f t="shared" si="39"/>
        <v>#N/A</v>
      </c>
      <c r="J1252" s="8" t="e">
        <f>IF(OR(H1252&gt;Pooling_tool!$Q$2,I1252&gt;(Pooling_tool!$Q$14*Pooling_tool!$Q$6)),"concentrate","dilute")</f>
        <v>#N/A</v>
      </c>
      <c r="K1252" s="12" t="e">
        <f>_xlfn.IFS(AND(J1252="concentrate",H1252&gt;Pooling_tool!$Q$4),Pooling_tool!$Q$4,AND(J1252="concentrate",H1252&lt;Pooling_tool!$Q$2),Pooling_tool!$Q$2,J1252="concentrate",H1252,J1252="dilute",individual_lib_info!I1252)</f>
        <v>#N/A</v>
      </c>
      <c r="L1252" s="12" t="e">
        <f>IF(AND(J1252="dilute",K1252&gt;Pooling_tool!$Q$6),Pooling_tool!$Q$6,K1252)</f>
        <v>#N/A</v>
      </c>
    </row>
    <row r="1253" spans="6:12" x14ac:dyDescent="0.2">
      <c r="F1253" s="8" t="e">
        <f>VLOOKUP(A1253,Pooling_tool!$A$3:$B$15,2,FALSE)</f>
        <v>#N/A</v>
      </c>
      <c r="G1253" s="11" t="e">
        <f>Pooling_tool!$Q$8/VLOOKUP(F1253,Pooling_tool!$F$3:$G$26,2,FALSE)</f>
        <v>#N/A</v>
      </c>
      <c r="H1253" s="12" t="e">
        <f t="shared" si="38"/>
        <v>#N/A</v>
      </c>
      <c r="I1253" s="12" t="e">
        <f t="shared" si="39"/>
        <v>#N/A</v>
      </c>
      <c r="J1253" s="8" t="e">
        <f>IF(OR(H1253&gt;Pooling_tool!$Q$2,I1253&gt;(Pooling_tool!$Q$14*Pooling_tool!$Q$6)),"concentrate","dilute")</f>
        <v>#N/A</v>
      </c>
      <c r="K1253" s="12" t="e">
        <f>_xlfn.IFS(AND(J1253="concentrate",H1253&gt;Pooling_tool!$Q$4),Pooling_tool!$Q$4,AND(J1253="concentrate",H1253&lt;Pooling_tool!$Q$2),Pooling_tool!$Q$2,J1253="concentrate",H1253,J1253="dilute",individual_lib_info!I1253)</f>
        <v>#N/A</v>
      </c>
      <c r="L1253" s="12" t="e">
        <f>IF(AND(J1253="dilute",K1253&gt;Pooling_tool!$Q$6),Pooling_tool!$Q$6,K1253)</f>
        <v>#N/A</v>
      </c>
    </row>
    <row r="1254" spans="6:12" x14ac:dyDescent="0.2">
      <c r="F1254" s="8" t="e">
        <f>VLOOKUP(A1254,Pooling_tool!$A$3:$B$15,2,FALSE)</f>
        <v>#N/A</v>
      </c>
      <c r="G1254" s="11" t="e">
        <f>Pooling_tool!$Q$8/VLOOKUP(F1254,Pooling_tool!$F$3:$G$26,2,FALSE)</f>
        <v>#N/A</v>
      </c>
      <c r="H1254" s="12" t="e">
        <f t="shared" si="38"/>
        <v>#N/A</v>
      </c>
      <c r="I1254" s="12" t="e">
        <f t="shared" si="39"/>
        <v>#N/A</v>
      </c>
      <c r="J1254" s="8" t="e">
        <f>IF(OR(H1254&gt;Pooling_tool!$Q$2,I1254&gt;(Pooling_tool!$Q$14*Pooling_tool!$Q$6)),"concentrate","dilute")</f>
        <v>#N/A</v>
      </c>
      <c r="K1254" s="12" t="e">
        <f>_xlfn.IFS(AND(J1254="concentrate",H1254&gt;Pooling_tool!$Q$4),Pooling_tool!$Q$4,AND(J1254="concentrate",H1254&lt;Pooling_tool!$Q$2),Pooling_tool!$Q$2,J1254="concentrate",H1254,J1254="dilute",individual_lib_info!I1254)</f>
        <v>#N/A</v>
      </c>
      <c r="L1254" s="12" t="e">
        <f>IF(AND(J1254="dilute",K1254&gt;Pooling_tool!$Q$6),Pooling_tool!$Q$6,K1254)</f>
        <v>#N/A</v>
      </c>
    </row>
    <row r="1255" spans="6:12" x14ac:dyDescent="0.2">
      <c r="F1255" s="8" t="e">
        <f>VLOOKUP(A1255,Pooling_tool!$A$3:$B$15,2,FALSE)</f>
        <v>#N/A</v>
      </c>
      <c r="G1255" s="11" t="e">
        <f>Pooling_tool!$Q$8/VLOOKUP(F1255,Pooling_tool!$F$3:$G$26,2,FALSE)</f>
        <v>#N/A</v>
      </c>
      <c r="H1255" s="12" t="e">
        <f t="shared" si="38"/>
        <v>#N/A</v>
      </c>
      <c r="I1255" s="12" t="e">
        <f t="shared" si="39"/>
        <v>#N/A</v>
      </c>
      <c r="J1255" s="8" t="e">
        <f>IF(OR(H1255&gt;Pooling_tool!$Q$2,I1255&gt;(Pooling_tool!$Q$14*Pooling_tool!$Q$6)),"concentrate","dilute")</f>
        <v>#N/A</v>
      </c>
      <c r="K1255" s="12" t="e">
        <f>_xlfn.IFS(AND(J1255="concentrate",H1255&gt;Pooling_tool!$Q$4),Pooling_tool!$Q$4,AND(J1255="concentrate",H1255&lt;Pooling_tool!$Q$2),Pooling_tool!$Q$2,J1255="concentrate",H1255,J1255="dilute",individual_lib_info!I1255)</f>
        <v>#N/A</v>
      </c>
      <c r="L1255" s="12" t="e">
        <f>IF(AND(J1255="dilute",K1255&gt;Pooling_tool!$Q$6),Pooling_tool!$Q$6,K1255)</f>
        <v>#N/A</v>
      </c>
    </row>
    <row r="1256" spans="6:12" x14ac:dyDescent="0.2">
      <c r="F1256" s="8" t="e">
        <f>VLOOKUP(A1256,Pooling_tool!$A$3:$B$15,2,FALSE)</f>
        <v>#N/A</v>
      </c>
      <c r="G1256" s="11" t="e">
        <f>Pooling_tool!$Q$8/VLOOKUP(F1256,Pooling_tool!$F$3:$G$26,2,FALSE)</f>
        <v>#N/A</v>
      </c>
      <c r="H1256" s="12" t="e">
        <f t="shared" si="38"/>
        <v>#N/A</v>
      </c>
      <c r="I1256" s="12" t="e">
        <f t="shared" si="39"/>
        <v>#N/A</v>
      </c>
      <c r="J1256" s="8" t="e">
        <f>IF(OR(H1256&gt;Pooling_tool!$Q$2,I1256&gt;(Pooling_tool!$Q$14*Pooling_tool!$Q$6)),"concentrate","dilute")</f>
        <v>#N/A</v>
      </c>
      <c r="K1256" s="12" t="e">
        <f>_xlfn.IFS(AND(J1256="concentrate",H1256&gt;Pooling_tool!$Q$4),Pooling_tool!$Q$4,AND(J1256="concentrate",H1256&lt;Pooling_tool!$Q$2),Pooling_tool!$Q$2,J1256="concentrate",H1256,J1256="dilute",individual_lib_info!I1256)</f>
        <v>#N/A</v>
      </c>
      <c r="L1256" s="12" t="e">
        <f>IF(AND(J1256="dilute",K1256&gt;Pooling_tool!$Q$6),Pooling_tool!$Q$6,K1256)</f>
        <v>#N/A</v>
      </c>
    </row>
    <row r="1257" spans="6:12" x14ac:dyDescent="0.2">
      <c r="F1257" s="8" t="e">
        <f>VLOOKUP(A1257,Pooling_tool!$A$3:$B$15,2,FALSE)</f>
        <v>#N/A</v>
      </c>
      <c r="G1257" s="11" t="e">
        <f>Pooling_tool!$Q$8/VLOOKUP(F1257,Pooling_tool!$F$3:$G$26,2,FALSE)</f>
        <v>#N/A</v>
      </c>
      <c r="H1257" s="12" t="e">
        <f t="shared" si="38"/>
        <v>#N/A</v>
      </c>
      <c r="I1257" s="12" t="e">
        <f t="shared" si="39"/>
        <v>#N/A</v>
      </c>
      <c r="J1257" s="8" t="e">
        <f>IF(OR(H1257&gt;Pooling_tool!$Q$2,I1257&gt;(Pooling_tool!$Q$14*Pooling_tool!$Q$6)),"concentrate","dilute")</f>
        <v>#N/A</v>
      </c>
      <c r="K1257" s="12" t="e">
        <f>_xlfn.IFS(AND(J1257="concentrate",H1257&gt;Pooling_tool!$Q$4),Pooling_tool!$Q$4,AND(J1257="concentrate",H1257&lt;Pooling_tool!$Q$2),Pooling_tool!$Q$2,J1257="concentrate",H1257,J1257="dilute",individual_lib_info!I1257)</f>
        <v>#N/A</v>
      </c>
      <c r="L1257" s="12" t="e">
        <f>IF(AND(J1257="dilute",K1257&gt;Pooling_tool!$Q$6),Pooling_tool!$Q$6,K1257)</f>
        <v>#N/A</v>
      </c>
    </row>
    <row r="1258" spans="6:12" x14ac:dyDescent="0.2">
      <c r="F1258" s="8" t="e">
        <f>VLOOKUP(A1258,Pooling_tool!$A$3:$B$15,2,FALSE)</f>
        <v>#N/A</v>
      </c>
      <c r="G1258" s="11" t="e">
        <f>Pooling_tool!$Q$8/VLOOKUP(F1258,Pooling_tool!$F$3:$G$26,2,FALSE)</f>
        <v>#N/A</v>
      </c>
      <c r="H1258" s="12" t="e">
        <f t="shared" si="38"/>
        <v>#N/A</v>
      </c>
      <c r="I1258" s="12" t="e">
        <f t="shared" si="39"/>
        <v>#N/A</v>
      </c>
      <c r="J1258" s="8" t="e">
        <f>IF(OR(H1258&gt;Pooling_tool!$Q$2,I1258&gt;(Pooling_tool!$Q$14*Pooling_tool!$Q$6)),"concentrate","dilute")</f>
        <v>#N/A</v>
      </c>
      <c r="K1258" s="12" t="e">
        <f>_xlfn.IFS(AND(J1258="concentrate",H1258&gt;Pooling_tool!$Q$4),Pooling_tool!$Q$4,AND(J1258="concentrate",H1258&lt;Pooling_tool!$Q$2),Pooling_tool!$Q$2,J1258="concentrate",H1258,J1258="dilute",individual_lib_info!I1258)</f>
        <v>#N/A</v>
      </c>
      <c r="L1258" s="12" t="e">
        <f>IF(AND(J1258="dilute",K1258&gt;Pooling_tool!$Q$6),Pooling_tool!$Q$6,K1258)</f>
        <v>#N/A</v>
      </c>
    </row>
    <row r="1259" spans="6:12" x14ac:dyDescent="0.2">
      <c r="F1259" s="8" t="e">
        <f>VLOOKUP(A1259,Pooling_tool!$A$3:$B$15,2,FALSE)</f>
        <v>#N/A</v>
      </c>
      <c r="G1259" s="11" t="e">
        <f>Pooling_tool!$Q$8/VLOOKUP(F1259,Pooling_tool!$F$3:$G$26,2,FALSE)</f>
        <v>#N/A</v>
      </c>
      <c r="H1259" s="12" t="e">
        <f t="shared" si="38"/>
        <v>#N/A</v>
      </c>
      <c r="I1259" s="12" t="e">
        <f t="shared" si="39"/>
        <v>#N/A</v>
      </c>
      <c r="J1259" s="8" t="e">
        <f>IF(OR(H1259&gt;Pooling_tool!$Q$2,I1259&gt;(Pooling_tool!$Q$14*Pooling_tool!$Q$6)),"concentrate","dilute")</f>
        <v>#N/A</v>
      </c>
      <c r="K1259" s="12" t="e">
        <f>_xlfn.IFS(AND(J1259="concentrate",H1259&gt;Pooling_tool!$Q$4),Pooling_tool!$Q$4,AND(J1259="concentrate",H1259&lt;Pooling_tool!$Q$2),Pooling_tool!$Q$2,J1259="concentrate",H1259,J1259="dilute",individual_lib_info!I1259)</f>
        <v>#N/A</v>
      </c>
      <c r="L1259" s="12" t="e">
        <f>IF(AND(J1259="dilute",K1259&gt;Pooling_tool!$Q$6),Pooling_tool!$Q$6,K1259)</f>
        <v>#N/A</v>
      </c>
    </row>
    <row r="1260" spans="6:12" x14ac:dyDescent="0.2">
      <c r="F1260" s="8" t="e">
        <f>VLOOKUP(A1260,Pooling_tool!$A$3:$B$15,2,FALSE)</f>
        <v>#N/A</v>
      </c>
      <c r="G1260" s="11" t="e">
        <f>Pooling_tool!$Q$8/VLOOKUP(F1260,Pooling_tool!$F$3:$G$26,2,FALSE)</f>
        <v>#N/A</v>
      </c>
      <c r="H1260" s="12" t="e">
        <f t="shared" si="38"/>
        <v>#N/A</v>
      </c>
      <c r="I1260" s="12" t="e">
        <f t="shared" si="39"/>
        <v>#N/A</v>
      </c>
      <c r="J1260" s="8" t="e">
        <f>IF(OR(H1260&gt;Pooling_tool!$Q$2,I1260&gt;(Pooling_tool!$Q$14*Pooling_tool!$Q$6)),"concentrate","dilute")</f>
        <v>#N/A</v>
      </c>
      <c r="K1260" s="12" t="e">
        <f>_xlfn.IFS(AND(J1260="concentrate",H1260&gt;Pooling_tool!$Q$4),Pooling_tool!$Q$4,AND(J1260="concentrate",H1260&lt;Pooling_tool!$Q$2),Pooling_tool!$Q$2,J1260="concentrate",H1260,J1260="dilute",individual_lib_info!I1260)</f>
        <v>#N/A</v>
      </c>
      <c r="L1260" s="12" t="e">
        <f>IF(AND(J1260="dilute",K1260&gt;Pooling_tool!$Q$6),Pooling_tool!$Q$6,K1260)</f>
        <v>#N/A</v>
      </c>
    </row>
    <row r="1261" spans="6:12" x14ac:dyDescent="0.2">
      <c r="F1261" s="8" t="e">
        <f>VLOOKUP(A1261,Pooling_tool!$A$3:$B$15,2,FALSE)</f>
        <v>#N/A</v>
      </c>
      <c r="G1261" s="11" t="e">
        <f>Pooling_tool!$Q$8/VLOOKUP(F1261,Pooling_tool!$F$3:$G$26,2,FALSE)</f>
        <v>#N/A</v>
      </c>
      <c r="H1261" s="12" t="e">
        <f t="shared" si="38"/>
        <v>#N/A</v>
      </c>
      <c r="I1261" s="12" t="e">
        <f t="shared" si="39"/>
        <v>#N/A</v>
      </c>
      <c r="J1261" s="8" t="e">
        <f>IF(OR(H1261&gt;Pooling_tool!$Q$2,I1261&gt;(Pooling_tool!$Q$14*Pooling_tool!$Q$6)),"concentrate","dilute")</f>
        <v>#N/A</v>
      </c>
      <c r="K1261" s="12" t="e">
        <f>_xlfn.IFS(AND(J1261="concentrate",H1261&gt;Pooling_tool!$Q$4),Pooling_tool!$Q$4,AND(J1261="concentrate",H1261&lt;Pooling_tool!$Q$2),Pooling_tool!$Q$2,J1261="concentrate",H1261,J1261="dilute",individual_lib_info!I1261)</f>
        <v>#N/A</v>
      </c>
      <c r="L1261" s="12" t="e">
        <f>IF(AND(J1261="dilute",K1261&gt;Pooling_tool!$Q$6),Pooling_tool!$Q$6,K1261)</f>
        <v>#N/A</v>
      </c>
    </row>
    <row r="1262" spans="6:12" x14ac:dyDescent="0.2">
      <c r="F1262" s="8" t="e">
        <f>VLOOKUP(A1262,Pooling_tool!$A$3:$B$15,2,FALSE)</f>
        <v>#N/A</v>
      </c>
      <c r="G1262" s="11" t="e">
        <f>Pooling_tool!$Q$8/VLOOKUP(F1262,Pooling_tool!$F$3:$G$26,2,FALSE)</f>
        <v>#N/A</v>
      </c>
      <c r="H1262" s="12" t="e">
        <f t="shared" si="38"/>
        <v>#N/A</v>
      </c>
      <c r="I1262" s="12" t="e">
        <f t="shared" si="39"/>
        <v>#N/A</v>
      </c>
      <c r="J1262" s="8" t="e">
        <f>IF(OR(H1262&gt;Pooling_tool!$Q$2,I1262&gt;(Pooling_tool!$Q$14*Pooling_tool!$Q$6)),"concentrate","dilute")</f>
        <v>#N/A</v>
      </c>
      <c r="K1262" s="12" t="e">
        <f>_xlfn.IFS(AND(J1262="concentrate",H1262&gt;Pooling_tool!$Q$4),Pooling_tool!$Q$4,AND(J1262="concentrate",H1262&lt;Pooling_tool!$Q$2),Pooling_tool!$Q$2,J1262="concentrate",H1262,J1262="dilute",individual_lib_info!I1262)</f>
        <v>#N/A</v>
      </c>
      <c r="L1262" s="12" t="e">
        <f>IF(AND(J1262="dilute",K1262&gt;Pooling_tool!$Q$6),Pooling_tool!$Q$6,K1262)</f>
        <v>#N/A</v>
      </c>
    </row>
    <row r="1263" spans="6:12" x14ac:dyDescent="0.2">
      <c r="F1263" s="8" t="e">
        <f>VLOOKUP(A1263,Pooling_tool!$A$3:$B$15,2,FALSE)</f>
        <v>#N/A</v>
      </c>
      <c r="G1263" s="11" t="e">
        <f>Pooling_tool!$Q$8/VLOOKUP(F1263,Pooling_tool!$F$3:$G$26,2,FALSE)</f>
        <v>#N/A</v>
      </c>
      <c r="H1263" s="12" t="e">
        <f t="shared" si="38"/>
        <v>#N/A</v>
      </c>
      <c r="I1263" s="12" t="e">
        <f t="shared" si="39"/>
        <v>#N/A</v>
      </c>
      <c r="J1263" s="8" t="e">
        <f>IF(OR(H1263&gt;Pooling_tool!$Q$2,I1263&gt;(Pooling_tool!$Q$14*Pooling_tool!$Q$6)),"concentrate","dilute")</f>
        <v>#N/A</v>
      </c>
      <c r="K1263" s="12" t="e">
        <f>_xlfn.IFS(AND(J1263="concentrate",H1263&gt;Pooling_tool!$Q$4),Pooling_tool!$Q$4,AND(J1263="concentrate",H1263&lt;Pooling_tool!$Q$2),Pooling_tool!$Q$2,J1263="concentrate",H1263,J1263="dilute",individual_lib_info!I1263)</f>
        <v>#N/A</v>
      </c>
      <c r="L1263" s="12" t="e">
        <f>IF(AND(J1263="dilute",K1263&gt;Pooling_tool!$Q$6),Pooling_tool!$Q$6,K1263)</f>
        <v>#N/A</v>
      </c>
    </row>
    <row r="1264" spans="6:12" x14ac:dyDescent="0.2">
      <c r="F1264" s="8" t="e">
        <f>VLOOKUP(A1264,Pooling_tool!$A$3:$B$15,2,FALSE)</f>
        <v>#N/A</v>
      </c>
      <c r="G1264" s="11" t="e">
        <f>Pooling_tool!$Q$8/VLOOKUP(F1264,Pooling_tool!$F$3:$G$26,2,FALSE)</f>
        <v>#N/A</v>
      </c>
      <c r="H1264" s="12" t="e">
        <f t="shared" si="38"/>
        <v>#N/A</v>
      </c>
      <c r="I1264" s="12" t="e">
        <f t="shared" si="39"/>
        <v>#N/A</v>
      </c>
      <c r="J1264" s="8" t="e">
        <f>IF(OR(H1264&gt;Pooling_tool!$Q$2,I1264&gt;(Pooling_tool!$Q$14*Pooling_tool!$Q$6)),"concentrate","dilute")</f>
        <v>#N/A</v>
      </c>
      <c r="K1264" s="12" t="e">
        <f>_xlfn.IFS(AND(J1264="concentrate",H1264&gt;Pooling_tool!$Q$4),Pooling_tool!$Q$4,AND(J1264="concentrate",H1264&lt;Pooling_tool!$Q$2),Pooling_tool!$Q$2,J1264="concentrate",H1264,J1264="dilute",individual_lib_info!I1264)</f>
        <v>#N/A</v>
      </c>
      <c r="L1264" s="12" t="e">
        <f>IF(AND(J1264="dilute",K1264&gt;Pooling_tool!$Q$6),Pooling_tool!$Q$6,K1264)</f>
        <v>#N/A</v>
      </c>
    </row>
    <row r="1265" spans="6:12" x14ac:dyDescent="0.2">
      <c r="F1265" s="8" t="e">
        <f>VLOOKUP(A1265,Pooling_tool!$A$3:$B$15,2,FALSE)</f>
        <v>#N/A</v>
      </c>
      <c r="G1265" s="11" t="e">
        <f>Pooling_tool!$Q$8/VLOOKUP(F1265,Pooling_tool!$F$3:$G$26,2,FALSE)</f>
        <v>#N/A</v>
      </c>
      <c r="H1265" s="12" t="e">
        <f t="shared" si="38"/>
        <v>#N/A</v>
      </c>
      <c r="I1265" s="12" t="e">
        <f t="shared" si="39"/>
        <v>#N/A</v>
      </c>
      <c r="J1265" s="8" t="e">
        <f>IF(OR(H1265&gt;Pooling_tool!$Q$2,I1265&gt;(Pooling_tool!$Q$14*Pooling_tool!$Q$6)),"concentrate","dilute")</f>
        <v>#N/A</v>
      </c>
      <c r="K1265" s="12" t="e">
        <f>_xlfn.IFS(AND(J1265="concentrate",H1265&gt;Pooling_tool!$Q$4),Pooling_tool!$Q$4,AND(J1265="concentrate",H1265&lt;Pooling_tool!$Q$2),Pooling_tool!$Q$2,J1265="concentrate",H1265,J1265="dilute",individual_lib_info!I1265)</f>
        <v>#N/A</v>
      </c>
      <c r="L1265" s="12" t="e">
        <f>IF(AND(J1265="dilute",K1265&gt;Pooling_tool!$Q$6),Pooling_tool!$Q$6,K1265)</f>
        <v>#N/A</v>
      </c>
    </row>
    <row r="1266" spans="6:12" x14ac:dyDescent="0.2">
      <c r="F1266" s="8" t="e">
        <f>VLOOKUP(A1266,Pooling_tool!$A$3:$B$15,2,FALSE)</f>
        <v>#N/A</v>
      </c>
      <c r="G1266" s="11" t="e">
        <f>Pooling_tool!$Q$8/VLOOKUP(F1266,Pooling_tool!$F$3:$G$26,2,FALSE)</f>
        <v>#N/A</v>
      </c>
      <c r="H1266" s="12" t="e">
        <f t="shared" si="38"/>
        <v>#N/A</v>
      </c>
      <c r="I1266" s="12" t="e">
        <f t="shared" si="39"/>
        <v>#N/A</v>
      </c>
      <c r="J1266" s="8" t="e">
        <f>IF(OR(H1266&gt;Pooling_tool!$Q$2,I1266&gt;(Pooling_tool!$Q$14*Pooling_tool!$Q$6)),"concentrate","dilute")</f>
        <v>#N/A</v>
      </c>
      <c r="K1266" s="12" t="e">
        <f>_xlfn.IFS(AND(J1266="concentrate",H1266&gt;Pooling_tool!$Q$4),Pooling_tool!$Q$4,AND(J1266="concentrate",H1266&lt;Pooling_tool!$Q$2),Pooling_tool!$Q$2,J1266="concentrate",H1266,J1266="dilute",individual_lib_info!I1266)</f>
        <v>#N/A</v>
      </c>
      <c r="L1266" s="12" t="e">
        <f>IF(AND(J1266="dilute",K1266&gt;Pooling_tool!$Q$6),Pooling_tool!$Q$6,K1266)</f>
        <v>#N/A</v>
      </c>
    </row>
    <row r="1267" spans="6:12" x14ac:dyDescent="0.2">
      <c r="F1267" s="8" t="e">
        <f>VLOOKUP(A1267,Pooling_tool!$A$3:$B$15,2,FALSE)</f>
        <v>#N/A</v>
      </c>
      <c r="G1267" s="11" t="e">
        <f>Pooling_tool!$Q$8/VLOOKUP(F1267,Pooling_tool!$F$3:$G$26,2,FALSE)</f>
        <v>#N/A</v>
      </c>
      <c r="H1267" s="12" t="e">
        <f t="shared" si="38"/>
        <v>#N/A</v>
      </c>
      <c r="I1267" s="12" t="e">
        <f t="shared" si="39"/>
        <v>#N/A</v>
      </c>
      <c r="J1267" s="8" t="e">
        <f>IF(OR(H1267&gt;Pooling_tool!$Q$2,I1267&gt;(Pooling_tool!$Q$14*Pooling_tool!$Q$6)),"concentrate","dilute")</f>
        <v>#N/A</v>
      </c>
      <c r="K1267" s="12" t="e">
        <f>_xlfn.IFS(AND(J1267="concentrate",H1267&gt;Pooling_tool!$Q$4),Pooling_tool!$Q$4,AND(J1267="concentrate",H1267&lt;Pooling_tool!$Q$2),Pooling_tool!$Q$2,J1267="concentrate",H1267,J1267="dilute",individual_lib_info!I1267)</f>
        <v>#N/A</v>
      </c>
      <c r="L1267" s="12" t="e">
        <f>IF(AND(J1267="dilute",K1267&gt;Pooling_tool!$Q$6),Pooling_tool!$Q$6,K1267)</f>
        <v>#N/A</v>
      </c>
    </row>
    <row r="1268" spans="6:12" x14ac:dyDescent="0.2">
      <c r="F1268" s="8" t="e">
        <f>VLOOKUP(A1268,Pooling_tool!$A$3:$B$15,2,FALSE)</f>
        <v>#N/A</v>
      </c>
      <c r="G1268" s="11" t="e">
        <f>Pooling_tool!$Q$8/VLOOKUP(F1268,Pooling_tool!$F$3:$G$26,2,FALSE)</f>
        <v>#N/A</v>
      </c>
      <c r="H1268" s="12" t="e">
        <f t="shared" si="38"/>
        <v>#N/A</v>
      </c>
      <c r="I1268" s="12" t="e">
        <f t="shared" si="39"/>
        <v>#N/A</v>
      </c>
      <c r="J1268" s="8" t="e">
        <f>IF(OR(H1268&gt;Pooling_tool!$Q$2,I1268&gt;(Pooling_tool!$Q$14*Pooling_tool!$Q$6)),"concentrate","dilute")</f>
        <v>#N/A</v>
      </c>
      <c r="K1268" s="12" t="e">
        <f>_xlfn.IFS(AND(J1268="concentrate",H1268&gt;Pooling_tool!$Q$4),Pooling_tool!$Q$4,AND(J1268="concentrate",H1268&lt;Pooling_tool!$Q$2),Pooling_tool!$Q$2,J1268="concentrate",H1268,J1268="dilute",individual_lib_info!I1268)</f>
        <v>#N/A</v>
      </c>
      <c r="L1268" s="12" t="e">
        <f>IF(AND(J1268="dilute",K1268&gt;Pooling_tool!$Q$6),Pooling_tool!$Q$6,K1268)</f>
        <v>#N/A</v>
      </c>
    </row>
    <row r="1269" spans="6:12" x14ac:dyDescent="0.2">
      <c r="F1269" s="8" t="e">
        <f>VLOOKUP(A1269,Pooling_tool!$A$3:$B$15,2,FALSE)</f>
        <v>#N/A</v>
      </c>
      <c r="G1269" s="11" t="e">
        <f>Pooling_tool!$Q$8/VLOOKUP(F1269,Pooling_tool!$F$3:$G$26,2,FALSE)</f>
        <v>#N/A</v>
      </c>
      <c r="H1269" s="12" t="e">
        <f t="shared" si="38"/>
        <v>#N/A</v>
      </c>
      <c r="I1269" s="12" t="e">
        <f t="shared" si="39"/>
        <v>#N/A</v>
      </c>
      <c r="J1269" s="8" t="e">
        <f>IF(OR(H1269&gt;Pooling_tool!$Q$2,I1269&gt;(Pooling_tool!$Q$14*Pooling_tool!$Q$6)),"concentrate","dilute")</f>
        <v>#N/A</v>
      </c>
      <c r="K1269" s="12" t="e">
        <f>_xlfn.IFS(AND(J1269="concentrate",H1269&gt;Pooling_tool!$Q$4),Pooling_tool!$Q$4,AND(J1269="concentrate",H1269&lt;Pooling_tool!$Q$2),Pooling_tool!$Q$2,J1269="concentrate",H1269,J1269="dilute",individual_lib_info!I1269)</f>
        <v>#N/A</v>
      </c>
      <c r="L1269" s="12" t="e">
        <f>IF(AND(J1269="dilute",K1269&gt;Pooling_tool!$Q$6),Pooling_tool!$Q$6,K1269)</f>
        <v>#N/A</v>
      </c>
    </row>
    <row r="1270" spans="6:12" x14ac:dyDescent="0.2">
      <c r="F1270" s="8" t="e">
        <f>VLOOKUP(A1270,Pooling_tool!$A$3:$B$15,2,FALSE)</f>
        <v>#N/A</v>
      </c>
      <c r="G1270" s="11" t="e">
        <f>Pooling_tool!$Q$8/VLOOKUP(F1270,Pooling_tool!$F$3:$G$26,2,FALSE)</f>
        <v>#N/A</v>
      </c>
      <c r="H1270" s="12" t="e">
        <f t="shared" si="38"/>
        <v>#N/A</v>
      </c>
      <c r="I1270" s="12" t="e">
        <f t="shared" si="39"/>
        <v>#N/A</v>
      </c>
      <c r="J1270" s="8" t="e">
        <f>IF(OR(H1270&gt;Pooling_tool!$Q$2,I1270&gt;(Pooling_tool!$Q$14*Pooling_tool!$Q$6)),"concentrate","dilute")</f>
        <v>#N/A</v>
      </c>
      <c r="K1270" s="12" t="e">
        <f>_xlfn.IFS(AND(J1270="concentrate",H1270&gt;Pooling_tool!$Q$4),Pooling_tool!$Q$4,AND(J1270="concentrate",H1270&lt;Pooling_tool!$Q$2),Pooling_tool!$Q$2,J1270="concentrate",H1270,J1270="dilute",individual_lib_info!I1270)</f>
        <v>#N/A</v>
      </c>
      <c r="L1270" s="12" t="e">
        <f>IF(AND(J1270="dilute",K1270&gt;Pooling_tool!$Q$6),Pooling_tool!$Q$6,K1270)</f>
        <v>#N/A</v>
      </c>
    </row>
    <row r="1271" spans="6:12" x14ac:dyDescent="0.2">
      <c r="F1271" s="8" t="e">
        <f>VLOOKUP(A1271,Pooling_tool!$A$3:$B$15,2,FALSE)</f>
        <v>#N/A</v>
      </c>
      <c r="G1271" s="11" t="e">
        <f>Pooling_tool!$Q$8/VLOOKUP(F1271,Pooling_tool!$F$3:$G$26,2,FALSE)</f>
        <v>#N/A</v>
      </c>
      <c r="H1271" s="12" t="e">
        <f t="shared" si="38"/>
        <v>#N/A</v>
      </c>
      <c r="I1271" s="12" t="e">
        <f t="shared" si="39"/>
        <v>#N/A</v>
      </c>
      <c r="J1271" s="8" t="e">
        <f>IF(OR(H1271&gt;Pooling_tool!$Q$2,I1271&gt;(Pooling_tool!$Q$14*Pooling_tool!$Q$6)),"concentrate","dilute")</f>
        <v>#N/A</v>
      </c>
      <c r="K1271" s="12" t="e">
        <f>_xlfn.IFS(AND(J1271="concentrate",H1271&gt;Pooling_tool!$Q$4),Pooling_tool!$Q$4,AND(J1271="concentrate",H1271&lt;Pooling_tool!$Q$2),Pooling_tool!$Q$2,J1271="concentrate",H1271,J1271="dilute",individual_lib_info!I1271)</f>
        <v>#N/A</v>
      </c>
      <c r="L1271" s="12" t="e">
        <f>IF(AND(J1271="dilute",K1271&gt;Pooling_tool!$Q$6),Pooling_tool!$Q$6,K1271)</f>
        <v>#N/A</v>
      </c>
    </row>
    <row r="1272" spans="6:12" x14ac:dyDescent="0.2">
      <c r="F1272" s="8" t="e">
        <f>VLOOKUP(A1272,Pooling_tool!$A$3:$B$15,2,FALSE)</f>
        <v>#N/A</v>
      </c>
      <c r="G1272" s="11" t="e">
        <f>Pooling_tool!$Q$8/VLOOKUP(F1272,Pooling_tool!$F$3:$G$26,2,FALSE)</f>
        <v>#N/A</v>
      </c>
      <c r="H1272" s="12" t="e">
        <f t="shared" si="38"/>
        <v>#N/A</v>
      </c>
      <c r="I1272" s="12" t="e">
        <f t="shared" si="39"/>
        <v>#N/A</v>
      </c>
      <c r="J1272" s="8" t="e">
        <f>IF(OR(H1272&gt;Pooling_tool!$Q$2,I1272&gt;(Pooling_tool!$Q$14*Pooling_tool!$Q$6)),"concentrate","dilute")</f>
        <v>#N/A</v>
      </c>
      <c r="K1272" s="12" t="e">
        <f>_xlfn.IFS(AND(J1272="concentrate",H1272&gt;Pooling_tool!$Q$4),Pooling_tool!$Q$4,AND(J1272="concentrate",H1272&lt;Pooling_tool!$Q$2),Pooling_tool!$Q$2,J1272="concentrate",H1272,J1272="dilute",individual_lib_info!I1272)</f>
        <v>#N/A</v>
      </c>
      <c r="L1272" s="12" t="e">
        <f>IF(AND(J1272="dilute",K1272&gt;Pooling_tool!$Q$6),Pooling_tool!$Q$6,K1272)</f>
        <v>#N/A</v>
      </c>
    </row>
    <row r="1273" spans="6:12" x14ac:dyDescent="0.2">
      <c r="F1273" s="8" t="e">
        <f>VLOOKUP(A1273,Pooling_tool!$A$3:$B$15,2,FALSE)</f>
        <v>#N/A</v>
      </c>
      <c r="G1273" s="11" t="e">
        <f>Pooling_tool!$Q$8/VLOOKUP(F1273,Pooling_tool!$F$3:$G$26,2,FALSE)</f>
        <v>#N/A</v>
      </c>
      <c r="H1273" s="12" t="e">
        <f t="shared" si="38"/>
        <v>#N/A</v>
      </c>
      <c r="I1273" s="12" t="e">
        <f t="shared" si="39"/>
        <v>#N/A</v>
      </c>
      <c r="J1273" s="8" t="e">
        <f>IF(OR(H1273&gt;Pooling_tool!$Q$2,I1273&gt;(Pooling_tool!$Q$14*Pooling_tool!$Q$6)),"concentrate","dilute")</f>
        <v>#N/A</v>
      </c>
      <c r="K1273" s="12" t="e">
        <f>_xlfn.IFS(AND(J1273="concentrate",H1273&gt;Pooling_tool!$Q$4),Pooling_tool!$Q$4,AND(J1273="concentrate",H1273&lt;Pooling_tool!$Q$2),Pooling_tool!$Q$2,J1273="concentrate",H1273,J1273="dilute",individual_lib_info!I1273)</f>
        <v>#N/A</v>
      </c>
      <c r="L1273" s="12" t="e">
        <f>IF(AND(J1273="dilute",K1273&gt;Pooling_tool!$Q$6),Pooling_tool!$Q$6,K1273)</f>
        <v>#N/A</v>
      </c>
    </row>
    <row r="1274" spans="6:12" x14ac:dyDescent="0.2">
      <c r="F1274" s="8" t="e">
        <f>VLOOKUP(A1274,Pooling_tool!$A$3:$B$15,2,FALSE)</f>
        <v>#N/A</v>
      </c>
      <c r="G1274" s="11" t="e">
        <f>Pooling_tool!$Q$8/VLOOKUP(F1274,Pooling_tool!$F$3:$G$26,2,FALSE)</f>
        <v>#N/A</v>
      </c>
      <c r="H1274" s="12" t="e">
        <f t="shared" si="38"/>
        <v>#N/A</v>
      </c>
      <c r="I1274" s="12" t="e">
        <f t="shared" si="39"/>
        <v>#N/A</v>
      </c>
      <c r="J1274" s="8" t="e">
        <f>IF(OR(H1274&gt;Pooling_tool!$Q$2,I1274&gt;(Pooling_tool!$Q$14*Pooling_tool!$Q$6)),"concentrate","dilute")</f>
        <v>#N/A</v>
      </c>
      <c r="K1274" s="12" t="e">
        <f>_xlfn.IFS(AND(J1274="concentrate",H1274&gt;Pooling_tool!$Q$4),Pooling_tool!$Q$4,AND(J1274="concentrate",H1274&lt;Pooling_tool!$Q$2),Pooling_tool!$Q$2,J1274="concentrate",H1274,J1274="dilute",individual_lib_info!I1274)</f>
        <v>#N/A</v>
      </c>
      <c r="L1274" s="12" t="e">
        <f>IF(AND(J1274="dilute",K1274&gt;Pooling_tool!$Q$6),Pooling_tool!$Q$6,K1274)</f>
        <v>#N/A</v>
      </c>
    </row>
    <row r="1275" spans="6:12" x14ac:dyDescent="0.2">
      <c r="F1275" s="8" t="e">
        <f>VLOOKUP(A1275,Pooling_tool!$A$3:$B$15,2,FALSE)</f>
        <v>#N/A</v>
      </c>
      <c r="G1275" s="11" t="e">
        <f>Pooling_tool!$Q$8/VLOOKUP(F1275,Pooling_tool!$F$3:$G$26,2,FALSE)</f>
        <v>#N/A</v>
      </c>
      <c r="H1275" s="12" t="e">
        <f t="shared" si="38"/>
        <v>#N/A</v>
      </c>
      <c r="I1275" s="12" t="e">
        <f t="shared" si="39"/>
        <v>#N/A</v>
      </c>
      <c r="J1275" s="8" t="e">
        <f>IF(OR(H1275&gt;Pooling_tool!$Q$2,I1275&gt;(Pooling_tool!$Q$14*Pooling_tool!$Q$6)),"concentrate","dilute")</f>
        <v>#N/A</v>
      </c>
      <c r="K1275" s="12" t="e">
        <f>_xlfn.IFS(AND(J1275="concentrate",H1275&gt;Pooling_tool!$Q$4),Pooling_tool!$Q$4,AND(J1275="concentrate",H1275&lt;Pooling_tool!$Q$2),Pooling_tool!$Q$2,J1275="concentrate",H1275,J1275="dilute",individual_lib_info!I1275)</f>
        <v>#N/A</v>
      </c>
      <c r="L1275" s="12" t="e">
        <f>IF(AND(J1275="dilute",K1275&gt;Pooling_tool!$Q$6),Pooling_tool!$Q$6,K1275)</f>
        <v>#N/A</v>
      </c>
    </row>
    <row r="1276" spans="6:12" x14ac:dyDescent="0.2">
      <c r="F1276" s="8" t="e">
        <f>VLOOKUP(A1276,Pooling_tool!$A$3:$B$15,2,FALSE)</f>
        <v>#N/A</v>
      </c>
      <c r="G1276" s="11" t="e">
        <f>Pooling_tool!$Q$8/VLOOKUP(F1276,Pooling_tool!$F$3:$G$26,2,FALSE)</f>
        <v>#N/A</v>
      </c>
      <c r="H1276" s="12" t="e">
        <f t="shared" si="38"/>
        <v>#N/A</v>
      </c>
      <c r="I1276" s="12" t="e">
        <f t="shared" si="39"/>
        <v>#N/A</v>
      </c>
      <c r="J1276" s="8" t="e">
        <f>IF(OR(H1276&gt;Pooling_tool!$Q$2,I1276&gt;(Pooling_tool!$Q$14*Pooling_tool!$Q$6)),"concentrate","dilute")</f>
        <v>#N/A</v>
      </c>
      <c r="K1276" s="12" t="e">
        <f>_xlfn.IFS(AND(J1276="concentrate",H1276&gt;Pooling_tool!$Q$4),Pooling_tool!$Q$4,AND(J1276="concentrate",H1276&lt;Pooling_tool!$Q$2),Pooling_tool!$Q$2,J1276="concentrate",H1276,J1276="dilute",individual_lib_info!I1276)</f>
        <v>#N/A</v>
      </c>
      <c r="L1276" s="12" t="e">
        <f>IF(AND(J1276="dilute",K1276&gt;Pooling_tool!$Q$6),Pooling_tool!$Q$6,K1276)</f>
        <v>#N/A</v>
      </c>
    </row>
    <row r="1277" spans="6:12" x14ac:dyDescent="0.2">
      <c r="F1277" s="8" t="e">
        <f>VLOOKUP(A1277,Pooling_tool!$A$3:$B$15,2,FALSE)</f>
        <v>#N/A</v>
      </c>
      <c r="G1277" s="11" t="e">
        <f>Pooling_tool!$Q$8/VLOOKUP(F1277,Pooling_tool!$F$3:$G$26,2,FALSE)</f>
        <v>#N/A</v>
      </c>
      <c r="H1277" s="12" t="e">
        <f t="shared" si="38"/>
        <v>#N/A</v>
      </c>
      <c r="I1277" s="12" t="e">
        <f t="shared" si="39"/>
        <v>#N/A</v>
      </c>
      <c r="J1277" s="8" t="e">
        <f>IF(OR(H1277&gt;Pooling_tool!$Q$2,I1277&gt;(Pooling_tool!$Q$14*Pooling_tool!$Q$6)),"concentrate","dilute")</f>
        <v>#N/A</v>
      </c>
      <c r="K1277" s="12" t="e">
        <f>_xlfn.IFS(AND(J1277="concentrate",H1277&gt;Pooling_tool!$Q$4),Pooling_tool!$Q$4,AND(J1277="concentrate",H1277&lt;Pooling_tool!$Q$2),Pooling_tool!$Q$2,J1277="concentrate",H1277,J1277="dilute",individual_lib_info!I1277)</f>
        <v>#N/A</v>
      </c>
      <c r="L1277" s="12" t="e">
        <f>IF(AND(J1277="dilute",K1277&gt;Pooling_tool!$Q$6),Pooling_tool!$Q$6,K1277)</f>
        <v>#N/A</v>
      </c>
    </row>
    <row r="1278" spans="6:12" x14ac:dyDescent="0.2">
      <c r="F1278" s="8" t="e">
        <f>VLOOKUP(A1278,Pooling_tool!$A$3:$B$15,2,FALSE)</f>
        <v>#N/A</v>
      </c>
      <c r="G1278" s="11" t="e">
        <f>Pooling_tool!$Q$8/VLOOKUP(F1278,Pooling_tool!$F$3:$G$26,2,FALSE)</f>
        <v>#N/A</v>
      </c>
      <c r="H1278" s="12" t="e">
        <f t="shared" si="38"/>
        <v>#N/A</v>
      </c>
      <c r="I1278" s="12" t="e">
        <f t="shared" si="39"/>
        <v>#N/A</v>
      </c>
      <c r="J1278" s="8" t="e">
        <f>IF(OR(H1278&gt;Pooling_tool!$Q$2,I1278&gt;(Pooling_tool!$Q$14*Pooling_tool!$Q$6)),"concentrate","dilute")</f>
        <v>#N/A</v>
      </c>
      <c r="K1278" s="12" t="e">
        <f>_xlfn.IFS(AND(J1278="concentrate",H1278&gt;Pooling_tool!$Q$4),Pooling_tool!$Q$4,AND(J1278="concentrate",H1278&lt;Pooling_tool!$Q$2),Pooling_tool!$Q$2,J1278="concentrate",H1278,J1278="dilute",individual_lib_info!I1278)</f>
        <v>#N/A</v>
      </c>
      <c r="L1278" s="12" t="e">
        <f>IF(AND(J1278="dilute",K1278&gt;Pooling_tool!$Q$6),Pooling_tool!$Q$6,K1278)</f>
        <v>#N/A</v>
      </c>
    </row>
    <row r="1279" spans="6:12" x14ac:dyDescent="0.2">
      <c r="F1279" s="8" t="e">
        <f>VLOOKUP(A1279,Pooling_tool!$A$3:$B$15,2,FALSE)</f>
        <v>#N/A</v>
      </c>
      <c r="G1279" s="11" t="e">
        <f>Pooling_tool!$Q$8/VLOOKUP(F1279,Pooling_tool!$F$3:$G$26,2,FALSE)</f>
        <v>#N/A</v>
      </c>
      <c r="H1279" s="12" t="e">
        <f t="shared" si="38"/>
        <v>#N/A</v>
      </c>
      <c r="I1279" s="12" t="e">
        <f t="shared" si="39"/>
        <v>#N/A</v>
      </c>
      <c r="J1279" s="8" t="e">
        <f>IF(OR(H1279&gt;Pooling_tool!$Q$2,I1279&gt;(Pooling_tool!$Q$14*Pooling_tool!$Q$6)),"concentrate","dilute")</f>
        <v>#N/A</v>
      </c>
      <c r="K1279" s="12" t="e">
        <f>_xlfn.IFS(AND(J1279="concentrate",H1279&gt;Pooling_tool!$Q$4),Pooling_tool!$Q$4,AND(J1279="concentrate",H1279&lt;Pooling_tool!$Q$2),Pooling_tool!$Q$2,J1279="concentrate",H1279,J1279="dilute",individual_lib_info!I1279)</f>
        <v>#N/A</v>
      </c>
      <c r="L1279" s="12" t="e">
        <f>IF(AND(J1279="dilute",K1279&gt;Pooling_tool!$Q$6),Pooling_tool!$Q$6,K1279)</f>
        <v>#N/A</v>
      </c>
    </row>
    <row r="1280" spans="6:12" x14ac:dyDescent="0.2">
      <c r="F1280" s="8" t="e">
        <f>VLOOKUP(A1280,Pooling_tool!$A$3:$B$15,2,FALSE)</f>
        <v>#N/A</v>
      </c>
      <c r="G1280" s="11" t="e">
        <f>Pooling_tool!$Q$8/VLOOKUP(F1280,Pooling_tool!$F$3:$G$26,2,FALSE)</f>
        <v>#N/A</v>
      </c>
      <c r="H1280" s="12" t="e">
        <f t="shared" si="38"/>
        <v>#N/A</v>
      </c>
      <c r="I1280" s="12" t="e">
        <f t="shared" si="39"/>
        <v>#N/A</v>
      </c>
      <c r="J1280" s="8" t="e">
        <f>IF(OR(H1280&gt;Pooling_tool!$Q$2,I1280&gt;(Pooling_tool!$Q$14*Pooling_tool!$Q$6)),"concentrate","dilute")</f>
        <v>#N/A</v>
      </c>
      <c r="K1280" s="12" t="e">
        <f>_xlfn.IFS(AND(J1280="concentrate",H1280&gt;Pooling_tool!$Q$4),Pooling_tool!$Q$4,AND(J1280="concentrate",H1280&lt;Pooling_tool!$Q$2),Pooling_tool!$Q$2,J1280="concentrate",H1280,J1280="dilute",individual_lib_info!I1280)</f>
        <v>#N/A</v>
      </c>
      <c r="L1280" s="12" t="e">
        <f>IF(AND(J1280="dilute",K1280&gt;Pooling_tool!$Q$6),Pooling_tool!$Q$6,K1280)</f>
        <v>#N/A</v>
      </c>
    </row>
    <row r="1281" spans="6:12" x14ac:dyDescent="0.2">
      <c r="F1281" s="8" t="e">
        <f>VLOOKUP(A1281,Pooling_tool!$A$3:$B$15,2,FALSE)</f>
        <v>#N/A</v>
      </c>
      <c r="G1281" s="11" t="e">
        <f>Pooling_tool!$Q$8/VLOOKUP(F1281,Pooling_tool!$F$3:$G$26,2,FALSE)</f>
        <v>#N/A</v>
      </c>
      <c r="H1281" s="12" t="e">
        <f t="shared" si="38"/>
        <v>#N/A</v>
      </c>
      <c r="I1281" s="12" t="e">
        <f t="shared" si="39"/>
        <v>#N/A</v>
      </c>
      <c r="J1281" s="8" t="e">
        <f>IF(OR(H1281&gt;Pooling_tool!$Q$2,I1281&gt;(Pooling_tool!$Q$14*Pooling_tool!$Q$6)),"concentrate","dilute")</f>
        <v>#N/A</v>
      </c>
      <c r="K1281" s="12" t="e">
        <f>_xlfn.IFS(AND(J1281="concentrate",H1281&gt;Pooling_tool!$Q$4),Pooling_tool!$Q$4,AND(J1281="concentrate",H1281&lt;Pooling_tool!$Q$2),Pooling_tool!$Q$2,J1281="concentrate",H1281,J1281="dilute",individual_lib_info!I1281)</f>
        <v>#N/A</v>
      </c>
      <c r="L1281" s="12" t="e">
        <f>IF(AND(J1281="dilute",K1281&gt;Pooling_tool!$Q$6),Pooling_tool!$Q$6,K1281)</f>
        <v>#N/A</v>
      </c>
    </row>
    <row r="1282" spans="6:12" x14ac:dyDescent="0.2">
      <c r="F1282" s="8" t="e">
        <f>VLOOKUP(A1282,Pooling_tool!$A$3:$B$15,2,FALSE)</f>
        <v>#N/A</v>
      </c>
      <c r="G1282" s="11" t="e">
        <f>Pooling_tool!$Q$8/VLOOKUP(F1282,Pooling_tool!$F$3:$G$26,2,FALSE)</f>
        <v>#N/A</v>
      </c>
      <c r="H1282" s="12" t="e">
        <f t="shared" si="38"/>
        <v>#N/A</v>
      </c>
      <c r="I1282" s="12" t="e">
        <f t="shared" si="39"/>
        <v>#N/A</v>
      </c>
      <c r="J1282" s="8" t="e">
        <f>IF(OR(H1282&gt;Pooling_tool!$Q$2,I1282&gt;(Pooling_tool!$Q$14*Pooling_tool!$Q$6)),"concentrate","dilute")</f>
        <v>#N/A</v>
      </c>
      <c r="K1282" s="12" t="e">
        <f>_xlfn.IFS(AND(J1282="concentrate",H1282&gt;Pooling_tool!$Q$4),Pooling_tool!$Q$4,AND(J1282="concentrate",H1282&lt;Pooling_tool!$Q$2),Pooling_tool!$Q$2,J1282="concentrate",H1282,J1282="dilute",individual_lib_info!I1282)</f>
        <v>#N/A</v>
      </c>
      <c r="L1282" s="12" t="e">
        <f>IF(AND(J1282="dilute",K1282&gt;Pooling_tool!$Q$6),Pooling_tool!$Q$6,K1282)</f>
        <v>#N/A</v>
      </c>
    </row>
    <row r="1283" spans="6:12" x14ac:dyDescent="0.2">
      <c r="F1283" s="8" t="e">
        <f>VLOOKUP(A1283,Pooling_tool!$A$3:$B$15,2,FALSE)</f>
        <v>#N/A</v>
      </c>
      <c r="G1283" s="11" t="e">
        <f>Pooling_tool!$Q$8/VLOOKUP(F1283,Pooling_tool!$F$3:$G$26,2,FALSE)</f>
        <v>#N/A</v>
      </c>
      <c r="H1283" s="12" t="e">
        <f t="shared" ref="H1283:H1346" si="40">G1283/D1283*1000</f>
        <v>#N/A</v>
      </c>
      <c r="I1283" s="12" t="e">
        <f t="shared" ref="I1283:I1346" si="41">H1283*E1283</f>
        <v>#N/A</v>
      </c>
      <c r="J1283" s="8" t="e">
        <f>IF(OR(H1283&gt;Pooling_tool!$Q$2,I1283&gt;(Pooling_tool!$Q$14*Pooling_tool!$Q$6)),"concentrate","dilute")</f>
        <v>#N/A</v>
      </c>
      <c r="K1283" s="12" t="e">
        <f>_xlfn.IFS(AND(J1283="concentrate",H1283&gt;Pooling_tool!$Q$4),Pooling_tool!$Q$4,AND(J1283="concentrate",H1283&lt;Pooling_tool!$Q$2),Pooling_tool!$Q$2,J1283="concentrate",H1283,J1283="dilute",individual_lib_info!I1283)</f>
        <v>#N/A</v>
      </c>
      <c r="L1283" s="12" t="e">
        <f>IF(AND(J1283="dilute",K1283&gt;Pooling_tool!$Q$6),Pooling_tool!$Q$6,K1283)</f>
        <v>#N/A</v>
      </c>
    </row>
    <row r="1284" spans="6:12" x14ac:dyDescent="0.2">
      <c r="F1284" s="8" t="e">
        <f>VLOOKUP(A1284,Pooling_tool!$A$3:$B$15,2,FALSE)</f>
        <v>#N/A</v>
      </c>
      <c r="G1284" s="11" t="e">
        <f>Pooling_tool!$Q$8/VLOOKUP(F1284,Pooling_tool!$F$3:$G$26,2,FALSE)</f>
        <v>#N/A</v>
      </c>
      <c r="H1284" s="12" t="e">
        <f t="shared" si="40"/>
        <v>#N/A</v>
      </c>
      <c r="I1284" s="12" t="e">
        <f t="shared" si="41"/>
        <v>#N/A</v>
      </c>
      <c r="J1284" s="8" t="e">
        <f>IF(OR(H1284&gt;Pooling_tool!$Q$2,I1284&gt;(Pooling_tool!$Q$14*Pooling_tool!$Q$6)),"concentrate","dilute")</f>
        <v>#N/A</v>
      </c>
      <c r="K1284" s="12" t="e">
        <f>_xlfn.IFS(AND(J1284="concentrate",H1284&gt;Pooling_tool!$Q$4),Pooling_tool!$Q$4,AND(J1284="concentrate",H1284&lt;Pooling_tool!$Q$2),Pooling_tool!$Q$2,J1284="concentrate",H1284,J1284="dilute",individual_lib_info!I1284)</f>
        <v>#N/A</v>
      </c>
      <c r="L1284" s="12" t="e">
        <f>IF(AND(J1284="dilute",K1284&gt;Pooling_tool!$Q$6),Pooling_tool!$Q$6,K1284)</f>
        <v>#N/A</v>
      </c>
    </row>
    <row r="1285" spans="6:12" x14ac:dyDescent="0.2">
      <c r="F1285" s="8" t="e">
        <f>VLOOKUP(A1285,Pooling_tool!$A$3:$B$15,2,FALSE)</f>
        <v>#N/A</v>
      </c>
      <c r="G1285" s="11" t="e">
        <f>Pooling_tool!$Q$8/VLOOKUP(F1285,Pooling_tool!$F$3:$G$26,2,FALSE)</f>
        <v>#N/A</v>
      </c>
      <c r="H1285" s="12" t="e">
        <f t="shared" si="40"/>
        <v>#N/A</v>
      </c>
      <c r="I1285" s="12" t="e">
        <f t="shared" si="41"/>
        <v>#N/A</v>
      </c>
      <c r="J1285" s="8" t="e">
        <f>IF(OR(H1285&gt;Pooling_tool!$Q$2,I1285&gt;(Pooling_tool!$Q$14*Pooling_tool!$Q$6)),"concentrate","dilute")</f>
        <v>#N/A</v>
      </c>
      <c r="K1285" s="12" t="e">
        <f>_xlfn.IFS(AND(J1285="concentrate",H1285&gt;Pooling_tool!$Q$4),Pooling_tool!$Q$4,AND(J1285="concentrate",H1285&lt;Pooling_tool!$Q$2),Pooling_tool!$Q$2,J1285="concentrate",H1285,J1285="dilute",individual_lib_info!I1285)</f>
        <v>#N/A</v>
      </c>
      <c r="L1285" s="12" t="e">
        <f>IF(AND(J1285="dilute",K1285&gt;Pooling_tool!$Q$6),Pooling_tool!$Q$6,K1285)</f>
        <v>#N/A</v>
      </c>
    </row>
    <row r="1286" spans="6:12" x14ac:dyDescent="0.2">
      <c r="F1286" s="8" t="e">
        <f>VLOOKUP(A1286,Pooling_tool!$A$3:$B$15,2,FALSE)</f>
        <v>#N/A</v>
      </c>
      <c r="G1286" s="11" t="e">
        <f>Pooling_tool!$Q$8/VLOOKUP(F1286,Pooling_tool!$F$3:$G$26,2,FALSE)</f>
        <v>#N/A</v>
      </c>
      <c r="H1286" s="12" t="e">
        <f t="shared" si="40"/>
        <v>#N/A</v>
      </c>
      <c r="I1286" s="12" t="e">
        <f t="shared" si="41"/>
        <v>#N/A</v>
      </c>
      <c r="J1286" s="8" t="e">
        <f>IF(OR(H1286&gt;Pooling_tool!$Q$2,I1286&gt;(Pooling_tool!$Q$14*Pooling_tool!$Q$6)),"concentrate","dilute")</f>
        <v>#N/A</v>
      </c>
      <c r="K1286" s="12" t="e">
        <f>_xlfn.IFS(AND(J1286="concentrate",H1286&gt;Pooling_tool!$Q$4),Pooling_tool!$Q$4,AND(J1286="concentrate",H1286&lt;Pooling_tool!$Q$2),Pooling_tool!$Q$2,J1286="concentrate",H1286,J1286="dilute",individual_lib_info!I1286)</f>
        <v>#N/A</v>
      </c>
      <c r="L1286" s="12" t="e">
        <f>IF(AND(J1286="dilute",K1286&gt;Pooling_tool!$Q$6),Pooling_tool!$Q$6,K1286)</f>
        <v>#N/A</v>
      </c>
    </row>
    <row r="1287" spans="6:12" x14ac:dyDescent="0.2">
      <c r="F1287" s="8" t="e">
        <f>VLOOKUP(A1287,Pooling_tool!$A$3:$B$15,2,FALSE)</f>
        <v>#N/A</v>
      </c>
      <c r="G1287" s="11" t="e">
        <f>Pooling_tool!$Q$8/VLOOKUP(F1287,Pooling_tool!$F$3:$G$26,2,FALSE)</f>
        <v>#N/A</v>
      </c>
      <c r="H1287" s="12" t="e">
        <f t="shared" si="40"/>
        <v>#N/A</v>
      </c>
      <c r="I1287" s="12" t="e">
        <f t="shared" si="41"/>
        <v>#N/A</v>
      </c>
      <c r="J1287" s="8" t="e">
        <f>IF(OR(H1287&gt;Pooling_tool!$Q$2,I1287&gt;(Pooling_tool!$Q$14*Pooling_tool!$Q$6)),"concentrate","dilute")</f>
        <v>#N/A</v>
      </c>
      <c r="K1287" s="12" t="e">
        <f>_xlfn.IFS(AND(J1287="concentrate",H1287&gt;Pooling_tool!$Q$4),Pooling_tool!$Q$4,AND(J1287="concentrate",H1287&lt;Pooling_tool!$Q$2),Pooling_tool!$Q$2,J1287="concentrate",H1287,J1287="dilute",individual_lib_info!I1287)</f>
        <v>#N/A</v>
      </c>
      <c r="L1287" s="12" t="e">
        <f>IF(AND(J1287="dilute",K1287&gt;Pooling_tool!$Q$6),Pooling_tool!$Q$6,K1287)</f>
        <v>#N/A</v>
      </c>
    </row>
    <row r="1288" spans="6:12" x14ac:dyDescent="0.2">
      <c r="F1288" s="8" t="e">
        <f>VLOOKUP(A1288,Pooling_tool!$A$3:$B$15,2,FALSE)</f>
        <v>#N/A</v>
      </c>
      <c r="G1288" s="11" t="e">
        <f>Pooling_tool!$Q$8/VLOOKUP(F1288,Pooling_tool!$F$3:$G$26,2,FALSE)</f>
        <v>#N/A</v>
      </c>
      <c r="H1288" s="12" t="e">
        <f t="shared" si="40"/>
        <v>#N/A</v>
      </c>
      <c r="I1288" s="12" t="e">
        <f t="shared" si="41"/>
        <v>#N/A</v>
      </c>
      <c r="J1288" s="8" t="e">
        <f>IF(OR(H1288&gt;Pooling_tool!$Q$2,I1288&gt;(Pooling_tool!$Q$14*Pooling_tool!$Q$6)),"concentrate","dilute")</f>
        <v>#N/A</v>
      </c>
      <c r="K1288" s="12" t="e">
        <f>_xlfn.IFS(AND(J1288="concentrate",H1288&gt;Pooling_tool!$Q$4),Pooling_tool!$Q$4,AND(J1288="concentrate",H1288&lt;Pooling_tool!$Q$2),Pooling_tool!$Q$2,J1288="concentrate",H1288,J1288="dilute",individual_lib_info!I1288)</f>
        <v>#N/A</v>
      </c>
      <c r="L1288" s="12" t="e">
        <f>IF(AND(J1288="dilute",K1288&gt;Pooling_tool!$Q$6),Pooling_tool!$Q$6,K1288)</f>
        <v>#N/A</v>
      </c>
    </row>
    <row r="1289" spans="6:12" x14ac:dyDescent="0.2">
      <c r="F1289" s="8" t="e">
        <f>VLOOKUP(A1289,Pooling_tool!$A$3:$B$15,2,FALSE)</f>
        <v>#N/A</v>
      </c>
      <c r="G1289" s="11" t="e">
        <f>Pooling_tool!$Q$8/VLOOKUP(F1289,Pooling_tool!$F$3:$G$26,2,FALSE)</f>
        <v>#N/A</v>
      </c>
      <c r="H1289" s="12" t="e">
        <f t="shared" si="40"/>
        <v>#N/A</v>
      </c>
      <c r="I1289" s="12" t="e">
        <f t="shared" si="41"/>
        <v>#N/A</v>
      </c>
      <c r="J1289" s="8" t="e">
        <f>IF(OR(H1289&gt;Pooling_tool!$Q$2,I1289&gt;(Pooling_tool!$Q$14*Pooling_tool!$Q$6)),"concentrate","dilute")</f>
        <v>#N/A</v>
      </c>
      <c r="K1289" s="12" t="e">
        <f>_xlfn.IFS(AND(J1289="concentrate",H1289&gt;Pooling_tool!$Q$4),Pooling_tool!$Q$4,AND(J1289="concentrate",H1289&lt;Pooling_tool!$Q$2),Pooling_tool!$Q$2,J1289="concentrate",H1289,J1289="dilute",individual_lib_info!I1289)</f>
        <v>#N/A</v>
      </c>
      <c r="L1289" s="12" t="e">
        <f>IF(AND(J1289="dilute",K1289&gt;Pooling_tool!$Q$6),Pooling_tool!$Q$6,K1289)</f>
        <v>#N/A</v>
      </c>
    </row>
    <row r="1290" spans="6:12" x14ac:dyDescent="0.2">
      <c r="F1290" s="8" t="e">
        <f>VLOOKUP(A1290,Pooling_tool!$A$3:$B$15,2,FALSE)</f>
        <v>#N/A</v>
      </c>
      <c r="G1290" s="11" t="e">
        <f>Pooling_tool!$Q$8/VLOOKUP(F1290,Pooling_tool!$F$3:$G$26,2,FALSE)</f>
        <v>#N/A</v>
      </c>
      <c r="H1290" s="12" t="e">
        <f t="shared" si="40"/>
        <v>#N/A</v>
      </c>
      <c r="I1290" s="12" t="e">
        <f t="shared" si="41"/>
        <v>#N/A</v>
      </c>
      <c r="J1290" s="8" t="e">
        <f>IF(OR(H1290&gt;Pooling_tool!$Q$2,I1290&gt;(Pooling_tool!$Q$14*Pooling_tool!$Q$6)),"concentrate","dilute")</f>
        <v>#N/A</v>
      </c>
      <c r="K1290" s="12" t="e">
        <f>_xlfn.IFS(AND(J1290="concentrate",H1290&gt;Pooling_tool!$Q$4),Pooling_tool!$Q$4,AND(J1290="concentrate",H1290&lt;Pooling_tool!$Q$2),Pooling_tool!$Q$2,J1290="concentrate",H1290,J1290="dilute",individual_lib_info!I1290)</f>
        <v>#N/A</v>
      </c>
      <c r="L1290" s="12" t="e">
        <f>IF(AND(J1290="dilute",K1290&gt;Pooling_tool!$Q$6),Pooling_tool!$Q$6,K1290)</f>
        <v>#N/A</v>
      </c>
    </row>
    <row r="1291" spans="6:12" x14ac:dyDescent="0.2">
      <c r="F1291" s="8" t="e">
        <f>VLOOKUP(A1291,Pooling_tool!$A$3:$B$15,2,FALSE)</f>
        <v>#N/A</v>
      </c>
      <c r="G1291" s="11" t="e">
        <f>Pooling_tool!$Q$8/VLOOKUP(F1291,Pooling_tool!$F$3:$G$26,2,FALSE)</f>
        <v>#N/A</v>
      </c>
      <c r="H1291" s="12" t="e">
        <f t="shared" si="40"/>
        <v>#N/A</v>
      </c>
      <c r="I1291" s="12" t="e">
        <f t="shared" si="41"/>
        <v>#N/A</v>
      </c>
      <c r="J1291" s="8" t="e">
        <f>IF(OR(H1291&gt;Pooling_tool!$Q$2,I1291&gt;(Pooling_tool!$Q$14*Pooling_tool!$Q$6)),"concentrate","dilute")</f>
        <v>#N/A</v>
      </c>
      <c r="K1291" s="12" t="e">
        <f>_xlfn.IFS(AND(J1291="concentrate",H1291&gt;Pooling_tool!$Q$4),Pooling_tool!$Q$4,AND(J1291="concentrate",H1291&lt;Pooling_tool!$Q$2),Pooling_tool!$Q$2,J1291="concentrate",H1291,J1291="dilute",individual_lib_info!I1291)</f>
        <v>#N/A</v>
      </c>
      <c r="L1291" s="12" t="e">
        <f>IF(AND(J1291="dilute",K1291&gt;Pooling_tool!$Q$6),Pooling_tool!$Q$6,K1291)</f>
        <v>#N/A</v>
      </c>
    </row>
    <row r="1292" spans="6:12" x14ac:dyDescent="0.2">
      <c r="F1292" s="8" t="e">
        <f>VLOOKUP(A1292,Pooling_tool!$A$3:$B$15,2,FALSE)</f>
        <v>#N/A</v>
      </c>
      <c r="G1292" s="11" t="e">
        <f>Pooling_tool!$Q$8/VLOOKUP(F1292,Pooling_tool!$F$3:$G$26,2,FALSE)</f>
        <v>#N/A</v>
      </c>
      <c r="H1292" s="12" t="e">
        <f t="shared" si="40"/>
        <v>#N/A</v>
      </c>
      <c r="I1292" s="12" t="e">
        <f t="shared" si="41"/>
        <v>#N/A</v>
      </c>
      <c r="J1292" s="8" t="e">
        <f>IF(OR(H1292&gt;Pooling_tool!$Q$2,I1292&gt;(Pooling_tool!$Q$14*Pooling_tool!$Q$6)),"concentrate","dilute")</f>
        <v>#N/A</v>
      </c>
      <c r="K1292" s="12" t="e">
        <f>_xlfn.IFS(AND(J1292="concentrate",H1292&gt;Pooling_tool!$Q$4),Pooling_tool!$Q$4,AND(J1292="concentrate",H1292&lt;Pooling_tool!$Q$2),Pooling_tool!$Q$2,J1292="concentrate",H1292,J1292="dilute",individual_lib_info!I1292)</f>
        <v>#N/A</v>
      </c>
      <c r="L1292" s="12" t="e">
        <f>IF(AND(J1292="dilute",K1292&gt;Pooling_tool!$Q$6),Pooling_tool!$Q$6,K1292)</f>
        <v>#N/A</v>
      </c>
    </row>
    <row r="1293" spans="6:12" x14ac:dyDescent="0.2">
      <c r="F1293" s="8" t="e">
        <f>VLOOKUP(A1293,Pooling_tool!$A$3:$B$15,2,FALSE)</f>
        <v>#N/A</v>
      </c>
      <c r="G1293" s="11" t="e">
        <f>Pooling_tool!$Q$8/VLOOKUP(F1293,Pooling_tool!$F$3:$G$26,2,FALSE)</f>
        <v>#N/A</v>
      </c>
      <c r="H1293" s="12" t="e">
        <f t="shared" si="40"/>
        <v>#N/A</v>
      </c>
      <c r="I1293" s="12" t="e">
        <f t="shared" si="41"/>
        <v>#N/A</v>
      </c>
      <c r="J1293" s="8" t="e">
        <f>IF(OR(H1293&gt;Pooling_tool!$Q$2,I1293&gt;(Pooling_tool!$Q$14*Pooling_tool!$Q$6)),"concentrate","dilute")</f>
        <v>#N/A</v>
      </c>
      <c r="K1293" s="12" t="e">
        <f>_xlfn.IFS(AND(J1293="concentrate",H1293&gt;Pooling_tool!$Q$4),Pooling_tool!$Q$4,AND(J1293="concentrate",H1293&lt;Pooling_tool!$Q$2),Pooling_tool!$Q$2,J1293="concentrate",H1293,J1293="dilute",individual_lib_info!I1293)</f>
        <v>#N/A</v>
      </c>
      <c r="L1293" s="12" t="e">
        <f>IF(AND(J1293="dilute",K1293&gt;Pooling_tool!$Q$6),Pooling_tool!$Q$6,K1293)</f>
        <v>#N/A</v>
      </c>
    </row>
    <row r="1294" spans="6:12" x14ac:dyDescent="0.2">
      <c r="F1294" s="8" t="e">
        <f>VLOOKUP(A1294,Pooling_tool!$A$3:$B$15,2,FALSE)</f>
        <v>#N/A</v>
      </c>
      <c r="G1294" s="11" t="e">
        <f>Pooling_tool!$Q$8/VLOOKUP(F1294,Pooling_tool!$F$3:$G$26,2,FALSE)</f>
        <v>#N/A</v>
      </c>
      <c r="H1294" s="12" t="e">
        <f t="shared" si="40"/>
        <v>#N/A</v>
      </c>
      <c r="I1294" s="12" t="e">
        <f t="shared" si="41"/>
        <v>#N/A</v>
      </c>
      <c r="J1294" s="8" t="e">
        <f>IF(OR(H1294&gt;Pooling_tool!$Q$2,I1294&gt;(Pooling_tool!$Q$14*Pooling_tool!$Q$6)),"concentrate","dilute")</f>
        <v>#N/A</v>
      </c>
      <c r="K1294" s="12" t="e">
        <f>_xlfn.IFS(AND(J1294="concentrate",H1294&gt;Pooling_tool!$Q$4),Pooling_tool!$Q$4,AND(J1294="concentrate",H1294&lt;Pooling_tool!$Q$2),Pooling_tool!$Q$2,J1294="concentrate",H1294,J1294="dilute",individual_lib_info!I1294)</f>
        <v>#N/A</v>
      </c>
      <c r="L1294" s="12" t="e">
        <f>IF(AND(J1294="dilute",K1294&gt;Pooling_tool!$Q$6),Pooling_tool!$Q$6,K1294)</f>
        <v>#N/A</v>
      </c>
    </row>
    <row r="1295" spans="6:12" x14ac:dyDescent="0.2">
      <c r="F1295" s="8" t="e">
        <f>VLOOKUP(A1295,Pooling_tool!$A$3:$B$15,2,FALSE)</f>
        <v>#N/A</v>
      </c>
      <c r="G1295" s="11" t="e">
        <f>Pooling_tool!$Q$8/VLOOKUP(F1295,Pooling_tool!$F$3:$G$26,2,FALSE)</f>
        <v>#N/A</v>
      </c>
      <c r="H1295" s="12" t="e">
        <f t="shared" si="40"/>
        <v>#N/A</v>
      </c>
      <c r="I1295" s="12" t="e">
        <f t="shared" si="41"/>
        <v>#N/A</v>
      </c>
      <c r="J1295" s="8" t="e">
        <f>IF(OR(H1295&gt;Pooling_tool!$Q$2,I1295&gt;(Pooling_tool!$Q$14*Pooling_tool!$Q$6)),"concentrate","dilute")</f>
        <v>#N/A</v>
      </c>
      <c r="K1295" s="12" t="e">
        <f>_xlfn.IFS(AND(J1295="concentrate",H1295&gt;Pooling_tool!$Q$4),Pooling_tool!$Q$4,AND(J1295="concentrate",H1295&lt;Pooling_tool!$Q$2),Pooling_tool!$Q$2,J1295="concentrate",H1295,J1295="dilute",individual_lib_info!I1295)</f>
        <v>#N/A</v>
      </c>
      <c r="L1295" s="12" t="e">
        <f>IF(AND(J1295="dilute",K1295&gt;Pooling_tool!$Q$6),Pooling_tool!$Q$6,K1295)</f>
        <v>#N/A</v>
      </c>
    </row>
    <row r="1296" spans="6:12" x14ac:dyDescent="0.2">
      <c r="F1296" s="8" t="e">
        <f>VLOOKUP(A1296,Pooling_tool!$A$3:$B$15,2,FALSE)</f>
        <v>#N/A</v>
      </c>
      <c r="G1296" s="11" t="e">
        <f>Pooling_tool!$Q$8/VLOOKUP(F1296,Pooling_tool!$F$3:$G$26,2,FALSE)</f>
        <v>#N/A</v>
      </c>
      <c r="H1296" s="12" t="e">
        <f t="shared" si="40"/>
        <v>#N/A</v>
      </c>
      <c r="I1296" s="12" t="e">
        <f t="shared" si="41"/>
        <v>#N/A</v>
      </c>
      <c r="J1296" s="8" t="e">
        <f>IF(OR(H1296&gt;Pooling_tool!$Q$2,I1296&gt;(Pooling_tool!$Q$14*Pooling_tool!$Q$6)),"concentrate","dilute")</f>
        <v>#N/A</v>
      </c>
      <c r="K1296" s="12" t="e">
        <f>_xlfn.IFS(AND(J1296="concentrate",H1296&gt;Pooling_tool!$Q$4),Pooling_tool!$Q$4,AND(J1296="concentrate",H1296&lt;Pooling_tool!$Q$2),Pooling_tool!$Q$2,J1296="concentrate",H1296,J1296="dilute",individual_lib_info!I1296)</f>
        <v>#N/A</v>
      </c>
      <c r="L1296" s="12" t="e">
        <f>IF(AND(J1296="dilute",K1296&gt;Pooling_tool!$Q$6),Pooling_tool!$Q$6,K1296)</f>
        <v>#N/A</v>
      </c>
    </row>
    <row r="1297" spans="6:12" x14ac:dyDescent="0.2">
      <c r="F1297" s="8" t="e">
        <f>VLOOKUP(A1297,Pooling_tool!$A$3:$B$15,2,FALSE)</f>
        <v>#N/A</v>
      </c>
      <c r="G1297" s="11" t="e">
        <f>Pooling_tool!$Q$8/VLOOKUP(F1297,Pooling_tool!$F$3:$G$26,2,FALSE)</f>
        <v>#N/A</v>
      </c>
      <c r="H1297" s="12" t="e">
        <f t="shared" si="40"/>
        <v>#N/A</v>
      </c>
      <c r="I1297" s="12" t="e">
        <f t="shared" si="41"/>
        <v>#N/A</v>
      </c>
      <c r="J1297" s="8" t="e">
        <f>IF(OR(H1297&gt;Pooling_tool!$Q$2,I1297&gt;(Pooling_tool!$Q$14*Pooling_tool!$Q$6)),"concentrate","dilute")</f>
        <v>#N/A</v>
      </c>
      <c r="K1297" s="12" t="e">
        <f>_xlfn.IFS(AND(J1297="concentrate",H1297&gt;Pooling_tool!$Q$4),Pooling_tool!$Q$4,AND(J1297="concentrate",H1297&lt;Pooling_tool!$Q$2),Pooling_tool!$Q$2,J1297="concentrate",H1297,J1297="dilute",individual_lib_info!I1297)</f>
        <v>#N/A</v>
      </c>
      <c r="L1297" s="12" t="e">
        <f>IF(AND(J1297="dilute",K1297&gt;Pooling_tool!$Q$6),Pooling_tool!$Q$6,K1297)</f>
        <v>#N/A</v>
      </c>
    </row>
    <row r="1298" spans="6:12" x14ac:dyDescent="0.2">
      <c r="F1298" s="8" t="e">
        <f>VLOOKUP(A1298,Pooling_tool!$A$3:$B$15,2,FALSE)</f>
        <v>#N/A</v>
      </c>
      <c r="G1298" s="11" t="e">
        <f>Pooling_tool!$Q$8/VLOOKUP(F1298,Pooling_tool!$F$3:$G$26,2,FALSE)</f>
        <v>#N/A</v>
      </c>
      <c r="H1298" s="12" t="e">
        <f t="shared" si="40"/>
        <v>#N/A</v>
      </c>
      <c r="I1298" s="12" t="e">
        <f t="shared" si="41"/>
        <v>#N/A</v>
      </c>
      <c r="J1298" s="8" t="e">
        <f>IF(OR(H1298&gt;Pooling_tool!$Q$2,I1298&gt;(Pooling_tool!$Q$14*Pooling_tool!$Q$6)),"concentrate","dilute")</f>
        <v>#N/A</v>
      </c>
      <c r="K1298" s="12" t="e">
        <f>_xlfn.IFS(AND(J1298="concentrate",H1298&gt;Pooling_tool!$Q$4),Pooling_tool!$Q$4,AND(J1298="concentrate",H1298&lt;Pooling_tool!$Q$2),Pooling_tool!$Q$2,J1298="concentrate",H1298,J1298="dilute",individual_lib_info!I1298)</f>
        <v>#N/A</v>
      </c>
      <c r="L1298" s="12" t="e">
        <f>IF(AND(J1298="dilute",K1298&gt;Pooling_tool!$Q$6),Pooling_tool!$Q$6,K1298)</f>
        <v>#N/A</v>
      </c>
    </row>
    <row r="1299" spans="6:12" x14ac:dyDescent="0.2">
      <c r="F1299" s="8" t="e">
        <f>VLOOKUP(A1299,Pooling_tool!$A$3:$B$15,2,FALSE)</f>
        <v>#N/A</v>
      </c>
      <c r="G1299" s="11" t="e">
        <f>Pooling_tool!$Q$8/VLOOKUP(F1299,Pooling_tool!$F$3:$G$26,2,FALSE)</f>
        <v>#N/A</v>
      </c>
      <c r="H1299" s="12" t="e">
        <f t="shared" si="40"/>
        <v>#N/A</v>
      </c>
      <c r="I1299" s="12" t="e">
        <f t="shared" si="41"/>
        <v>#N/A</v>
      </c>
      <c r="J1299" s="8" t="e">
        <f>IF(OR(H1299&gt;Pooling_tool!$Q$2,I1299&gt;(Pooling_tool!$Q$14*Pooling_tool!$Q$6)),"concentrate","dilute")</f>
        <v>#N/A</v>
      </c>
      <c r="K1299" s="12" t="e">
        <f>_xlfn.IFS(AND(J1299="concentrate",H1299&gt;Pooling_tool!$Q$4),Pooling_tool!$Q$4,AND(J1299="concentrate",H1299&lt;Pooling_tool!$Q$2),Pooling_tool!$Q$2,J1299="concentrate",H1299,J1299="dilute",individual_lib_info!I1299)</f>
        <v>#N/A</v>
      </c>
      <c r="L1299" s="12" t="e">
        <f>IF(AND(J1299="dilute",K1299&gt;Pooling_tool!$Q$6),Pooling_tool!$Q$6,K1299)</f>
        <v>#N/A</v>
      </c>
    </row>
    <row r="1300" spans="6:12" x14ac:dyDescent="0.2">
      <c r="F1300" s="8" t="e">
        <f>VLOOKUP(A1300,Pooling_tool!$A$3:$B$15,2,FALSE)</f>
        <v>#N/A</v>
      </c>
      <c r="G1300" s="11" t="e">
        <f>Pooling_tool!$Q$8/VLOOKUP(F1300,Pooling_tool!$F$3:$G$26,2,FALSE)</f>
        <v>#N/A</v>
      </c>
      <c r="H1300" s="12" t="e">
        <f t="shared" si="40"/>
        <v>#N/A</v>
      </c>
      <c r="I1300" s="12" t="e">
        <f t="shared" si="41"/>
        <v>#N/A</v>
      </c>
      <c r="J1300" s="8" t="e">
        <f>IF(OR(H1300&gt;Pooling_tool!$Q$2,I1300&gt;(Pooling_tool!$Q$14*Pooling_tool!$Q$6)),"concentrate","dilute")</f>
        <v>#N/A</v>
      </c>
      <c r="K1300" s="12" t="e">
        <f>_xlfn.IFS(AND(J1300="concentrate",H1300&gt;Pooling_tool!$Q$4),Pooling_tool!$Q$4,AND(J1300="concentrate",H1300&lt;Pooling_tool!$Q$2),Pooling_tool!$Q$2,J1300="concentrate",H1300,J1300="dilute",individual_lib_info!I1300)</f>
        <v>#N/A</v>
      </c>
      <c r="L1300" s="12" t="e">
        <f>IF(AND(J1300="dilute",K1300&gt;Pooling_tool!$Q$6),Pooling_tool!$Q$6,K1300)</f>
        <v>#N/A</v>
      </c>
    </row>
    <row r="1301" spans="6:12" x14ac:dyDescent="0.2">
      <c r="F1301" s="8" t="e">
        <f>VLOOKUP(A1301,Pooling_tool!$A$3:$B$15,2,FALSE)</f>
        <v>#N/A</v>
      </c>
      <c r="G1301" s="11" t="e">
        <f>Pooling_tool!$Q$8/VLOOKUP(F1301,Pooling_tool!$F$3:$G$26,2,FALSE)</f>
        <v>#N/A</v>
      </c>
      <c r="H1301" s="12" t="e">
        <f t="shared" si="40"/>
        <v>#N/A</v>
      </c>
      <c r="I1301" s="12" t="e">
        <f t="shared" si="41"/>
        <v>#N/A</v>
      </c>
      <c r="J1301" s="8" t="e">
        <f>IF(OR(H1301&gt;Pooling_tool!$Q$2,I1301&gt;(Pooling_tool!$Q$14*Pooling_tool!$Q$6)),"concentrate","dilute")</f>
        <v>#N/A</v>
      </c>
      <c r="K1301" s="12" t="e">
        <f>_xlfn.IFS(AND(J1301="concentrate",H1301&gt;Pooling_tool!$Q$4),Pooling_tool!$Q$4,AND(J1301="concentrate",H1301&lt;Pooling_tool!$Q$2),Pooling_tool!$Q$2,J1301="concentrate",H1301,J1301="dilute",individual_lib_info!I1301)</f>
        <v>#N/A</v>
      </c>
      <c r="L1301" s="12" t="e">
        <f>IF(AND(J1301="dilute",K1301&gt;Pooling_tool!$Q$6),Pooling_tool!$Q$6,K1301)</f>
        <v>#N/A</v>
      </c>
    </row>
    <row r="1302" spans="6:12" x14ac:dyDescent="0.2">
      <c r="F1302" s="8" t="e">
        <f>VLOOKUP(A1302,Pooling_tool!$A$3:$B$15,2,FALSE)</f>
        <v>#N/A</v>
      </c>
      <c r="G1302" s="11" t="e">
        <f>Pooling_tool!$Q$8/VLOOKUP(F1302,Pooling_tool!$F$3:$G$26,2,FALSE)</f>
        <v>#N/A</v>
      </c>
      <c r="H1302" s="12" t="e">
        <f t="shared" si="40"/>
        <v>#N/A</v>
      </c>
      <c r="I1302" s="12" t="e">
        <f t="shared" si="41"/>
        <v>#N/A</v>
      </c>
      <c r="J1302" s="8" t="e">
        <f>IF(OR(H1302&gt;Pooling_tool!$Q$2,I1302&gt;(Pooling_tool!$Q$14*Pooling_tool!$Q$6)),"concentrate","dilute")</f>
        <v>#N/A</v>
      </c>
      <c r="K1302" s="12" t="e">
        <f>_xlfn.IFS(AND(J1302="concentrate",H1302&gt;Pooling_tool!$Q$4),Pooling_tool!$Q$4,AND(J1302="concentrate",H1302&lt;Pooling_tool!$Q$2),Pooling_tool!$Q$2,J1302="concentrate",H1302,J1302="dilute",individual_lib_info!I1302)</f>
        <v>#N/A</v>
      </c>
      <c r="L1302" s="12" t="e">
        <f>IF(AND(J1302="dilute",K1302&gt;Pooling_tool!$Q$6),Pooling_tool!$Q$6,K1302)</f>
        <v>#N/A</v>
      </c>
    </row>
    <row r="1303" spans="6:12" x14ac:dyDescent="0.2">
      <c r="F1303" s="8" t="e">
        <f>VLOOKUP(A1303,Pooling_tool!$A$3:$B$15,2,FALSE)</f>
        <v>#N/A</v>
      </c>
      <c r="G1303" s="11" t="e">
        <f>Pooling_tool!$Q$8/VLOOKUP(F1303,Pooling_tool!$F$3:$G$26,2,FALSE)</f>
        <v>#N/A</v>
      </c>
      <c r="H1303" s="12" t="e">
        <f t="shared" si="40"/>
        <v>#N/A</v>
      </c>
      <c r="I1303" s="12" t="e">
        <f t="shared" si="41"/>
        <v>#N/A</v>
      </c>
      <c r="J1303" s="8" t="e">
        <f>IF(OR(H1303&gt;Pooling_tool!$Q$2,I1303&gt;(Pooling_tool!$Q$14*Pooling_tool!$Q$6)),"concentrate","dilute")</f>
        <v>#N/A</v>
      </c>
      <c r="K1303" s="12" t="e">
        <f>_xlfn.IFS(AND(J1303="concentrate",H1303&gt;Pooling_tool!$Q$4),Pooling_tool!$Q$4,AND(J1303="concentrate",H1303&lt;Pooling_tool!$Q$2),Pooling_tool!$Q$2,J1303="concentrate",H1303,J1303="dilute",individual_lib_info!I1303)</f>
        <v>#N/A</v>
      </c>
      <c r="L1303" s="12" t="e">
        <f>IF(AND(J1303="dilute",K1303&gt;Pooling_tool!$Q$6),Pooling_tool!$Q$6,K1303)</f>
        <v>#N/A</v>
      </c>
    </row>
    <row r="1304" spans="6:12" x14ac:dyDescent="0.2">
      <c r="F1304" s="8" t="e">
        <f>VLOOKUP(A1304,Pooling_tool!$A$3:$B$15,2,FALSE)</f>
        <v>#N/A</v>
      </c>
      <c r="G1304" s="11" t="e">
        <f>Pooling_tool!$Q$8/VLOOKUP(F1304,Pooling_tool!$F$3:$G$26,2,FALSE)</f>
        <v>#N/A</v>
      </c>
      <c r="H1304" s="12" t="e">
        <f t="shared" si="40"/>
        <v>#N/A</v>
      </c>
      <c r="I1304" s="12" t="e">
        <f t="shared" si="41"/>
        <v>#N/A</v>
      </c>
      <c r="J1304" s="8" t="e">
        <f>IF(OR(H1304&gt;Pooling_tool!$Q$2,I1304&gt;(Pooling_tool!$Q$14*Pooling_tool!$Q$6)),"concentrate","dilute")</f>
        <v>#N/A</v>
      </c>
      <c r="K1304" s="12" t="e">
        <f>_xlfn.IFS(AND(J1304="concentrate",H1304&gt;Pooling_tool!$Q$4),Pooling_tool!$Q$4,AND(J1304="concentrate",H1304&lt;Pooling_tool!$Q$2),Pooling_tool!$Q$2,J1304="concentrate",H1304,J1304="dilute",individual_lib_info!I1304)</f>
        <v>#N/A</v>
      </c>
      <c r="L1304" s="12" t="e">
        <f>IF(AND(J1304="dilute",K1304&gt;Pooling_tool!$Q$6),Pooling_tool!$Q$6,K1304)</f>
        <v>#N/A</v>
      </c>
    </row>
    <row r="1305" spans="6:12" x14ac:dyDescent="0.2">
      <c r="F1305" s="8" t="e">
        <f>VLOOKUP(A1305,Pooling_tool!$A$3:$B$15,2,FALSE)</f>
        <v>#N/A</v>
      </c>
      <c r="G1305" s="11" t="e">
        <f>Pooling_tool!$Q$8/VLOOKUP(F1305,Pooling_tool!$F$3:$G$26,2,FALSE)</f>
        <v>#N/A</v>
      </c>
      <c r="H1305" s="12" t="e">
        <f t="shared" si="40"/>
        <v>#N/A</v>
      </c>
      <c r="I1305" s="12" t="e">
        <f t="shared" si="41"/>
        <v>#N/A</v>
      </c>
      <c r="J1305" s="8" t="e">
        <f>IF(OR(H1305&gt;Pooling_tool!$Q$2,I1305&gt;(Pooling_tool!$Q$14*Pooling_tool!$Q$6)),"concentrate","dilute")</f>
        <v>#N/A</v>
      </c>
      <c r="K1305" s="12" t="e">
        <f>_xlfn.IFS(AND(J1305="concentrate",H1305&gt;Pooling_tool!$Q$4),Pooling_tool!$Q$4,AND(J1305="concentrate",H1305&lt;Pooling_tool!$Q$2),Pooling_tool!$Q$2,J1305="concentrate",H1305,J1305="dilute",individual_lib_info!I1305)</f>
        <v>#N/A</v>
      </c>
      <c r="L1305" s="12" t="e">
        <f>IF(AND(J1305="dilute",K1305&gt;Pooling_tool!$Q$6),Pooling_tool!$Q$6,K1305)</f>
        <v>#N/A</v>
      </c>
    </row>
    <row r="1306" spans="6:12" x14ac:dyDescent="0.2">
      <c r="F1306" s="8" t="e">
        <f>VLOOKUP(A1306,Pooling_tool!$A$3:$B$15,2,FALSE)</f>
        <v>#N/A</v>
      </c>
      <c r="G1306" s="11" t="e">
        <f>Pooling_tool!$Q$8/VLOOKUP(F1306,Pooling_tool!$F$3:$G$26,2,FALSE)</f>
        <v>#N/A</v>
      </c>
      <c r="H1306" s="12" t="e">
        <f t="shared" si="40"/>
        <v>#N/A</v>
      </c>
      <c r="I1306" s="12" t="e">
        <f t="shared" si="41"/>
        <v>#N/A</v>
      </c>
      <c r="J1306" s="8" t="e">
        <f>IF(OR(H1306&gt;Pooling_tool!$Q$2,I1306&gt;(Pooling_tool!$Q$14*Pooling_tool!$Q$6)),"concentrate","dilute")</f>
        <v>#N/A</v>
      </c>
      <c r="K1306" s="12" t="e">
        <f>_xlfn.IFS(AND(J1306="concentrate",H1306&gt;Pooling_tool!$Q$4),Pooling_tool!$Q$4,AND(J1306="concentrate",H1306&lt;Pooling_tool!$Q$2),Pooling_tool!$Q$2,J1306="concentrate",H1306,J1306="dilute",individual_lib_info!I1306)</f>
        <v>#N/A</v>
      </c>
      <c r="L1306" s="12" t="e">
        <f>IF(AND(J1306="dilute",K1306&gt;Pooling_tool!$Q$6),Pooling_tool!$Q$6,K1306)</f>
        <v>#N/A</v>
      </c>
    </row>
    <row r="1307" spans="6:12" x14ac:dyDescent="0.2">
      <c r="F1307" s="8" t="e">
        <f>VLOOKUP(A1307,Pooling_tool!$A$3:$B$15,2,FALSE)</f>
        <v>#N/A</v>
      </c>
      <c r="G1307" s="11" t="e">
        <f>Pooling_tool!$Q$8/VLOOKUP(F1307,Pooling_tool!$F$3:$G$26,2,FALSE)</f>
        <v>#N/A</v>
      </c>
      <c r="H1307" s="12" t="e">
        <f t="shared" si="40"/>
        <v>#N/A</v>
      </c>
      <c r="I1307" s="12" t="e">
        <f t="shared" si="41"/>
        <v>#N/A</v>
      </c>
      <c r="J1307" s="8" t="e">
        <f>IF(OR(H1307&gt;Pooling_tool!$Q$2,I1307&gt;(Pooling_tool!$Q$14*Pooling_tool!$Q$6)),"concentrate","dilute")</f>
        <v>#N/A</v>
      </c>
      <c r="K1307" s="12" t="e">
        <f>_xlfn.IFS(AND(J1307="concentrate",H1307&gt;Pooling_tool!$Q$4),Pooling_tool!$Q$4,AND(J1307="concentrate",H1307&lt;Pooling_tool!$Q$2),Pooling_tool!$Q$2,J1307="concentrate",H1307,J1307="dilute",individual_lib_info!I1307)</f>
        <v>#N/A</v>
      </c>
      <c r="L1307" s="12" t="e">
        <f>IF(AND(J1307="dilute",K1307&gt;Pooling_tool!$Q$6),Pooling_tool!$Q$6,K1307)</f>
        <v>#N/A</v>
      </c>
    </row>
    <row r="1308" spans="6:12" x14ac:dyDescent="0.2">
      <c r="F1308" s="8" t="e">
        <f>VLOOKUP(A1308,Pooling_tool!$A$3:$B$15,2,FALSE)</f>
        <v>#N/A</v>
      </c>
      <c r="G1308" s="11" t="e">
        <f>Pooling_tool!$Q$8/VLOOKUP(F1308,Pooling_tool!$F$3:$G$26,2,FALSE)</f>
        <v>#N/A</v>
      </c>
      <c r="H1308" s="12" t="e">
        <f t="shared" si="40"/>
        <v>#N/A</v>
      </c>
      <c r="I1308" s="12" t="e">
        <f t="shared" si="41"/>
        <v>#N/A</v>
      </c>
      <c r="J1308" s="8" t="e">
        <f>IF(OR(H1308&gt;Pooling_tool!$Q$2,I1308&gt;(Pooling_tool!$Q$14*Pooling_tool!$Q$6)),"concentrate","dilute")</f>
        <v>#N/A</v>
      </c>
      <c r="K1308" s="12" t="e">
        <f>_xlfn.IFS(AND(J1308="concentrate",H1308&gt;Pooling_tool!$Q$4),Pooling_tool!$Q$4,AND(J1308="concentrate",H1308&lt;Pooling_tool!$Q$2),Pooling_tool!$Q$2,J1308="concentrate",H1308,J1308="dilute",individual_lib_info!I1308)</f>
        <v>#N/A</v>
      </c>
      <c r="L1308" s="12" t="e">
        <f>IF(AND(J1308="dilute",K1308&gt;Pooling_tool!$Q$6),Pooling_tool!$Q$6,K1308)</f>
        <v>#N/A</v>
      </c>
    </row>
    <row r="1309" spans="6:12" x14ac:dyDescent="0.2">
      <c r="F1309" s="8" t="e">
        <f>VLOOKUP(A1309,Pooling_tool!$A$3:$B$15,2,FALSE)</f>
        <v>#N/A</v>
      </c>
      <c r="G1309" s="11" t="e">
        <f>Pooling_tool!$Q$8/VLOOKUP(F1309,Pooling_tool!$F$3:$G$26,2,FALSE)</f>
        <v>#N/A</v>
      </c>
      <c r="H1309" s="12" t="e">
        <f t="shared" si="40"/>
        <v>#N/A</v>
      </c>
      <c r="I1309" s="12" t="e">
        <f t="shared" si="41"/>
        <v>#N/A</v>
      </c>
      <c r="J1309" s="8" t="e">
        <f>IF(OR(H1309&gt;Pooling_tool!$Q$2,I1309&gt;(Pooling_tool!$Q$14*Pooling_tool!$Q$6)),"concentrate","dilute")</f>
        <v>#N/A</v>
      </c>
      <c r="K1309" s="12" t="e">
        <f>_xlfn.IFS(AND(J1309="concentrate",H1309&gt;Pooling_tool!$Q$4),Pooling_tool!$Q$4,AND(J1309="concentrate",H1309&lt;Pooling_tool!$Q$2),Pooling_tool!$Q$2,J1309="concentrate",H1309,J1309="dilute",individual_lib_info!I1309)</f>
        <v>#N/A</v>
      </c>
      <c r="L1309" s="12" t="e">
        <f>IF(AND(J1309="dilute",K1309&gt;Pooling_tool!$Q$6),Pooling_tool!$Q$6,K1309)</f>
        <v>#N/A</v>
      </c>
    </row>
    <row r="1310" spans="6:12" x14ac:dyDescent="0.2">
      <c r="F1310" s="8" t="e">
        <f>VLOOKUP(A1310,Pooling_tool!$A$3:$B$15,2,FALSE)</f>
        <v>#N/A</v>
      </c>
      <c r="G1310" s="11" t="e">
        <f>Pooling_tool!$Q$8/VLOOKUP(F1310,Pooling_tool!$F$3:$G$26,2,FALSE)</f>
        <v>#N/A</v>
      </c>
      <c r="H1310" s="12" t="e">
        <f t="shared" si="40"/>
        <v>#N/A</v>
      </c>
      <c r="I1310" s="12" t="e">
        <f t="shared" si="41"/>
        <v>#N/A</v>
      </c>
      <c r="J1310" s="8" t="e">
        <f>IF(OR(H1310&gt;Pooling_tool!$Q$2,I1310&gt;(Pooling_tool!$Q$14*Pooling_tool!$Q$6)),"concentrate","dilute")</f>
        <v>#N/A</v>
      </c>
      <c r="K1310" s="12" t="e">
        <f>_xlfn.IFS(AND(J1310="concentrate",H1310&gt;Pooling_tool!$Q$4),Pooling_tool!$Q$4,AND(J1310="concentrate",H1310&lt;Pooling_tool!$Q$2),Pooling_tool!$Q$2,J1310="concentrate",H1310,J1310="dilute",individual_lib_info!I1310)</f>
        <v>#N/A</v>
      </c>
      <c r="L1310" s="12" t="e">
        <f>IF(AND(J1310="dilute",K1310&gt;Pooling_tool!$Q$6),Pooling_tool!$Q$6,K1310)</f>
        <v>#N/A</v>
      </c>
    </row>
    <row r="1311" spans="6:12" x14ac:dyDescent="0.2">
      <c r="F1311" s="8" t="e">
        <f>VLOOKUP(A1311,Pooling_tool!$A$3:$B$15,2,FALSE)</f>
        <v>#N/A</v>
      </c>
      <c r="G1311" s="11" t="e">
        <f>Pooling_tool!$Q$8/VLOOKUP(F1311,Pooling_tool!$F$3:$G$26,2,FALSE)</f>
        <v>#N/A</v>
      </c>
      <c r="H1311" s="12" t="e">
        <f t="shared" si="40"/>
        <v>#N/A</v>
      </c>
      <c r="I1311" s="12" t="e">
        <f t="shared" si="41"/>
        <v>#N/A</v>
      </c>
      <c r="J1311" s="8" t="e">
        <f>IF(OR(H1311&gt;Pooling_tool!$Q$2,I1311&gt;(Pooling_tool!$Q$14*Pooling_tool!$Q$6)),"concentrate","dilute")</f>
        <v>#N/A</v>
      </c>
      <c r="K1311" s="12" t="e">
        <f>_xlfn.IFS(AND(J1311="concentrate",H1311&gt;Pooling_tool!$Q$4),Pooling_tool!$Q$4,AND(J1311="concentrate",H1311&lt;Pooling_tool!$Q$2),Pooling_tool!$Q$2,J1311="concentrate",H1311,J1311="dilute",individual_lib_info!I1311)</f>
        <v>#N/A</v>
      </c>
      <c r="L1311" s="12" t="e">
        <f>IF(AND(J1311="dilute",K1311&gt;Pooling_tool!$Q$6),Pooling_tool!$Q$6,K1311)</f>
        <v>#N/A</v>
      </c>
    </row>
    <row r="1312" spans="6:12" x14ac:dyDescent="0.2">
      <c r="F1312" s="8" t="e">
        <f>VLOOKUP(A1312,Pooling_tool!$A$3:$B$15,2,FALSE)</f>
        <v>#N/A</v>
      </c>
      <c r="G1312" s="11" t="e">
        <f>Pooling_tool!$Q$8/VLOOKUP(F1312,Pooling_tool!$F$3:$G$26,2,FALSE)</f>
        <v>#N/A</v>
      </c>
      <c r="H1312" s="12" t="e">
        <f t="shared" si="40"/>
        <v>#N/A</v>
      </c>
      <c r="I1312" s="12" t="e">
        <f t="shared" si="41"/>
        <v>#N/A</v>
      </c>
      <c r="J1312" s="8" t="e">
        <f>IF(OR(H1312&gt;Pooling_tool!$Q$2,I1312&gt;(Pooling_tool!$Q$14*Pooling_tool!$Q$6)),"concentrate","dilute")</f>
        <v>#N/A</v>
      </c>
      <c r="K1312" s="12" t="e">
        <f>_xlfn.IFS(AND(J1312="concentrate",H1312&gt;Pooling_tool!$Q$4),Pooling_tool!$Q$4,AND(J1312="concentrate",H1312&lt;Pooling_tool!$Q$2),Pooling_tool!$Q$2,J1312="concentrate",H1312,J1312="dilute",individual_lib_info!I1312)</f>
        <v>#N/A</v>
      </c>
      <c r="L1312" s="12" t="e">
        <f>IF(AND(J1312="dilute",K1312&gt;Pooling_tool!$Q$6),Pooling_tool!$Q$6,K1312)</f>
        <v>#N/A</v>
      </c>
    </row>
    <row r="1313" spans="6:12" x14ac:dyDescent="0.2">
      <c r="F1313" s="8" t="e">
        <f>VLOOKUP(A1313,Pooling_tool!$A$3:$B$15,2,FALSE)</f>
        <v>#N/A</v>
      </c>
      <c r="G1313" s="11" t="e">
        <f>Pooling_tool!$Q$8/VLOOKUP(F1313,Pooling_tool!$F$3:$G$26,2,FALSE)</f>
        <v>#N/A</v>
      </c>
      <c r="H1313" s="12" t="e">
        <f t="shared" si="40"/>
        <v>#N/A</v>
      </c>
      <c r="I1313" s="12" t="e">
        <f t="shared" si="41"/>
        <v>#N/A</v>
      </c>
      <c r="J1313" s="8" t="e">
        <f>IF(OR(H1313&gt;Pooling_tool!$Q$2,I1313&gt;(Pooling_tool!$Q$14*Pooling_tool!$Q$6)),"concentrate","dilute")</f>
        <v>#N/A</v>
      </c>
      <c r="K1313" s="12" t="e">
        <f>_xlfn.IFS(AND(J1313="concentrate",H1313&gt;Pooling_tool!$Q$4),Pooling_tool!$Q$4,AND(J1313="concentrate",H1313&lt;Pooling_tool!$Q$2),Pooling_tool!$Q$2,J1313="concentrate",H1313,J1313="dilute",individual_lib_info!I1313)</f>
        <v>#N/A</v>
      </c>
      <c r="L1313" s="12" t="e">
        <f>IF(AND(J1313="dilute",K1313&gt;Pooling_tool!$Q$6),Pooling_tool!$Q$6,K1313)</f>
        <v>#N/A</v>
      </c>
    </row>
    <row r="1314" spans="6:12" x14ac:dyDescent="0.2">
      <c r="F1314" s="8" t="e">
        <f>VLOOKUP(A1314,Pooling_tool!$A$3:$B$15,2,FALSE)</f>
        <v>#N/A</v>
      </c>
      <c r="G1314" s="11" t="e">
        <f>Pooling_tool!$Q$8/VLOOKUP(F1314,Pooling_tool!$F$3:$G$26,2,FALSE)</f>
        <v>#N/A</v>
      </c>
      <c r="H1314" s="12" t="e">
        <f t="shared" si="40"/>
        <v>#N/A</v>
      </c>
      <c r="I1314" s="12" t="e">
        <f t="shared" si="41"/>
        <v>#N/A</v>
      </c>
      <c r="J1314" s="8" t="e">
        <f>IF(OR(H1314&gt;Pooling_tool!$Q$2,I1314&gt;(Pooling_tool!$Q$14*Pooling_tool!$Q$6)),"concentrate","dilute")</f>
        <v>#N/A</v>
      </c>
      <c r="K1314" s="12" t="e">
        <f>_xlfn.IFS(AND(J1314="concentrate",H1314&gt;Pooling_tool!$Q$4),Pooling_tool!$Q$4,AND(J1314="concentrate",H1314&lt;Pooling_tool!$Q$2),Pooling_tool!$Q$2,J1314="concentrate",H1314,J1314="dilute",individual_lib_info!I1314)</f>
        <v>#N/A</v>
      </c>
      <c r="L1314" s="12" t="e">
        <f>IF(AND(J1314="dilute",K1314&gt;Pooling_tool!$Q$6),Pooling_tool!$Q$6,K1314)</f>
        <v>#N/A</v>
      </c>
    </row>
    <row r="1315" spans="6:12" x14ac:dyDescent="0.2">
      <c r="F1315" s="8" t="e">
        <f>VLOOKUP(A1315,Pooling_tool!$A$3:$B$15,2,FALSE)</f>
        <v>#N/A</v>
      </c>
      <c r="G1315" s="11" t="e">
        <f>Pooling_tool!$Q$8/VLOOKUP(F1315,Pooling_tool!$F$3:$G$26,2,FALSE)</f>
        <v>#N/A</v>
      </c>
      <c r="H1315" s="12" t="e">
        <f t="shared" si="40"/>
        <v>#N/A</v>
      </c>
      <c r="I1315" s="12" t="e">
        <f t="shared" si="41"/>
        <v>#N/A</v>
      </c>
      <c r="J1315" s="8" t="e">
        <f>IF(OR(H1315&gt;Pooling_tool!$Q$2,I1315&gt;(Pooling_tool!$Q$14*Pooling_tool!$Q$6)),"concentrate","dilute")</f>
        <v>#N/A</v>
      </c>
      <c r="K1315" s="12" t="e">
        <f>_xlfn.IFS(AND(J1315="concentrate",H1315&gt;Pooling_tool!$Q$4),Pooling_tool!$Q$4,AND(J1315="concentrate",H1315&lt;Pooling_tool!$Q$2),Pooling_tool!$Q$2,J1315="concentrate",H1315,J1315="dilute",individual_lib_info!I1315)</f>
        <v>#N/A</v>
      </c>
      <c r="L1315" s="12" t="e">
        <f>IF(AND(J1315="dilute",K1315&gt;Pooling_tool!$Q$6),Pooling_tool!$Q$6,K1315)</f>
        <v>#N/A</v>
      </c>
    </row>
    <row r="1316" spans="6:12" x14ac:dyDescent="0.2">
      <c r="F1316" s="8" t="e">
        <f>VLOOKUP(A1316,Pooling_tool!$A$3:$B$15,2,FALSE)</f>
        <v>#N/A</v>
      </c>
      <c r="G1316" s="11" t="e">
        <f>Pooling_tool!$Q$8/VLOOKUP(F1316,Pooling_tool!$F$3:$G$26,2,FALSE)</f>
        <v>#N/A</v>
      </c>
      <c r="H1316" s="12" t="e">
        <f t="shared" si="40"/>
        <v>#N/A</v>
      </c>
      <c r="I1316" s="12" t="e">
        <f t="shared" si="41"/>
        <v>#N/A</v>
      </c>
      <c r="J1316" s="8" t="e">
        <f>IF(OR(H1316&gt;Pooling_tool!$Q$2,I1316&gt;(Pooling_tool!$Q$14*Pooling_tool!$Q$6)),"concentrate","dilute")</f>
        <v>#N/A</v>
      </c>
      <c r="K1316" s="12" t="e">
        <f>_xlfn.IFS(AND(J1316="concentrate",H1316&gt;Pooling_tool!$Q$4),Pooling_tool!$Q$4,AND(J1316="concentrate",H1316&lt;Pooling_tool!$Q$2),Pooling_tool!$Q$2,J1316="concentrate",H1316,J1316="dilute",individual_lib_info!I1316)</f>
        <v>#N/A</v>
      </c>
      <c r="L1316" s="12" t="e">
        <f>IF(AND(J1316="dilute",K1316&gt;Pooling_tool!$Q$6),Pooling_tool!$Q$6,K1316)</f>
        <v>#N/A</v>
      </c>
    </row>
    <row r="1317" spans="6:12" x14ac:dyDescent="0.2">
      <c r="F1317" s="8" t="e">
        <f>VLOOKUP(A1317,Pooling_tool!$A$3:$B$15,2,FALSE)</f>
        <v>#N/A</v>
      </c>
      <c r="G1317" s="11" t="e">
        <f>Pooling_tool!$Q$8/VLOOKUP(F1317,Pooling_tool!$F$3:$G$26,2,FALSE)</f>
        <v>#N/A</v>
      </c>
      <c r="H1317" s="12" t="e">
        <f t="shared" si="40"/>
        <v>#N/A</v>
      </c>
      <c r="I1317" s="12" t="e">
        <f t="shared" si="41"/>
        <v>#N/A</v>
      </c>
      <c r="J1317" s="8" t="e">
        <f>IF(OR(H1317&gt;Pooling_tool!$Q$2,I1317&gt;(Pooling_tool!$Q$14*Pooling_tool!$Q$6)),"concentrate","dilute")</f>
        <v>#N/A</v>
      </c>
      <c r="K1317" s="12" t="e">
        <f>_xlfn.IFS(AND(J1317="concentrate",H1317&gt;Pooling_tool!$Q$4),Pooling_tool!$Q$4,AND(J1317="concentrate",H1317&lt;Pooling_tool!$Q$2),Pooling_tool!$Q$2,J1317="concentrate",H1317,J1317="dilute",individual_lib_info!I1317)</f>
        <v>#N/A</v>
      </c>
      <c r="L1317" s="12" t="e">
        <f>IF(AND(J1317="dilute",K1317&gt;Pooling_tool!$Q$6),Pooling_tool!$Q$6,K1317)</f>
        <v>#N/A</v>
      </c>
    </row>
    <row r="1318" spans="6:12" x14ac:dyDescent="0.2">
      <c r="F1318" s="8" t="e">
        <f>VLOOKUP(A1318,Pooling_tool!$A$3:$B$15,2,FALSE)</f>
        <v>#N/A</v>
      </c>
      <c r="G1318" s="11" t="e">
        <f>Pooling_tool!$Q$8/VLOOKUP(F1318,Pooling_tool!$F$3:$G$26,2,FALSE)</f>
        <v>#N/A</v>
      </c>
      <c r="H1318" s="12" t="e">
        <f t="shared" si="40"/>
        <v>#N/A</v>
      </c>
      <c r="I1318" s="12" t="e">
        <f t="shared" si="41"/>
        <v>#N/A</v>
      </c>
      <c r="J1318" s="8" t="e">
        <f>IF(OR(H1318&gt;Pooling_tool!$Q$2,I1318&gt;(Pooling_tool!$Q$14*Pooling_tool!$Q$6)),"concentrate","dilute")</f>
        <v>#N/A</v>
      </c>
      <c r="K1318" s="12" t="e">
        <f>_xlfn.IFS(AND(J1318="concentrate",H1318&gt;Pooling_tool!$Q$4),Pooling_tool!$Q$4,AND(J1318="concentrate",H1318&lt;Pooling_tool!$Q$2),Pooling_tool!$Q$2,J1318="concentrate",H1318,J1318="dilute",individual_lib_info!I1318)</f>
        <v>#N/A</v>
      </c>
      <c r="L1318" s="12" t="e">
        <f>IF(AND(J1318="dilute",K1318&gt;Pooling_tool!$Q$6),Pooling_tool!$Q$6,K1318)</f>
        <v>#N/A</v>
      </c>
    </row>
    <row r="1319" spans="6:12" x14ac:dyDescent="0.2">
      <c r="F1319" s="8" t="e">
        <f>VLOOKUP(A1319,Pooling_tool!$A$3:$B$15,2,FALSE)</f>
        <v>#N/A</v>
      </c>
      <c r="G1319" s="11" t="e">
        <f>Pooling_tool!$Q$8/VLOOKUP(F1319,Pooling_tool!$F$3:$G$26,2,FALSE)</f>
        <v>#N/A</v>
      </c>
      <c r="H1319" s="12" t="e">
        <f t="shared" si="40"/>
        <v>#N/A</v>
      </c>
      <c r="I1319" s="12" t="e">
        <f t="shared" si="41"/>
        <v>#N/A</v>
      </c>
      <c r="J1319" s="8" t="e">
        <f>IF(OR(H1319&gt;Pooling_tool!$Q$2,I1319&gt;(Pooling_tool!$Q$14*Pooling_tool!$Q$6)),"concentrate","dilute")</f>
        <v>#N/A</v>
      </c>
      <c r="K1319" s="12" t="e">
        <f>_xlfn.IFS(AND(J1319="concentrate",H1319&gt;Pooling_tool!$Q$4),Pooling_tool!$Q$4,AND(J1319="concentrate",H1319&lt;Pooling_tool!$Q$2),Pooling_tool!$Q$2,J1319="concentrate",H1319,J1319="dilute",individual_lib_info!I1319)</f>
        <v>#N/A</v>
      </c>
      <c r="L1319" s="12" t="e">
        <f>IF(AND(J1319="dilute",K1319&gt;Pooling_tool!$Q$6),Pooling_tool!$Q$6,K1319)</f>
        <v>#N/A</v>
      </c>
    </row>
    <row r="1320" spans="6:12" x14ac:dyDescent="0.2">
      <c r="F1320" s="8" t="e">
        <f>VLOOKUP(A1320,Pooling_tool!$A$3:$B$15,2,FALSE)</f>
        <v>#N/A</v>
      </c>
      <c r="G1320" s="11" t="e">
        <f>Pooling_tool!$Q$8/VLOOKUP(F1320,Pooling_tool!$F$3:$G$26,2,FALSE)</f>
        <v>#N/A</v>
      </c>
      <c r="H1320" s="12" t="e">
        <f t="shared" si="40"/>
        <v>#N/A</v>
      </c>
      <c r="I1320" s="12" t="e">
        <f t="shared" si="41"/>
        <v>#N/A</v>
      </c>
      <c r="J1320" s="8" t="e">
        <f>IF(OR(H1320&gt;Pooling_tool!$Q$2,I1320&gt;(Pooling_tool!$Q$14*Pooling_tool!$Q$6)),"concentrate","dilute")</f>
        <v>#N/A</v>
      </c>
      <c r="K1320" s="12" t="e">
        <f>_xlfn.IFS(AND(J1320="concentrate",H1320&gt;Pooling_tool!$Q$4),Pooling_tool!$Q$4,AND(J1320="concentrate",H1320&lt;Pooling_tool!$Q$2),Pooling_tool!$Q$2,J1320="concentrate",H1320,J1320="dilute",individual_lib_info!I1320)</f>
        <v>#N/A</v>
      </c>
      <c r="L1320" s="12" t="e">
        <f>IF(AND(J1320="dilute",K1320&gt;Pooling_tool!$Q$6),Pooling_tool!$Q$6,K1320)</f>
        <v>#N/A</v>
      </c>
    </row>
    <row r="1321" spans="6:12" x14ac:dyDescent="0.2">
      <c r="F1321" s="8" t="e">
        <f>VLOOKUP(A1321,Pooling_tool!$A$3:$B$15,2,FALSE)</f>
        <v>#N/A</v>
      </c>
      <c r="G1321" s="11" t="e">
        <f>Pooling_tool!$Q$8/VLOOKUP(F1321,Pooling_tool!$F$3:$G$26,2,FALSE)</f>
        <v>#N/A</v>
      </c>
      <c r="H1321" s="12" t="e">
        <f t="shared" si="40"/>
        <v>#N/A</v>
      </c>
      <c r="I1321" s="12" t="e">
        <f t="shared" si="41"/>
        <v>#N/A</v>
      </c>
      <c r="J1321" s="8" t="e">
        <f>IF(OR(H1321&gt;Pooling_tool!$Q$2,I1321&gt;(Pooling_tool!$Q$14*Pooling_tool!$Q$6)),"concentrate","dilute")</f>
        <v>#N/A</v>
      </c>
      <c r="K1321" s="12" t="e">
        <f>_xlfn.IFS(AND(J1321="concentrate",H1321&gt;Pooling_tool!$Q$4),Pooling_tool!$Q$4,AND(J1321="concentrate",H1321&lt;Pooling_tool!$Q$2),Pooling_tool!$Q$2,J1321="concentrate",H1321,J1321="dilute",individual_lib_info!I1321)</f>
        <v>#N/A</v>
      </c>
      <c r="L1321" s="12" t="e">
        <f>IF(AND(J1321="dilute",K1321&gt;Pooling_tool!$Q$6),Pooling_tool!$Q$6,K1321)</f>
        <v>#N/A</v>
      </c>
    </row>
    <row r="1322" spans="6:12" x14ac:dyDescent="0.2">
      <c r="F1322" s="8" t="e">
        <f>VLOOKUP(A1322,Pooling_tool!$A$3:$B$15,2,FALSE)</f>
        <v>#N/A</v>
      </c>
      <c r="G1322" s="11" t="e">
        <f>Pooling_tool!$Q$8/VLOOKUP(F1322,Pooling_tool!$F$3:$G$26,2,FALSE)</f>
        <v>#N/A</v>
      </c>
      <c r="H1322" s="12" t="e">
        <f t="shared" si="40"/>
        <v>#N/A</v>
      </c>
      <c r="I1322" s="12" t="e">
        <f t="shared" si="41"/>
        <v>#N/A</v>
      </c>
      <c r="J1322" s="8" t="e">
        <f>IF(OR(H1322&gt;Pooling_tool!$Q$2,I1322&gt;(Pooling_tool!$Q$14*Pooling_tool!$Q$6)),"concentrate","dilute")</f>
        <v>#N/A</v>
      </c>
      <c r="K1322" s="12" t="e">
        <f>_xlfn.IFS(AND(J1322="concentrate",H1322&gt;Pooling_tool!$Q$4),Pooling_tool!$Q$4,AND(J1322="concentrate",H1322&lt;Pooling_tool!$Q$2),Pooling_tool!$Q$2,J1322="concentrate",H1322,J1322="dilute",individual_lib_info!I1322)</f>
        <v>#N/A</v>
      </c>
      <c r="L1322" s="12" t="e">
        <f>IF(AND(J1322="dilute",K1322&gt;Pooling_tool!$Q$6),Pooling_tool!$Q$6,K1322)</f>
        <v>#N/A</v>
      </c>
    </row>
    <row r="1323" spans="6:12" x14ac:dyDescent="0.2">
      <c r="F1323" s="8" t="e">
        <f>VLOOKUP(A1323,Pooling_tool!$A$3:$B$15,2,FALSE)</f>
        <v>#N/A</v>
      </c>
      <c r="G1323" s="11" t="e">
        <f>Pooling_tool!$Q$8/VLOOKUP(F1323,Pooling_tool!$F$3:$G$26,2,FALSE)</f>
        <v>#N/A</v>
      </c>
      <c r="H1323" s="12" t="e">
        <f t="shared" si="40"/>
        <v>#N/A</v>
      </c>
      <c r="I1323" s="12" t="e">
        <f t="shared" si="41"/>
        <v>#N/A</v>
      </c>
      <c r="J1323" s="8" t="e">
        <f>IF(OR(H1323&gt;Pooling_tool!$Q$2,I1323&gt;(Pooling_tool!$Q$14*Pooling_tool!$Q$6)),"concentrate","dilute")</f>
        <v>#N/A</v>
      </c>
      <c r="K1323" s="12" t="e">
        <f>_xlfn.IFS(AND(J1323="concentrate",H1323&gt;Pooling_tool!$Q$4),Pooling_tool!$Q$4,AND(J1323="concentrate",H1323&lt;Pooling_tool!$Q$2),Pooling_tool!$Q$2,J1323="concentrate",H1323,J1323="dilute",individual_lib_info!I1323)</f>
        <v>#N/A</v>
      </c>
      <c r="L1323" s="12" t="e">
        <f>IF(AND(J1323="dilute",K1323&gt;Pooling_tool!$Q$6),Pooling_tool!$Q$6,K1323)</f>
        <v>#N/A</v>
      </c>
    </row>
    <row r="1324" spans="6:12" x14ac:dyDescent="0.2">
      <c r="F1324" s="8" t="e">
        <f>VLOOKUP(A1324,Pooling_tool!$A$3:$B$15,2,FALSE)</f>
        <v>#N/A</v>
      </c>
      <c r="G1324" s="11" t="e">
        <f>Pooling_tool!$Q$8/VLOOKUP(F1324,Pooling_tool!$F$3:$G$26,2,FALSE)</f>
        <v>#N/A</v>
      </c>
      <c r="H1324" s="12" t="e">
        <f t="shared" si="40"/>
        <v>#N/A</v>
      </c>
      <c r="I1324" s="12" t="e">
        <f t="shared" si="41"/>
        <v>#N/A</v>
      </c>
      <c r="J1324" s="8" t="e">
        <f>IF(OR(H1324&gt;Pooling_tool!$Q$2,I1324&gt;(Pooling_tool!$Q$14*Pooling_tool!$Q$6)),"concentrate","dilute")</f>
        <v>#N/A</v>
      </c>
      <c r="K1324" s="12" t="e">
        <f>_xlfn.IFS(AND(J1324="concentrate",H1324&gt;Pooling_tool!$Q$4),Pooling_tool!$Q$4,AND(J1324="concentrate",H1324&lt;Pooling_tool!$Q$2),Pooling_tool!$Q$2,J1324="concentrate",H1324,J1324="dilute",individual_lib_info!I1324)</f>
        <v>#N/A</v>
      </c>
      <c r="L1324" s="12" t="e">
        <f>IF(AND(J1324="dilute",K1324&gt;Pooling_tool!$Q$6),Pooling_tool!$Q$6,K1324)</f>
        <v>#N/A</v>
      </c>
    </row>
    <row r="1325" spans="6:12" x14ac:dyDescent="0.2">
      <c r="F1325" s="8" t="e">
        <f>VLOOKUP(A1325,Pooling_tool!$A$3:$B$15,2,FALSE)</f>
        <v>#N/A</v>
      </c>
      <c r="G1325" s="11" t="e">
        <f>Pooling_tool!$Q$8/VLOOKUP(F1325,Pooling_tool!$F$3:$G$26,2,FALSE)</f>
        <v>#N/A</v>
      </c>
      <c r="H1325" s="12" t="e">
        <f t="shared" si="40"/>
        <v>#N/A</v>
      </c>
      <c r="I1325" s="12" t="e">
        <f t="shared" si="41"/>
        <v>#N/A</v>
      </c>
      <c r="J1325" s="8" t="e">
        <f>IF(OR(H1325&gt;Pooling_tool!$Q$2,I1325&gt;(Pooling_tool!$Q$14*Pooling_tool!$Q$6)),"concentrate","dilute")</f>
        <v>#N/A</v>
      </c>
      <c r="K1325" s="12" t="e">
        <f>_xlfn.IFS(AND(J1325="concentrate",H1325&gt;Pooling_tool!$Q$4),Pooling_tool!$Q$4,AND(J1325="concentrate",H1325&lt;Pooling_tool!$Q$2),Pooling_tool!$Q$2,J1325="concentrate",H1325,J1325="dilute",individual_lib_info!I1325)</f>
        <v>#N/A</v>
      </c>
      <c r="L1325" s="12" t="e">
        <f>IF(AND(J1325="dilute",K1325&gt;Pooling_tool!$Q$6),Pooling_tool!$Q$6,K1325)</f>
        <v>#N/A</v>
      </c>
    </row>
    <row r="1326" spans="6:12" x14ac:dyDescent="0.2">
      <c r="F1326" s="8" t="e">
        <f>VLOOKUP(A1326,Pooling_tool!$A$3:$B$15,2,FALSE)</f>
        <v>#N/A</v>
      </c>
      <c r="G1326" s="11" t="e">
        <f>Pooling_tool!$Q$8/VLOOKUP(F1326,Pooling_tool!$F$3:$G$26,2,FALSE)</f>
        <v>#N/A</v>
      </c>
      <c r="H1326" s="12" t="e">
        <f t="shared" si="40"/>
        <v>#N/A</v>
      </c>
      <c r="I1326" s="12" t="e">
        <f t="shared" si="41"/>
        <v>#N/A</v>
      </c>
      <c r="J1326" s="8" t="e">
        <f>IF(OR(H1326&gt;Pooling_tool!$Q$2,I1326&gt;(Pooling_tool!$Q$14*Pooling_tool!$Q$6)),"concentrate","dilute")</f>
        <v>#N/A</v>
      </c>
      <c r="K1326" s="12" t="e">
        <f>_xlfn.IFS(AND(J1326="concentrate",H1326&gt;Pooling_tool!$Q$4),Pooling_tool!$Q$4,AND(J1326="concentrate",H1326&lt;Pooling_tool!$Q$2),Pooling_tool!$Q$2,J1326="concentrate",H1326,J1326="dilute",individual_lib_info!I1326)</f>
        <v>#N/A</v>
      </c>
      <c r="L1326" s="12" t="e">
        <f>IF(AND(J1326="dilute",K1326&gt;Pooling_tool!$Q$6),Pooling_tool!$Q$6,K1326)</f>
        <v>#N/A</v>
      </c>
    </row>
    <row r="1327" spans="6:12" x14ac:dyDescent="0.2">
      <c r="F1327" s="8" t="e">
        <f>VLOOKUP(A1327,Pooling_tool!$A$3:$B$15,2,FALSE)</f>
        <v>#N/A</v>
      </c>
      <c r="G1327" s="11" t="e">
        <f>Pooling_tool!$Q$8/VLOOKUP(F1327,Pooling_tool!$F$3:$G$26,2,FALSE)</f>
        <v>#N/A</v>
      </c>
      <c r="H1327" s="12" t="e">
        <f t="shared" si="40"/>
        <v>#N/A</v>
      </c>
      <c r="I1327" s="12" t="e">
        <f t="shared" si="41"/>
        <v>#N/A</v>
      </c>
      <c r="J1327" s="8" t="e">
        <f>IF(OR(H1327&gt;Pooling_tool!$Q$2,I1327&gt;(Pooling_tool!$Q$14*Pooling_tool!$Q$6)),"concentrate","dilute")</f>
        <v>#N/A</v>
      </c>
      <c r="K1327" s="12" t="e">
        <f>_xlfn.IFS(AND(J1327="concentrate",H1327&gt;Pooling_tool!$Q$4),Pooling_tool!$Q$4,AND(J1327="concentrate",H1327&lt;Pooling_tool!$Q$2),Pooling_tool!$Q$2,J1327="concentrate",H1327,J1327="dilute",individual_lib_info!I1327)</f>
        <v>#N/A</v>
      </c>
      <c r="L1327" s="12" t="e">
        <f>IF(AND(J1327="dilute",K1327&gt;Pooling_tool!$Q$6),Pooling_tool!$Q$6,K1327)</f>
        <v>#N/A</v>
      </c>
    </row>
    <row r="1328" spans="6:12" x14ac:dyDescent="0.2">
      <c r="F1328" s="8" t="e">
        <f>VLOOKUP(A1328,Pooling_tool!$A$3:$B$15,2,FALSE)</f>
        <v>#N/A</v>
      </c>
      <c r="G1328" s="11" t="e">
        <f>Pooling_tool!$Q$8/VLOOKUP(F1328,Pooling_tool!$F$3:$G$26,2,FALSE)</f>
        <v>#N/A</v>
      </c>
      <c r="H1328" s="12" t="e">
        <f t="shared" si="40"/>
        <v>#N/A</v>
      </c>
      <c r="I1328" s="12" t="e">
        <f t="shared" si="41"/>
        <v>#N/A</v>
      </c>
      <c r="J1328" s="8" t="e">
        <f>IF(OR(H1328&gt;Pooling_tool!$Q$2,I1328&gt;(Pooling_tool!$Q$14*Pooling_tool!$Q$6)),"concentrate","dilute")</f>
        <v>#N/A</v>
      </c>
      <c r="K1328" s="12" t="e">
        <f>_xlfn.IFS(AND(J1328="concentrate",H1328&gt;Pooling_tool!$Q$4),Pooling_tool!$Q$4,AND(J1328="concentrate",H1328&lt;Pooling_tool!$Q$2),Pooling_tool!$Q$2,J1328="concentrate",H1328,J1328="dilute",individual_lib_info!I1328)</f>
        <v>#N/A</v>
      </c>
      <c r="L1328" s="12" t="e">
        <f>IF(AND(J1328="dilute",K1328&gt;Pooling_tool!$Q$6),Pooling_tool!$Q$6,K1328)</f>
        <v>#N/A</v>
      </c>
    </row>
    <row r="1329" spans="6:12" x14ac:dyDescent="0.2">
      <c r="F1329" s="8" t="e">
        <f>VLOOKUP(A1329,Pooling_tool!$A$3:$B$15,2,FALSE)</f>
        <v>#N/A</v>
      </c>
      <c r="G1329" s="11" t="e">
        <f>Pooling_tool!$Q$8/VLOOKUP(F1329,Pooling_tool!$F$3:$G$26,2,FALSE)</f>
        <v>#N/A</v>
      </c>
      <c r="H1329" s="12" t="e">
        <f t="shared" si="40"/>
        <v>#N/A</v>
      </c>
      <c r="I1329" s="12" t="e">
        <f t="shared" si="41"/>
        <v>#N/A</v>
      </c>
      <c r="J1329" s="8" t="e">
        <f>IF(OR(H1329&gt;Pooling_tool!$Q$2,I1329&gt;(Pooling_tool!$Q$14*Pooling_tool!$Q$6)),"concentrate","dilute")</f>
        <v>#N/A</v>
      </c>
      <c r="K1329" s="12" t="e">
        <f>_xlfn.IFS(AND(J1329="concentrate",H1329&gt;Pooling_tool!$Q$4),Pooling_tool!$Q$4,AND(J1329="concentrate",H1329&lt;Pooling_tool!$Q$2),Pooling_tool!$Q$2,J1329="concentrate",H1329,J1329="dilute",individual_lib_info!I1329)</f>
        <v>#N/A</v>
      </c>
      <c r="L1329" s="12" t="e">
        <f>IF(AND(J1329="dilute",K1329&gt;Pooling_tool!$Q$6),Pooling_tool!$Q$6,K1329)</f>
        <v>#N/A</v>
      </c>
    </row>
    <row r="1330" spans="6:12" x14ac:dyDescent="0.2">
      <c r="F1330" s="8" t="e">
        <f>VLOOKUP(A1330,Pooling_tool!$A$3:$B$15,2,FALSE)</f>
        <v>#N/A</v>
      </c>
      <c r="G1330" s="11" t="e">
        <f>Pooling_tool!$Q$8/VLOOKUP(F1330,Pooling_tool!$F$3:$G$26,2,FALSE)</f>
        <v>#N/A</v>
      </c>
      <c r="H1330" s="12" t="e">
        <f t="shared" si="40"/>
        <v>#N/A</v>
      </c>
      <c r="I1330" s="12" t="e">
        <f t="shared" si="41"/>
        <v>#N/A</v>
      </c>
      <c r="J1330" s="8" t="e">
        <f>IF(OR(H1330&gt;Pooling_tool!$Q$2,I1330&gt;(Pooling_tool!$Q$14*Pooling_tool!$Q$6)),"concentrate","dilute")</f>
        <v>#N/A</v>
      </c>
      <c r="K1330" s="12" t="e">
        <f>_xlfn.IFS(AND(J1330="concentrate",H1330&gt;Pooling_tool!$Q$4),Pooling_tool!$Q$4,AND(J1330="concentrate",H1330&lt;Pooling_tool!$Q$2),Pooling_tool!$Q$2,J1330="concentrate",H1330,J1330="dilute",individual_lib_info!I1330)</f>
        <v>#N/A</v>
      </c>
      <c r="L1330" s="12" t="e">
        <f>IF(AND(J1330="dilute",K1330&gt;Pooling_tool!$Q$6),Pooling_tool!$Q$6,K1330)</f>
        <v>#N/A</v>
      </c>
    </row>
    <row r="1331" spans="6:12" x14ac:dyDescent="0.2">
      <c r="F1331" s="8" t="e">
        <f>VLOOKUP(A1331,Pooling_tool!$A$3:$B$15,2,FALSE)</f>
        <v>#N/A</v>
      </c>
      <c r="G1331" s="11" t="e">
        <f>Pooling_tool!$Q$8/VLOOKUP(F1331,Pooling_tool!$F$3:$G$26,2,FALSE)</f>
        <v>#N/A</v>
      </c>
      <c r="H1331" s="12" t="e">
        <f t="shared" si="40"/>
        <v>#N/A</v>
      </c>
      <c r="I1331" s="12" t="e">
        <f t="shared" si="41"/>
        <v>#N/A</v>
      </c>
      <c r="J1331" s="8" t="e">
        <f>IF(OR(H1331&gt;Pooling_tool!$Q$2,I1331&gt;(Pooling_tool!$Q$14*Pooling_tool!$Q$6)),"concentrate","dilute")</f>
        <v>#N/A</v>
      </c>
      <c r="K1331" s="12" t="e">
        <f>_xlfn.IFS(AND(J1331="concentrate",H1331&gt;Pooling_tool!$Q$4),Pooling_tool!$Q$4,AND(J1331="concentrate",H1331&lt;Pooling_tool!$Q$2),Pooling_tool!$Q$2,J1331="concentrate",H1331,J1331="dilute",individual_lib_info!I1331)</f>
        <v>#N/A</v>
      </c>
      <c r="L1331" s="12" t="e">
        <f>IF(AND(J1331="dilute",K1331&gt;Pooling_tool!$Q$6),Pooling_tool!$Q$6,K1331)</f>
        <v>#N/A</v>
      </c>
    </row>
    <row r="1332" spans="6:12" x14ac:dyDescent="0.2">
      <c r="F1332" s="8" t="e">
        <f>VLOOKUP(A1332,Pooling_tool!$A$3:$B$15,2,FALSE)</f>
        <v>#N/A</v>
      </c>
      <c r="G1332" s="11" t="e">
        <f>Pooling_tool!$Q$8/VLOOKUP(F1332,Pooling_tool!$F$3:$G$26,2,FALSE)</f>
        <v>#N/A</v>
      </c>
      <c r="H1332" s="12" t="e">
        <f t="shared" si="40"/>
        <v>#N/A</v>
      </c>
      <c r="I1332" s="12" t="e">
        <f t="shared" si="41"/>
        <v>#N/A</v>
      </c>
      <c r="J1332" s="8" t="e">
        <f>IF(OR(H1332&gt;Pooling_tool!$Q$2,I1332&gt;(Pooling_tool!$Q$14*Pooling_tool!$Q$6)),"concentrate","dilute")</f>
        <v>#N/A</v>
      </c>
      <c r="K1332" s="12" t="e">
        <f>_xlfn.IFS(AND(J1332="concentrate",H1332&gt;Pooling_tool!$Q$4),Pooling_tool!$Q$4,AND(J1332="concentrate",H1332&lt;Pooling_tool!$Q$2),Pooling_tool!$Q$2,J1332="concentrate",H1332,J1332="dilute",individual_lib_info!I1332)</f>
        <v>#N/A</v>
      </c>
      <c r="L1332" s="12" t="e">
        <f>IF(AND(J1332="dilute",K1332&gt;Pooling_tool!$Q$6),Pooling_tool!$Q$6,K1332)</f>
        <v>#N/A</v>
      </c>
    </row>
    <row r="1333" spans="6:12" x14ac:dyDescent="0.2">
      <c r="F1333" s="8" t="e">
        <f>VLOOKUP(A1333,Pooling_tool!$A$3:$B$15,2,FALSE)</f>
        <v>#N/A</v>
      </c>
      <c r="G1333" s="11" t="e">
        <f>Pooling_tool!$Q$8/VLOOKUP(F1333,Pooling_tool!$F$3:$G$26,2,FALSE)</f>
        <v>#N/A</v>
      </c>
      <c r="H1333" s="12" t="e">
        <f t="shared" si="40"/>
        <v>#N/A</v>
      </c>
      <c r="I1333" s="12" t="e">
        <f t="shared" si="41"/>
        <v>#N/A</v>
      </c>
      <c r="J1333" s="8" t="e">
        <f>IF(OR(H1333&gt;Pooling_tool!$Q$2,I1333&gt;(Pooling_tool!$Q$14*Pooling_tool!$Q$6)),"concentrate","dilute")</f>
        <v>#N/A</v>
      </c>
      <c r="K1333" s="12" t="e">
        <f>_xlfn.IFS(AND(J1333="concentrate",H1333&gt;Pooling_tool!$Q$4),Pooling_tool!$Q$4,AND(J1333="concentrate",H1333&lt;Pooling_tool!$Q$2),Pooling_tool!$Q$2,J1333="concentrate",H1333,J1333="dilute",individual_lib_info!I1333)</f>
        <v>#N/A</v>
      </c>
      <c r="L1333" s="12" t="e">
        <f>IF(AND(J1333="dilute",K1333&gt;Pooling_tool!$Q$6),Pooling_tool!$Q$6,K1333)</f>
        <v>#N/A</v>
      </c>
    </row>
    <row r="1334" spans="6:12" x14ac:dyDescent="0.2">
      <c r="F1334" s="8" t="e">
        <f>VLOOKUP(A1334,Pooling_tool!$A$3:$B$15,2,FALSE)</f>
        <v>#N/A</v>
      </c>
      <c r="G1334" s="11" t="e">
        <f>Pooling_tool!$Q$8/VLOOKUP(F1334,Pooling_tool!$F$3:$G$26,2,FALSE)</f>
        <v>#N/A</v>
      </c>
      <c r="H1334" s="12" t="e">
        <f t="shared" si="40"/>
        <v>#N/A</v>
      </c>
      <c r="I1334" s="12" t="e">
        <f t="shared" si="41"/>
        <v>#N/A</v>
      </c>
      <c r="J1334" s="8" t="e">
        <f>IF(OR(H1334&gt;Pooling_tool!$Q$2,I1334&gt;(Pooling_tool!$Q$14*Pooling_tool!$Q$6)),"concentrate","dilute")</f>
        <v>#N/A</v>
      </c>
      <c r="K1334" s="12" t="e">
        <f>_xlfn.IFS(AND(J1334="concentrate",H1334&gt;Pooling_tool!$Q$4),Pooling_tool!$Q$4,AND(J1334="concentrate",H1334&lt;Pooling_tool!$Q$2),Pooling_tool!$Q$2,J1334="concentrate",H1334,J1334="dilute",individual_lib_info!I1334)</f>
        <v>#N/A</v>
      </c>
      <c r="L1334" s="12" t="e">
        <f>IF(AND(J1334="dilute",K1334&gt;Pooling_tool!$Q$6),Pooling_tool!$Q$6,K1334)</f>
        <v>#N/A</v>
      </c>
    </row>
    <row r="1335" spans="6:12" x14ac:dyDescent="0.2">
      <c r="F1335" s="8" t="e">
        <f>VLOOKUP(A1335,Pooling_tool!$A$3:$B$15,2,FALSE)</f>
        <v>#N/A</v>
      </c>
      <c r="G1335" s="11" t="e">
        <f>Pooling_tool!$Q$8/VLOOKUP(F1335,Pooling_tool!$F$3:$G$26,2,FALSE)</f>
        <v>#N/A</v>
      </c>
      <c r="H1335" s="12" t="e">
        <f t="shared" si="40"/>
        <v>#N/A</v>
      </c>
      <c r="I1335" s="12" t="e">
        <f t="shared" si="41"/>
        <v>#N/A</v>
      </c>
      <c r="J1335" s="8" t="e">
        <f>IF(OR(H1335&gt;Pooling_tool!$Q$2,I1335&gt;(Pooling_tool!$Q$14*Pooling_tool!$Q$6)),"concentrate","dilute")</f>
        <v>#N/A</v>
      </c>
      <c r="K1335" s="12" t="e">
        <f>_xlfn.IFS(AND(J1335="concentrate",H1335&gt;Pooling_tool!$Q$4),Pooling_tool!$Q$4,AND(J1335="concentrate",H1335&lt;Pooling_tool!$Q$2),Pooling_tool!$Q$2,J1335="concentrate",H1335,J1335="dilute",individual_lib_info!I1335)</f>
        <v>#N/A</v>
      </c>
      <c r="L1335" s="12" t="e">
        <f>IF(AND(J1335="dilute",K1335&gt;Pooling_tool!$Q$6),Pooling_tool!$Q$6,K1335)</f>
        <v>#N/A</v>
      </c>
    </row>
    <row r="1336" spans="6:12" x14ac:dyDescent="0.2">
      <c r="F1336" s="8" t="e">
        <f>VLOOKUP(A1336,Pooling_tool!$A$3:$B$15,2,FALSE)</f>
        <v>#N/A</v>
      </c>
      <c r="G1336" s="11" t="e">
        <f>Pooling_tool!$Q$8/VLOOKUP(F1336,Pooling_tool!$F$3:$G$26,2,FALSE)</f>
        <v>#N/A</v>
      </c>
      <c r="H1336" s="12" t="e">
        <f t="shared" si="40"/>
        <v>#N/A</v>
      </c>
      <c r="I1336" s="12" t="e">
        <f t="shared" si="41"/>
        <v>#N/A</v>
      </c>
      <c r="J1336" s="8" t="e">
        <f>IF(OR(H1336&gt;Pooling_tool!$Q$2,I1336&gt;(Pooling_tool!$Q$14*Pooling_tool!$Q$6)),"concentrate","dilute")</f>
        <v>#N/A</v>
      </c>
      <c r="K1336" s="12" t="e">
        <f>_xlfn.IFS(AND(J1336="concentrate",H1336&gt;Pooling_tool!$Q$4),Pooling_tool!$Q$4,AND(J1336="concentrate",H1336&lt;Pooling_tool!$Q$2),Pooling_tool!$Q$2,J1336="concentrate",H1336,J1336="dilute",individual_lib_info!I1336)</f>
        <v>#N/A</v>
      </c>
      <c r="L1336" s="12" t="e">
        <f>IF(AND(J1336="dilute",K1336&gt;Pooling_tool!$Q$6),Pooling_tool!$Q$6,K1336)</f>
        <v>#N/A</v>
      </c>
    </row>
    <row r="1337" spans="6:12" x14ac:dyDescent="0.2">
      <c r="F1337" s="8" t="e">
        <f>VLOOKUP(A1337,Pooling_tool!$A$3:$B$15,2,FALSE)</f>
        <v>#N/A</v>
      </c>
      <c r="G1337" s="11" t="e">
        <f>Pooling_tool!$Q$8/VLOOKUP(F1337,Pooling_tool!$F$3:$G$26,2,FALSE)</f>
        <v>#N/A</v>
      </c>
      <c r="H1337" s="12" t="e">
        <f t="shared" si="40"/>
        <v>#N/A</v>
      </c>
      <c r="I1337" s="12" t="e">
        <f t="shared" si="41"/>
        <v>#N/A</v>
      </c>
      <c r="J1337" s="8" t="e">
        <f>IF(OR(H1337&gt;Pooling_tool!$Q$2,I1337&gt;(Pooling_tool!$Q$14*Pooling_tool!$Q$6)),"concentrate","dilute")</f>
        <v>#N/A</v>
      </c>
      <c r="K1337" s="12" t="e">
        <f>_xlfn.IFS(AND(J1337="concentrate",H1337&gt;Pooling_tool!$Q$4),Pooling_tool!$Q$4,AND(J1337="concentrate",H1337&lt;Pooling_tool!$Q$2),Pooling_tool!$Q$2,J1337="concentrate",H1337,J1337="dilute",individual_lib_info!I1337)</f>
        <v>#N/A</v>
      </c>
      <c r="L1337" s="12" t="e">
        <f>IF(AND(J1337="dilute",K1337&gt;Pooling_tool!$Q$6),Pooling_tool!$Q$6,K1337)</f>
        <v>#N/A</v>
      </c>
    </row>
    <row r="1338" spans="6:12" x14ac:dyDescent="0.2">
      <c r="F1338" s="8" t="e">
        <f>VLOOKUP(A1338,Pooling_tool!$A$3:$B$15,2,FALSE)</f>
        <v>#N/A</v>
      </c>
      <c r="G1338" s="11" t="e">
        <f>Pooling_tool!$Q$8/VLOOKUP(F1338,Pooling_tool!$F$3:$G$26,2,FALSE)</f>
        <v>#N/A</v>
      </c>
      <c r="H1338" s="12" t="e">
        <f t="shared" si="40"/>
        <v>#N/A</v>
      </c>
      <c r="I1338" s="12" t="e">
        <f t="shared" si="41"/>
        <v>#N/A</v>
      </c>
      <c r="J1338" s="8" t="e">
        <f>IF(OR(H1338&gt;Pooling_tool!$Q$2,I1338&gt;(Pooling_tool!$Q$14*Pooling_tool!$Q$6)),"concentrate","dilute")</f>
        <v>#N/A</v>
      </c>
      <c r="K1338" s="12" t="e">
        <f>_xlfn.IFS(AND(J1338="concentrate",H1338&gt;Pooling_tool!$Q$4),Pooling_tool!$Q$4,AND(J1338="concentrate",H1338&lt;Pooling_tool!$Q$2),Pooling_tool!$Q$2,J1338="concentrate",H1338,J1338="dilute",individual_lib_info!I1338)</f>
        <v>#N/A</v>
      </c>
      <c r="L1338" s="12" t="e">
        <f>IF(AND(J1338="dilute",K1338&gt;Pooling_tool!$Q$6),Pooling_tool!$Q$6,K1338)</f>
        <v>#N/A</v>
      </c>
    </row>
    <row r="1339" spans="6:12" x14ac:dyDescent="0.2">
      <c r="F1339" s="8" t="e">
        <f>VLOOKUP(A1339,Pooling_tool!$A$3:$B$15,2,FALSE)</f>
        <v>#N/A</v>
      </c>
      <c r="G1339" s="11" t="e">
        <f>Pooling_tool!$Q$8/VLOOKUP(F1339,Pooling_tool!$F$3:$G$26,2,FALSE)</f>
        <v>#N/A</v>
      </c>
      <c r="H1339" s="12" t="e">
        <f t="shared" si="40"/>
        <v>#N/A</v>
      </c>
      <c r="I1339" s="12" t="e">
        <f t="shared" si="41"/>
        <v>#N/A</v>
      </c>
      <c r="J1339" s="8" t="e">
        <f>IF(OR(H1339&gt;Pooling_tool!$Q$2,I1339&gt;(Pooling_tool!$Q$14*Pooling_tool!$Q$6)),"concentrate","dilute")</f>
        <v>#N/A</v>
      </c>
      <c r="K1339" s="12" t="e">
        <f>_xlfn.IFS(AND(J1339="concentrate",H1339&gt;Pooling_tool!$Q$4),Pooling_tool!$Q$4,AND(J1339="concentrate",H1339&lt;Pooling_tool!$Q$2),Pooling_tool!$Q$2,J1339="concentrate",H1339,J1339="dilute",individual_lib_info!I1339)</f>
        <v>#N/A</v>
      </c>
      <c r="L1339" s="12" t="e">
        <f>IF(AND(J1339="dilute",K1339&gt;Pooling_tool!$Q$6),Pooling_tool!$Q$6,K1339)</f>
        <v>#N/A</v>
      </c>
    </row>
    <row r="1340" spans="6:12" x14ac:dyDescent="0.2">
      <c r="F1340" s="8" t="e">
        <f>VLOOKUP(A1340,Pooling_tool!$A$3:$B$15,2,FALSE)</f>
        <v>#N/A</v>
      </c>
      <c r="G1340" s="11" t="e">
        <f>Pooling_tool!$Q$8/VLOOKUP(F1340,Pooling_tool!$F$3:$G$26,2,FALSE)</f>
        <v>#N/A</v>
      </c>
      <c r="H1340" s="12" t="e">
        <f t="shared" si="40"/>
        <v>#N/A</v>
      </c>
      <c r="I1340" s="12" t="e">
        <f t="shared" si="41"/>
        <v>#N/A</v>
      </c>
      <c r="J1340" s="8" t="e">
        <f>IF(OR(H1340&gt;Pooling_tool!$Q$2,I1340&gt;(Pooling_tool!$Q$14*Pooling_tool!$Q$6)),"concentrate","dilute")</f>
        <v>#N/A</v>
      </c>
      <c r="K1340" s="12" t="e">
        <f>_xlfn.IFS(AND(J1340="concentrate",H1340&gt;Pooling_tool!$Q$4),Pooling_tool!$Q$4,AND(J1340="concentrate",H1340&lt;Pooling_tool!$Q$2),Pooling_tool!$Q$2,J1340="concentrate",H1340,J1340="dilute",individual_lib_info!I1340)</f>
        <v>#N/A</v>
      </c>
      <c r="L1340" s="12" t="e">
        <f>IF(AND(J1340="dilute",K1340&gt;Pooling_tool!$Q$6),Pooling_tool!$Q$6,K1340)</f>
        <v>#N/A</v>
      </c>
    </row>
    <row r="1341" spans="6:12" x14ac:dyDescent="0.2">
      <c r="F1341" s="8" t="e">
        <f>VLOOKUP(A1341,Pooling_tool!$A$3:$B$15,2,FALSE)</f>
        <v>#N/A</v>
      </c>
      <c r="G1341" s="11" t="e">
        <f>Pooling_tool!$Q$8/VLOOKUP(F1341,Pooling_tool!$F$3:$G$26,2,FALSE)</f>
        <v>#N/A</v>
      </c>
      <c r="H1341" s="12" t="e">
        <f t="shared" si="40"/>
        <v>#N/A</v>
      </c>
      <c r="I1341" s="12" t="e">
        <f t="shared" si="41"/>
        <v>#N/A</v>
      </c>
      <c r="J1341" s="8" t="e">
        <f>IF(OR(H1341&gt;Pooling_tool!$Q$2,I1341&gt;(Pooling_tool!$Q$14*Pooling_tool!$Q$6)),"concentrate","dilute")</f>
        <v>#N/A</v>
      </c>
      <c r="K1341" s="12" t="e">
        <f>_xlfn.IFS(AND(J1341="concentrate",H1341&gt;Pooling_tool!$Q$4),Pooling_tool!$Q$4,AND(J1341="concentrate",H1341&lt;Pooling_tool!$Q$2),Pooling_tool!$Q$2,J1341="concentrate",H1341,J1341="dilute",individual_lib_info!I1341)</f>
        <v>#N/A</v>
      </c>
      <c r="L1341" s="12" t="e">
        <f>IF(AND(J1341="dilute",K1341&gt;Pooling_tool!$Q$6),Pooling_tool!$Q$6,K1341)</f>
        <v>#N/A</v>
      </c>
    </row>
    <row r="1342" spans="6:12" x14ac:dyDescent="0.2">
      <c r="F1342" s="8" t="e">
        <f>VLOOKUP(A1342,Pooling_tool!$A$3:$B$15,2,FALSE)</f>
        <v>#N/A</v>
      </c>
      <c r="G1342" s="11" t="e">
        <f>Pooling_tool!$Q$8/VLOOKUP(F1342,Pooling_tool!$F$3:$G$26,2,FALSE)</f>
        <v>#N/A</v>
      </c>
      <c r="H1342" s="12" t="e">
        <f t="shared" si="40"/>
        <v>#N/A</v>
      </c>
      <c r="I1342" s="12" t="e">
        <f t="shared" si="41"/>
        <v>#N/A</v>
      </c>
      <c r="J1342" s="8" t="e">
        <f>IF(OR(H1342&gt;Pooling_tool!$Q$2,I1342&gt;(Pooling_tool!$Q$14*Pooling_tool!$Q$6)),"concentrate","dilute")</f>
        <v>#N/A</v>
      </c>
      <c r="K1342" s="12" t="e">
        <f>_xlfn.IFS(AND(J1342="concentrate",H1342&gt;Pooling_tool!$Q$4),Pooling_tool!$Q$4,AND(J1342="concentrate",H1342&lt;Pooling_tool!$Q$2),Pooling_tool!$Q$2,J1342="concentrate",H1342,J1342="dilute",individual_lib_info!I1342)</f>
        <v>#N/A</v>
      </c>
      <c r="L1342" s="12" t="e">
        <f>IF(AND(J1342="dilute",K1342&gt;Pooling_tool!$Q$6),Pooling_tool!$Q$6,K1342)</f>
        <v>#N/A</v>
      </c>
    </row>
    <row r="1343" spans="6:12" x14ac:dyDescent="0.2">
      <c r="F1343" s="8" t="e">
        <f>VLOOKUP(A1343,Pooling_tool!$A$3:$B$15,2,FALSE)</f>
        <v>#N/A</v>
      </c>
      <c r="G1343" s="11" t="e">
        <f>Pooling_tool!$Q$8/VLOOKUP(F1343,Pooling_tool!$F$3:$G$26,2,FALSE)</f>
        <v>#N/A</v>
      </c>
      <c r="H1343" s="12" t="e">
        <f t="shared" si="40"/>
        <v>#N/A</v>
      </c>
      <c r="I1343" s="12" t="e">
        <f t="shared" si="41"/>
        <v>#N/A</v>
      </c>
      <c r="J1343" s="8" t="e">
        <f>IF(OR(H1343&gt;Pooling_tool!$Q$2,I1343&gt;(Pooling_tool!$Q$14*Pooling_tool!$Q$6)),"concentrate","dilute")</f>
        <v>#N/A</v>
      </c>
      <c r="K1343" s="12" t="e">
        <f>_xlfn.IFS(AND(J1343="concentrate",H1343&gt;Pooling_tool!$Q$4),Pooling_tool!$Q$4,AND(J1343="concentrate",H1343&lt;Pooling_tool!$Q$2),Pooling_tool!$Q$2,J1343="concentrate",H1343,J1343="dilute",individual_lib_info!I1343)</f>
        <v>#N/A</v>
      </c>
      <c r="L1343" s="12" t="e">
        <f>IF(AND(J1343="dilute",K1343&gt;Pooling_tool!$Q$6),Pooling_tool!$Q$6,K1343)</f>
        <v>#N/A</v>
      </c>
    </row>
    <row r="1344" spans="6:12" x14ac:dyDescent="0.2">
      <c r="F1344" s="8" t="e">
        <f>VLOOKUP(A1344,Pooling_tool!$A$3:$B$15,2,FALSE)</f>
        <v>#N/A</v>
      </c>
      <c r="G1344" s="11" t="e">
        <f>Pooling_tool!$Q$8/VLOOKUP(F1344,Pooling_tool!$F$3:$G$26,2,FALSE)</f>
        <v>#N/A</v>
      </c>
      <c r="H1344" s="12" t="e">
        <f t="shared" si="40"/>
        <v>#N/A</v>
      </c>
      <c r="I1344" s="12" t="e">
        <f t="shared" si="41"/>
        <v>#N/A</v>
      </c>
      <c r="J1344" s="8" t="e">
        <f>IF(OR(H1344&gt;Pooling_tool!$Q$2,I1344&gt;(Pooling_tool!$Q$14*Pooling_tool!$Q$6)),"concentrate","dilute")</f>
        <v>#N/A</v>
      </c>
      <c r="K1344" s="12" t="e">
        <f>_xlfn.IFS(AND(J1344="concentrate",H1344&gt;Pooling_tool!$Q$4),Pooling_tool!$Q$4,AND(J1344="concentrate",H1344&lt;Pooling_tool!$Q$2),Pooling_tool!$Q$2,J1344="concentrate",H1344,J1344="dilute",individual_lib_info!I1344)</f>
        <v>#N/A</v>
      </c>
      <c r="L1344" s="12" t="e">
        <f>IF(AND(J1344="dilute",K1344&gt;Pooling_tool!$Q$6),Pooling_tool!$Q$6,K1344)</f>
        <v>#N/A</v>
      </c>
    </row>
    <row r="1345" spans="6:12" x14ac:dyDescent="0.2">
      <c r="F1345" s="8" t="e">
        <f>VLOOKUP(A1345,Pooling_tool!$A$3:$B$15,2,FALSE)</f>
        <v>#N/A</v>
      </c>
      <c r="G1345" s="11" t="e">
        <f>Pooling_tool!$Q$8/VLOOKUP(F1345,Pooling_tool!$F$3:$G$26,2,FALSE)</f>
        <v>#N/A</v>
      </c>
      <c r="H1345" s="12" t="e">
        <f t="shared" si="40"/>
        <v>#N/A</v>
      </c>
      <c r="I1345" s="12" t="e">
        <f t="shared" si="41"/>
        <v>#N/A</v>
      </c>
      <c r="J1345" s="8" t="e">
        <f>IF(OR(H1345&gt;Pooling_tool!$Q$2,I1345&gt;(Pooling_tool!$Q$14*Pooling_tool!$Q$6)),"concentrate","dilute")</f>
        <v>#N/A</v>
      </c>
      <c r="K1345" s="12" t="e">
        <f>_xlfn.IFS(AND(J1345="concentrate",H1345&gt;Pooling_tool!$Q$4),Pooling_tool!$Q$4,AND(J1345="concentrate",H1345&lt;Pooling_tool!$Q$2),Pooling_tool!$Q$2,J1345="concentrate",H1345,J1345="dilute",individual_lib_info!I1345)</f>
        <v>#N/A</v>
      </c>
      <c r="L1345" s="12" t="e">
        <f>IF(AND(J1345="dilute",K1345&gt;Pooling_tool!$Q$6),Pooling_tool!$Q$6,K1345)</f>
        <v>#N/A</v>
      </c>
    </row>
    <row r="1346" spans="6:12" x14ac:dyDescent="0.2">
      <c r="F1346" s="8" t="e">
        <f>VLOOKUP(A1346,Pooling_tool!$A$3:$B$15,2,FALSE)</f>
        <v>#N/A</v>
      </c>
      <c r="G1346" s="11" t="e">
        <f>Pooling_tool!$Q$8/VLOOKUP(F1346,Pooling_tool!$F$3:$G$26,2,FALSE)</f>
        <v>#N/A</v>
      </c>
      <c r="H1346" s="12" t="e">
        <f t="shared" si="40"/>
        <v>#N/A</v>
      </c>
      <c r="I1346" s="12" t="e">
        <f t="shared" si="41"/>
        <v>#N/A</v>
      </c>
      <c r="J1346" s="8" t="e">
        <f>IF(OR(H1346&gt;Pooling_tool!$Q$2,I1346&gt;(Pooling_tool!$Q$14*Pooling_tool!$Q$6)),"concentrate","dilute")</f>
        <v>#N/A</v>
      </c>
      <c r="K1346" s="12" t="e">
        <f>_xlfn.IFS(AND(J1346="concentrate",H1346&gt;Pooling_tool!$Q$4),Pooling_tool!$Q$4,AND(J1346="concentrate",H1346&lt;Pooling_tool!$Q$2),Pooling_tool!$Q$2,J1346="concentrate",H1346,J1346="dilute",individual_lib_info!I1346)</f>
        <v>#N/A</v>
      </c>
      <c r="L1346" s="12" t="e">
        <f>IF(AND(J1346="dilute",K1346&gt;Pooling_tool!$Q$6),Pooling_tool!$Q$6,K1346)</f>
        <v>#N/A</v>
      </c>
    </row>
    <row r="1347" spans="6:12" x14ac:dyDescent="0.2">
      <c r="F1347" s="8" t="e">
        <f>VLOOKUP(A1347,Pooling_tool!$A$3:$B$15,2,FALSE)</f>
        <v>#N/A</v>
      </c>
      <c r="G1347" s="11" t="e">
        <f>Pooling_tool!$Q$8/VLOOKUP(F1347,Pooling_tool!$F$3:$G$26,2,FALSE)</f>
        <v>#N/A</v>
      </c>
      <c r="H1347" s="12" t="e">
        <f t="shared" ref="H1347:H1410" si="42">G1347/D1347*1000</f>
        <v>#N/A</v>
      </c>
      <c r="I1347" s="12" t="e">
        <f t="shared" ref="I1347:I1410" si="43">H1347*E1347</f>
        <v>#N/A</v>
      </c>
      <c r="J1347" s="8" t="e">
        <f>IF(OR(H1347&gt;Pooling_tool!$Q$2,I1347&gt;(Pooling_tool!$Q$14*Pooling_tool!$Q$6)),"concentrate","dilute")</f>
        <v>#N/A</v>
      </c>
      <c r="K1347" s="12" t="e">
        <f>_xlfn.IFS(AND(J1347="concentrate",H1347&gt;Pooling_tool!$Q$4),Pooling_tool!$Q$4,AND(J1347="concentrate",H1347&lt;Pooling_tool!$Q$2),Pooling_tool!$Q$2,J1347="concentrate",H1347,J1347="dilute",individual_lib_info!I1347)</f>
        <v>#N/A</v>
      </c>
      <c r="L1347" s="12" t="e">
        <f>IF(AND(J1347="dilute",K1347&gt;Pooling_tool!$Q$6),Pooling_tool!$Q$6,K1347)</f>
        <v>#N/A</v>
      </c>
    </row>
    <row r="1348" spans="6:12" x14ac:dyDescent="0.2">
      <c r="F1348" s="8" t="e">
        <f>VLOOKUP(A1348,Pooling_tool!$A$3:$B$15,2,FALSE)</f>
        <v>#N/A</v>
      </c>
      <c r="G1348" s="11" t="e">
        <f>Pooling_tool!$Q$8/VLOOKUP(F1348,Pooling_tool!$F$3:$G$26,2,FALSE)</f>
        <v>#N/A</v>
      </c>
      <c r="H1348" s="12" t="e">
        <f t="shared" si="42"/>
        <v>#N/A</v>
      </c>
      <c r="I1348" s="12" t="e">
        <f t="shared" si="43"/>
        <v>#N/A</v>
      </c>
      <c r="J1348" s="8" t="e">
        <f>IF(OR(H1348&gt;Pooling_tool!$Q$2,I1348&gt;(Pooling_tool!$Q$14*Pooling_tool!$Q$6)),"concentrate","dilute")</f>
        <v>#N/A</v>
      </c>
      <c r="K1348" s="12" t="e">
        <f>_xlfn.IFS(AND(J1348="concentrate",H1348&gt;Pooling_tool!$Q$4),Pooling_tool!$Q$4,AND(J1348="concentrate",H1348&lt;Pooling_tool!$Q$2),Pooling_tool!$Q$2,J1348="concentrate",H1348,J1348="dilute",individual_lib_info!I1348)</f>
        <v>#N/A</v>
      </c>
      <c r="L1348" s="12" t="e">
        <f>IF(AND(J1348="dilute",K1348&gt;Pooling_tool!$Q$6),Pooling_tool!$Q$6,K1348)</f>
        <v>#N/A</v>
      </c>
    </row>
    <row r="1349" spans="6:12" x14ac:dyDescent="0.2">
      <c r="F1349" s="8" t="e">
        <f>VLOOKUP(A1349,Pooling_tool!$A$3:$B$15,2,FALSE)</f>
        <v>#N/A</v>
      </c>
      <c r="G1349" s="11" t="e">
        <f>Pooling_tool!$Q$8/VLOOKUP(F1349,Pooling_tool!$F$3:$G$26,2,FALSE)</f>
        <v>#N/A</v>
      </c>
      <c r="H1349" s="12" t="e">
        <f t="shared" si="42"/>
        <v>#N/A</v>
      </c>
      <c r="I1349" s="12" t="e">
        <f t="shared" si="43"/>
        <v>#N/A</v>
      </c>
      <c r="J1349" s="8" t="e">
        <f>IF(OR(H1349&gt;Pooling_tool!$Q$2,I1349&gt;(Pooling_tool!$Q$14*Pooling_tool!$Q$6)),"concentrate","dilute")</f>
        <v>#N/A</v>
      </c>
      <c r="K1349" s="12" t="e">
        <f>_xlfn.IFS(AND(J1349="concentrate",H1349&gt;Pooling_tool!$Q$4),Pooling_tool!$Q$4,AND(J1349="concentrate",H1349&lt;Pooling_tool!$Q$2),Pooling_tool!$Q$2,J1349="concentrate",H1349,J1349="dilute",individual_lib_info!I1349)</f>
        <v>#N/A</v>
      </c>
      <c r="L1349" s="12" t="e">
        <f>IF(AND(J1349="dilute",K1349&gt;Pooling_tool!$Q$6),Pooling_tool!$Q$6,K1349)</f>
        <v>#N/A</v>
      </c>
    </row>
    <row r="1350" spans="6:12" x14ac:dyDescent="0.2">
      <c r="F1350" s="8" t="e">
        <f>VLOOKUP(A1350,Pooling_tool!$A$3:$B$15,2,FALSE)</f>
        <v>#N/A</v>
      </c>
      <c r="G1350" s="11" t="e">
        <f>Pooling_tool!$Q$8/VLOOKUP(F1350,Pooling_tool!$F$3:$G$26,2,FALSE)</f>
        <v>#N/A</v>
      </c>
      <c r="H1350" s="12" t="e">
        <f t="shared" si="42"/>
        <v>#N/A</v>
      </c>
      <c r="I1350" s="12" t="e">
        <f t="shared" si="43"/>
        <v>#N/A</v>
      </c>
      <c r="J1350" s="8" t="e">
        <f>IF(OR(H1350&gt;Pooling_tool!$Q$2,I1350&gt;(Pooling_tool!$Q$14*Pooling_tool!$Q$6)),"concentrate","dilute")</f>
        <v>#N/A</v>
      </c>
      <c r="K1350" s="12" t="e">
        <f>_xlfn.IFS(AND(J1350="concentrate",H1350&gt;Pooling_tool!$Q$4),Pooling_tool!$Q$4,AND(J1350="concentrate",H1350&lt;Pooling_tool!$Q$2),Pooling_tool!$Q$2,J1350="concentrate",H1350,J1350="dilute",individual_lib_info!I1350)</f>
        <v>#N/A</v>
      </c>
      <c r="L1350" s="12" t="e">
        <f>IF(AND(J1350="dilute",K1350&gt;Pooling_tool!$Q$6),Pooling_tool!$Q$6,K1350)</f>
        <v>#N/A</v>
      </c>
    </row>
    <row r="1351" spans="6:12" x14ac:dyDescent="0.2">
      <c r="F1351" s="8" t="e">
        <f>VLOOKUP(A1351,Pooling_tool!$A$3:$B$15,2,FALSE)</f>
        <v>#N/A</v>
      </c>
      <c r="G1351" s="11" t="e">
        <f>Pooling_tool!$Q$8/VLOOKUP(F1351,Pooling_tool!$F$3:$G$26,2,FALSE)</f>
        <v>#N/A</v>
      </c>
      <c r="H1351" s="12" t="e">
        <f t="shared" si="42"/>
        <v>#N/A</v>
      </c>
      <c r="I1351" s="12" t="e">
        <f t="shared" si="43"/>
        <v>#N/A</v>
      </c>
      <c r="J1351" s="8" t="e">
        <f>IF(OR(H1351&gt;Pooling_tool!$Q$2,I1351&gt;(Pooling_tool!$Q$14*Pooling_tool!$Q$6)),"concentrate","dilute")</f>
        <v>#N/A</v>
      </c>
      <c r="K1351" s="12" t="e">
        <f>_xlfn.IFS(AND(J1351="concentrate",H1351&gt;Pooling_tool!$Q$4),Pooling_tool!$Q$4,AND(J1351="concentrate",H1351&lt;Pooling_tool!$Q$2),Pooling_tool!$Q$2,J1351="concentrate",H1351,J1351="dilute",individual_lib_info!I1351)</f>
        <v>#N/A</v>
      </c>
      <c r="L1351" s="12" t="e">
        <f>IF(AND(J1351="dilute",K1351&gt;Pooling_tool!$Q$6),Pooling_tool!$Q$6,K1351)</f>
        <v>#N/A</v>
      </c>
    </row>
    <row r="1352" spans="6:12" x14ac:dyDescent="0.2">
      <c r="F1352" s="8" t="e">
        <f>VLOOKUP(A1352,Pooling_tool!$A$3:$B$15,2,FALSE)</f>
        <v>#N/A</v>
      </c>
      <c r="G1352" s="11" t="e">
        <f>Pooling_tool!$Q$8/VLOOKUP(F1352,Pooling_tool!$F$3:$G$26,2,FALSE)</f>
        <v>#N/A</v>
      </c>
      <c r="H1352" s="12" t="e">
        <f t="shared" si="42"/>
        <v>#N/A</v>
      </c>
      <c r="I1352" s="12" t="e">
        <f t="shared" si="43"/>
        <v>#N/A</v>
      </c>
      <c r="J1352" s="8" t="e">
        <f>IF(OR(H1352&gt;Pooling_tool!$Q$2,I1352&gt;(Pooling_tool!$Q$14*Pooling_tool!$Q$6)),"concentrate","dilute")</f>
        <v>#N/A</v>
      </c>
      <c r="K1352" s="12" t="e">
        <f>_xlfn.IFS(AND(J1352="concentrate",H1352&gt;Pooling_tool!$Q$4),Pooling_tool!$Q$4,AND(J1352="concentrate",H1352&lt;Pooling_tool!$Q$2),Pooling_tool!$Q$2,J1352="concentrate",H1352,J1352="dilute",individual_lib_info!I1352)</f>
        <v>#N/A</v>
      </c>
      <c r="L1352" s="12" t="e">
        <f>IF(AND(J1352="dilute",K1352&gt;Pooling_tool!$Q$6),Pooling_tool!$Q$6,K1352)</f>
        <v>#N/A</v>
      </c>
    </row>
    <row r="1353" spans="6:12" x14ac:dyDescent="0.2">
      <c r="F1353" s="8" t="e">
        <f>VLOOKUP(A1353,Pooling_tool!$A$3:$B$15,2,FALSE)</f>
        <v>#N/A</v>
      </c>
      <c r="G1353" s="11" t="e">
        <f>Pooling_tool!$Q$8/VLOOKUP(F1353,Pooling_tool!$F$3:$G$26,2,FALSE)</f>
        <v>#N/A</v>
      </c>
      <c r="H1353" s="12" t="e">
        <f t="shared" si="42"/>
        <v>#N/A</v>
      </c>
      <c r="I1353" s="12" t="e">
        <f t="shared" si="43"/>
        <v>#N/A</v>
      </c>
      <c r="J1353" s="8" t="e">
        <f>IF(OR(H1353&gt;Pooling_tool!$Q$2,I1353&gt;(Pooling_tool!$Q$14*Pooling_tool!$Q$6)),"concentrate","dilute")</f>
        <v>#N/A</v>
      </c>
      <c r="K1353" s="12" t="e">
        <f>_xlfn.IFS(AND(J1353="concentrate",H1353&gt;Pooling_tool!$Q$4),Pooling_tool!$Q$4,AND(J1353="concentrate",H1353&lt;Pooling_tool!$Q$2),Pooling_tool!$Q$2,J1353="concentrate",H1353,J1353="dilute",individual_lib_info!I1353)</f>
        <v>#N/A</v>
      </c>
      <c r="L1353" s="12" t="e">
        <f>IF(AND(J1353="dilute",K1353&gt;Pooling_tool!$Q$6),Pooling_tool!$Q$6,K1353)</f>
        <v>#N/A</v>
      </c>
    </row>
    <row r="1354" spans="6:12" x14ac:dyDescent="0.2">
      <c r="F1354" s="8" t="e">
        <f>VLOOKUP(A1354,Pooling_tool!$A$3:$B$15,2,FALSE)</f>
        <v>#N/A</v>
      </c>
      <c r="G1354" s="11" t="e">
        <f>Pooling_tool!$Q$8/VLOOKUP(F1354,Pooling_tool!$F$3:$G$26,2,FALSE)</f>
        <v>#N/A</v>
      </c>
      <c r="H1354" s="12" t="e">
        <f t="shared" si="42"/>
        <v>#N/A</v>
      </c>
      <c r="I1354" s="12" t="e">
        <f t="shared" si="43"/>
        <v>#N/A</v>
      </c>
      <c r="J1354" s="8" t="e">
        <f>IF(OR(H1354&gt;Pooling_tool!$Q$2,I1354&gt;(Pooling_tool!$Q$14*Pooling_tool!$Q$6)),"concentrate","dilute")</f>
        <v>#N/A</v>
      </c>
      <c r="K1354" s="12" t="e">
        <f>_xlfn.IFS(AND(J1354="concentrate",H1354&gt;Pooling_tool!$Q$4),Pooling_tool!$Q$4,AND(J1354="concentrate",H1354&lt;Pooling_tool!$Q$2),Pooling_tool!$Q$2,J1354="concentrate",H1354,J1354="dilute",individual_lib_info!I1354)</f>
        <v>#N/A</v>
      </c>
      <c r="L1354" s="12" t="e">
        <f>IF(AND(J1354="dilute",K1354&gt;Pooling_tool!$Q$6),Pooling_tool!$Q$6,K1354)</f>
        <v>#N/A</v>
      </c>
    </row>
    <row r="1355" spans="6:12" x14ac:dyDescent="0.2">
      <c r="F1355" s="8" t="e">
        <f>VLOOKUP(A1355,Pooling_tool!$A$3:$B$15,2,FALSE)</f>
        <v>#N/A</v>
      </c>
      <c r="G1355" s="11" t="e">
        <f>Pooling_tool!$Q$8/VLOOKUP(F1355,Pooling_tool!$F$3:$G$26,2,FALSE)</f>
        <v>#N/A</v>
      </c>
      <c r="H1355" s="12" t="e">
        <f t="shared" si="42"/>
        <v>#N/A</v>
      </c>
      <c r="I1355" s="12" t="e">
        <f t="shared" si="43"/>
        <v>#N/A</v>
      </c>
      <c r="J1355" s="8" t="e">
        <f>IF(OR(H1355&gt;Pooling_tool!$Q$2,I1355&gt;(Pooling_tool!$Q$14*Pooling_tool!$Q$6)),"concentrate","dilute")</f>
        <v>#N/A</v>
      </c>
      <c r="K1355" s="12" t="e">
        <f>_xlfn.IFS(AND(J1355="concentrate",H1355&gt;Pooling_tool!$Q$4),Pooling_tool!$Q$4,AND(J1355="concentrate",H1355&lt;Pooling_tool!$Q$2),Pooling_tool!$Q$2,J1355="concentrate",H1355,J1355="dilute",individual_lib_info!I1355)</f>
        <v>#N/A</v>
      </c>
      <c r="L1355" s="12" t="e">
        <f>IF(AND(J1355="dilute",K1355&gt;Pooling_tool!$Q$6),Pooling_tool!$Q$6,K1355)</f>
        <v>#N/A</v>
      </c>
    </row>
    <row r="1356" spans="6:12" x14ac:dyDescent="0.2">
      <c r="F1356" s="8" t="e">
        <f>VLOOKUP(A1356,Pooling_tool!$A$3:$B$15,2,FALSE)</f>
        <v>#N/A</v>
      </c>
      <c r="G1356" s="11" t="e">
        <f>Pooling_tool!$Q$8/VLOOKUP(F1356,Pooling_tool!$F$3:$G$26,2,FALSE)</f>
        <v>#N/A</v>
      </c>
      <c r="H1356" s="12" t="e">
        <f t="shared" si="42"/>
        <v>#N/A</v>
      </c>
      <c r="I1356" s="12" t="e">
        <f t="shared" si="43"/>
        <v>#N/A</v>
      </c>
      <c r="J1356" s="8" t="e">
        <f>IF(OR(H1356&gt;Pooling_tool!$Q$2,I1356&gt;(Pooling_tool!$Q$14*Pooling_tool!$Q$6)),"concentrate","dilute")</f>
        <v>#N/A</v>
      </c>
      <c r="K1356" s="12" t="e">
        <f>_xlfn.IFS(AND(J1356="concentrate",H1356&gt;Pooling_tool!$Q$4),Pooling_tool!$Q$4,AND(J1356="concentrate",H1356&lt;Pooling_tool!$Q$2),Pooling_tool!$Q$2,J1356="concentrate",H1356,J1356="dilute",individual_lib_info!I1356)</f>
        <v>#N/A</v>
      </c>
      <c r="L1356" s="12" t="e">
        <f>IF(AND(J1356="dilute",K1356&gt;Pooling_tool!$Q$6),Pooling_tool!$Q$6,K1356)</f>
        <v>#N/A</v>
      </c>
    </row>
    <row r="1357" spans="6:12" x14ac:dyDescent="0.2">
      <c r="F1357" s="8" t="e">
        <f>VLOOKUP(A1357,Pooling_tool!$A$3:$B$15,2,FALSE)</f>
        <v>#N/A</v>
      </c>
      <c r="G1357" s="11" t="e">
        <f>Pooling_tool!$Q$8/VLOOKUP(F1357,Pooling_tool!$F$3:$G$26,2,FALSE)</f>
        <v>#N/A</v>
      </c>
      <c r="H1357" s="12" t="e">
        <f t="shared" si="42"/>
        <v>#N/A</v>
      </c>
      <c r="I1357" s="12" t="e">
        <f t="shared" si="43"/>
        <v>#N/A</v>
      </c>
      <c r="J1357" s="8" t="e">
        <f>IF(OR(H1357&gt;Pooling_tool!$Q$2,I1357&gt;(Pooling_tool!$Q$14*Pooling_tool!$Q$6)),"concentrate","dilute")</f>
        <v>#N/A</v>
      </c>
      <c r="K1357" s="12" t="e">
        <f>_xlfn.IFS(AND(J1357="concentrate",H1357&gt;Pooling_tool!$Q$4),Pooling_tool!$Q$4,AND(J1357="concentrate",H1357&lt;Pooling_tool!$Q$2),Pooling_tool!$Q$2,J1357="concentrate",H1357,J1357="dilute",individual_lib_info!I1357)</f>
        <v>#N/A</v>
      </c>
      <c r="L1357" s="12" t="e">
        <f>IF(AND(J1357="dilute",K1357&gt;Pooling_tool!$Q$6),Pooling_tool!$Q$6,K1357)</f>
        <v>#N/A</v>
      </c>
    </row>
    <row r="1358" spans="6:12" x14ac:dyDescent="0.2">
      <c r="F1358" s="8" t="e">
        <f>VLOOKUP(A1358,Pooling_tool!$A$3:$B$15,2,FALSE)</f>
        <v>#N/A</v>
      </c>
      <c r="G1358" s="11" t="e">
        <f>Pooling_tool!$Q$8/VLOOKUP(F1358,Pooling_tool!$F$3:$G$26,2,FALSE)</f>
        <v>#N/A</v>
      </c>
      <c r="H1358" s="12" t="e">
        <f t="shared" si="42"/>
        <v>#N/A</v>
      </c>
      <c r="I1358" s="12" t="e">
        <f t="shared" si="43"/>
        <v>#N/A</v>
      </c>
      <c r="J1358" s="8" t="e">
        <f>IF(OR(H1358&gt;Pooling_tool!$Q$2,I1358&gt;(Pooling_tool!$Q$14*Pooling_tool!$Q$6)),"concentrate","dilute")</f>
        <v>#N/A</v>
      </c>
      <c r="K1358" s="12" t="e">
        <f>_xlfn.IFS(AND(J1358="concentrate",H1358&gt;Pooling_tool!$Q$4),Pooling_tool!$Q$4,AND(J1358="concentrate",H1358&lt;Pooling_tool!$Q$2),Pooling_tool!$Q$2,J1358="concentrate",H1358,J1358="dilute",individual_lib_info!I1358)</f>
        <v>#N/A</v>
      </c>
      <c r="L1358" s="12" t="e">
        <f>IF(AND(J1358="dilute",K1358&gt;Pooling_tool!$Q$6),Pooling_tool!$Q$6,K1358)</f>
        <v>#N/A</v>
      </c>
    </row>
    <row r="1359" spans="6:12" x14ac:dyDescent="0.2">
      <c r="F1359" s="8" t="e">
        <f>VLOOKUP(A1359,Pooling_tool!$A$3:$B$15,2,FALSE)</f>
        <v>#N/A</v>
      </c>
      <c r="G1359" s="11" t="e">
        <f>Pooling_tool!$Q$8/VLOOKUP(F1359,Pooling_tool!$F$3:$G$26,2,FALSE)</f>
        <v>#N/A</v>
      </c>
      <c r="H1359" s="12" t="e">
        <f t="shared" si="42"/>
        <v>#N/A</v>
      </c>
      <c r="I1359" s="12" t="e">
        <f t="shared" si="43"/>
        <v>#N/A</v>
      </c>
      <c r="J1359" s="8" t="e">
        <f>IF(OR(H1359&gt;Pooling_tool!$Q$2,I1359&gt;(Pooling_tool!$Q$14*Pooling_tool!$Q$6)),"concentrate","dilute")</f>
        <v>#N/A</v>
      </c>
      <c r="K1359" s="12" t="e">
        <f>_xlfn.IFS(AND(J1359="concentrate",H1359&gt;Pooling_tool!$Q$4),Pooling_tool!$Q$4,AND(J1359="concentrate",H1359&lt;Pooling_tool!$Q$2),Pooling_tool!$Q$2,J1359="concentrate",H1359,J1359="dilute",individual_lib_info!I1359)</f>
        <v>#N/A</v>
      </c>
      <c r="L1359" s="12" t="e">
        <f>IF(AND(J1359="dilute",K1359&gt;Pooling_tool!$Q$6),Pooling_tool!$Q$6,K1359)</f>
        <v>#N/A</v>
      </c>
    </row>
    <row r="1360" spans="6:12" x14ac:dyDescent="0.2">
      <c r="F1360" s="8" t="e">
        <f>VLOOKUP(A1360,Pooling_tool!$A$3:$B$15,2,FALSE)</f>
        <v>#N/A</v>
      </c>
      <c r="G1360" s="11" t="e">
        <f>Pooling_tool!$Q$8/VLOOKUP(F1360,Pooling_tool!$F$3:$G$26,2,FALSE)</f>
        <v>#N/A</v>
      </c>
      <c r="H1360" s="12" t="e">
        <f t="shared" si="42"/>
        <v>#N/A</v>
      </c>
      <c r="I1360" s="12" t="e">
        <f t="shared" si="43"/>
        <v>#N/A</v>
      </c>
      <c r="J1360" s="8" t="e">
        <f>IF(OR(H1360&gt;Pooling_tool!$Q$2,I1360&gt;(Pooling_tool!$Q$14*Pooling_tool!$Q$6)),"concentrate","dilute")</f>
        <v>#N/A</v>
      </c>
      <c r="K1360" s="12" t="e">
        <f>_xlfn.IFS(AND(J1360="concentrate",H1360&gt;Pooling_tool!$Q$4),Pooling_tool!$Q$4,AND(J1360="concentrate",H1360&lt;Pooling_tool!$Q$2),Pooling_tool!$Q$2,J1360="concentrate",H1360,J1360="dilute",individual_lib_info!I1360)</f>
        <v>#N/A</v>
      </c>
      <c r="L1360" s="12" t="e">
        <f>IF(AND(J1360="dilute",K1360&gt;Pooling_tool!$Q$6),Pooling_tool!$Q$6,K1360)</f>
        <v>#N/A</v>
      </c>
    </row>
    <row r="1361" spans="6:12" x14ac:dyDescent="0.2">
      <c r="F1361" s="8" t="e">
        <f>VLOOKUP(A1361,Pooling_tool!$A$3:$B$15,2,FALSE)</f>
        <v>#N/A</v>
      </c>
      <c r="G1361" s="11" t="e">
        <f>Pooling_tool!$Q$8/VLOOKUP(F1361,Pooling_tool!$F$3:$G$26,2,FALSE)</f>
        <v>#N/A</v>
      </c>
      <c r="H1361" s="12" t="e">
        <f t="shared" si="42"/>
        <v>#N/A</v>
      </c>
      <c r="I1361" s="12" t="e">
        <f t="shared" si="43"/>
        <v>#N/A</v>
      </c>
      <c r="J1361" s="8" t="e">
        <f>IF(OR(H1361&gt;Pooling_tool!$Q$2,I1361&gt;(Pooling_tool!$Q$14*Pooling_tool!$Q$6)),"concentrate","dilute")</f>
        <v>#N/A</v>
      </c>
      <c r="K1361" s="12" t="e">
        <f>_xlfn.IFS(AND(J1361="concentrate",H1361&gt;Pooling_tool!$Q$4),Pooling_tool!$Q$4,AND(J1361="concentrate",H1361&lt;Pooling_tool!$Q$2),Pooling_tool!$Q$2,J1361="concentrate",H1361,J1361="dilute",individual_lib_info!I1361)</f>
        <v>#N/A</v>
      </c>
      <c r="L1361" s="12" t="e">
        <f>IF(AND(J1361="dilute",K1361&gt;Pooling_tool!$Q$6),Pooling_tool!$Q$6,K1361)</f>
        <v>#N/A</v>
      </c>
    </row>
    <row r="1362" spans="6:12" x14ac:dyDescent="0.2">
      <c r="F1362" s="8" t="e">
        <f>VLOOKUP(A1362,Pooling_tool!$A$3:$B$15,2,FALSE)</f>
        <v>#N/A</v>
      </c>
      <c r="G1362" s="11" t="e">
        <f>Pooling_tool!$Q$8/VLOOKUP(F1362,Pooling_tool!$F$3:$G$26,2,FALSE)</f>
        <v>#N/A</v>
      </c>
      <c r="H1362" s="12" t="e">
        <f t="shared" si="42"/>
        <v>#N/A</v>
      </c>
      <c r="I1362" s="12" t="e">
        <f t="shared" si="43"/>
        <v>#N/A</v>
      </c>
      <c r="J1362" s="8" t="e">
        <f>IF(OR(H1362&gt;Pooling_tool!$Q$2,I1362&gt;(Pooling_tool!$Q$14*Pooling_tool!$Q$6)),"concentrate","dilute")</f>
        <v>#N/A</v>
      </c>
      <c r="K1362" s="12" t="e">
        <f>_xlfn.IFS(AND(J1362="concentrate",H1362&gt;Pooling_tool!$Q$4),Pooling_tool!$Q$4,AND(J1362="concentrate",H1362&lt;Pooling_tool!$Q$2),Pooling_tool!$Q$2,J1362="concentrate",H1362,J1362="dilute",individual_lib_info!I1362)</f>
        <v>#N/A</v>
      </c>
      <c r="L1362" s="12" t="e">
        <f>IF(AND(J1362="dilute",K1362&gt;Pooling_tool!$Q$6),Pooling_tool!$Q$6,K1362)</f>
        <v>#N/A</v>
      </c>
    </row>
    <row r="1363" spans="6:12" x14ac:dyDescent="0.2">
      <c r="F1363" s="8" t="e">
        <f>VLOOKUP(A1363,Pooling_tool!$A$3:$B$15,2,FALSE)</f>
        <v>#N/A</v>
      </c>
      <c r="G1363" s="11" t="e">
        <f>Pooling_tool!$Q$8/VLOOKUP(F1363,Pooling_tool!$F$3:$G$26,2,FALSE)</f>
        <v>#N/A</v>
      </c>
      <c r="H1363" s="12" t="e">
        <f t="shared" si="42"/>
        <v>#N/A</v>
      </c>
      <c r="I1363" s="12" t="e">
        <f t="shared" si="43"/>
        <v>#N/A</v>
      </c>
      <c r="J1363" s="8" t="e">
        <f>IF(OR(H1363&gt;Pooling_tool!$Q$2,I1363&gt;(Pooling_tool!$Q$14*Pooling_tool!$Q$6)),"concentrate","dilute")</f>
        <v>#N/A</v>
      </c>
      <c r="K1363" s="12" t="e">
        <f>_xlfn.IFS(AND(J1363="concentrate",H1363&gt;Pooling_tool!$Q$4),Pooling_tool!$Q$4,AND(J1363="concentrate",H1363&lt;Pooling_tool!$Q$2),Pooling_tool!$Q$2,J1363="concentrate",H1363,J1363="dilute",individual_lib_info!I1363)</f>
        <v>#N/A</v>
      </c>
      <c r="L1363" s="12" t="e">
        <f>IF(AND(J1363="dilute",K1363&gt;Pooling_tool!$Q$6),Pooling_tool!$Q$6,K1363)</f>
        <v>#N/A</v>
      </c>
    </row>
    <row r="1364" spans="6:12" x14ac:dyDescent="0.2">
      <c r="F1364" s="8" t="e">
        <f>VLOOKUP(A1364,Pooling_tool!$A$3:$B$15,2,FALSE)</f>
        <v>#N/A</v>
      </c>
      <c r="G1364" s="11" t="e">
        <f>Pooling_tool!$Q$8/VLOOKUP(F1364,Pooling_tool!$F$3:$G$26,2,FALSE)</f>
        <v>#N/A</v>
      </c>
      <c r="H1364" s="12" t="e">
        <f t="shared" si="42"/>
        <v>#N/A</v>
      </c>
      <c r="I1364" s="12" t="e">
        <f t="shared" si="43"/>
        <v>#N/A</v>
      </c>
      <c r="J1364" s="8" t="e">
        <f>IF(OR(H1364&gt;Pooling_tool!$Q$2,I1364&gt;(Pooling_tool!$Q$14*Pooling_tool!$Q$6)),"concentrate","dilute")</f>
        <v>#N/A</v>
      </c>
      <c r="K1364" s="12" t="e">
        <f>_xlfn.IFS(AND(J1364="concentrate",H1364&gt;Pooling_tool!$Q$4),Pooling_tool!$Q$4,AND(J1364="concentrate",H1364&lt;Pooling_tool!$Q$2),Pooling_tool!$Q$2,J1364="concentrate",H1364,J1364="dilute",individual_lib_info!I1364)</f>
        <v>#N/A</v>
      </c>
      <c r="L1364" s="12" t="e">
        <f>IF(AND(J1364="dilute",K1364&gt;Pooling_tool!$Q$6),Pooling_tool!$Q$6,K1364)</f>
        <v>#N/A</v>
      </c>
    </row>
    <row r="1365" spans="6:12" x14ac:dyDescent="0.2">
      <c r="F1365" s="8" t="e">
        <f>VLOOKUP(A1365,Pooling_tool!$A$3:$B$15,2,FALSE)</f>
        <v>#N/A</v>
      </c>
      <c r="G1365" s="11" t="e">
        <f>Pooling_tool!$Q$8/VLOOKUP(F1365,Pooling_tool!$F$3:$G$26,2,FALSE)</f>
        <v>#N/A</v>
      </c>
      <c r="H1365" s="12" t="e">
        <f t="shared" si="42"/>
        <v>#N/A</v>
      </c>
      <c r="I1365" s="12" t="e">
        <f t="shared" si="43"/>
        <v>#N/A</v>
      </c>
      <c r="J1365" s="8" t="e">
        <f>IF(OR(H1365&gt;Pooling_tool!$Q$2,I1365&gt;(Pooling_tool!$Q$14*Pooling_tool!$Q$6)),"concentrate","dilute")</f>
        <v>#N/A</v>
      </c>
      <c r="K1365" s="12" t="e">
        <f>_xlfn.IFS(AND(J1365="concentrate",H1365&gt;Pooling_tool!$Q$4),Pooling_tool!$Q$4,AND(J1365="concentrate",H1365&lt;Pooling_tool!$Q$2),Pooling_tool!$Q$2,J1365="concentrate",H1365,J1365="dilute",individual_lib_info!I1365)</f>
        <v>#N/A</v>
      </c>
      <c r="L1365" s="12" t="e">
        <f>IF(AND(J1365="dilute",K1365&gt;Pooling_tool!$Q$6),Pooling_tool!$Q$6,K1365)</f>
        <v>#N/A</v>
      </c>
    </row>
    <row r="1366" spans="6:12" x14ac:dyDescent="0.2">
      <c r="F1366" s="8" t="e">
        <f>VLOOKUP(A1366,Pooling_tool!$A$3:$B$15,2,FALSE)</f>
        <v>#N/A</v>
      </c>
      <c r="G1366" s="11" t="e">
        <f>Pooling_tool!$Q$8/VLOOKUP(F1366,Pooling_tool!$F$3:$G$26,2,FALSE)</f>
        <v>#N/A</v>
      </c>
      <c r="H1366" s="12" t="e">
        <f t="shared" si="42"/>
        <v>#N/A</v>
      </c>
      <c r="I1366" s="12" t="e">
        <f t="shared" si="43"/>
        <v>#N/A</v>
      </c>
      <c r="J1366" s="8" t="e">
        <f>IF(OR(H1366&gt;Pooling_tool!$Q$2,I1366&gt;(Pooling_tool!$Q$14*Pooling_tool!$Q$6)),"concentrate","dilute")</f>
        <v>#N/A</v>
      </c>
      <c r="K1366" s="12" t="e">
        <f>_xlfn.IFS(AND(J1366="concentrate",H1366&gt;Pooling_tool!$Q$4),Pooling_tool!$Q$4,AND(J1366="concentrate",H1366&lt;Pooling_tool!$Q$2),Pooling_tool!$Q$2,J1366="concentrate",H1366,J1366="dilute",individual_lib_info!I1366)</f>
        <v>#N/A</v>
      </c>
      <c r="L1366" s="12" t="e">
        <f>IF(AND(J1366="dilute",K1366&gt;Pooling_tool!$Q$6),Pooling_tool!$Q$6,K1366)</f>
        <v>#N/A</v>
      </c>
    </row>
    <row r="1367" spans="6:12" x14ac:dyDescent="0.2">
      <c r="F1367" s="8" t="e">
        <f>VLOOKUP(A1367,Pooling_tool!$A$3:$B$15,2,FALSE)</f>
        <v>#N/A</v>
      </c>
      <c r="G1367" s="11" t="e">
        <f>Pooling_tool!$Q$8/VLOOKUP(F1367,Pooling_tool!$F$3:$G$26,2,FALSE)</f>
        <v>#N/A</v>
      </c>
      <c r="H1367" s="12" t="e">
        <f t="shared" si="42"/>
        <v>#N/A</v>
      </c>
      <c r="I1367" s="12" t="e">
        <f t="shared" si="43"/>
        <v>#N/A</v>
      </c>
      <c r="J1367" s="8" t="e">
        <f>IF(OR(H1367&gt;Pooling_tool!$Q$2,I1367&gt;(Pooling_tool!$Q$14*Pooling_tool!$Q$6)),"concentrate","dilute")</f>
        <v>#N/A</v>
      </c>
      <c r="K1367" s="12" t="e">
        <f>_xlfn.IFS(AND(J1367="concentrate",H1367&gt;Pooling_tool!$Q$4),Pooling_tool!$Q$4,AND(J1367="concentrate",H1367&lt;Pooling_tool!$Q$2),Pooling_tool!$Q$2,J1367="concentrate",H1367,J1367="dilute",individual_lib_info!I1367)</f>
        <v>#N/A</v>
      </c>
      <c r="L1367" s="12" t="e">
        <f>IF(AND(J1367="dilute",K1367&gt;Pooling_tool!$Q$6),Pooling_tool!$Q$6,K1367)</f>
        <v>#N/A</v>
      </c>
    </row>
    <row r="1368" spans="6:12" x14ac:dyDescent="0.2">
      <c r="F1368" s="8" t="e">
        <f>VLOOKUP(A1368,Pooling_tool!$A$3:$B$15,2,FALSE)</f>
        <v>#N/A</v>
      </c>
      <c r="G1368" s="11" t="e">
        <f>Pooling_tool!$Q$8/VLOOKUP(F1368,Pooling_tool!$F$3:$G$26,2,FALSE)</f>
        <v>#N/A</v>
      </c>
      <c r="H1368" s="12" t="e">
        <f t="shared" si="42"/>
        <v>#N/A</v>
      </c>
      <c r="I1368" s="12" t="e">
        <f t="shared" si="43"/>
        <v>#N/A</v>
      </c>
      <c r="J1368" s="8" t="e">
        <f>IF(OR(H1368&gt;Pooling_tool!$Q$2,I1368&gt;(Pooling_tool!$Q$14*Pooling_tool!$Q$6)),"concentrate","dilute")</f>
        <v>#N/A</v>
      </c>
      <c r="K1368" s="12" t="e">
        <f>_xlfn.IFS(AND(J1368="concentrate",H1368&gt;Pooling_tool!$Q$4),Pooling_tool!$Q$4,AND(J1368="concentrate",H1368&lt;Pooling_tool!$Q$2),Pooling_tool!$Q$2,J1368="concentrate",H1368,J1368="dilute",individual_lib_info!I1368)</f>
        <v>#N/A</v>
      </c>
      <c r="L1368" s="12" t="e">
        <f>IF(AND(J1368="dilute",K1368&gt;Pooling_tool!$Q$6),Pooling_tool!$Q$6,K1368)</f>
        <v>#N/A</v>
      </c>
    </row>
    <row r="1369" spans="6:12" x14ac:dyDescent="0.2">
      <c r="F1369" s="8" t="e">
        <f>VLOOKUP(A1369,Pooling_tool!$A$3:$B$15,2,FALSE)</f>
        <v>#N/A</v>
      </c>
      <c r="G1369" s="11" t="e">
        <f>Pooling_tool!$Q$8/VLOOKUP(F1369,Pooling_tool!$F$3:$G$26,2,FALSE)</f>
        <v>#N/A</v>
      </c>
      <c r="H1369" s="12" t="e">
        <f t="shared" si="42"/>
        <v>#N/A</v>
      </c>
      <c r="I1369" s="12" t="e">
        <f t="shared" si="43"/>
        <v>#N/A</v>
      </c>
      <c r="J1369" s="8" t="e">
        <f>IF(OR(H1369&gt;Pooling_tool!$Q$2,I1369&gt;(Pooling_tool!$Q$14*Pooling_tool!$Q$6)),"concentrate","dilute")</f>
        <v>#N/A</v>
      </c>
      <c r="K1369" s="12" t="e">
        <f>_xlfn.IFS(AND(J1369="concentrate",H1369&gt;Pooling_tool!$Q$4),Pooling_tool!$Q$4,AND(J1369="concentrate",H1369&lt;Pooling_tool!$Q$2),Pooling_tool!$Q$2,J1369="concentrate",H1369,J1369="dilute",individual_lib_info!I1369)</f>
        <v>#N/A</v>
      </c>
      <c r="L1369" s="12" t="e">
        <f>IF(AND(J1369="dilute",K1369&gt;Pooling_tool!$Q$6),Pooling_tool!$Q$6,K1369)</f>
        <v>#N/A</v>
      </c>
    </row>
    <row r="1370" spans="6:12" x14ac:dyDescent="0.2">
      <c r="F1370" s="8" t="e">
        <f>VLOOKUP(A1370,Pooling_tool!$A$3:$B$15,2,FALSE)</f>
        <v>#N/A</v>
      </c>
      <c r="G1370" s="11" t="e">
        <f>Pooling_tool!$Q$8/VLOOKUP(F1370,Pooling_tool!$F$3:$G$26,2,FALSE)</f>
        <v>#N/A</v>
      </c>
      <c r="H1370" s="12" t="e">
        <f t="shared" si="42"/>
        <v>#N/A</v>
      </c>
      <c r="I1370" s="12" t="e">
        <f t="shared" si="43"/>
        <v>#N/A</v>
      </c>
      <c r="J1370" s="8" t="e">
        <f>IF(OR(H1370&gt;Pooling_tool!$Q$2,I1370&gt;(Pooling_tool!$Q$14*Pooling_tool!$Q$6)),"concentrate","dilute")</f>
        <v>#N/A</v>
      </c>
      <c r="K1370" s="12" t="e">
        <f>_xlfn.IFS(AND(J1370="concentrate",H1370&gt;Pooling_tool!$Q$4),Pooling_tool!$Q$4,AND(J1370="concentrate",H1370&lt;Pooling_tool!$Q$2),Pooling_tool!$Q$2,J1370="concentrate",H1370,J1370="dilute",individual_lib_info!I1370)</f>
        <v>#N/A</v>
      </c>
      <c r="L1370" s="12" t="e">
        <f>IF(AND(J1370="dilute",K1370&gt;Pooling_tool!$Q$6),Pooling_tool!$Q$6,K1370)</f>
        <v>#N/A</v>
      </c>
    </row>
    <row r="1371" spans="6:12" x14ac:dyDescent="0.2">
      <c r="F1371" s="8" t="e">
        <f>VLOOKUP(A1371,Pooling_tool!$A$3:$B$15,2,FALSE)</f>
        <v>#N/A</v>
      </c>
      <c r="G1371" s="11" t="e">
        <f>Pooling_tool!$Q$8/VLOOKUP(F1371,Pooling_tool!$F$3:$G$26,2,FALSE)</f>
        <v>#N/A</v>
      </c>
      <c r="H1371" s="12" t="e">
        <f t="shared" si="42"/>
        <v>#N/A</v>
      </c>
      <c r="I1371" s="12" t="e">
        <f t="shared" si="43"/>
        <v>#N/A</v>
      </c>
      <c r="J1371" s="8" t="e">
        <f>IF(OR(H1371&gt;Pooling_tool!$Q$2,I1371&gt;(Pooling_tool!$Q$14*Pooling_tool!$Q$6)),"concentrate","dilute")</f>
        <v>#N/A</v>
      </c>
      <c r="K1371" s="12" t="e">
        <f>_xlfn.IFS(AND(J1371="concentrate",H1371&gt;Pooling_tool!$Q$4),Pooling_tool!$Q$4,AND(J1371="concentrate",H1371&lt;Pooling_tool!$Q$2),Pooling_tool!$Q$2,J1371="concentrate",H1371,J1371="dilute",individual_lib_info!I1371)</f>
        <v>#N/A</v>
      </c>
      <c r="L1371" s="12" t="e">
        <f>IF(AND(J1371="dilute",K1371&gt;Pooling_tool!$Q$6),Pooling_tool!$Q$6,K1371)</f>
        <v>#N/A</v>
      </c>
    </row>
    <row r="1372" spans="6:12" x14ac:dyDescent="0.2">
      <c r="F1372" s="8" t="e">
        <f>VLOOKUP(A1372,Pooling_tool!$A$3:$B$15,2,FALSE)</f>
        <v>#N/A</v>
      </c>
      <c r="G1372" s="11" t="e">
        <f>Pooling_tool!$Q$8/VLOOKUP(F1372,Pooling_tool!$F$3:$G$26,2,FALSE)</f>
        <v>#N/A</v>
      </c>
      <c r="H1372" s="12" t="e">
        <f t="shared" si="42"/>
        <v>#N/A</v>
      </c>
      <c r="I1372" s="12" t="e">
        <f t="shared" si="43"/>
        <v>#N/A</v>
      </c>
      <c r="J1372" s="8" t="e">
        <f>IF(OR(H1372&gt;Pooling_tool!$Q$2,I1372&gt;(Pooling_tool!$Q$14*Pooling_tool!$Q$6)),"concentrate","dilute")</f>
        <v>#N/A</v>
      </c>
      <c r="K1372" s="12" t="e">
        <f>_xlfn.IFS(AND(J1372="concentrate",H1372&gt;Pooling_tool!$Q$4),Pooling_tool!$Q$4,AND(J1372="concentrate",H1372&lt;Pooling_tool!$Q$2),Pooling_tool!$Q$2,J1372="concentrate",H1372,J1372="dilute",individual_lib_info!I1372)</f>
        <v>#N/A</v>
      </c>
      <c r="L1372" s="12" t="e">
        <f>IF(AND(J1372="dilute",K1372&gt;Pooling_tool!$Q$6),Pooling_tool!$Q$6,K1372)</f>
        <v>#N/A</v>
      </c>
    </row>
    <row r="1373" spans="6:12" x14ac:dyDescent="0.2">
      <c r="F1373" s="8" t="e">
        <f>VLOOKUP(A1373,Pooling_tool!$A$3:$B$15,2,FALSE)</f>
        <v>#N/A</v>
      </c>
      <c r="G1373" s="11" t="e">
        <f>Pooling_tool!$Q$8/VLOOKUP(F1373,Pooling_tool!$F$3:$G$26,2,FALSE)</f>
        <v>#N/A</v>
      </c>
      <c r="H1373" s="12" t="e">
        <f t="shared" si="42"/>
        <v>#N/A</v>
      </c>
      <c r="I1373" s="12" t="e">
        <f t="shared" si="43"/>
        <v>#N/A</v>
      </c>
      <c r="J1373" s="8" t="e">
        <f>IF(OR(H1373&gt;Pooling_tool!$Q$2,I1373&gt;(Pooling_tool!$Q$14*Pooling_tool!$Q$6)),"concentrate","dilute")</f>
        <v>#N/A</v>
      </c>
      <c r="K1373" s="12" t="e">
        <f>_xlfn.IFS(AND(J1373="concentrate",H1373&gt;Pooling_tool!$Q$4),Pooling_tool!$Q$4,AND(J1373="concentrate",H1373&lt;Pooling_tool!$Q$2),Pooling_tool!$Q$2,J1373="concentrate",H1373,J1373="dilute",individual_lib_info!I1373)</f>
        <v>#N/A</v>
      </c>
      <c r="L1373" s="12" t="e">
        <f>IF(AND(J1373="dilute",K1373&gt;Pooling_tool!$Q$6),Pooling_tool!$Q$6,K1373)</f>
        <v>#N/A</v>
      </c>
    </row>
    <row r="1374" spans="6:12" x14ac:dyDescent="0.2">
      <c r="F1374" s="8" t="e">
        <f>VLOOKUP(A1374,Pooling_tool!$A$3:$B$15,2,FALSE)</f>
        <v>#N/A</v>
      </c>
      <c r="G1374" s="11" t="e">
        <f>Pooling_tool!$Q$8/VLOOKUP(F1374,Pooling_tool!$F$3:$G$26,2,FALSE)</f>
        <v>#N/A</v>
      </c>
      <c r="H1374" s="12" t="e">
        <f t="shared" si="42"/>
        <v>#N/A</v>
      </c>
      <c r="I1374" s="12" t="e">
        <f t="shared" si="43"/>
        <v>#N/A</v>
      </c>
      <c r="J1374" s="8" t="e">
        <f>IF(OR(H1374&gt;Pooling_tool!$Q$2,I1374&gt;(Pooling_tool!$Q$14*Pooling_tool!$Q$6)),"concentrate","dilute")</f>
        <v>#N/A</v>
      </c>
      <c r="K1374" s="12" t="e">
        <f>_xlfn.IFS(AND(J1374="concentrate",H1374&gt;Pooling_tool!$Q$4),Pooling_tool!$Q$4,AND(J1374="concentrate",H1374&lt;Pooling_tool!$Q$2),Pooling_tool!$Q$2,J1374="concentrate",H1374,J1374="dilute",individual_lib_info!I1374)</f>
        <v>#N/A</v>
      </c>
      <c r="L1374" s="12" t="e">
        <f>IF(AND(J1374="dilute",K1374&gt;Pooling_tool!$Q$6),Pooling_tool!$Q$6,K1374)</f>
        <v>#N/A</v>
      </c>
    </row>
    <row r="1375" spans="6:12" x14ac:dyDescent="0.2">
      <c r="F1375" s="8" t="e">
        <f>VLOOKUP(A1375,Pooling_tool!$A$3:$B$15,2,FALSE)</f>
        <v>#N/A</v>
      </c>
      <c r="G1375" s="11" t="e">
        <f>Pooling_tool!$Q$8/VLOOKUP(F1375,Pooling_tool!$F$3:$G$26,2,FALSE)</f>
        <v>#N/A</v>
      </c>
      <c r="H1375" s="12" t="e">
        <f t="shared" si="42"/>
        <v>#N/A</v>
      </c>
      <c r="I1375" s="12" t="e">
        <f t="shared" si="43"/>
        <v>#N/A</v>
      </c>
      <c r="J1375" s="8" t="e">
        <f>IF(OR(H1375&gt;Pooling_tool!$Q$2,I1375&gt;(Pooling_tool!$Q$14*Pooling_tool!$Q$6)),"concentrate","dilute")</f>
        <v>#N/A</v>
      </c>
      <c r="K1375" s="12" t="e">
        <f>_xlfn.IFS(AND(J1375="concentrate",H1375&gt;Pooling_tool!$Q$4),Pooling_tool!$Q$4,AND(J1375="concentrate",H1375&lt;Pooling_tool!$Q$2),Pooling_tool!$Q$2,J1375="concentrate",H1375,J1375="dilute",individual_lib_info!I1375)</f>
        <v>#N/A</v>
      </c>
      <c r="L1375" s="12" t="e">
        <f>IF(AND(J1375="dilute",K1375&gt;Pooling_tool!$Q$6),Pooling_tool!$Q$6,K1375)</f>
        <v>#N/A</v>
      </c>
    </row>
    <row r="1376" spans="6:12" x14ac:dyDescent="0.2">
      <c r="F1376" s="8" t="e">
        <f>VLOOKUP(A1376,Pooling_tool!$A$3:$B$15,2,FALSE)</f>
        <v>#N/A</v>
      </c>
      <c r="G1376" s="11" t="e">
        <f>Pooling_tool!$Q$8/VLOOKUP(F1376,Pooling_tool!$F$3:$G$26,2,FALSE)</f>
        <v>#N/A</v>
      </c>
      <c r="H1376" s="12" t="e">
        <f t="shared" si="42"/>
        <v>#N/A</v>
      </c>
      <c r="I1376" s="12" t="e">
        <f t="shared" si="43"/>
        <v>#N/A</v>
      </c>
      <c r="J1376" s="8" t="e">
        <f>IF(OR(H1376&gt;Pooling_tool!$Q$2,I1376&gt;(Pooling_tool!$Q$14*Pooling_tool!$Q$6)),"concentrate","dilute")</f>
        <v>#N/A</v>
      </c>
      <c r="K1376" s="12" t="e">
        <f>_xlfn.IFS(AND(J1376="concentrate",H1376&gt;Pooling_tool!$Q$4),Pooling_tool!$Q$4,AND(J1376="concentrate",H1376&lt;Pooling_tool!$Q$2),Pooling_tool!$Q$2,J1376="concentrate",H1376,J1376="dilute",individual_lib_info!I1376)</f>
        <v>#N/A</v>
      </c>
      <c r="L1376" s="12" t="e">
        <f>IF(AND(J1376="dilute",K1376&gt;Pooling_tool!$Q$6),Pooling_tool!$Q$6,K1376)</f>
        <v>#N/A</v>
      </c>
    </row>
    <row r="1377" spans="6:12" x14ac:dyDescent="0.2">
      <c r="F1377" s="8" t="e">
        <f>VLOOKUP(A1377,Pooling_tool!$A$3:$B$15,2,FALSE)</f>
        <v>#N/A</v>
      </c>
      <c r="G1377" s="11" t="e">
        <f>Pooling_tool!$Q$8/VLOOKUP(F1377,Pooling_tool!$F$3:$G$26,2,FALSE)</f>
        <v>#N/A</v>
      </c>
      <c r="H1377" s="12" t="e">
        <f t="shared" si="42"/>
        <v>#N/A</v>
      </c>
      <c r="I1377" s="12" t="e">
        <f t="shared" si="43"/>
        <v>#N/A</v>
      </c>
      <c r="J1377" s="8" t="e">
        <f>IF(OR(H1377&gt;Pooling_tool!$Q$2,I1377&gt;(Pooling_tool!$Q$14*Pooling_tool!$Q$6)),"concentrate","dilute")</f>
        <v>#N/A</v>
      </c>
      <c r="K1377" s="12" t="e">
        <f>_xlfn.IFS(AND(J1377="concentrate",H1377&gt;Pooling_tool!$Q$4),Pooling_tool!$Q$4,AND(J1377="concentrate",H1377&lt;Pooling_tool!$Q$2),Pooling_tool!$Q$2,J1377="concentrate",H1377,J1377="dilute",individual_lib_info!I1377)</f>
        <v>#N/A</v>
      </c>
      <c r="L1377" s="12" t="e">
        <f>IF(AND(J1377="dilute",K1377&gt;Pooling_tool!$Q$6),Pooling_tool!$Q$6,K1377)</f>
        <v>#N/A</v>
      </c>
    </row>
    <row r="1378" spans="6:12" x14ac:dyDescent="0.2">
      <c r="F1378" s="8" t="e">
        <f>VLOOKUP(A1378,Pooling_tool!$A$3:$B$15,2,FALSE)</f>
        <v>#N/A</v>
      </c>
      <c r="G1378" s="11" t="e">
        <f>Pooling_tool!$Q$8/VLOOKUP(F1378,Pooling_tool!$F$3:$G$26,2,FALSE)</f>
        <v>#N/A</v>
      </c>
      <c r="H1378" s="12" t="e">
        <f t="shared" si="42"/>
        <v>#N/A</v>
      </c>
      <c r="I1378" s="12" t="e">
        <f t="shared" si="43"/>
        <v>#N/A</v>
      </c>
      <c r="J1378" s="8" t="e">
        <f>IF(OR(H1378&gt;Pooling_tool!$Q$2,I1378&gt;(Pooling_tool!$Q$14*Pooling_tool!$Q$6)),"concentrate","dilute")</f>
        <v>#N/A</v>
      </c>
      <c r="K1378" s="12" t="e">
        <f>_xlfn.IFS(AND(J1378="concentrate",H1378&gt;Pooling_tool!$Q$4),Pooling_tool!$Q$4,AND(J1378="concentrate",H1378&lt;Pooling_tool!$Q$2),Pooling_tool!$Q$2,J1378="concentrate",H1378,J1378="dilute",individual_lib_info!I1378)</f>
        <v>#N/A</v>
      </c>
      <c r="L1378" s="12" t="e">
        <f>IF(AND(J1378="dilute",K1378&gt;Pooling_tool!$Q$6),Pooling_tool!$Q$6,K1378)</f>
        <v>#N/A</v>
      </c>
    </row>
    <row r="1379" spans="6:12" x14ac:dyDescent="0.2">
      <c r="F1379" s="8" t="e">
        <f>VLOOKUP(A1379,Pooling_tool!$A$3:$B$15,2,FALSE)</f>
        <v>#N/A</v>
      </c>
      <c r="G1379" s="11" t="e">
        <f>Pooling_tool!$Q$8/VLOOKUP(F1379,Pooling_tool!$F$3:$G$26,2,FALSE)</f>
        <v>#N/A</v>
      </c>
      <c r="H1379" s="12" t="e">
        <f t="shared" si="42"/>
        <v>#N/A</v>
      </c>
      <c r="I1379" s="12" t="e">
        <f t="shared" si="43"/>
        <v>#N/A</v>
      </c>
      <c r="J1379" s="8" t="e">
        <f>IF(OR(H1379&gt;Pooling_tool!$Q$2,I1379&gt;(Pooling_tool!$Q$14*Pooling_tool!$Q$6)),"concentrate","dilute")</f>
        <v>#N/A</v>
      </c>
      <c r="K1379" s="12" t="e">
        <f>_xlfn.IFS(AND(J1379="concentrate",H1379&gt;Pooling_tool!$Q$4),Pooling_tool!$Q$4,AND(J1379="concentrate",H1379&lt;Pooling_tool!$Q$2),Pooling_tool!$Q$2,J1379="concentrate",H1379,J1379="dilute",individual_lib_info!I1379)</f>
        <v>#N/A</v>
      </c>
      <c r="L1379" s="12" t="e">
        <f>IF(AND(J1379="dilute",K1379&gt;Pooling_tool!$Q$6),Pooling_tool!$Q$6,K1379)</f>
        <v>#N/A</v>
      </c>
    </row>
    <row r="1380" spans="6:12" x14ac:dyDescent="0.2">
      <c r="F1380" s="8" t="e">
        <f>VLOOKUP(A1380,Pooling_tool!$A$3:$B$15,2,FALSE)</f>
        <v>#N/A</v>
      </c>
      <c r="G1380" s="11" t="e">
        <f>Pooling_tool!$Q$8/VLOOKUP(F1380,Pooling_tool!$F$3:$G$26,2,FALSE)</f>
        <v>#N/A</v>
      </c>
      <c r="H1380" s="12" t="e">
        <f t="shared" si="42"/>
        <v>#N/A</v>
      </c>
      <c r="I1380" s="12" t="e">
        <f t="shared" si="43"/>
        <v>#N/A</v>
      </c>
      <c r="J1380" s="8" t="e">
        <f>IF(OR(H1380&gt;Pooling_tool!$Q$2,I1380&gt;(Pooling_tool!$Q$14*Pooling_tool!$Q$6)),"concentrate","dilute")</f>
        <v>#N/A</v>
      </c>
      <c r="K1380" s="12" t="e">
        <f>_xlfn.IFS(AND(J1380="concentrate",H1380&gt;Pooling_tool!$Q$4),Pooling_tool!$Q$4,AND(J1380="concentrate",H1380&lt;Pooling_tool!$Q$2),Pooling_tool!$Q$2,J1380="concentrate",H1380,J1380="dilute",individual_lib_info!I1380)</f>
        <v>#N/A</v>
      </c>
      <c r="L1380" s="12" t="e">
        <f>IF(AND(J1380="dilute",K1380&gt;Pooling_tool!$Q$6),Pooling_tool!$Q$6,K1380)</f>
        <v>#N/A</v>
      </c>
    </row>
    <row r="1381" spans="6:12" x14ac:dyDescent="0.2">
      <c r="F1381" s="8" t="e">
        <f>VLOOKUP(A1381,Pooling_tool!$A$3:$B$15,2,FALSE)</f>
        <v>#N/A</v>
      </c>
      <c r="G1381" s="11" t="e">
        <f>Pooling_tool!$Q$8/VLOOKUP(F1381,Pooling_tool!$F$3:$G$26,2,FALSE)</f>
        <v>#N/A</v>
      </c>
      <c r="H1381" s="12" t="e">
        <f t="shared" si="42"/>
        <v>#N/A</v>
      </c>
      <c r="I1381" s="12" t="e">
        <f t="shared" si="43"/>
        <v>#N/A</v>
      </c>
      <c r="J1381" s="8" t="e">
        <f>IF(OR(H1381&gt;Pooling_tool!$Q$2,I1381&gt;(Pooling_tool!$Q$14*Pooling_tool!$Q$6)),"concentrate","dilute")</f>
        <v>#N/A</v>
      </c>
      <c r="K1381" s="12" t="e">
        <f>_xlfn.IFS(AND(J1381="concentrate",H1381&gt;Pooling_tool!$Q$4),Pooling_tool!$Q$4,AND(J1381="concentrate",H1381&lt;Pooling_tool!$Q$2),Pooling_tool!$Q$2,J1381="concentrate",H1381,J1381="dilute",individual_lib_info!I1381)</f>
        <v>#N/A</v>
      </c>
      <c r="L1381" s="12" t="e">
        <f>IF(AND(J1381="dilute",K1381&gt;Pooling_tool!$Q$6),Pooling_tool!$Q$6,K1381)</f>
        <v>#N/A</v>
      </c>
    </row>
    <row r="1382" spans="6:12" x14ac:dyDescent="0.2">
      <c r="F1382" s="8" t="e">
        <f>VLOOKUP(A1382,Pooling_tool!$A$3:$B$15,2,FALSE)</f>
        <v>#N/A</v>
      </c>
      <c r="G1382" s="11" t="e">
        <f>Pooling_tool!$Q$8/VLOOKUP(F1382,Pooling_tool!$F$3:$G$26,2,FALSE)</f>
        <v>#N/A</v>
      </c>
      <c r="H1382" s="12" t="e">
        <f t="shared" si="42"/>
        <v>#N/A</v>
      </c>
      <c r="I1382" s="12" t="e">
        <f t="shared" si="43"/>
        <v>#N/A</v>
      </c>
      <c r="J1382" s="8" t="e">
        <f>IF(OR(H1382&gt;Pooling_tool!$Q$2,I1382&gt;(Pooling_tool!$Q$14*Pooling_tool!$Q$6)),"concentrate","dilute")</f>
        <v>#N/A</v>
      </c>
      <c r="K1382" s="12" t="e">
        <f>_xlfn.IFS(AND(J1382="concentrate",H1382&gt;Pooling_tool!$Q$4),Pooling_tool!$Q$4,AND(J1382="concentrate",H1382&lt;Pooling_tool!$Q$2),Pooling_tool!$Q$2,J1382="concentrate",H1382,J1382="dilute",individual_lib_info!I1382)</f>
        <v>#N/A</v>
      </c>
      <c r="L1382" s="12" t="e">
        <f>IF(AND(J1382="dilute",K1382&gt;Pooling_tool!$Q$6),Pooling_tool!$Q$6,K1382)</f>
        <v>#N/A</v>
      </c>
    </row>
    <row r="1383" spans="6:12" x14ac:dyDescent="0.2">
      <c r="F1383" s="8" t="e">
        <f>VLOOKUP(A1383,Pooling_tool!$A$3:$B$15,2,FALSE)</f>
        <v>#N/A</v>
      </c>
      <c r="G1383" s="11" t="e">
        <f>Pooling_tool!$Q$8/VLOOKUP(F1383,Pooling_tool!$F$3:$G$26,2,FALSE)</f>
        <v>#N/A</v>
      </c>
      <c r="H1383" s="12" t="e">
        <f t="shared" si="42"/>
        <v>#N/A</v>
      </c>
      <c r="I1383" s="12" t="e">
        <f t="shared" si="43"/>
        <v>#N/A</v>
      </c>
      <c r="J1383" s="8" t="e">
        <f>IF(OR(H1383&gt;Pooling_tool!$Q$2,I1383&gt;(Pooling_tool!$Q$14*Pooling_tool!$Q$6)),"concentrate","dilute")</f>
        <v>#N/A</v>
      </c>
      <c r="K1383" s="12" t="e">
        <f>_xlfn.IFS(AND(J1383="concentrate",H1383&gt;Pooling_tool!$Q$4),Pooling_tool!$Q$4,AND(J1383="concentrate",H1383&lt;Pooling_tool!$Q$2),Pooling_tool!$Q$2,J1383="concentrate",H1383,J1383="dilute",individual_lib_info!I1383)</f>
        <v>#N/A</v>
      </c>
      <c r="L1383" s="12" t="e">
        <f>IF(AND(J1383="dilute",K1383&gt;Pooling_tool!$Q$6),Pooling_tool!$Q$6,K1383)</f>
        <v>#N/A</v>
      </c>
    </row>
    <row r="1384" spans="6:12" x14ac:dyDescent="0.2">
      <c r="F1384" s="8" t="e">
        <f>VLOOKUP(A1384,Pooling_tool!$A$3:$B$15,2,FALSE)</f>
        <v>#N/A</v>
      </c>
      <c r="G1384" s="11" t="e">
        <f>Pooling_tool!$Q$8/VLOOKUP(F1384,Pooling_tool!$F$3:$G$26,2,FALSE)</f>
        <v>#N/A</v>
      </c>
      <c r="H1384" s="12" t="e">
        <f t="shared" si="42"/>
        <v>#N/A</v>
      </c>
      <c r="I1384" s="12" t="e">
        <f t="shared" si="43"/>
        <v>#N/A</v>
      </c>
      <c r="J1384" s="8" t="e">
        <f>IF(OR(H1384&gt;Pooling_tool!$Q$2,I1384&gt;(Pooling_tool!$Q$14*Pooling_tool!$Q$6)),"concentrate","dilute")</f>
        <v>#N/A</v>
      </c>
      <c r="K1384" s="12" t="e">
        <f>_xlfn.IFS(AND(J1384="concentrate",H1384&gt;Pooling_tool!$Q$4),Pooling_tool!$Q$4,AND(J1384="concentrate",H1384&lt;Pooling_tool!$Q$2),Pooling_tool!$Q$2,J1384="concentrate",H1384,J1384="dilute",individual_lib_info!I1384)</f>
        <v>#N/A</v>
      </c>
      <c r="L1384" s="12" t="e">
        <f>IF(AND(J1384="dilute",K1384&gt;Pooling_tool!$Q$6),Pooling_tool!$Q$6,K1384)</f>
        <v>#N/A</v>
      </c>
    </row>
    <row r="1385" spans="6:12" x14ac:dyDescent="0.2">
      <c r="F1385" s="8" t="e">
        <f>VLOOKUP(A1385,Pooling_tool!$A$3:$B$15,2,FALSE)</f>
        <v>#N/A</v>
      </c>
      <c r="G1385" s="11" t="e">
        <f>Pooling_tool!$Q$8/VLOOKUP(F1385,Pooling_tool!$F$3:$G$26,2,FALSE)</f>
        <v>#N/A</v>
      </c>
      <c r="H1385" s="12" t="e">
        <f t="shared" si="42"/>
        <v>#N/A</v>
      </c>
      <c r="I1385" s="12" t="e">
        <f t="shared" si="43"/>
        <v>#N/A</v>
      </c>
      <c r="J1385" s="8" t="e">
        <f>IF(OR(H1385&gt;Pooling_tool!$Q$2,I1385&gt;(Pooling_tool!$Q$14*Pooling_tool!$Q$6)),"concentrate","dilute")</f>
        <v>#N/A</v>
      </c>
      <c r="K1385" s="12" t="e">
        <f>_xlfn.IFS(AND(J1385="concentrate",H1385&gt;Pooling_tool!$Q$4),Pooling_tool!$Q$4,AND(J1385="concentrate",H1385&lt;Pooling_tool!$Q$2),Pooling_tool!$Q$2,J1385="concentrate",H1385,J1385="dilute",individual_lib_info!I1385)</f>
        <v>#N/A</v>
      </c>
      <c r="L1385" s="12" t="e">
        <f>IF(AND(J1385="dilute",K1385&gt;Pooling_tool!$Q$6),Pooling_tool!$Q$6,K1385)</f>
        <v>#N/A</v>
      </c>
    </row>
    <row r="1386" spans="6:12" x14ac:dyDescent="0.2">
      <c r="F1386" s="8" t="e">
        <f>VLOOKUP(A1386,Pooling_tool!$A$3:$B$15,2,FALSE)</f>
        <v>#N/A</v>
      </c>
      <c r="G1386" s="11" t="e">
        <f>Pooling_tool!$Q$8/VLOOKUP(F1386,Pooling_tool!$F$3:$G$26,2,FALSE)</f>
        <v>#N/A</v>
      </c>
      <c r="H1386" s="12" t="e">
        <f t="shared" si="42"/>
        <v>#N/A</v>
      </c>
      <c r="I1386" s="12" t="e">
        <f t="shared" si="43"/>
        <v>#N/A</v>
      </c>
      <c r="J1386" s="8" t="e">
        <f>IF(OR(H1386&gt;Pooling_tool!$Q$2,I1386&gt;(Pooling_tool!$Q$14*Pooling_tool!$Q$6)),"concentrate","dilute")</f>
        <v>#N/A</v>
      </c>
      <c r="K1386" s="12" t="e">
        <f>_xlfn.IFS(AND(J1386="concentrate",H1386&gt;Pooling_tool!$Q$4),Pooling_tool!$Q$4,AND(J1386="concentrate",H1386&lt;Pooling_tool!$Q$2),Pooling_tool!$Q$2,J1386="concentrate",H1386,J1386="dilute",individual_lib_info!I1386)</f>
        <v>#N/A</v>
      </c>
      <c r="L1386" s="12" t="e">
        <f>IF(AND(J1386="dilute",K1386&gt;Pooling_tool!$Q$6),Pooling_tool!$Q$6,K1386)</f>
        <v>#N/A</v>
      </c>
    </row>
    <row r="1387" spans="6:12" x14ac:dyDescent="0.2">
      <c r="F1387" s="8" t="e">
        <f>VLOOKUP(A1387,Pooling_tool!$A$3:$B$15,2,FALSE)</f>
        <v>#N/A</v>
      </c>
      <c r="G1387" s="11" t="e">
        <f>Pooling_tool!$Q$8/VLOOKUP(F1387,Pooling_tool!$F$3:$G$26,2,FALSE)</f>
        <v>#N/A</v>
      </c>
      <c r="H1387" s="12" t="e">
        <f t="shared" si="42"/>
        <v>#N/A</v>
      </c>
      <c r="I1387" s="12" t="e">
        <f t="shared" si="43"/>
        <v>#N/A</v>
      </c>
      <c r="J1387" s="8" t="e">
        <f>IF(OR(H1387&gt;Pooling_tool!$Q$2,I1387&gt;(Pooling_tool!$Q$14*Pooling_tool!$Q$6)),"concentrate","dilute")</f>
        <v>#N/A</v>
      </c>
      <c r="K1387" s="12" t="e">
        <f>_xlfn.IFS(AND(J1387="concentrate",H1387&gt;Pooling_tool!$Q$4),Pooling_tool!$Q$4,AND(J1387="concentrate",H1387&lt;Pooling_tool!$Q$2),Pooling_tool!$Q$2,J1387="concentrate",H1387,J1387="dilute",individual_lib_info!I1387)</f>
        <v>#N/A</v>
      </c>
      <c r="L1387" s="12" t="e">
        <f>IF(AND(J1387="dilute",K1387&gt;Pooling_tool!$Q$6),Pooling_tool!$Q$6,K1387)</f>
        <v>#N/A</v>
      </c>
    </row>
    <row r="1388" spans="6:12" x14ac:dyDescent="0.2">
      <c r="F1388" s="8" t="e">
        <f>VLOOKUP(A1388,Pooling_tool!$A$3:$B$15,2,FALSE)</f>
        <v>#N/A</v>
      </c>
      <c r="G1388" s="11" t="e">
        <f>Pooling_tool!$Q$8/VLOOKUP(F1388,Pooling_tool!$F$3:$G$26,2,FALSE)</f>
        <v>#N/A</v>
      </c>
      <c r="H1388" s="12" t="e">
        <f t="shared" si="42"/>
        <v>#N/A</v>
      </c>
      <c r="I1388" s="12" t="e">
        <f t="shared" si="43"/>
        <v>#N/A</v>
      </c>
      <c r="J1388" s="8" t="e">
        <f>IF(OR(H1388&gt;Pooling_tool!$Q$2,I1388&gt;(Pooling_tool!$Q$14*Pooling_tool!$Q$6)),"concentrate","dilute")</f>
        <v>#N/A</v>
      </c>
      <c r="K1388" s="12" t="e">
        <f>_xlfn.IFS(AND(J1388="concentrate",H1388&gt;Pooling_tool!$Q$4),Pooling_tool!$Q$4,AND(J1388="concentrate",H1388&lt;Pooling_tool!$Q$2),Pooling_tool!$Q$2,J1388="concentrate",H1388,J1388="dilute",individual_lib_info!I1388)</f>
        <v>#N/A</v>
      </c>
      <c r="L1388" s="12" t="e">
        <f>IF(AND(J1388="dilute",K1388&gt;Pooling_tool!$Q$6),Pooling_tool!$Q$6,K1388)</f>
        <v>#N/A</v>
      </c>
    </row>
    <row r="1389" spans="6:12" x14ac:dyDescent="0.2">
      <c r="F1389" s="8" t="e">
        <f>VLOOKUP(A1389,Pooling_tool!$A$3:$B$15,2,FALSE)</f>
        <v>#N/A</v>
      </c>
      <c r="G1389" s="11" t="e">
        <f>Pooling_tool!$Q$8/VLOOKUP(F1389,Pooling_tool!$F$3:$G$26,2,FALSE)</f>
        <v>#N/A</v>
      </c>
      <c r="H1389" s="12" t="e">
        <f t="shared" si="42"/>
        <v>#N/A</v>
      </c>
      <c r="I1389" s="12" t="e">
        <f t="shared" si="43"/>
        <v>#N/A</v>
      </c>
      <c r="J1389" s="8" t="e">
        <f>IF(OR(H1389&gt;Pooling_tool!$Q$2,I1389&gt;(Pooling_tool!$Q$14*Pooling_tool!$Q$6)),"concentrate","dilute")</f>
        <v>#N/A</v>
      </c>
      <c r="K1389" s="12" t="e">
        <f>_xlfn.IFS(AND(J1389="concentrate",H1389&gt;Pooling_tool!$Q$4),Pooling_tool!$Q$4,AND(J1389="concentrate",H1389&lt;Pooling_tool!$Q$2),Pooling_tool!$Q$2,J1389="concentrate",H1389,J1389="dilute",individual_lib_info!I1389)</f>
        <v>#N/A</v>
      </c>
      <c r="L1389" s="12" t="e">
        <f>IF(AND(J1389="dilute",K1389&gt;Pooling_tool!$Q$6),Pooling_tool!$Q$6,K1389)</f>
        <v>#N/A</v>
      </c>
    </row>
    <row r="1390" spans="6:12" x14ac:dyDescent="0.2">
      <c r="F1390" s="8" t="e">
        <f>VLOOKUP(A1390,Pooling_tool!$A$3:$B$15,2,FALSE)</f>
        <v>#N/A</v>
      </c>
      <c r="G1390" s="11" t="e">
        <f>Pooling_tool!$Q$8/VLOOKUP(F1390,Pooling_tool!$F$3:$G$26,2,FALSE)</f>
        <v>#N/A</v>
      </c>
      <c r="H1390" s="12" t="e">
        <f t="shared" si="42"/>
        <v>#N/A</v>
      </c>
      <c r="I1390" s="12" t="e">
        <f t="shared" si="43"/>
        <v>#N/A</v>
      </c>
      <c r="J1390" s="8" t="e">
        <f>IF(OR(H1390&gt;Pooling_tool!$Q$2,I1390&gt;(Pooling_tool!$Q$14*Pooling_tool!$Q$6)),"concentrate","dilute")</f>
        <v>#N/A</v>
      </c>
      <c r="K1390" s="12" t="e">
        <f>_xlfn.IFS(AND(J1390="concentrate",H1390&gt;Pooling_tool!$Q$4),Pooling_tool!$Q$4,AND(J1390="concentrate",H1390&lt;Pooling_tool!$Q$2),Pooling_tool!$Q$2,J1390="concentrate",H1390,J1390="dilute",individual_lib_info!I1390)</f>
        <v>#N/A</v>
      </c>
      <c r="L1390" s="12" t="e">
        <f>IF(AND(J1390="dilute",K1390&gt;Pooling_tool!$Q$6),Pooling_tool!$Q$6,K1390)</f>
        <v>#N/A</v>
      </c>
    </row>
    <row r="1391" spans="6:12" x14ac:dyDescent="0.2">
      <c r="F1391" s="8" t="e">
        <f>VLOOKUP(A1391,Pooling_tool!$A$3:$B$15,2,FALSE)</f>
        <v>#N/A</v>
      </c>
      <c r="G1391" s="11" t="e">
        <f>Pooling_tool!$Q$8/VLOOKUP(F1391,Pooling_tool!$F$3:$G$26,2,FALSE)</f>
        <v>#N/A</v>
      </c>
      <c r="H1391" s="12" t="e">
        <f t="shared" si="42"/>
        <v>#N/A</v>
      </c>
      <c r="I1391" s="12" t="e">
        <f t="shared" si="43"/>
        <v>#N/A</v>
      </c>
      <c r="J1391" s="8" t="e">
        <f>IF(OR(H1391&gt;Pooling_tool!$Q$2,I1391&gt;(Pooling_tool!$Q$14*Pooling_tool!$Q$6)),"concentrate","dilute")</f>
        <v>#N/A</v>
      </c>
      <c r="K1391" s="12" t="e">
        <f>_xlfn.IFS(AND(J1391="concentrate",H1391&gt;Pooling_tool!$Q$4),Pooling_tool!$Q$4,AND(J1391="concentrate",H1391&lt;Pooling_tool!$Q$2),Pooling_tool!$Q$2,J1391="concentrate",H1391,J1391="dilute",individual_lib_info!I1391)</f>
        <v>#N/A</v>
      </c>
      <c r="L1391" s="12" t="e">
        <f>IF(AND(J1391="dilute",K1391&gt;Pooling_tool!$Q$6),Pooling_tool!$Q$6,K1391)</f>
        <v>#N/A</v>
      </c>
    </row>
    <row r="1392" spans="6:12" x14ac:dyDescent="0.2">
      <c r="F1392" s="8" t="e">
        <f>VLOOKUP(A1392,Pooling_tool!$A$3:$B$15,2,FALSE)</f>
        <v>#N/A</v>
      </c>
      <c r="G1392" s="11" t="e">
        <f>Pooling_tool!$Q$8/VLOOKUP(F1392,Pooling_tool!$F$3:$G$26,2,FALSE)</f>
        <v>#N/A</v>
      </c>
      <c r="H1392" s="12" t="e">
        <f t="shared" si="42"/>
        <v>#N/A</v>
      </c>
      <c r="I1392" s="12" t="e">
        <f t="shared" si="43"/>
        <v>#N/A</v>
      </c>
      <c r="J1392" s="8" t="e">
        <f>IF(OR(H1392&gt;Pooling_tool!$Q$2,I1392&gt;(Pooling_tool!$Q$14*Pooling_tool!$Q$6)),"concentrate","dilute")</f>
        <v>#N/A</v>
      </c>
      <c r="K1392" s="12" t="e">
        <f>_xlfn.IFS(AND(J1392="concentrate",H1392&gt;Pooling_tool!$Q$4),Pooling_tool!$Q$4,AND(J1392="concentrate",H1392&lt;Pooling_tool!$Q$2),Pooling_tool!$Q$2,J1392="concentrate",H1392,J1392="dilute",individual_lib_info!I1392)</f>
        <v>#N/A</v>
      </c>
      <c r="L1392" s="12" t="e">
        <f>IF(AND(J1392="dilute",K1392&gt;Pooling_tool!$Q$6),Pooling_tool!$Q$6,K1392)</f>
        <v>#N/A</v>
      </c>
    </row>
    <row r="1393" spans="6:12" x14ac:dyDescent="0.2">
      <c r="F1393" s="8" t="e">
        <f>VLOOKUP(A1393,Pooling_tool!$A$3:$B$15,2,FALSE)</f>
        <v>#N/A</v>
      </c>
      <c r="G1393" s="11" t="e">
        <f>Pooling_tool!$Q$8/VLOOKUP(F1393,Pooling_tool!$F$3:$G$26,2,FALSE)</f>
        <v>#N/A</v>
      </c>
      <c r="H1393" s="12" t="e">
        <f t="shared" si="42"/>
        <v>#N/A</v>
      </c>
      <c r="I1393" s="12" t="e">
        <f t="shared" si="43"/>
        <v>#N/A</v>
      </c>
      <c r="J1393" s="8" t="e">
        <f>IF(OR(H1393&gt;Pooling_tool!$Q$2,I1393&gt;(Pooling_tool!$Q$14*Pooling_tool!$Q$6)),"concentrate","dilute")</f>
        <v>#N/A</v>
      </c>
      <c r="K1393" s="12" t="e">
        <f>_xlfn.IFS(AND(J1393="concentrate",H1393&gt;Pooling_tool!$Q$4),Pooling_tool!$Q$4,AND(J1393="concentrate",H1393&lt;Pooling_tool!$Q$2),Pooling_tool!$Q$2,J1393="concentrate",H1393,J1393="dilute",individual_lib_info!I1393)</f>
        <v>#N/A</v>
      </c>
      <c r="L1393" s="12" t="e">
        <f>IF(AND(J1393="dilute",K1393&gt;Pooling_tool!$Q$6),Pooling_tool!$Q$6,K1393)</f>
        <v>#N/A</v>
      </c>
    </row>
    <row r="1394" spans="6:12" x14ac:dyDescent="0.2">
      <c r="F1394" s="8" t="e">
        <f>VLOOKUP(A1394,Pooling_tool!$A$3:$B$15,2,FALSE)</f>
        <v>#N/A</v>
      </c>
      <c r="G1394" s="11" t="e">
        <f>Pooling_tool!$Q$8/VLOOKUP(F1394,Pooling_tool!$F$3:$G$26,2,FALSE)</f>
        <v>#N/A</v>
      </c>
      <c r="H1394" s="12" t="e">
        <f t="shared" si="42"/>
        <v>#N/A</v>
      </c>
      <c r="I1394" s="12" t="e">
        <f t="shared" si="43"/>
        <v>#N/A</v>
      </c>
      <c r="J1394" s="8" t="e">
        <f>IF(OR(H1394&gt;Pooling_tool!$Q$2,I1394&gt;(Pooling_tool!$Q$14*Pooling_tool!$Q$6)),"concentrate","dilute")</f>
        <v>#N/A</v>
      </c>
      <c r="K1394" s="12" t="e">
        <f>_xlfn.IFS(AND(J1394="concentrate",H1394&gt;Pooling_tool!$Q$4),Pooling_tool!$Q$4,AND(J1394="concentrate",H1394&lt;Pooling_tool!$Q$2),Pooling_tool!$Q$2,J1394="concentrate",H1394,J1394="dilute",individual_lib_info!I1394)</f>
        <v>#N/A</v>
      </c>
      <c r="L1394" s="12" t="e">
        <f>IF(AND(J1394="dilute",K1394&gt;Pooling_tool!$Q$6),Pooling_tool!$Q$6,K1394)</f>
        <v>#N/A</v>
      </c>
    </row>
    <row r="1395" spans="6:12" x14ac:dyDescent="0.2">
      <c r="F1395" s="8" t="e">
        <f>VLOOKUP(A1395,Pooling_tool!$A$3:$B$15,2,FALSE)</f>
        <v>#N/A</v>
      </c>
      <c r="G1395" s="11" t="e">
        <f>Pooling_tool!$Q$8/VLOOKUP(F1395,Pooling_tool!$F$3:$G$26,2,FALSE)</f>
        <v>#N/A</v>
      </c>
      <c r="H1395" s="12" t="e">
        <f t="shared" si="42"/>
        <v>#N/A</v>
      </c>
      <c r="I1395" s="12" t="e">
        <f t="shared" si="43"/>
        <v>#N/A</v>
      </c>
      <c r="J1395" s="8" t="e">
        <f>IF(OR(H1395&gt;Pooling_tool!$Q$2,I1395&gt;(Pooling_tool!$Q$14*Pooling_tool!$Q$6)),"concentrate","dilute")</f>
        <v>#N/A</v>
      </c>
      <c r="K1395" s="12" t="e">
        <f>_xlfn.IFS(AND(J1395="concentrate",H1395&gt;Pooling_tool!$Q$4),Pooling_tool!$Q$4,AND(J1395="concentrate",H1395&lt;Pooling_tool!$Q$2),Pooling_tool!$Q$2,J1395="concentrate",H1395,J1395="dilute",individual_lib_info!I1395)</f>
        <v>#N/A</v>
      </c>
      <c r="L1395" s="12" t="e">
        <f>IF(AND(J1395="dilute",K1395&gt;Pooling_tool!$Q$6),Pooling_tool!$Q$6,K1395)</f>
        <v>#N/A</v>
      </c>
    </row>
    <row r="1396" spans="6:12" x14ac:dyDescent="0.2">
      <c r="F1396" s="8" t="e">
        <f>VLOOKUP(A1396,Pooling_tool!$A$3:$B$15,2,FALSE)</f>
        <v>#N/A</v>
      </c>
      <c r="G1396" s="11" t="e">
        <f>Pooling_tool!$Q$8/VLOOKUP(F1396,Pooling_tool!$F$3:$G$26,2,FALSE)</f>
        <v>#N/A</v>
      </c>
      <c r="H1396" s="12" t="e">
        <f t="shared" si="42"/>
        <v>#N/A</v>
      </c>
      <c r="I1396" s="12" t="e">
        <f t="shared" si="43"/>
        <v>#N/A</v>
      </c>
      <c r="J1396" s="8" t="e">
        <f>IF(OR(H1396&gt;Pooling_tool!$Q$2,I1396&gt;(Pooling_tool!$Q$14*Pooling_tool!$Q$6)),"concentrate","dilute")</f>
        <v>#N/A</v>
      </c>
      <c r="K1396" s="12" t="e">
        <f>_xlfn.IFS(AND(J1396="concentrate",H1396&gt;Pooling_tool!$Q$4),Pooling_tool!$Q$4,AND(J1396="concentrate",H1396&lt;Pooling_tool!$Q$2),Pooling_tool!$Q$2,J1396="concentrate",H1396,J1396="dilute",individual_lib_info!I1396)</f>
        <v>#N/A</v>
      </c>
      <c r="L1396" s="12" t="e">
        <f>IF(AND(J1396="dilute",K1396&gt;Pooling_tool!$Q$6),Pooling_tool!$Q$6,K1396)</f>
        <v>#N/A</v>
      </c>
    </row>
    <row r="1397" spans="6:12" x14ac:dyDescent="0.2">
      <c r="F1397" s="8" t="e">
        <f>VLOOKUP(A1397,Pooling_tool!$A$3:$B$15,2,FALSE)</f>
        <v>#N/A</v>
      </c>
      <c r="G1397" s="11" t="e">
        <f>Pooling_tool!$Q$8/VLOOKUP(F1397,Pooling_tool!$F$3:$G$26,2,FALSE)</f>
        <v>#N/A</v>
      </c>
      <c r="H1397" s="12" t="e">
        <f t="shared" si="42"/>
        <v>#N/A</v>
      </c>
      <c r="I1397" s="12" t="e">
        <f t="shared" si="43"/>
        <v>#N/A</v>
      </c>
      <c r="J1397" s="8" t="e">
        <f>IF(OR(H1397&gt;Pooling_tool!$Q$2,I1397&gt;(Pooling_tool!$Q$14*Pooling_tool!$Q$6)),"concentrate","dilute")</f>
        <v>#N/A</v>
      </c>
      <c r="K1397" s="12" t="e">
        <f>_xlfn.IFS(AND(J1397="concentrate",H1397&gt;Pooling_tool!$Q$4),Pooling_tool!$Q$4,AND(J1397="concentrate",H1397&lt;Pooling_tool!$Q$2),Pooling_tool!$Q$2,J1397="concentrate",H1397,J1397="dilute",individual_lib_info!I1397)</f>
        <v>#N/A</v>
      </c>
      <c r="L1397" s="12" t="e">
        <f>IF(AND(J1397="dilute",K1397&gt;Pooling_tool!$Q$6),Pooling_tool!$Q$6,K1397)</f>
        <v>#N/A</v>
      </c>
    </row>
    <row r="1398" spans="6:12" x14ac:dyDescent="0.2">
      <c r="F1398" s="8" t="e">
        <f>VLOOKUP(A1398,Pooling_tool!$A$3:$B$15,2,FALSE)</f>
        <v>#N/A</v>
      </c>
      <c r="G1398" s="11" t="e">
        <f>Pooling_tool!$Q$8/VLOOKUP(F1398,Pooling_tool!$F$3:$G$26,2,FALSE)</f>
        <v>#N/A</v>
      </c>
      <c r="H1398" s="12" t="e">
        <f t="shared" si="42"/>
        <v>#N/A</v>
      </c>
      <c r="I1398" s="12" t="e">
        <f t="shared" si="43"/>
        <v>#N/A</v>
      </c>
      <c r="J1398" s="8" t="e">
        <f>IF(OR(H1398&gt;Pooling_tool!$Q$2,I1398&gt;(Pooling_tool!$Q$14*Pooling_tool!$Q$6)),"concentrate","dilute")</f>
        <v>#N/A</v>
      </c>
      <c r="K1398" s="12" t="e">
        <f>_xlfn.IFS(AND(J1398="concentrate",H1398&gt;Pooling_tool!$Q$4),Pooling_tool!$Q$4,AND(J1398="concentrate",H1398&lt;Pooling_tool!$Q$2),Pooling_tool!$Q$2,J1398="concentrate",H1398,J1398="dilute",individual_lib_info!I1398)</f>
        <v>#N/A</v>
      </c>
      <c r="L1398" s="12" t="e">
        <f>IF(AND(J1398="dilute",K1398&gt;Pooling_tool!$Q$6),Pooling_tool!$Q$6,K1398)</f>
        <v>#N/A</v>
      </c>
    </row>
    <row r="1399" spans="6:12" x14ac:dyDescent="0.2">
      <c r="F1399" s="8" t="e">
        <f>VLOOKUP(A1399,Pooling_tool!$A$3:$B$15,2,FALSE)</f>
        <v>#N/A</v>
      </c>
      <c r="G1399" s="11" t="e">
        <f>Pooling_tool!$Q$8/VLOOKUP(F1399,Pooling_tool!$F$3:$G$26,2,FALSE)</f>
        <v>#N/A</v>
      </c>
      <c r="H1399" s="12" t="e">
        <f t="shared" si="42"/>
        <v>#N/A</v>
      </c>
      <c r="I1399" s="12" t="e">
        <f t="shared" si="43"/>
        <v>#N/A</v>
      </c>
      <c r="J1399" s="8" t="e">
        <f>IF(OR(H1399&gt;Pooling_tool!$Q$2,I1399&gt;(Pooling_tool!$Q$14*Pooling_tool!$Q$6)),"concentrate","dilute")</f>
        <v>#N/A</v>
      </c>
      <c r="K1399" s="12" t="e">
        <f>_xlfn.IFS(AND(J1399="concentrate",H1399&gt;Pooling_tool!$Q$4),Pooling_tool!$Q$4,AND(J1399="concentrate",H1399&lt;Pooling_tool!$Q$2),Pooling_tool!$Q$2,J1399="concentrate",H1399,J1399="dilute",individual_lib_info!I1399)</f>
        <v>#N/A</v>
      </c>
      <c r="L1399" s="12" t="e">
        <f>IF(AND(J1399="dilute",K1399&gt;Pooling_tool!$Q$6),Pooling_tool!$Q$6,K1399)</f>
        <v>#N/A</v>
      </c>
    </row>
    <row r="1400" spans="6:12" x14ac:dyDescent="0.2">
      <c r="F1400" s="8" t="e">
        <f>VLOOKUP(A1400,Pooling_tool!$A$3:$B$15,2,FALSE)</f>
        <v>#N/A</v>
      </c>
      <c r="G1400" s="11" t="e">
        <f>Pooling_tool!$Q$8/VLOOKUP(F1400,Pooling_tool!$F$3:$G$26,2,FALSE)</f>
        <v>#N/A</v>
      </c>
      <c r="H1400" s="12" t="e">
        <f t="shared" si="42"/>
        <v>#N/A</v>
      </c>
      <c r="I1400" s="12" t="e">
        <f t="shared" si="43"/>
        <v>#N/A</v>
      </c>
      <c r="J1400" s="8" t="e">
        <f>IF(OR(H1400&gt;Pooling_tool!$Q$2,I1400&gt;(Pooling_tool!$Q$14*Pooling_tool!$Q$6)),"concentrate","dilute")</f>
        <v>#N/A</v>
      </c>
      <c r="K1400" s="12" t="e">
        <f>_xlfn.IFS(AND(J1400="concentrate",H1400&gt;Pooling_tool!$Q$4),Pooling_tool!$Q$4,AND(J1400="concentrate",H1400&lt;Pooling_tool!$Q$2),Pooling_tool!$Q$2,J1400="concentrate",H1400,J1400="dilute",individual_lib_info!I1400)</f>
        <v>#N/A</v>
      </c>
      <c r="L1400" s="12" t="e">
        <f>IF(AND(J1400="dilute",K1400&gt;Pooling_tool!$Q$6),Pooling_tool!$Q$6,K1400)</f>
        <v>#N/A</v>
      </c>
    </row>
    <row r="1401" spans="6:12" x14ac:dyDescent="0.2">
      <c r="F1401" s="8" t="e">
        <f>VLOOKUP(A1401,Pooling_tool!$A$3:$B$15,2,FALSE)</f>
        <v>#N/A</v>
      </c>
      <c r="G1401" s="11" t="e">
        <f>Pooling_tool!$Q$8/VLOOKUP(F1401,Pooling_tool!$F$3:$G$26,2,FALSE)</f>
        <v>#N/A</v>
      </c>
      <c r="H1401" s="12" t="e">
        <f t="shared" si="42"/>
        <v>#N/A</v>
      </c>
      <c r="I1401" s="12" t="e">
        <f t="shared" si="43"/>
        <v>#N/A</v>
      </c>
      <c r="J1401" s="8" t="e">
        <f>IF(OR(H1401&gt;Pooling_tool!$Q$2,I1401&gt;(Pooling_tool!$Q$14*Pooling_tool!$Q$6)),"concentrate","dilute")</f>
        <v>#N/A</v>
      </c>
      <c r="K1401" s="12" t="e">
        <f>_xlfn.IFS(AND(J1401="concentrate",H1401&gt;Pooling_tool!$Q$4),Pooling_tool!$Q$4,AND(J1401="concentrate",H1401&lt;Pooling_tool!$Q$2),Pooling_tool!$Q$2,J1401="concentrate",H1401,J1401="dilute",individual_lib_info!I1401)</f>
        <v>#N/A</v>
      </c>
      <c r="L1401" s="12" t="e">
        <f>IF(AND(J1401="dilute",K1401&gt;Pooling_tool!$Q$6),Pooling_tool!$Q$6,K1401)</f>
        <v>#N/A</v>
      </c>
    </row>
    <row r="1402" spans="6:12" x14ac:dyDescent="0.2">
      <c r="F1402" s="8" t="e">
        <f>VLOOKUP(A1402,Pooling_tool!$A$3:$B$15,2,FALSE)</f>
        <v>#N/A</v>
      </c>
      <c r="G1402" s="11" t="e">
        <f>Pooling_tool!$Q$8/VLOOKUP(F1402,Pooling_tool!$F$3:$G$26,2,FALSE)</f>
        <v>#N/A</v>
      </c>
      <c r="H1402" s="12" t="e">
        <f t="shared" si="42"/>
        <v>#N/A</v>
      </c>
      <c r="I1402" s="12" t="e">
        <f t="shared" si="43"/>
        <v>#N/A</v>
      </c>
      <c r="J1402" s="8" t="e">
        <f>IF(OR(H1402&gt;Pooling_tool!$Q$2,I1402&gt;(Pooling_tool!$Q$14*Pooling_tool!$Q$6)),"concentrate","dilute")</f>
        <v>#N/A</v>
      </c>
      <c r="K1402" s="12" t="e">
        <f>_xlfn.IFS(AND(J1402="concentrate",H1402&gt;Pooling_tool!$Q$4),Pooling_tool!$Q$4,AND(J1402="concentrate",H1402&lt;Pooling_tool!$Q$2),Pooling_tool!$Q$2,J1402="concentrate",H1402,J1402="dilute",individual_lib_info!I1402)</f>
        <v>#N/A</v>
      </c>
      <c r="L1402" s="12" t="e">
        <f>IF(AND(J1402="dilute",K1402&gt;Pooling_tool!$Q$6),Pooling_tool!$Q$6,K1402)</f>
        <v>#N/A</v>
      </c>
    </row>
    <row r="1403" spans="6:12" x14ac:dyDescent="0.2">
      <c r="F1403" s="8" t="e">
        <f>VLOOKUP(A1403,Pooling_tool!$A$3:$B$15,2,FALSE)</f>
        <v>#N/A</v>
      </c>
      <c r="G1403" s="11" t="e">
        <f>Pooling_tool!$Q$8/VLOOKUP(F1403,Pooling_tool!$F$3:$G$26,2,FALSE)</f>
        <v>#N/A</v>
      </c>
      <c r="H1403" s="12" t="e">
        <f t="shared" si="42"/>
        <v>#N/A</v>
      </c>
      <c r="I1403" s="12" t="e">
        <f t="shared" si="43"/>
        <v>#N/A</v>
      </c>
      <c r="J1403" s="8" t="e">
        <f>IF(OR(H1403&gt;Pooling_tool!$Q$2,I1403&gt;(Pooling_tool!$Q$14*Pooling_tool!$Q$6)),"concentrate","dilute")</f>
        <v>#N/A</v>
      </c>
      <c r="K1403" s="12" t="e">
        <f>_xlfn.IFS(AND(J1403="concentrate",H1403&gt;Pooling_tool!$Q$4),Pooling_tool!$Q$4,AND(J1403="concentrate",H1403&lt;Pooling_tool!$Q$2),Pooling_tool!$Q$2,J1403="concentrate",H1403,J1403="dilute",individual_lib_info!I1403)</f>
        <v>#N/A</v>
      </c>
      <c r="L1403" s="12" t="e">
        <f>IF(AND(J1403="dilute",K1403&gt;Pooling_tool!$Q$6),Pooling_tool!$Q$6,K1403)</f>
        <v>#N/A</v>
      </c>
    </row>
    <row r="1404" spans="6:12" x14ac:dyDescent="0.2">
      <c r="F1404" s="8" t="e">
        <f>VLOOKUP(A1404,Pooling_tool!$A$3:$B$15,2,FALSE)</f>
        <v>#N/A</v>
      </c>
      <c r="G1404" s="11" t="e">
        <f>Pooling_tool!$Q$8/VLOOKUP(F1404,Pooling_tool!$F$3:$G$26,2,FALSE)</f>
        <v>#N/A</v>
      </c>
      <c r="H1404" s="12" t="e">
        <f t="shared" si="42"/>
        <v>#N/A</v>
      </c>
      <c r="I1404" s="12" t="e">
        <f t="shared" si="43"/>
        <v>#N/A</v>
      </c>
      <c r="J1404" s="8" t="e">
        <f>IF(OR(H1404&gt;Pooling_tool!$Q$2,I1404&gt;(Pooling_tool!$Q$14*Pooling_tool!$Q$6)),"concentrate","dilute")</f>
        <v>#N/A</v>
      </c>
      <c r="K1404" s="12" t="e">
        <f>_xlfn.IFS(AND(J1404="concentrate",H1404&gt;Pooling_tool!$Q$4),Pooling_tool!$Q$4,AND(J1404="concentrate",H1404&lt;Pooling_tool!$Q$2),Pooling_tool!$Q$2,J1404="concentrate",H1404,J1404="dilute",individual_lib_info!I1404)</f>
        <v>#N/A</v>
      </c>
      <c r="L1404" s="12" t="e">
        <f>IF(AND(J1404="dilute",K1404&gt;Pooling_tool!$Q$6),Pooling_tool!$Q$6,K1404)</f>
        <v>#N/A</v>
      </c>
    </row>
    <row r="1405" spans="6:12" x14ac:dyDescent="0.2">
      <c r="F1405" s="8" t="e">
        <f>VLOOKUP(A1405,Pooling_tool!$A$3:$B$15,2,FALSE)</f>
        <v>#N/A</v>
      </c>
      <c r="G1405" s="11" t="e">
        <f>Pooling_tool!$Q$8/VLOOKUP(F1405,Pooling_tool!$F$3:$G$26,2,FALSE)</f>
        <v>#N/A</v>
      </c>
      <c r="H1405" s="12" t="e">
        <f t="shared" si="42"/>
        <v>#N/A</v>
      </c>
      <c r="I1405" s="12" t="e">
        <f t="shared" si="43"/>
        <v>#N/A</v>
      </c>
      <c r="J1405" s="8" t="e">
        <f>IF(OR(H1405&gt;Pooling_tool!$Q$2,I1405&gt;(Pooling_tool!$Q$14*Pooling_tool!$Q$6)),"concentrate","dilute")</f>
        <v>#N/A</v>
      </c>
      <c r="K1405" s="12" t="e">
        <f>_xlfn.IFS(AND(J1405="concentrate",H1405&gt;Pooling_tool!$Q$4),Pooling_tool!$Q$4,AND(J1405="concentrate",H1405&lt;Pooling_tool!$Q$2),Pooling_tool!$Q$2,J1405="concentrate",H1405,J1405="dilute",individual_lib_info!I1405)</f>
        <v>#N/A</v>
      </c>
      <c r="L1405" s="12" t="e">
        <f>IF(AND(J1405="dilute",K1405&gt;Pooling_tool!$Q$6),Pooling_tool!$Q$6,K1405)</f>
        <v>#N/A</v>
      </c>
    </row>
    <row r="1406" spans="6:12" x14ac:dyDescent="0.2">
      <c r="F1406" s="8" t="e">
        <f>VLOOKUP(A1406,Pooling_tool!$A$3:$B$15,2,FALSE)</f>
        <v>#N/A</v>
      </c>
      <c r="G1406" s="11" t="e">
        <f>Pooling_tool!$Q$8/VLOOKUP(F1406,Pooling_tool!$F$3:$G$26,2,FALSE)</f>
        <v>#N/A</v>
      </c>
      <c r="H1406" s="12" t="e">
        <f t="shared" si="42"/>
        <v>#N/A</v>
      </c>
      <c r="I1406" s="12" t="e">
        <f t="shared" si="43"/>
        <v>#N/A</v>
      </c>
      <c r="J1406" s="8" t="e">
        <f>IF(OR(H1406&gt;Pooling_tool!$Q$2,I1406&gt;(Pooling_tool!$Q$14*Pooling_tool!$Q$6)),"concentrate","dilute")</f>
        <v>#N/A</v>
      </c>
      <c r="K1406" s="12" t="e">
        <f>_xlfn.IFS(AND(J1406="concentrate",H1406&gt;Pooling_tool!$Q$4),Pooling_tool!$Q$4,AND(J1406="concentrate",H1406&lt;Pooling_tool!$Q$2),Pooling_tool!$Q$2,J1406="concentrate",H1406,J1406="dilute",individual_lib_info!I1406)</f>
        <v>#N/A</v>
      </c>
      <c r="L1406" s="12" t="e">
        <f>IF(AND(J1406="dilute",K1406&gt;Pooling_tool!$Q$6),Pooling_tool!$Q$6,K1406)</f>
        <v>#N/A</v>
      </c>
    </row>
    <row r="1407" spans="6:12" x14ac:dyDescent="0.2">
      <c r="F1407" s="8" t="e">
        <f>VLOOKUP(A1407,Pooling_tool!$A$3:$B$15,2,FALSE)</f>
        <v>#N/A</v>
      </c>
      <c r="G1407" s="11" t="e">
        <f>Pooling_tool!$Q$8/VLOOKUP(F1407,Pooling_tool!$F$3:$G$26,2,FALSE)</f>
        <v>#N/A</v>
      </c>
      <c r="H1407" s="12" t="e">
        <f t="shared" si="42"/>
        <v>#N/A</v>
      </c>
      <c r="I1407" s="12" t="e">
        <f t="shared" si="43"/>
        <v>#N/A</v>
      </c>
      <c r="J1407" s="8" t="e">
        <f>IF(OR(H1407&gt;Pooling_tool!$Q$2,I1407&gt;(Pooling_tool!$Q$14*Pooling_tool!$Q$6)),"concentrate","dilute")</f>
        <v>#N/A</v>
      </c>
      <c r="K1407" s="12" t="e">
        <f>_xlfn.IFS(AND(J1407="concentrate",H1407&gt;Pooling_tool!$Q$4),Pooling_tool!$Q$4,AND(J1407="concentrate",H1407&lt;Pooling_tool!$Q$2),Pooling_tool!$Q$2,J1407="concentrate",H1407,J1407="dilute",individual_lib_info!I1407)</f>
        <v>#N/A</v>
      </c>
      <c r="L1407" s="12" t="e">
        <f>IF(AND(J1407="dilute",K1407&gt;Pooling_tool!$Q$6),Pooling_tool!$Q$6,K1407)</f>
        <v>#N/A</v>
      </c>
    </row>
    <row r="1408" spans="6:12" x14ac:dyDescent="0.2">
      <c r="F1408" s="8" t="e">
        <f>VLOOKUP(A1408,Pooling_tool!$A$3:$B$15,2,FALSE)</f>
        <v>#N/A</v>
      </c>
      <c r="G1408" s="11" t="e">
        <f>Pooling_tool!$Q$8/VLOOKUP(F1408,Pooling_tool!$F$3:$G$26,2,FALSE)</f>
        <v>#N/A</v>
      </c>
      <c r="H1408" s="12" t="e">
        <f t="shared" si="42"/>
        <v>#N/A</v>
      </c>
      <c r="I1408" s="12" t="e">
        <f t="shared" si="43"/>
        <v>#N/A</v>
      </c>
      <c r="J1408" s="8" t="e">
        <f>IF(OR(H1408&gt;Pooling_tool!$Q$2,I1408&gt;(Pooling_tool!$Q$14*Pooling_tool!$Q$6)),"concentrate","dilute")</f>
        <v>#N/A</v>
      </c>
      <c r="K1408" s="12" t="e">
        <f>_xlfn.IFS(AND(J1408="concentrate",H1408&gt;Pooling_tool!$Q$4),Pooling_tool!$Q$4,AND(J1408="concentrate",H1408&lt;Pooling_tool!$Q$2),Pooling_tool!$Q$2,J1408="concentrate",H1408,J1408="dilute",individual_lib_info!I1408)</f>
        <v>#N/A</v>
      </c>
      <c r="L1408" s="12" t="e">
        <f>IF(AND(J1408="dilute",K1408&gt;Pooling_tool!$Q$6),Pooling_tool!$Q$6,K1408)</f>
        <v>#N/A</v>
      </c>
    </row>
    <row r="1409" spans="6:12" x14ac:dyDescent="0.2">
      <c r="F1409" s="8" t="e">
        <f>VLOOKUP(A1409,Pooling_tool!$A$3:$B$15,2,FALSE)</f>
        <v>#N/A</v>
      </c>
      <c r="G1409" s="11" t="e">
        <f>Pooling_tool!$Q$8/VLOOKUP(F1409,Pooling_tool!$F$3:$G$26,2,FALSE)</f>
        <v>#N/A</v>
      </c>
      <c r="H1409" s="12" t="e">
        <f t="shared" si="42"/>
        <v>#N/A</v>
      </c>
      <c r="I1409" s="12" t="e">
        <f t="shared" si="43"/>
        <v>#N/A</v>
      </c>
      <c r="J1409" s="8" t="e">
        <f>IF(OR(H1409&gt;Pooling_tool!$Q$2,I1409&gt;(Pooling_tool!$Q$14*Pooling_tool!$Q$6)),"concentrate","dilute")</f>
        <v>#N/A</v>
      </c>
      <c r="K1409" s="12" t="e">
        <f>_xlfn.IFS(AND(J1409="concentrate",H1409&gt;Pooling_tool!$Q$4),Pooling_tool!$Q$4,AND(J1409="concentrate",H1409&lt;Pooling_tool!$Q$2),Pooling_tool!$Q$2,J1409="concentrate",H1409,J1409="dilute",individual_lib_info!I1409)</f>
        <v>#N/A</v>
      </c>
      <c r="L1409" s="12" t="e">
        <f>IF(AND(J1409="dilute",K1409&gt;Pooling_tool!$Q$6),Pooling_tool!$Q$6,K1409)</f>
        <v>#N/A</v>
      </c>
    </row>
    <row r="1410" spans="6:12" x14ac:dyDescent="0.2">
      <c r="F1410" s="8" t="e">
        <f>VLOOKUP(A1410,Pooling_tool!$A$3:$B$15,2,FALSE)</f>
        <v>#N/A</v>
      </c>
      <c r="G1410" s="11" t="e">
        <f>Pooling_tool!$Q$8/VLOOKUP(F1410,Pooling_tool!$F$3:$G$26,2,FALSE)</f>
        <v>#N/A</v>
      </c>
      <c r="H1410" s="12" t="e">
        <f t="shared" si="42"/>
        <v>#N/A</v>
      </c>
      <c r="I1410" s="12" t="e">
        <f t="shared" si="43"/>
        <v>#N/A</v>
      </c>
      <c r="J1410" s="8" t="e">
        <f>IF(OR(H1410&gt;Pooling_tool!$Q$2,I1410&gt;(Pooling_tool!$Q$14*Pooling_tool!$Q$6)),"concentrate","dilute")</f>
        <v>#N/A</v>
      </c>
      <c r="K1410" s="12" t="e">
        <f>_xlfn.IFS(AND(J1410="concentrate",H1410&gt;Pooling_tool!$Q$4),Pooling_tool!$Q$4,AND(J1410="concentrate",H1410&lt;Pooling_tool!$Q$2),Pooling_tool!$Q$2,J1410="concentrate",H1410,J1410="dilute",individual_lib_info!I1410)</f>
        <v>#N/A</v>
      </c>
      <c r="L1410" s="12" t="e">
        <f>IF(AND(J1410="dilute",K1410&gt;Pooling_tool!$Q$6),Pooling_tool!$Q$6,K1410)</f>
        <v>#N/A</v>
      </c>
    </row>
    <row r="1411" spans="6:12" x14ac:dyDescent="0.2">
      <c r="F1411" s="8" t="e">
        <f>VLOOKUP(A1411,Pooling_tool!$A$3:$B$15,2,FALSE)</f>
        <v>#N/A</v>
      </c>
      <c r="G1411" s="11" t="e">
        <f>Pooling_tool!$Q$8/VLOOKUP(F1411,Pooling_tool!$F$3:$G$26,2,FALSE)</f>
        <v>#N/A</v>
      </c>
      <c r="H1411" s="12" t="e">
        <f t="shared" ref="H1411:H1474" si="44">G1411/D1411*1000</f>
        <v>#N/A</v>
      </c>
      <c r="I1411" s="12" t="e">
        <f t="shared" ref="I1411:I1474" si="45">H1411*E1411</f>
        <v>#N/A</v>
      </c>
      <c r="J1411" s="8" t="e">
        <f>IF(OR(H1411&gt;Pooling_tool!$Q$2,I1411&gt;(Pooling_tool!$Q$14*Pooling_tool!$Q$6)),"concentrate","dilute")</f>
        <v>#N/A</v>
      </c>
      <c r="K1411" s="12" t="e">
        <f>_xlfn.IFS(AND(J1411="concentrate",H1411&gt;Pooling_tool!$Q$4),Pooling_tool!$Q$4,AND(J1411="concentrate",H1411&lt;Pooling_tool!$Q$2),Pooling_tool!$Q$2,J1411="concentrate",H1411,J1411="dilute",individual_lib_info!I1411)</f>
        <v>#N/A</v>
      </c>
      <c r="L1411" s="12" t="e">
        <f>IF(AND(J1411="dilute",K1411&gt;Pooling_tool!$Q$6),Pooling_tool!$Q$6,K1411)</f>
        <v>#N/A</v>
      </c>
    </row>
    <row r="1412" spans="6:12" x14ac:dyDescent="0.2">
      <c r="F1412" s="8" t="e">
        <f>VLOOKUP(A1412,Pooling_tool!$A$3:$B$15,2,FALSE)</f>
        <v>#N/A</v>
      </c>
      <c r="G1412" s="11" t="e">
        <f>Pooling_tool!$Q$8/VLOOKUP(F1412,Pooling_tool!$F$3:$G$26,2,FALSE)</f>
        <v>#N/A</v>
      </c>
      <c r="H1412" s="12" t="e">
        <f t="shared" si="44"/>
        <v>#N/A</v>
      </c>
      <c r="I1412" s="12" t="e">
        <f t="shared" si="45"/>
        <v>#N/A</v>
      </c>
      <c r="J1412" s="8" t="e">
        <f>IF(OR(H1412&gt;Pooling_tool!$Q$2,I1412&gt;(Pooling_tool!$Q$14*Pooling_tool!$Q$6)),"concentrate","dilute")</f>
        <v>#N/A</v>
      </c>
      <c r="K1412" s="12" t="e">
        <f>_xlfn.IFS(AND(J1412="concentrate",H1412&gt;Pooling_tool!$Q$4),Pooling_tool!$Q$4,AND(J1412="concentrate",H1412&lt;Pooling_tool!$Q$2),Pooling_tool!$Q$2,J1412="concentrate",H1412,J1412="dilute",individual_lib_info!I1412)</f>
        <v>#N/A</v>
      </c>
      <c r="L1412" s="12" t="e">
        <f>IF(AND(J1412="dilute",K1412&gt;Pooling_tool!$Q$6),Pooling_tool!$Q$6,K1412)</f>
        <v>#N/A</v>
      </c>
    </row>
    <row r="1413" spans="6:12" x14ac:dyDescent="0.2">
      <c r="F1413" s="8" t="e">
        <f>VLOOKUP(A1413,Pooling_tool!$A$3:$B$15,2,FALSE)</f>
        <v>#N/A</v>
      </c>
      <c r="G1413" s="11" t="e">
        <f>Pooling_tool!$Q$8/VLOOKUP(F1413,Pooling_tool!$F$3:$G$26,2,FALSE)</f>
        <v>#N/A</v>
      </c>
      <c r="H1413" s="12" t="e">
        <f t="shared" si="44"/>
        <v>#N/A</v>
      </c>
      <c r="I1413" s="12" t="e">
        <f t="shared" si="45"/>
        <v>#N/A</v>
      </c>
      <c r="J1413" s="8" t="e">
        <f>IF(OR(H1413&gt;Pooling_tool!$Q$2,I1413&gt;(Pooling_tool!$Q$14*Pooling_tool!$Q$6)),"concentrate","dilute")</f>
        <v>#N/A</v>
      </c>
      <c r="K1413" s="12" t="e">
        <f>_xlfn.IFS(AND(J1413="concentrate",H1413&gt;Pooling_tool!$Q$4),Pooling_tool!$Q$4,AND(J1413="concentrate",H1413&lt;Pooling_tool!$Q$2),Pooling_tool!$Q$2,J1413="concentrate",H1413,J1413="dilute",individual_lib_info!I1413)</f>
        <v>#N/A</v>
      </c>
      <c r="L1413" s="12" t="e">
        <f>IF(AND(J1413="dilute",K1413&gt;Pooling_tool!$Q$6),Pooling_tool!$Q$6,K1413)</f>
        <v>#N/A</v>
      </c>
    </row>
    <row r="1414" spans="6:12" x14ac:dyDescent="0.2">
      <c r="F1414" s="8" t="e">
        <f>VLOOKUP(A1414,Pooling_tool!$A$3:$B$15,2,FALSE)</f>
        <v>#N/A</v>
      </c>
      <c r="G1414" s="11" t="e">
        <f>Pooling_tool!$Q$8/VLOOKUP(F1414,Pooling_tool!$F$3:$G$26,2,FALSE)</f>
        <v>#N/A</v>
      </c>
      <c r="H1414" s="12" t="e">
        <f t="shared" si="44"/>
        <v>#N/A</v>
      </c>
      <c r="I1414" s="12" t="e">
        <f t="shared" si="45"/>
        <v>#N/A</v>
      </c>
      <c r="J1414" s="8" t="e">
        <f>IF(OR(H1414&gt;Pooling_tool!$Q$2,I1414&gt;(Pooling_tool!$Q$14*Pooling_tool!$Q$6)),"concentrate","dilute")</f>
        <v>#N/A</v>
      </c>
      <c r="K1414" s="12" t="e">
        <f>_xlfn.IFS(AND(J1414="concentrate",H1414&gt;Pooling_tool!$Q$4),Pooling_tool!$Q$4,AND(J1414="concentrate",H1414&lt;Pooling_tool!$Q$2),Pooling_tool!$Q$2,J1414="concentrate",H1414,J1414="dilute",individual_lib_info!I1414)</f>
        <v>#N/A</v>
      </c>
      <c r="L1414" s="12" t="e">
        <f>IF(AND(J1414="dilute",K1414&gt;Pooling_tool!$Q$6),Pooling_tool!$Q$6,K1414)</f>
        <v>#N/A</v>
      </c>
    </row>
    <row r="1415" spans="6:12" x14ac:dyDescent="0.2">
      <c r="F1415" s="8" t="e">
        <f>VLOOKUP(A1415,Pooling_tool!$A$3:$B$15,2,FALSE)</f>
        <v>#N/A</v>
      </c>
      <c r="G1415" s="11" t="e">
        <f>Pooling_tool!$Q$8/VLOOKUP(F1415,Pooling_tool!$F$3:$G$26,2,FALSE)</f>
        <v>#N/A</v>
      </c>
      <c r="H1415" s="12" t="e">
        <f t="shared" si="44"/>
        <v>#N/A</v>
      </c>
      <c r="I1415" s="12" t="e">
        <f t="shared" si="45"/>
        <v>#N/A</v>
      </c>
      <c r="J1415" s="8" t="e">
        <f>IF(OR(H1415&gt;Pooling_tool!$Q$2,I1415&gt;(Pooling_tool!$Q$14*Pooling_tool!$Q$6)),"concentrate","dilute")</f>
        <v>#N/A</v>
      </c>
      <c r="K1415" s="12" t="e">
        <f>_xlfn.IFS(AND(J1415="concentrate",H1415&gt;Pooling_tool!$Q$4),Pooling_tool!$Q$4,AND(J1415="concentrate",H1415&lt;Pooling_tool!$Q$2),Pooling_tool!$Q$2,J1415="concentrate",H1415,J1415="dilute",individual_lib_info!I1415)</f>
        <v>#N/A</v>
      </c>
      <c r="L1415" s="12" t="e">
        <f>IF(AND(J1415="dilute",K1415&gt;Pooling_tool!$Q$6),Pooling_tool!$Q$6,K1415)</f>
        <v>#N/A</v>
      </c>
    </row>
    <row r="1416" spans="6:12" x14ac:dyDescent="0.2">
      <c r="F1416" s="8" t="e">
        <f>VLOOKUP(A1416,Pooling_tool!$A$3:$B$15,2,FALSE)</f>
        <v>#N/A</v>
      </c>
      <c r="G1416" s="11" t="e">
        <f>Pooling_tool!$Q$8/VLOOKUP(F1416,Pooling_tool!$F$3:$G$26,2,FALSE)</f>
        <v>#N/A</v>
      </c>
      <c r="H1416" s="12" t="e">
        <f t="shared" si="44"/>
        <v>#N/A</v>
      </c>
      <c r="I1416" s="12" t="e">
        <f t="shared" si="45"/>
        <v>#N/A</v>
      </c>
      <c r="J1416" s="8" t="e">
        <f>IF(OR(H1416&gt;Pooling_tool!$Q$2,I1416&gt;(Pooling_tool!$Q$14*Pooling_tool!$Q$6)),"concentrate","dilute")</f>
        <v>#N/A</v>
      </c>
      <c r="K1416" s="12" t="e">
        <f>_xlfn.IFS(AND(J1416="concentrate",H1416&gt;Pooling_tool!$Q$4),Pooling_tool!$Q$4,AND(J1416="concentrate",H1416&lt;Pooling_tool!$Q$2),Pooling_tool!$Q$2,J1416="concentrate",H1416,J1416="dilute",individual_lib_info!I1416)</f>
        <v>#N/A</v>
      </c>
      <c r="L1416" s="12" t="e">
        <f>IF(AND(J1416="dilute",K1416&gt;Pooling_tool!$Q$6),Pooling_tool!$Q$6,K1416)</f>
        <v>#N/A</v>
      </c>
    </row>
    <row r="1417" spans="6:12" x14ac:dyDescent="0.2">
      <c r="F1417" s="8" t="e">
        <f>VLOOKUP(A1417,Pooling_tool!$A$3:$B$15,2,FALSE)</f>
        <v>#N/A</v>
      </c>
      <c r="G1417" s="11" t="e">
        <f>Pooling_tool!$Q$8/VLOOKUP(F1417,Pooling_tool!$F$3:$G$26,2,FALSE)</f>
        <v>#N/A</v>
      </c>
      <c r="H1417" s="12" t="e">
        <f t="shared" si="44"/>
        <v>#N/A</v>
      </c>
      <c r="I1417" s="12" t="e">
        <f t="shared" si="45"/>
        <v>#N/A</v>
      </c>
      <c r="J1417" s="8" t="e">
        <f>IF(OR(H1417&gt;Pooling_tool!$Q$2,I1417&gt;(Pooling_tool!$Q$14*Pooling_tool!$Q$6)),"concentrate","dilute")</f>
        <v>#N/A</v>
      </c>
      <c r="K1417" s="12" t="e">
        <f>_xlfn.IFS(AND(J1417="concentrate",H1417&gt;Pooling_tool!$Q$4),Pooling_tool!$Q$4,AND(J1417="concentrate",H1417&lt;Pooling_tool!$Q$2),Pooling_tool!$Q$2,J1417="concentrate",H1417,J1417="dilute",individual_lib_info!I1417)</f>
        <v>#N/A</v>
      </c>
      <c r="L1417" s="12" t="e">
        <f>IF(AND(J1417="dilute",K1417&gt;Pooling_tool!$Q$6),Pooling_tool!$Q$6,K1417)</f>
        <v>#N/A</v>
      </c>
    </row>
    <row r="1418" spans="6:12" x14ac:dyDescent="0.2">
      <c r="F1418" s="8" t="e">
        <f>VLOOKUP(A1418,Pooling_tool!$A$3:$B$15,2,FALSE)</f>
        <v>#N/A</v>
      </c>
      <c r="G1418" s="11" t="e">
        <f>Pooling_tool!$Q$8/VLOOKUP(F1418,Pooling_tool!$F$3:$G$26,2,FALSE)</f>
        <v>#N/A</v>
      </c>
      <c r="H1418" s="12" t="e">
        <f t="shared" si="44"/>
        <v>#N/A</v>
      </c>
      <c r="I1418" s="12" t="e">
        <f t="shared" si="45"/>
        <v>#N/A</v>
      </c>
      <c r="J1418" s="8" t="e">
        <f>IF(OR(H1418&gt;Pooling_tool!$Q$2,I1418&gt;(Pooling_tool!$Q$14*Pooling_tool!$Q$6)),"concentrate","dilute")</f>
        <v>#N/A</v>
      </c>
      <c r="K1418" s="12" t="e">
        <f>_xlfn.IFS(AND(J1418="concentrate",H1418&gt;Pooling_tool!$Q$4),Pooling_tool!$Q$4,AND(J1418="concentrate",H1418&lt;Pooling_tool!$Q$2),Pooling_tool!$Q$2,J1418="concentrate",H1418,J1418="dilute",individual_lib_info!I1418)</f>
        <v>#N/A</v>
      </c>
      <c r="L1418" s="12" t="e">
        <f>IF(AND(J1418="dilute",K1418&gt;Pooling_tool!$Q$6),Pooling_tool!$Q$6,K1418)</f>
        <v>#N/A</v>
      </c>
    </row>
    <row r="1419" spans="6:12" x14ac:dyDescent="0.2">
      <c r="F1419" s="8" t="e">
        <f>VLOOKUP(A1419,Pooling_tool!$A$3:$B$15,2,FALSE)</f>
        <v>#N/A</v>
      </c>
      <c r="G1419" s="11" t="e">
        <f>Pooling_tool!$Q$8/VLOOKUP(F1419,Pooling_tool!$F$3:$G$26,2,FALSE)</f>
        <v>#N/A</v>
      </c>
      <c r="H1419" s="12" t="e">
        <f t="shared" si="44"/>
        <v>#N/A</v>
      </c>
      <c r="I1419" s="12" t="e">
        <f t="shared" si="45"/>
        <v>#N/A</v>
      </c>
      <c r="J1419" s="8" t="e">
        <f>IF(OR(H1419&gt;Pooling_tool!$Q$2,I1419&gt;(Pooling_tool!$Q$14*Pooling_tool!$Q$6)),"concentrate","dilute")</f>
        <v>#N/A</v>
      </c>
      <c r="K1419" s="12" t="e">
        <f>_xlfn.IFS(AND(J1419="concentrate",H1419&gt;Pooling_tool!$Q$4),Pooling_tool!$Q$4,AND(J1419="concentrate",H1419&lt;Pooling_tool!$Q$2),Pooling_tool!$Q$2,J1419="concentrate",H1419,J1419="dilute",individual_lib_info!I1419)</f>
        <v>#N/A</v>
      </c>
      <c r="L1419" s="12" t="e">
        <f>IF(AND(J1419="dilute",K1419&gt;Pooling_tool!$Q$6),Pooling_tool!$Q$6,K1419)</f>
        <v>#N/A</v>
      </c>
    </row>
    <row r="1420" spans="6:12" x14ac:dyDescent="0.2">
      <c r="F1420" s="8" t="e">
        <f>VLOOKUP(A1420,Pooling_tool!$A$3:$B$15,2,FALSE)</f>
        <v>#N/A</v>
      </c>
      <c r="G1420" s="11" t="e">
        <f>Pooling_tool!$Q$8/VLOOKUP(F1420,Pooling_tool!$F$3:$G$26,2,FALSE)</f>
        <v>#N/A</v>
      </c>
      <c r="H1420" s="12" t="e">
        <f t="shared" si="44"/>
        <v>#N/A</v>
      </c>
      <c r="I1420" s="12" t="e">
        <f t="shared" si="45"/>
        <v>#N/A</v>
      </c>
      <c r="J1420" s="8" t="e">
        <f>IF(OR(H1420&gt;Pooling_tool!$Q$2,I1420&gt;(Pooling_tool!$Q$14*Pooling_tool!$Q$6)),"concentrate","dilute")</f>
        <v>#N/A</v>
      </c>
      <c r="K1420" s="12" t="e">
        <f>_xlfn.IFS(AND(J1420="concentrate",H1420&gt;Pooling_tool!$Q$4),Pooling_tool!$Q$4,AND(J1420="concentrate",H1420&lt;Pooling_tool!$Q$2),Pooling_tool!$Q$2,J1420="concentrate",H1420,J1420="dilute",individual_lib_info!I1420)</f>
        <v>#N/A</v>
      </c>
      <c r="L1420" s="12" t="e">
        <f>IF(AND(J1420="dilute",K1420&gt;Pooling_tool!$Q$6),Pooling_tool!$Q$6,K1420)</f>
        <v>#N/A</v>
      </c>
    </row>
    <row r="1421" spans="6:12" x14ac:dyDescent="0.2">
      <c r="F1421" s="8" t="e">
        <f>VLOOKUP(A1421,Pooling_tool!$A$3:$B$15,2,FALSE)</f>
        <v>#N/A</v>
      </c>
      <c r="G1421" s="11" t="e">
        <f>Pooling_tool!$Q$8/VLOOKUP(F1421,Pooling_tool!$F$3:$G$26,2,FALSE)</f>
        <v>#N/A</v>
      </c>
      <c r="H1421" s="12" t="e">
        <f t="shared" si="44"/>
        <v>#N/A</v>
      </c>
      <c r="I1421" s="12" t="e">
        <f t="shared" si="45"/>
        <v>#N/A</v>
      </c>
      <c r="J1421" s="8" t="e">
        <f>IF(OR(H1421&gt;Pooling_tool!$Q$2,I1421&gt;(Pooling_tool!$Q$14*Pooling_tool!$Q$6)),"concentrate","dilute")</f>
        <v>#N/A</v>
      </c>
      <c r="K1421" s="12" t="e">
        <f>_xlfn.IFS(AND(J1421="concentrate",H1421&gt;Pooling_tool!$Q$4),Pooling_tool!$Q$4,AND(J1421="concentrate",H1421&lt;Pooling_tool!$Q$2),Pooling_tool!$Q$2,J1421="concentrate",H1421,J1421="dilute",individual_lib_info!I1421)</f>
        <v>#N/A</v>
      </c>
      <c r="L1421" s="12" t="e">
        <f>IF(AND(J1421="dilute",K1421&gt;Pooling_tool!$Q$6),Pooling_tool!$Q$6,K1421)</f>
        <v>#N/A</v>
      </c>
    </row>
    <row r="1422" spans="6:12" x14ac:dyDescent="0.2">
      <c r="F1422" s="8" t="e">
        <f>VLOOKUP(A1422,Pooling_tool!$A$3:$B$15,2,FALSE)</f>
        <v>#N/A</v>
      </c>
      <c r="G1422" s="11" t="e">
        <f>Pooling_tool!$Q$8/VLOOKUP(F1422,Pooling_tool!$F$3:$G$26,2,FALSE)</f>
        <v>#N/A</v>
      </c>
      <c r="H1422" s="12" t="e">
        <f t="shared" si="44"/>
        <v>#N/A</v>
      </c>
      <c r="I1422" s="12" t="e">
        <f t="shared" si="45"/>
        <v>#N/A</v>
      </c>
      <c r="J1422" s="8" t="e">
        <f>IF(OR(H1422&gt;Pooling_tool!$Q$2,I1422&gt;(Pooling_tool!$Q$14*Pooling_tool!$Q$6)),"concentrate","dilute")</f>
        <v>#N/A</v>
      </c>
      <c r="K1422" s="12" t="e">
        <f>_xlfn.IFS(AND(J1422="concentrate",H1422&gt;Pooling_tool!$Q$4),Pooling_tool!$Q$4,AND(J1422="concentrate",H1422&lt;Pooling_tool!$Q$2),Pooling_tool!$Q$2,J1422="concentrate",H1422,J1422="dilute",individual_lib_info!I1422)</f>
        <v>#N/A</v>
      </c>
      <c r="L1422" s="12" t="e">
        <f>IF(AND(J1422="dilute",K1422&gt;Pooling_tool!$Q$6),Pooling_tool!$Q$6,K1422)</f>
        <v>#N/A</v>
      </c>
    </row>
    <row r="1423" spans="6:12" x14ac:dyDescent="0.2">
      <c r="F1423" s="8" t="e">
        <f>VLOOKUP(A1423,Pooling_tool!$A$3:$B$15,2,FALSE)</f>
        <v>#N/A</v>
      </c>
      <c r="G1423" s="11" t="e">
        <f>Pooling_tool!$Q$8/VLOOKUP(F1423,Pooling_tool!$F$3:$G$26,2,FALSE)</f>
        <v>#N/A</v>
      </c>
      <c r="H1423" s="12" t="e">
        <f t="shared" si="44"/>
        <v>#N/A</v>
      </c>
      <c r="I1423" s="12" t="e">
        <f t="shared" si="45"/>
        <v>#N/A</v>
      </c>
      <c r="J1423" s="8" t="e">
        <f>IF(OR(H1423&gt;Pooling_tool!$Q$2,I1423&gt;(Pooling_tool!$Q$14*Pooling_tool!$Q$6)),"concentrate","dilute")</f>
        <v>#N/A</v>
      </c>
      <c r="K1423" s="12" t="e">
        <f>_xlfn.IFS(AND(J1423="concentrate",H1423&gt;Pooling_tool!$Q$4),Pooling_tool!$Q$4,AND(J1423="concentrate",H1423&lt;Pooling_tool!$Q$2),Pooling_tool!$Q$2,J1423="concentrate",H1423,J1423="dilute",individual_lib_info!I1423)</f>
        <v>#N/A</v>
      </c>
      <c r="L1423" s="12" t="e">
        <f>IF(AND(J1423="dilute",K1423&gt;Pooling_tool!$Q$6),Pooling_tool!$Q$6,K1423)</f>
        <v>#N/A</v>
      </c>
    </row>
    <row r="1424" spans="6:12" x14ac:dyDescent="0.2">
      <c r="F1424" s="8" t="e">
        <f>VLOOKUP(A1424,Pooling_tool!$A$3:$B$15,2,FALSE)</f>
        <v>#N/A</v>
      </c>
      <c r="G1424" s="11" t="e">
        <f>Pooling_tool!$Q$8/VLOOKUP(F1424,Pooling_tool!$F$3:$G$26,2,FALSE)</f>
        <v>#N/A</v>
      </c>
      <c r="H1424" s="12" t="e">
        <f t="shared" si="44"/>
        <v>#N/A</v>
      </c>
      <c r="I1424" s="12" t="e">
        <f t="shared" si="45"/>
        <v>#N/A</v>
      </c>
      <c r="J1424" s="8" t="e">
        <f>IF(OR(H1424&gt;Pooling_tool!$Q$2,I1424&gt;(Pooling_tool!$Q$14*Pooling_tool!$Q$6)),"concentrate","dilute")</f>
        <v>#N/A</v>
      </c>
      <c r="K1424" s="12" t="e">
        <f>_xlfn.IFS(AND(J1424="concentrate",H1424&gt;Pooling_tool!$Q$4),Pooling_tool!$Q$4,AND(J1424="concentrate",H1424&lt;Pooling_tool!$Q$2),Pooling_tool!$Q$2,J1424="concentrate",H1424,J1424="dilute",individual_lib_info!I1424)</f>
        <v>#N/A</v>
      </c>
      <c r="L1424" s="12" t="e">
        <f>IF(AND(J1424="dilute",K1424&gt;Pooling_tool!$Q$6),Pooling_tool!$Q$6,K1424)</f>
        <v>#N/A</v>
      </c>
    </row>
    <row r="1425" spans="6:12" x14ac:dyDescent="0.2">
      <c r="F1425" s="8" t="e">
        <f>VLOOKUP(A1425,Pooling_tool!$A$3:$B$15,2,FALSE)</f>
        <v>#N/A</v>
      </c>
      <c r="G1425" s="11" t="e">
        <f>Pooling_tool!$Q$8/VLOOKUP(F1425,Pooling_tool!$F$3:$G$26,2,FALSE)</f>
        <v>#N/A</v>
      </c>
      <c r="H1425" s="12" t="e">
        <f t="shared" si="44"/>
        <v>#N/A</v>
      </c>
      <c r="I1425" s="12" t="e">
        <f t="shared" si="45"/>
        <v>#N/A</v>
      </c>
      <c r="J1425" s="8" t="e">
        <f>IF(OR(H1425&gt;Pooling_tool!$Q$2,I1425&gt;(Pooling_tool!$Q$14*Pooling_tool!$Q$6)),"concentrate","dilute")</f>
        <v>#N/A</v>
      </c>
      <c r="K1425" s="12" t="e">
        <f>_xlfn.IFS(AND(J1425="concentrate",H1425&gt;Pooling_tool!$Q$4),Pooling_tool!$Q$4,AND(J1425="concentrate",H1425&lt;Pooling_tool!$Q$2),Pooling_tool!$Q$2,J1425="concentrate",H1425,J1425="dilute",individual_lib_info!I1425)</f>
        <v>#N/A</v>
      </c>
      <c r="L1425" s="12" t="e">
        <f>IF(AND(J1425="dilute",K1425&gt;Pooling_tool!$Q$6),Pooling_tool!$Q$6,K1425)</f>
        <v>#N/A</v>
      </c>
    </row>
    <row r="1426" spans="6:12" x14ac:dyDescent="0.2">
      <c r="F1426" s="8" t="e">
        <f>VLOOKUP(A1426,Pooling_tool!$A$3:$B$15,2,FALSE)</f>
        <v>#N/A</v>
      </c>
      <c r="G1426" s="11" t="e">
        <f>Pooling_tool!$Q$8/VLOOKUP(F1426,Pooling_tool!$F$3:$G$26,2,FALSE)</f>
        <v>#N/A</v>
      </c>
      <c r="H1426" s="12" t="e">
        <f t="shared" si="44"/>
        <v>#N/A</v>
      </c>
      <c r="I1426" s="12" t="e">
        <f t="shared" si="45"/>
        <v>#N/A</v>
      </c>
      <c r="J1426" s="8" t="e">
        <f>IF(OR(H1426&gt;Pooling_tool!$Q$2,I1426&gt;(Pooling_tool!$Q$14*Pooling_tool!$Q$6)),"concentrate","dilute")</f>
        <v>#N/A</v>
      </c>
      <c r="K1426" s="12" t="e">
        <f>_xlfn.IFS(AND(J1426="concentrate",H1426&gt;Pooling_tool!$Q$4),Pooling_tool!$Q$4,AND(J1426="concentrate",H1426&lt;Pooling_tool!$Q$2),Pooling_tool!$Q$2,J1426="concentrate",H1426,J1426="dilute",individual_lib_info!I1426)</f>
        <v>#N/A</v>
      </c>
      <c r="L1426" s="12" t="e">
        <f>IF(AND(J1426="dilute",K1426&gt;Pooling_tool!$Q$6),Pooling_tool!$Q$6,K1426)</f>
        <v>#N/A</v>
      </c>
    </row>
    <row r="1427" spans="6:12" x14ac:dyDescent="0.2">
      <c r="F1427" s="8" t="e">
        <f>VLOOKUP(A1427,Pooling_tool!$A$3:$B$15,2,FALSE)</f>
        <v>#N/A</v>
      </c>
      <c r="G1427" s="11" t="e">
        <f>Pooling_tool!$Q$8/VLOOKUP(F1427,Pooling_tool!$F$3:$G$26,2,FALSE)</f>
        <v>#N/A</v>
      </c>
      <c r="H1427" s="12" t="e">
        <f t="shared" si="44"/>
        <v>#N/A</v>
      </c>
      <c r="I1427" s="12" t="e">
        <f t="shared" si="45"/>
        <v>#N/A</v>
      </c>
      <c r="J1427" s="8" t="e">
        <f>IF(OR(H1427&gt;Pooling_tool!$Q$2,I1427&gt;(Pooling_tool!$Q$14*Pooling_tool!$Q$6)),"concentrate","dilute")</f>
        <v>#N/A</v>
      </c>
      <c r="K1427" s="12" t="e">
        <f>_xlfn.IFS(AND(J1427="concentrate",H1427&gt;Pooling_tool!$Q$4),Pooling_tool!$Q$4,AND(J1427="concentrate",H1427&lt;Pooling_tool!$Q$2),Pooling_tool!$Q$2,J1427="concentrate",H1427,J1427="dilute",individual_lib_info!I1427)</f>
        <v>#N/A</v>
      </c>
      <c r="L1427" s="12" t="e">
        <f>IF(AND(J1427="dilute",K1427&gt;Pooling_tool!$Q$6),Pooling_tool!$Q$6,K1427)</f>
        <v>#N/A</v>
      </c>
    </row>
    <row r="1428" spans="6:12" x14ac:dyDescent="0.2">
      <c r="F1428" s="8" t="e">
        <f>VLOOKUP(A1428,Pooling_tool!$A$3:$B$15,2,FALSE)</f>
        <v>#N/A</v>
      </c>
      <c r="G1428" s="11" t="e">
        <f>Pooling_tool!$Q$8/VLOOKUP(F1428,Pooling_tool!$F$3:$G$26,2,FALSE)</f>
        <v>#N/A</v>
      </c>
      <c r="H1428" s="12" t="e">
        <f t="shared" si="44"/>
        <v>#N/A</v>
      </c>
      <c r="I1428" s="12" t="e">
        <f t="shared" si="45"/>
        <v>#N/A</v>
      </c>
      <c r="J1428" s="8" t="e">
        <f>IF(OR(H1428&gt;Pooling_tool!$Q$2,I1428&gt;(Pooling_tool!$Q$14*Pooling_tool!$Q$6)),"concentrate","dilute")</f>
        <v>#N/A</v>
      </c>
      <c r="K1428" s="12" t="e">
        <f>_xlfn.IFS(AND(J1428="concentrate",H1428&gt;Pooling_tool!$Q$4),Pooling_tool!$Q$4,AND(J1428="concentrate",H1428&lt;Pooling_tool!$Q$2),Pooling_tool!$Q$2,J1428="concentrate",H1428,J1428="dilute",individual_lib_info!I1428)</f>
        <v>#N/A</v>
      </c>
      <c r="L1428" s="12" t="e">
        <f>IF(AND(J1428="dilute",K1428&gt;Pooling_tool!$Q$6),Pooling_tool!$Q$6,K1428)</f>
        <v>#N/A</v>
      </c>
    </row>
    <row r="1429" spans="6:12" x14ac:dyDescent="0.2">
      <c r="F1429" s="8" t="e">
        <f>VLOOKUP(A1429,Pooling_tool!$A$3:$B$15,2,FALSE)</f>
        <v>#N/A</v>
      </c>
      <c r="G1429" s="11" t="e">
        <f>Pooling_tool!$Q$8/VLOOKUP(F1429,Pooling_tool!$F$3:$G$26,2,FALSE)</f>
        <v>#N/A</v>
      </c>
      <c r="H1429" s="12" t="e">
        <f t="shared" si="44"/>
        <v>#N/A</v>
      </c>
      <c r="I1429" s="12" t="e">
        <f t="shared" si="45"/>
        <v>#N/A</v>
      </c>
      <c r="J1429" s="8" t="e">
        <f>IF(OR(H1429&gt;Pooling_tool!$Q$2,I1429&gt;(Pooling_tool!$Q$14*Pooling_tool!$Q$6)),"concentrate","dilute")</f>
        <v>#N/A</v>
      </c>
      <c r="K1429" s="12" t="e">
        <f>_xlfn.IFS(AND(J1429="concentrate",H1429&gt;Pooling_tool!$Q$4),Pooling_tool!$Q$4,AND(J1429="concentrate",H1429&lt;Pooling_tool!$Q$2),Pooling_tool!$Q$2,J1429="concentrate",H1429,J1429="dilute",individual_lib_info!I1429)</f>
        <v>#N/A</v>
      </c>
      <c r="L1429" s="12" t="e">
        <f>IF(AND(J1429="dilute",K1429&gt;Pooling_tool!$Q$6),Pooling_tool!$Q$6,K1429)</f>
        <v>#N/A</v>
      </c>
    </row>
    <row r="1430" spans="6:12" x14ac:dyDescent="0.2">
      <c r="F1430" s="8" t="e">
        <f>VLOOKUP(A1430,Pooling_tool!$A$3:$B$15,2,FALSE)</f>
        <v>#N/A</v>
      </c>
      <c r="G1430" s="11" t="e">
        <f>Pooling_tool!$Q$8/VLOOKUP(F1430,Pooling_tool!$F$3:$G$26,2,FALSE)</f>
        <v>#N/A</v>
      </c>
      <c r="H1430" s="12" t="e">
        <f t="shared" si="44"/>
        <v>#N/A</v>
      </c>
      <c r="I1430" s="12" t="e">
        <f t="shared" si="45"/>
        <v>#N/A</v>
      </c>
      <c r="J1430" s="8" t="e">
        <f>IF(OR(H1430&gt;Pooling_tool!$Q$2,I1430&gt;(Pooling_tool!$Q$14*Pooling_tool!$Q$6)),"concentrate","dilute")</f>
        <v>#N/A</v>
      </c>
      <c r="K1430" s="12" t="e">
        <f>_xlfn.IFS(AND(J1430="concentrate",H1430&gt;Pooling_tool!$Q$4),Pooling_tool!$Q$4,AND(J1430="concentrate",H1430&lt;Pooling_tool!$Q$2),Pooling_tool!$Q$2,J1430="concentrate",H1430,J1430="dilute",individual_lib_info!I1430)</f>
        <v>#N/A</v>
      </c>
      <c r="L1430" s="12" t="e">
        <f>IF(AND(J1430="dilute",K1430&gt;Pooling_tool!$Q$6),Pooling_tool!$Q$6,K1430)</f>
        <v>#N/A</v>
      </c>
    </row>
    <row r="1431" spans="6:12" x14ac:dyDescent="0.2">
      <c r="F1431" s="8" t="e">
        <f>VLOOKUP(A1431,Pooling_tool!$A$3:$B$15,2,FALSE)</f>
        <v>#N/A</v>
      </c>
      <c r="G1431" s="11" t="e">
        <f>Pooling_tool!$Q$8/VLOOKUP(F1431,Pooling_tool!$F$3:$G$26,2,FALSE)</f>
        <v>#N/A</v>
      </c>
      <c r="H1431" s="12" t="e">
        <f t="shared" si="44"/>
        <v>#N/A</v>
      </c>
      <c r="I1431" s="12" t="e">
        <f t="shared" si="45"/>
        <v>#N/A</v>
      </c>
      <c r="J1431" s="8" t="e">
        <f>IF(OR(H1431&gt;Pooling_tool!$Q$2,I1431&gt;(Pooling_tool!$Q$14*Pooling_tool!$Q$6)),"concentrate","dilute")</f>
        <v>#N/A</v>
      </c>
      <c r="K1431" s="12" t="e">
        <f>_xlfn.IFS(AND(J1431="concentrate",H1431&gt;Pooling_tool!$Q$4),Pooling_tool!$Q$4,AND(J1431="concentrate",H1431&lt;Pooling_tool!$Q$2),Pooling_tool!$Q$2,J1431="concentrate",H1431,J1431="dilute",individual_lib_info!I1431)</f>
        <v>#N/A</v>
      </c>
      <c r="L1431" s="12" t="e">
        <f>IF(AND(J1431="dilute",K1431&gt;Pooling_tool!$Q$6),Pooling_tool!$Q$6,K1431)</f>
        <v>#N/A</v>
      </c>
    </row>
    <row r="1432" spans="6:12" x14ac:dyDescent="0.2">
      <c r="F1432" s="8" t="e">
        <f>VLOOKUP(A1432,Pooling_tool!$A$3:$B$15,2,FALSE)</f>
        <v>#N/A</v>
      </c>
      <c r="G1432" s="11" t="e">
        <f>Pooling_tool!$Q$8/VLOOKUP(F1432,Pooling_tool!$F$3:$G$26,2,FALSE)</f>
        <v>#N/A</v>
      </c>
      <c r="H1432" s="12" t="e">
        <f t="shared" si="44"/>
        <v>#N/A</v>
      </c>
      <c r="I1432" s="12" t="e">
        <f t="shared" si="45"/>
        <v>#N/A</v>
      </c>
      <c r="J1432" s="8" t="e">
        <f>IF(OR(H1432&gt;Pooling_tool!$Q$2,I1432&gt;(Pooling_tool!$Q$14*Pooling_tool!$Q$6)),"concentrate","dilute")</f>
        <v>#N/A</v>
      </c>
      <c r="K1432" s="12" t="e">
        <f>_xlfn.IFS(AND(J1432="concentrate",H1432&gt;Pooling_tool!$Q$4),Pooling_tool!$Q$4,AND(J1432="concentrate",H1432&lt;Pooling_tool!$Q$2),Pooling_tool!$Q$2,J1432="concentrate",H1432,J1432="dilute",individual_lib_info!I1432)</f>
        <v>#N/A</v>
      </c>
      <c r="L1432" s="12" t="e">
        <f>IF(AND(J1432="dilute",K1432&gt;Pooling_tool!$Q$6),Pooling_tool!$Q$6,K1432)</f>
        <v>#N/A</v>
      </c>
    </row>
    <row r="1433" spans="6:12" x14ac:dyDescent="0.2">
      <c r="F1433" s="8" t="e">
        <f>VLOOKUP(A1433,Pooling_tool!$A$3:$B$15,2,FALSE)</f>
        <v>#N/A</v>
      </c>
      <c r="G1433" s="11" t="e">
        <f>Pooling_tool!$Q$8/VLOOKUP(F1433,Pooling_tool!$F$3:$G$26,2,FALSE)</f>
        <v>#N/A</v>
      </c>
      <c r="H1433" s="12" t="e">
        <f t="shared" si="44"/>
        <v>#N/A</v>
      </c>
      <c r="I1433" s="12" t="e">
        <f t="shared" si="45"/>
        <v>#N/A</v>
      </c>
      <c r="J1433" s="8" t="e">
        <f>IF(OR(H1433&gt;Pooling_tool!$Q$2,I1433&gt;(Pooling_tool!$Q$14*Pooling_tool!$Q$6)),"concentrate","dilute")</f>
        <v>#N/A</v>
      </c>
      <c r="K1433" s="12" t="e">
        <f>_xlfn.IFS(AND(J1433="concentrate",H1433&gt;Pooling_tool!$Q$4),Pooling_tool!$Q$4,AND(J1433="concentrate",H1433&lt;Pooling_tool!$Q$2),Pooling_tool!$Q$2,J1433="concentrate",H1433,J1433="dilute",individual_lib_info!I1433)</f>
        <v>#N/A</v>
      </c>
      <c r="L1433" s="12" t="e">
        <f>IF(AND(J1433="dilute",K1433&gt;Pooling_tool!$Q$6),Pooling_tool!$Q$6,K1433)</f>
        <v>#N/A</v>
      </c>
    </row>
    <row r="1434" spans="6:12" x14ac:dyDescent="0.2">
      <c r="F1434" s="8" t="e">
        <f>VLOOKUP(A1434,Pooling_tool!$A$3:$B$15,2,FALSE)</f>
        <v>#N/A</v>
      </c>
      <c r="G1434" s="11" t="e">
        <f>Pooling_tool!$Q$8/VLOOKUP(F1434,Pooling_tool!$F$3:$G$26,2,FALSE)</f>
        <v>#N/A</v>
      </c>
      <c r="H1434" s="12" t="e">
        <f t="shared" si="44"/>
        <v>#N/A</v>
      </c>
      <c r="I1434" s="12" t="e">
        <f t="shared" si="45"/>
        <v>#N/A</v>
      </c>
      <c r="J1434" s="8" t="e">
        <f>IF(OR(H1434&gt;Pooling_tool!$Q$2,I1434&gt;(Pooling_tool!$Q$14*Pooling_tool!$Q$6)),"concentrate","dilute")</f>
        <v>#N/A</v>
      </c>
      <c r="K1434" s="12" t="e">
        <f>_xlfn.IFS(AND(J1434="concentrate",H1434&gt;Pooling_tool!$Q$4),Pooling_tool!$Q$4,AND(J1434="concentrate",H1434&lt;Pooling_tool!$Q$2),Pooling_tool!$Q$2,J1434="concentrate",H1434,J1434="dilute",individual_lib_info!I1434)</f>
        <v>#N/A</v>
      </c>
      <c r="L1434" s="12" t="e">
        <f>IF(AND(J1434="dilute",K1434&gt;Pooling_tool!$Q$6),Pooling_tool!$Q$6,K1434)</f>
        <v>#N/A</v>
      </c>
    </row>
    <row r="1435" spans="6:12" x14ac:dyDescent="0.2">
      <c r="F1435" s="8" t="e">
        <f>VLOOKUP(A1435,Pooling_tool!$A$3:$B$15,2,FALSE)</f>
        <v>#N/A</v>
      </c>
      <c r="G1435" s="11" t="e">
        <f>Pooling_tool!$Q$8/VLOOKUP(F1435,Pooling_tool!$F$3:$G$26,2,FALSE)</f>
        <v>#N/A</v>
      </c>
      <c r="H1435" s="12" t="e">
        <f t="shared" si="44"/>
        <v>#N/A</v>
      </c>
      <c r="I1435" s="12" t="e">
        <f t="shared" si="45"/>
        <v>#N/A</v>
      </c>
      <c r="J1435" s="8" t="e">
        <f>IF(OR(H1435&gt;Pooling_tool!$Q$2,I1435&gt;(Pooling_tool!$Q$14*Pooling_tool!$Q$6)),"concentrate","dilute")</f>
        <v>#N/A</v>
      </c>
      <c r="K1435" s="12" t="e">
        <f>_xlfn.IFS(AND(J1435="concentrate",H1435&gt;Pooling_tool!$Q$4),Pooling_tool!$Q$4,AND(J1435="concentrate",H1435&lt;Pooling_tool!$Q$2),Pooling_tool!$Q$2,J1435="concentrate",H1435,J1435="dilute",individual_lib_info!I1435)</f>
        <v>#N/A</v>
      </c>
      <c r="L1435" s="12" t="e">
        <f>IF(AND(J1435="dilute",K1435&gt;Pooling_tool!$Q$6),Pooling_tool!$Q$6,K1435)</f>
        <v>#N/A</v>
      </c>
    </row>
    <row r="1436" spans="6:12" x14ac:dyDescent="0.2">
      <c r="F1436" s="8" t="e">
        <f>VLOOKUP(A1436,Pooling_tool!$A$3:$B$15,2,FALSE)</f>
        <v>#N/A</v>
      </c>
      <c r="G1436" s="11" t="e">
        <f>Pooling_tool!$Q$8/VLOOKUP(F1436,Pooling_tool!$F$3:$G$26,2,FALSE)</f>
        <v>#N/A</v>
      </c>
      <c r="H1436" s="12" t="e">
        <f t="shared" si="44"/>
        <v>#N/A</v>
      </c>
      <c r="I1436" s="12" t="e">
        <f t="shared" si="45"/>
        <v>#N/A</v>
      </c>
      <c r="J1436" s="8" t="e">
        <f>IF(OR(H1436&gt;Pooling_tool!$Q$2,I1436&gt;(Pooling_tool!$Q$14*Pooling_tool!$Q$6)),"concentrate","dilute")</f>
        <v>#N/A</v>
      </c>
      <c r="K1436" s="12" t="e">
        <f>_xlfn.IFS(AND(J1436="concentrate",H1436&gt;Pooling_tool!$Q$4),Pooling_tool!$Q$4,AND(J1436="concentrate",H1436&lt;Pooling_tool!$Q$2),Pooling_tool!$Q$2,J1436="concentrate",H1436,J1436="dilute",individual_lib_info!I1436)</f>
        <v>#N/A</v>
      </c>
      <c r="L1436" s="12" t="e">
        <f>IF(AND(J1436="dilute",K1436&gt;Pooling_tool!$Q$6),Pooling_tool!$Q$6,K1436)</f>
        <v>#N/A</v>
      </c>
    </row>
    <row r="1437" spans="6:12" x14ac:dyDescent="0.2">
      <c r="F1437" s="8" t="e">
        <f>VLOOKUP(A1437,Pooling_tool!$A$3:$B$15,2,FALSE)</f>
        <v>#N/A</v>
      </c>
      <c r="G1437" s="11" t="e">
        <f>Pooling_tool!$Q$8/VLOOKUP(F1437,Pooling_tool!$F$3:$G$26,2,FALSE)</f>
        <v>#N/A</v>
      </c>
      <c r="H1437" s="12" t="e">
        <f t="shared" si="44"/>
        <v>#N/A</v>
      </c>
      <c r="I1437" s="12" t="e">
        <f t="shared" si="45"/>
        <v>#N/A</v>
      </c>
      <c r="J1437" s="8" t="e">
        <f>IF(OR(H1437&gt;Pooling_tool!$Q$2,I1437&gt;(Pooling_tool!$Q$14*Pooling_tool!$Q$6)),"concentrate","dilute")</f>
        <v>#N/A</v>
      </c>
      <c r="K1437" s="12" t="e">
        <f>_xlfn.IFS(AND(J1437="concentrate",H1437&gt;Pooling_tool!$Q$4),Pooling_tool!$Q$4,AND(J1437="concentrate",H1437&lt;Pooling_tool!$Q$2),Pooling_tool!$Q$2,J1437="concentrate",H1437,J1437="dilute",individual_lib_info!I1437)</f>
        <v>#N/A</v>
      </c>
      <c r="L1437" s="12" t="e">
        <f>IF(AND(J1437="dilute",K1437&gt;Pooling_tool!$Q$6),Pooling_tool!$Q$6,K1437)</f>
        <v>#N/A</v>
      </c>
    </row>
    <row r="1438" spans="6:12" x14ac:dyDescent="0.2">
      <c r="F1438" s="8" t="e">
        <f>VLOOKUP(A1438,Pooling_tool!$A$3:$B$15,2,FALSE)</f>
        <v>#N/A</v>
      </c>
      <c r="G1438" s="11" t="e">
        <f>Pooling_tool!$Q$8/VLOOKUP(F1438,Pooling_tool!$F$3:$G$26,2,FALSE)</f>
        <v>#N/A</v>
      </c>
      <c r="H1438" s="12" t="e">
        <f t="shared" si="44"/>
        <v>#N/A</v>
      </c>
      <c r="I1438" s="12" t="e">
        <f t="shared" si="45"/>
        <v>#N/A</v>
      </c>
      <c r="J1438" s="8" t="e">
        <f>IF(OR(H1438&gt;Pooling_tool!$Q$2,I1438&gt;(Pooling_tool!$Q$14*Pooling_tool!$Q$6)),"concentrate","dilute")</f>
        <v>#N/A</v>
      </c>
      <c r="K1438" s="12" t="e">
        <f>_xlfn.IFS(AND(J1438="concentrate",H1438&gt;Pooling_tool!$Q$4),Pooling_tool!$Q$4,AND(J1438="concentrate",H1438&lt;Pooling_tool!$Q$2),Pooling_tool!$Q$2,J1438="concentrate",H1438,J1438="dilute",individual_lib_info!I1438)</f>
        <v>#N/A</v>
      </c>
      <c r="L1438" s="12" t="e">
        <f>IF(AND(J1438="dilute",K1438&gt;Pooling_tool!$Q$6),Pooling_tool!$Q$6,K1438)</f>
        <v>#N/A</v>
      </c>
    </row>
    <row r="1439" spans="6:12" x14ac:dyDescent="0.2">
      <c r="F1439" s="8" t="e">
        <f>VLOOKUP(A1439,Pooling_tool!$A$3:$B$15,2,FALSE)</f>
        <v>#N/A</v>
      </c>
      <c r="G1439" s="11" t="e">
        <f>Pooling_tool!$Q$8/VLOOKUP(F1439,Pooling_tool!$F$3:$G$26,2,FALSE)</f>
        <v>#N/A</v>
      </c>
      <c r="H1439" s="12" t="e">
        <f t="shared" si="44"/>
        <v>#N/A</v>
      </c>
      <c r="I1439" s="12" t="e">
        <f t="shared" si="45"/>
        <v>#N/A</v>
      </c>
      <c r="J1439" s="8" t="e">
        <f>IF(OR(H1439&gt;Pooling_tool!$Q$2,I1439&gt;(Pooling_tool!$Q$14*Pooling_tool!$Q$6)),"concentrate","dilute")</f>
        <v>#N/A</v>
      </c>
      <c r="K1439" s="12" t="e">
        <f>_xlfn.IFS(AND(J1439="concentrate",H1439&gt;Pooling_tool!$Q$4),Pooling_tool!$Q$4,AND(J1439="concentrate",H1439&lt;Pooling_tool!$Q$2),Pooling_tool!$Q$2,J1439="concentrate",H1439,J1439="dilute",individual_lib_info!I1439)</f>
        <v>#N/A</v>
      </c>
      <c r="L1439" s="12" t="e">
        <f>IF(AND(J1439="dilute",K1439&gt;Pooling_tool!$Q$6),Pooling_tool!$Q$6,K1439)</f>
        <v>#N/A</v>
      </c>
    </row>
    <row r="1440" spans="6:12" x14ac:dyDescent="0.2">
      <c r="F1440" s="8" t="e">
        <f>VLOOKUP(A1440,Pooling_tool!$A$3:$B$15,2,FALSE)</f>
        <v>#N/A</v>
      </c>
      <c r="G1440" s="11" t="e">
        <f>Pooling_tool!$Q$8/VLOOKUP(F1440,Pooling_tool!$F$3:$G$26,2,FALSE)</f>
        <v>#N/A</v>
      </c>
      <c r="H1440" s="12" t="e">
        <f t="shared" si="44"/>
        <v>#N/A</v>
      </c>
      <c r="I1440" s="12" t="e">
        <f t="shared" si="45"/>
        <v>#N/A</v>
      </c>
      <c r="J1440" s="8" t="e">
        <f>IF(OR(H1440&gt;Pooling_tool!$Q$2,I1440&gt;(Pooling_tool!$Q$14*Pooling_tool!$Q$6)),"concentrate","dilute")</f>
        <v>#N/A</v>
      </c>
      <c r="K1440" s="12" t="e">
        <f>_xlfn.IFS(AND(J1440="concentrate",H1440&gt;Pooling_tool!$Q$4),Pooling_tool!$Q$4,AND(J1440="concentrate",H1440&lt;Pooling_tool!$Q$2),Pooling_tool!$Q$2,J1440="concentrate",H1440,J1440="dilute",individual_lib_info!I1440)</f>
        <v>#N/A</v>
      </c>
      <c r="L1440" s="12" t="e">
        <f>IF(AND(J1440="dilute",K1440&gt;Pooling_tool!$Q$6),Pooling_tool!$Q$6,K1440)</f>
        <v>#N/A</v>
      </c>
    </row>
    <row r="1441" spans="6:12" x14ac:dyDescent="0.2">
      <c r="F1441" s="8" t="e">
        <f>VLOOKUP(A1441,Pooling_tool!$A$3:$B$15,2,FALSE)</f>
        <v>#N/A</v>
      </c>
      <c r="G1441" s="11" t="e">
        <f>Pooling_tool!$Q$8/VLOOKUP(F1441,Pooling_tool!$F$3:$G$26,2,FALSE)</f>
        <v>#N/A</v>
      </c>
      <c r="H1441" s="12" t="e">
        <f t="shared" si="44"/>
        <v>#N/A</v>
      </c>
      <c r="I1441" s="12" t="e">
        <f t="shared" si="45"/>
        <v>#N/A</v>
      </c>
      <c r="J1441" s="8" t="e">
        <f>IF(OR(H1441&gt;Pooling_tool!$Q$2,I1441&gt;(Pooling_tool!$Q$14*Pooling_tool!$Q$6)),"concentrate","dilute")</f>
        <v>#N/A</v>
      </c>
      <c r="K1441" s="12" t="e">
        <f>_xlfn.IFS(AND(J1441="concentrate",H1441&gt;Pooling_tool!$Q$4),Pooling_tool!$Q$4,AND(J1441="concentrate",H1441&lt;Pooling_tool!$Q$2),Pooling_tool!$Q$2,J1441="concentrate",H1441,J1441="dilute",individual_lib_info!I1441)</f>
        <v>#N/A</v>
      </c>
      <c r="L1441" s="12" t="e">
        <f>IF(AND(J1441="dilute",K1441&gt;Pooling_tool!$Q$6),Pooling_tool!$Q$6,K1441)</f>
        <v>#N/A</v>
      </c>
    </row>
    <row r="1442" spans="6:12" x14ac:dyDescent="0.2">
      <c r="F1442" s="8" t="e">
        <f>VLOOKUP(A1442,Pooling_tool!$A$3:$B$15,2,FALSE)</f>
        <v>#N/A</v>
      </c>
      <c r="G1442" s="11" t="e">
        <f>Pooling_tool!$Q$8/VLOOKUP(F1442,Pooling_tool!$F$3:$G$26,2,FALSE)</f>
        <v>#N/A</v>
      </c>
      <c r="H1442" s="12" t="e">
        <f t="shared" si="44"/>
        <v>#N/A</v>
      </c>
      <c r="I1442" s="12" t="e">
        <f t="shared" si="45"/>
        <v>#N/A</v>
      </c>
      <c r="J1442" s="8" t="e">
        <f>IF(OR(H1442&gt;Pooling_tool!$Q$2,I1442&gt;(Pooling_tool!$Q$14*Pooling_tool!$Q$6)),"concentrate","dilute")</f>
        <v>#N/A</v>
      </c>
      <c r="K1442" s="12" t="e">
        <f>_xlfn.IFS(AND(J1442="concentrate",H1442&gt;Pooling_tool!$Q$4),Pooling_tool!$Q$4,AND(J1442="concentrate",H1442&lt;Pooling_tool!$Q$2),Pooling_tool!$Q$2,J1442="concentrate",H1442,J1442="dilute",individual_lib_info!I1442)</f>
        <v>#N/A</v>
      </c>
      <c r="L1442" s="12" t="e">
        <f>IF(AND(J1442="dilute",K1442&gt;Pooling_tool!$Q$6),Pooling_tool!$Q$6,K1442)</f>
        <v>#N/A</v>
      </c>
    </row>
    <row r="1443" spans="6:12" x14ac:dyDescent="0.2">
      <c r="F1443" s="8" t="e">
        <f>VLOOKUP(A1443,Pooling_tool!$A$3:$B$15,2,FALSE)</f>
        <v>#N/A</v>
      </c>
      <c r="G1443" s="11" t="e">
        <f>Pooling_tool!$Q$8/VLOOKUP(F1443,Pooling_tool!$F$3:$G$26,2,FALSE)</f>
        <v>#N/A</v>
      </c>
      <c r="H1443" s="12" t="e">
        <f t="shared" si="44"/>
        <v>#N/A</v>
      </c>
      <c r="I1443" s="12" t="e">
        <f t="shared" si="45"/>
        <v>#N/A</v>
      </c>
      <c r="J1443" s="8" t="e">
        <f>IF(OR(H1443&gt;Pooling_tool!$Q$2,I1443&gt;(Pooling_tool!$Q$14*Pooling_tool!$Q$6)),"concentrate","dilute")</f>
        <v>#N/A</v>
      </c>
      <c r="K1443" s="12" t="e">
        <f>_xlfn.IFS(AND(J1443="concentrate",H1443&gt;Pooling_tool!$Q$4),Pooling_tool!$Q$4,AND(J1443="concentrate",H1443&lt;Pooling_tool!$Q$2),Pooling_tool!$Q$2,J1443="concentrate",H1443,J1443="dilute",individual_lib_info!I1443)</f>
        <v>#N/A</v>
      </c>
      <c r="L1443" s="12" t="e">
        <f>IF(AND(J1443="dilute",K1443&gt;Pooling_tool!$Q$6),Pooling_tool!$Q$6,K1443)</f>
        <v>#N/A</v>
      </c>
    </row>
    <row r="1444" spans="6:12" x14ac:dyDescent="0.2">
      <c r="F1444" s="8" t="e">
        <f>VLOOKUP(A1444,Pooling_tool!$A$3:$B$15,2,FALSE)</f>
        <v>#N/A</v>
      </c>
      <c r="G1444" s="11" t="e">
        <f>Pooling_tool!$Q$8/VLOOKUP(F1444,Pooling_tool!$F$3:$G$26,2,FALSE)</f>
        <v>#N/A</v>
      </c>
      <c r="H1444" s="12" t="e">
        <f t="shared" si="44"/>
        <v>#N/A</v>
      </c>
      <c r="I1444" s="12" t="e">
        <f t="shared" si="45"/>
        <v>#N/A</v>
      </c>
      <c r="J1444" s="8" t="e">
        <f>IF(OR(H1444&gt;Pooling_tool!$Q$2,I1444&gt;(Pooling_tool!$Q$14*Pooling_tool!$Q$6)),"concentrate","dilute")</f>
        <v>#N/A</v>
      </c>
      <c r="K1444" s="12" t="e">
        <f>_xlfn.IFS(AND(J1444="concentrate",H1444&gt;Pooling_tool!$Q$4),Pooling_tool!$Q$4,AND(J1444="concentrate",H1444&lt;Pooling_tool!$Q$2),Pooling_tool!$Q$2,J1444="concentrate",H1444,J1444="dilute",individual_lib_info!I1444)</f>
        <v>#N/A</v>
      </c>
      <c r="L1444" s="12" t="e">
        <f>IF(AND(J1444="dilute",K1444&gt;Pooling_tool!$Q$6),Pooling_tool!$Q$6,K1444)</f>
        <v>#N/A</v>
      </c>
    </row>
    <row r="1445" spans="6:12" x14ac:dyDescent="0.2">
      <c r="F1445" s="8" t="e">
        <f>VLOOKUP(A1445,Pooling_tool!$A$3:$B$15,2,FALSE)</f>
        <v>#N/A</v>
      </c>
      <c r="G1445" s="11" t="e">
        <f>Pooling_tool!$Q$8/VLOOKUP(F1445,Pooling_tool!$F$3:$G$26,2,FALSE)</f>
        <v>#N/A</v>
      </c>
      <c r="H1445" s="12" t="e">
        <f t="shared" si="44"/>
        <v>#N/A</v>
      </c>
      <c r="I1445" s="12" t="e">
        <f t="shared" si="45"/>
        <v>#N/A</v>
      </c>
      <c r="J1445" s="8" t="e">
        <f>IF(OR(H1445&gt;Pooling_tool!$Q$2,I1445&gt;(Pooling_tool!$Q$14*Pooling_tool!$Q$6)),"concentrate","dilute")</f>
        <v>#N/A</v>
      </c>
      <c r="K1445" s="12" t="e">
        <f>_xlfn.IFS(AND(J1445="concentrate",H1445&gt;Pooling_tool!$Q$4),Pooling_tool!$Q$4,AND(J1445="concentrate",H1445&lt;Pooling_tool!$Q$2),Pooling_tool!$Q$2,J1445="concentrate",H1445,J1445="dilute",individual_lib_info!I1445)</f>
        <v>#N/A</v>
      </c>
      <c r="L1445" s="12" t="e">
        <f>IF(AND(J1445="dilute",K1445&gt;Pooling_tool!$Q$6),Pooling_tool!$Q$6,K1445)</f>
        <v>#N/A</v>
      </c>
    </row>
    <row r="1446" spans="6:12" x14ac:dyDescent="0.2">
      <c r="F1446" s="8" t="e">
        <f>VLOOKUP(A1446,Pooling_tool!$A$3:$B$15,2,FALSE)</f>
        <v>#N/A</v>
      </c>
      <c r="G1446" s="11" t="e">
        <f>Pooling_tool!$Q$8/VLOOKUP(F1446,Pooling_tool!$F$3:$G$26,2,FALSE)</f>
        <v>#N/A</v>
      </c>
      <c r="H1446" s="12" t="e">
        <f t="shared" si="44"/>
        <v>#N/A</v>
      </c>
      <c r="I1446" s="12" t="e">
        <f t="shared" si="45"/>
        <v>#N/A</v>
      </c>
      <c r="J1446" s="8" t="e">
        <f>IF(OR(H1446&gt;Pooling_tool!$Q$2,I1446&gt;(Pooling_tool!$Q$14*Pooling_tool!$Q$6)),"concentrate","dilute")</f>
        <v>#N/A</v>
      </c>
      <c r="K1446" s="12" t="e">
        <f>_xlfn.IFS(AND(J1446="concentrate",H1446&gt;Pooling_tool!$Q$4),Pooling_tool!$Q$4,AND(J1446="concentrate",H1446&lt;Pooling_tool!$Q$2),Pooling_tool!$Q$2,J1446="concentrate",H1446,J1446="dilute",individual_lib_info!I1446)</f>
        <v>#N/A</v>
      </c>
      <c r="L1446" s="12" t="e">
        <f>IF(AND(J1446="dilute",K1446&gt;Pooling_tool!$Q$6),Pooling_tool!$Q$6,K1446)</f>
        <v>#N/A</v>
      </c>
    </row>
    <row r="1447" spans="6:12" x14ac:dyDescent="0.2">
      <c r="F1447" s="8" t="e">
        <f>VLOOKUP(A1447,Pooling_tool!$A$3:$B$15,2,FALSE)</f>
        <v>#N/A</v>
      </c>
      <c r="G1447" s="11" t="e">
        <f>Pooling_tool!$Q$8/VLOOKUP(F1447,Pooling_tool!$F$3:$G$26,2,FALSE)</f>
        <v>#N/A</v>
      </c>
      <c r="H1447" s="12" t="e">
        <f t="shared" si="44"/>
        <v>#N/A</v>
      </c>
      <c r="I1447" s="12" t="e">
        <f t="shared" si="45"/>
        <v>#N/A</v>
      </c>
      <c r="J1447" s="8" t="e">
        <f>IF(OR(H1447&gt;Pooling_tool!$Q$2,I1447&gt;(Pooling_tool!$Q$14*Pooling_tool!$Q$6)),"concentrate","dilute")</f>
        <v>#N/A</v>
      </c>
      <c r="K1447" s="12" t="e">
        <f>_xlfn.IFS(AND(J1447="concentrate",H1447&gt;Pooling_tool!$Q$4),Pooling_tool!$Q$4,AND(J1447="concentrate",H1447&lt;Pooling_tool!$Q$2),Pooling_tool!$Q$2,J1447="concentrate",H1447,J1447="dilute",individual_lib_info!I1447)</f>
        <v>#N/A</v>
      </c>
      <c r="L1447" s="12" t="e">
        <f>IF(AND(J1447="dilute",K1447&gt;Pooling_tool!$Q$6),Pooling_tool!$Q$6,K1447)</f>
        <v>#N/A</v>
      </c>
    </row>
    <row r="1448" spans="6:12" x14ac:dyDescent="0.2">
      <c r="F1448" s="8" t="e">
        <f>VLOOKUP(A1448,Pooling_tool!$A$3:$B$15,2,FALSE)</f>
        <v>#N/A</v>
      </c>
      <c r="G1448" s="11" t="e">
        <f>Pooling_tool!$Q$8/VLOOKUP(F1448,Pooling_tool!$F$3:$G$26,2,FALSE)</f>
        <v>#N/A</v>
      </c>
      <c r="H1448" s="12" t="e">
        <f t="shared" si="44"/>
        <v>#N/A</v>
      </c>
      <c r="I1448" s="12" t="e">
        <f t="shared" si="45"/>
        <v>#N/A</v>
      </c>
      <c r="J1448" s="8" t="e">
        <f>IF(OR(H1448&gt;Pooling_tool!$Q$2,I1448&gt;(Pooling_tool!$Q$14*Pooling_tool!$Q$6)),"concentrate","dilute")</f>
        <v>#N/A</v>
      </c>
      <c r="K1448" s="12" t="e">
        <f>_xlfn.IFS(AND(J1448="concentrate",H1448&gt;Pooling_tool!$Q$4),Pooling_tool!$Q$4,AND(J1448="concentrate",H1448&lt;Pooling_tool!$Q$2),Pooling_tool!$Q$2,J1448="concentrate",H1448,J1448="dilute",individual_lib_info!I1448)</f>
        <v>#N/A</v>
      </c>
      <c r="L1448" s="12" t="e">
        <f>IF(AND(J1448="dilute",K1448&gt;Pooling_tool!$Q$6),Pooling_tool!$Q$6,K1448)</f>
        <v>#N/A</v>
      </c>
    </row>
    <row r="1449" spans="6:12" x14ac:dyDescent="0.2">
      <c r="F1449" s="8" t="e">
        <f>VLOOKUP(A1449,Pooling_tool!$A$3:$B$15,2,FALSE)</f>
        <v>#N/A</v>
      </c>
      <c r="G1449" s="11" t="e">
        <f>Pooling_tool!$Q$8/VLOOKUP(F1449,Pooling_tool!$F$3:$G$26,2,FALSE)</f>
        <v>#N/A</v>
      </c>
      <c r="H1449" s="12" t="e">
        <f t="shared" si="44"/>
        <v>#N/A</v>
      </c>
      <c r="I1449" s="12" t="e">
        <f t="shared" si="45"/>
        <v>#N/A</v>
      </c>
      <c r="J1449" s="8" t="e">
        <f>IF(OR(H1449&gt;Pooling_tool!$Q$2,I1449&gt;(Pooling_tool!$Q$14*Pooling_tool!$Q$6)),"concentrate","dilute")</f>
        <v>#N/A</v>
      </c>
      <c r="K1449" s="12" t="e">
        <f>_xlfn.IFS(AND(J1449="concentrate",H1449&gt;Pooling_tool!$Q$4),Pooling_tool!$Q$4,AND(J1449="concentrate",H1449&lt;Pooling_tool!$Q$2),Pooling_tool!$Q$2,J1449="concentrate",H1449,J1449="dilute",individual_lib_info!I1449)</f>
        <v>#N/A</v>
      </c>
      <c r="L1449" s="12" t="e">
        <f>IF(AND(J1449="dilute",K1449&gt;Pooling_tool!$Q$6),Pooling_tool!$Q$6,K1449)</f>
        <v>#N/A</v>
      </c>
    </row>
    <row r="1450" spans="6:12" x14ac:dyDescent="0.2">
      <c r="F1450" s="8" t="e">
        <f>VLOOKUP(A1450,Pooling_tool!$A$3:$B$15,2,FALSE)</f>
        <v>#N/A</v>
      </c>
      <c r="G1450" s="11" t="e">
        <f>Pooling_tool!$Q$8/VLOOKUP(F1450,Pooling_tool!$F$3:$G$26,2,FALSE)</f>
        <v>#N/A</v>
      </c>
      <c r="H1450" s="12" t="e">
        <f t="shared" si="44"/>
        <v>#N/A</v>
      </c>
      <c r="I1450" s="12" t="e">
        <f t="shared" si="45"/>
        <v>#N/A</v>
      </c>
      <c r="J1450" s="8" t="e">
        <f>IF(OR(H1450&gt;Pooling_tool!$Q$2,I1450&gt;(Pooling_tool!$Q$14*Pooling_tool!$Q$6)),"concentrate","dilute")</f>
        <v>#N/A</v>
      </c>
      <c r="K1450" s="12" t="e">
        <f>_xlfn.IFS(AND(J1450="concentrate",H1450&gt;Pooling_tool!$Q$4),Pooling_tool!$Q$4,AND(J1450="concentrate",H1450&lt;Pooling_tool!$Q$2),Pooling_tool!$Q$2,J1450="concentrate",H1450,J1450="dilute",individual_lib_info!I1450)</f>
        <v>#N/A</v>
      </c>
      <c r="L1450" s="12" t="e">
        <f>IF(AND(J1450="dilute",K1450&gt;Pooling_tool!$Q$6),Pooling_tool!$Q$6,K1450)</f>
        <v>#N/A</v>
      </c>
    </row>
    <row r="1451" spans="6:12" x14ac:dyDescent="0.2">
      <c r="F1451" s="8" t="e">
        <f>VLOOKUP(A1451,Pooling_tool!$A$3:$B$15,2,FALSE)</f>
        <v>#N/A</v>
      </c>
      <c r="G1451" s="11" t="e">
        <f>Pooling_tool!$Q$8/VLOOKUP(F1451,Pooling_tool!$F$3:$G$26,2,FALSE)</f>
        <v>#N/A</v>
      </c>
      <c r="H1451" s="12" t="e">
        <f t="shared" si="44"/>
        <v>#N/A</v>
      </c>
      <c r="I1451" s="12" t="e">
        <f t="shared" si="45"/>
        <v>#N/A</v>
      </c>
      <c r="J1451" s="8" t="e">
        <f>IF(OR(H1451&gt;Pooling_tool!$Q$2,I1451&gt;(Pooling_tool!$Q$14*Pooling_tool!$Q$6)),"concentrate","dilute")</f>
        <v>#N/A</v>
      </c>
      <c r="K1451" s="12" t="e">
        <f>_xlfn.IFS(AND(J1451="concentrate",H1451&gt;Pooling_tool!$Q$4),Pooling_tool!$Q$4,AND(J1451="concentrate",H1451&lt;Pooling_tool!$Q$2),Pooling_tool!$Q$2,J1451="concentrate",H1451,J1451="dilute",individual_lib_info!I1451)</f>
        <v>#N/A</v>
      </c>
      <c r="L1451" s="12" t="e">
        <f>IF(AND(J1451="dilute",K1451&gt;Pooling_tool!$Q$6),Pooling_tool!$Q$6,K1451)</f>
        <v>#N/A</v>
      </c>
    </row>
    <row r="1452" spans="6:12" x14ac:dyDescent="0.2">
      <c r="F1452" s="8" t="e">
        <f>VLOOKUP(A1452,Pooling_tool!$A$3:$B$15,2,FALSE)</f>
        <v>#N/A</v>
      </c>
      <c r="G1452" s="11" t="e">
        <f>Pooling_tool!$Q$8/VLOOKUP(F1452,Pooling_tool!$F$3:$G$26,2,FALSE)</f>
        <v>#N/A</v>
      </c>
      <c r="H1452" s="12" t="e">
        <f t="shared" si="44"/>
        <v>#N/A</v>
      </c>
      <c r="I1452" s="12" t="e">
        <f t="shared" si="45"/>
        <v>#N/A</v>
      </c>
      <c r="J1452" s="8" t="e">
        <f>IF(OR(H1452&gt;Pooling_tool!$Q$2,I1452&gt;(Pooling_tool!$Q$14*Pooling_tool!$Q$6)),"concentrate","dilute")</f>
        <v>#N/A</v>
      </c>
      <c r="K1452" s="12" t="e">
        <f>_xlfn.IFS(AND(J1452="concentrate",H1452&gt;Pooling_tool!$Q$4),Pooling_tool!$Q$4,AND(J1452="concentrate",H1452&lt;Pooling_tool!$Q$2),Pooling_tool!$Q$2,J1452="concentrate",H1452,J1452="dilute",individual_lib_info!I1452)</f>
        <v>#N/A</v>
      </c>
      <c r="L1452" s="12" t="e">
        <f>IF(AND(J1452="dilute",K1452&gt;Pooling_tool!$Q$6),Pooling_tool!$Q$6,K1452)</f>
        <v>#N/A</v>
      </c>
    </row>
    <row r="1453" spans="6:12" x14ac:dyDescent="0.2">
      <c r="F1453" s="8" t="e">
        <f>VLOOKUP(A1453,Pooling_tool!$A$3:$B$15,2,FALSE)</f>
        <v>#N/A</v>
      </c>
      <c r="G1453" s="11" t="e">
        <f>Pooling_tool!$Q$8/VLOOKUP(F1453,Pooling_tool!$F$3:$G$26,2,FALSE)</f>
        <v>#N/A</v>
      </c>
      <c r="H1453" s="12" t="e">
        <f t="shared" si="44"/>
        <v>#N/A</v>
      </c>
      <c r="I1453" s="12" t="e">
        <f t="shared" si="45"/>
        <v>#N/A</v>
      </c>
      <c r="J1453" s="8" t="e">
        <f>IF(OR(H1453&gt;Pooling_tool!$Q$2,I1453&gt;(Pooling_tool!$Q$14*Pooling_tool!$Q$6)),"concentrate","dilute")</f>
        <v>#N/A</v>
      </c>
      <c r="K1453" s="12" t="e">
        <f>_xlfn.IFS(AND(J1453="concentrate",H1453&gt;Pooling_tool!$Q$4),Pooling_tool!$Q$4,AND(J1453="concentrate",H1453&lt;Pooling_tool!$Q$2),Pooling_tool!$Q$2,J1453="concentrate",H1453,J1453="dilute",individual_lib_info!I1453)</f>
        <v>#N/A</v>
      </c>
      <c r="L1453" s="12" t="e">
        <f>IF(AND(J1453="dilute",K1453&gt;Pooling_tool!$Q$6),Pooling_tool!$Q$6,K1453)</f>
        <v>#N/A</v>
      </c>
    </row>
    <row r="1454" spans="6:12" x14ac:dyDescent="0.2">
      <c r="F1454" s="8" t="e">
        <f>VLOOKUP(A1454,Pooling_tool!$A$3:$B$15,2,FALSE)</f>
        <v>#N/A</v>
      </c>
      <c r="G1454" s="11" t="e">
        <f>Pooling_tool!$Q$8/VLOOKUP(F1454,Pooling_tool!$F$3:$G$26,2,FALSE)</f>
        <v>#N/A</v>
      </c>
      <c r="H1454" s="12" t="e">
        <f t="shared" si="44"/>
        <v>#N/A</v>
      </c>
      <c r="I1454" s="12" t="e">
        <f t="shared" si="45"/>
        <v>#N/A</v>
      </c>
      <c r="J1454" s="8" t="e">
        <f>IF(OR(H1454&gt;Pooling_tool!$Q$2,I1454&gt;(Pooling_tool!$Q$14*Pooling_tool!$Q$6)),"concentrate","dilute")</f>
        <v>#N/A</v>
      </c>
      <c r="K1454" s="12" t="e">
        <f>_xlfn.IFS(AND(J1454="concentrate",H1454&gt;Pooling_tool!$Q$4),Pooling_tool!$Q$4,AND(J1454="concentrate",H1454&lt;Pooling_tool!$Q$2),Pooling_tool!$Q$2,J1454="concentrate",H1454,J1454="dilute",individual_lib_info!I1454)</f>
        <v>#N/A</v>
      </c>
      <c r="L1454" s="12" t="e">
        <f>IF(AND(J1454="dilute",K1454&gt;Pooling_tool!$Q$6),Pooling_tool!$Q$6,K1454)</f>
        <v>#N/A</v>
      </c>
    </row>
    <row r="1455" spans="6:12" x14ac:dyDescent="0.2">
      <c r="F1455" s="8" t="e">
        <f>VLOOKUP(A1455,Pooling_tool!$A$3:$B$15,2,FALSE)</f>
        <v>#N/A</v>
      </c>
      <c r="G1455" s="11" t="e">
        <f>Pooling_tool!$Q$8/VLOOKUP(F1455,Pooling_tool!$F$3:$G$26,2,FALSE)</f>
        <v>#N/A</v>
      </c>
      <c r="H1455" s="12" t="e">
        <f t="shared" si="44"/>
        <v>#N/A</v>
      </c>
      <c r="I1455" s="12" t="e">
        <f t="shared" si="45"/>
        <v>#N/A</v>
      </c>
      <c r="J1455" s="8" t="e">
        <f>IF(OR(H1455&gt;Pooling_tool!$Q$2,I1455&gt;(Pooling_tool!$Q$14*Pooling_tool!$Q$6)),"concentrate","dilute")</f>
        <v>#N/A</v>
      </c>
      <c r="K1455" s="12" t="e">
        <f>_xlfn.IFS(AND(J1455="concentrate",H1455&gt;Pooling_tool!$Q$4),Pooling_tool!$Q$4,AND(J1455="concentrate",H1455&lt;Pooling_tool!$Q$2),Pooling_tool!$Q$2,J1455="concentrate",H1455,J1455="dilute",individual_lib_info!I1455)</f>
        <v>#N/A</v>
      </c>
      <c r="L1455" s="12" t="e">
        <f>IF(AND(J1455="dilute",K1455&gt;Pooling_tool!$Q$6),Pooling_tool!$Q$6,K1455)</f>
        <v>#N/A</v>
      </c>
    </row>
    <row r="1456" spans="6:12" x14ac:dyDescent="0.2">
      <c r="F1456" s="8" t="e">
        <f>VLOOKUP(A1456,Pooling_tool!$A$3:$B$15,2,FALSE)</f>
        <v>#N/A</v>
      </c>
      <c r="G1456" s="11" t="e">
        <f>Pooling_tool!$Q$8/VLOOKUP(F1456,Pooling_tool!$F$3:$G$26,2,FALSE)</f>
        <v>#N/A</v>
      </c>
      <c r="H1456" s="12" t="e">
        <f t="shared" si="44"/>
        <v>#N/A</v>
      </c>
      <c r="I1456" s="12" t="e">
        <f t="shared" si="45"/>
        <v>#N/A</v>
      </c>
      <c r="J1456" s="8" t="e">
        <f>IF(OR(H1456&gt;Pooling_tool!$Q$2,I1456&gt;(Pooling_tool!$Q$14*Pooling_tool!$Q$6)),"concentrate","dilute")</f>
        <v>#N/A</v>
      </c>
      <c r="K1456" s="12" t="e">
        <f>_xlfn.IFS(AND(J1456="concentrate",H1456&gt;Pooling_tool!$Q$4),Pooling_tool!$Q$4,AND(J1456="concentrate",H1456&lt;Pooling_tool!$Q$2),Pooling_tool!$Q$2,J1456="concentrate",H1456,J1456="dilute",individual_lib_info!I1456)</f>
        <v>#N/A</v>
      </c>
      <c r="L1456" s="12" t="e">
        <f>IF(AND(J1456="dilute",K1456&gt;Pooling_tool!$Q$6),Pooling_tool!$Q$6,K1456)</f>
        <v>#N/A</v>
      </c>
    </row>
    <row r="1457" spans="6:12" x14ac:dyDescent="0.2">
      <c r="F1457" s="8" t="e">
        <f>VLOOKUP(A1457,Pooling_tool!$A$3:$B$15,2,FALSE)</f>
        <v>#N/A</v>
      </c>
      <c r="G1457" s="11" t="e">
        <f>Pooling_tool!$Q$8/VLOOKUP(F1457,Pooling_tool!$F$3:$G$26,2,FALSE)</f>
        <v>#N/A</v>
      </c>
      <c r="H1457" s="12" t="e">
        <f t="shared" si="44"/>
        <v>#N/A</v>
      </c>
      <c r="I1457" s="12" t="e">
        <f t="shared" si="45"/>
        <v>#N/A</v>
      </c>
      <c r="J1457" s="8" t="e">
        <f>IF(OR(H1457&gt;Pooling_tool!$Q$2,I1457&gt;(Pooling_tool!$Q$14*Pooling_tool!$Q$6)),"concentrate","dilute")</f>
        <v>#N/A</v>
      </c>
      <c r="K1457" s="12" t="e">
        <f>_xlfn.IFS(AND(J1457="concentrate",H1457&gt;Pooling_tool!$Q$4),Pooling_tool!$Q$4,AND(J1457="concentrate",H1457&lt;Pooling_tool!$Q$2),Pooling_tool!$Q$2,J1457="concentrate",H1457,J1457="dilute",individual_lib_info!I1457)</f>
        <v>#N/A</v>
      </c>
      <c r="L1457" s="12" t="e">
        <f>IF(AND(J1457="dilute",K1457&gt;Pooling_tool!$Q$6),Pooling_tool!$Q$6,K1457)</f>
        <v>#N/A</v>
      </c>
    </row>
    <row r="1458" spans="6:12" x14ac:dyDescent="0.2">
      <c r="F1458" s="8" t="e">
        <f>VLOOKUP(A1458,Pooling_tool!$A$3:$B$15,2,FALSE)</f>
        <v>#N/A</v>
      </c>
      <c r="G1458" s="11" t="e">
        <f>Pooling_tool!$Q$8/VLOOKUP(F1458,Pooling_tool!$F$3:$G$26,2,FALSE)</f>
        <v>#N/A</v>
      </c>
      <c r="H1458" s="12" t="e">
        <f t="shared" si="44"/>
        <v>#N/A</v>
      </c>
      <c r="I1458" s="12" t="e">
        <f t="shared" si="45"/>
        <v>#N/A</v>
      </c>
      <c r="J1458" s="8" t="e">
        <f>IF(OR(H1458&gt;Pooling_tool!$Q$2,I1458&gt;(Pooling_tool!$Q$14*Pooling_tool!$Q$6)),"concentrate","dilute")</f>
        <v>#N/A</v>
      </c>
      <c r="K1458" s="12" t="e">
        <f>_xlfn.IFS(AND(J1458="concentrate",H1458&gt;Pooling_tool!$Q$4),Pooling_tool!$Q$4,AND(J1458="concentrate",H1458&lt;Pooling_tool!$Q$2),Pooling_tool!$Q$2,J1458="concentrate",H1458,J1458="dilute",individual_lib_info!I1458)</f>
        <v>#N/A</v>
      </c>
      <c r="L1458" s="12" t="e">
        <f>IF(AND(J1458="dilute",K1458&gt;Pooling_tool!$Q$6),Pooling_tool!$Q$6,K1458)</f>
        <v>#N/A</v>
      </c>
    </row>
    <row r="1459" spans="6:12" x14ac:dyDescent="0.2">
      <c r="F1459" s="8" t="e">
        <f>VLOOKUP(A1459,Pooling_tool!$A$3:$B$15,2,FALSE)</f>
        <v>#N/A</v>
      </c>
      <c r="G1459" s="11" t="e">
        <f>Pooling_tool!$Q$8/VLOOKUP(F1459,Pooling_tool!$F$3:$G$26,2,FALSE)</f>
        <v>#N/A</v>
      </c>
      <c r="H1459" s="12" t="e">
        <f t="shared" si="44"/>
        <v>#N/A</v>
      </c>
      <c r="I1459" s="12" t="e">
        <f t="shared" si="45"/>
        <v>#N/A</v>
      </c>
      <c r="J1459" s="8" t="e">
        <f>IF(OR(H1459&gt;Pooling_tool!$Q$2,I1459&gt;(Pooling_tool!$Q$14*Pooling_tool!$Q$6)),"concentrate","dilute")</f>
        <v>#N/A</v>
      </c>
      <c r="K1459" s="12" t="e">
        <f>_xlfn.IFS(AND(J1459="concentrate",H1459&gt;Pooling_tool!$Q$4),Pooling_tool!$Q$4,AND(J1459="concentrate",H1459&lt;Pooling_tool!$Q$2),Pooling_tool!$Q$2,J1459="concentrate",H1459,J1459="dilute",individual_lib_info!I1459)</f>
        <v>#N/A</v>
      </c>
      <c r="L1459" s="12" t="e">
        <f>IF(AND(J1459="dilute",K1459&gt;Pooling_tool!$Q$6),Pooling_tool!$Q$6,K1459)</f>
        <v>#N/A</v>
      </c>
    </row>
    <row r="1460" spans="6:12" x14ac:dyDescent="0.2">
      <c r="F1460" s="8" t="e">
        <f>VLOOKUP(A1460,Pooling_tool!$A$3:$B$15,2,FALSE)</f>
        <v>#N/A</v>
      </c>
      <c r="G1460" s="11" t="e">
        <f>Pooling_tool!$Q$8/VLOOKUP(F1460,Pooling_tool!$F$3:$G$26,2,FALSE)</f>
        <v>#N/A</v>
      </c>
      <c r="H1460" s="12" t="e">
        <f t="shared" si="44"/>
        <v>#N/A</v>
      </c>
      <c r="I1460" s="12" t="e">
        <f t="shared" si="45"/>
        <v>#N/A</v>
      </c>
      <c r="J1460" s="8" t="e">
        <f>IF(OR(H1460&gt;Pooling_tool!$Q$2,I1460&gt;(Pooling_tool!$Q$14*Pooling_tool!$Q$6)),"concentrate","dilute")</f>
        <v>#N/A</v>
      </c>
      <c r="K1460" s="12" t="e">
        <f>_xlfn.IFS(AND(J1460="concentrate",H1460&gt;Pooling_tool!$Q$4),Pooling_tool!$Q$4,AND(J1460="concentrate",H1460&lt;Pooling_tool!$Q$2),Pooling_tool!$Q$2,J1460="concentrate",H1460,J1460="dilute",individual_lib_info!I1460)</f>
        <v>#N/A</v>
      </c>
      <c r="L1460" s="12" t="e">
        <f>IF(AND(J1460="dilute",K1460&gt;Pooling_tool!$Q$6),Pooling_tool!$Q$6,K1460)</f>
        <v>#N/A</v>
      </c>
    </row>
    <row r="1461" spans="6:12" x14ac:dyDescent="0.2">
      <c r="F1461" s="8" t="e">
        <f>VLOOKUP(A1461,Pooling_tool!$A$3:$B$15,2,FALSE)</f>
        <v>#N/A</v>
      </c>
      <c r="G1461" s="11" t="e">
        <f>Pooling_tool!$Q$8/VLOOKUP(F1461,Pooling_tool!$F$3:$G$26,2,FALSE)</f>
        <v>#N/A</v>
      </c>
      <c r="H1461" s="12" t="e">
        <f t="shared" si="44"/>
        <v>#N/A</v>
      </c>
      <c r="I1461" s="12" t="e">
        <f t="shared" si="45"/>
        <v>#N/A</v>
      </c>
      <c r="J1461" s="8" t="e">
        <f>IF(OR(H1461&gt;Pooling_tool!$Q$2,I1461&gt;(Pooling_tool!$Q$14*Pooling_tool!$Q$6)),"concentrate","dilute")</f>
        <v>#N/A</v>
      </c>
      <c r="K1461" s="12" t="e">
        <f>_xlfn.IFS(AND(J1461="concentrate",H1461&gt;Pooling_tool!$Q$4),Pooling_tool!$Q$4,AND(J1461="concentrate",H1461&lt;Pooling_tool!$Q$2),Pooling_tool!$Q$2,J1461="concentrate",H1461,J1461="dilute",individual_lib_info!I1461)</f>
        <v>#N/A</v>
      </c>
      <c r="L1461" s="12" t="e">
        <f>IF(AND(J1461="dilute",K1461&gt;Pooling_tool!$Q$6),Pooling_tool!$Q$6,K1461)</f>
        <v>#N/A</v>
      </c>
    </row>
    <row r="1462" spans="6:12" x14ac:dyDescent="0.2">
      <c r="F1462" s="8" t="e">
        <f>VLOOKUP(A1462,Pooling_tool!$A$3:$B$15,2,FALSE)</f>
        <v>#N/A</v>
      </c>
      <c r="G1462" s="11" t="e">
        <f>Pooling_tool!$Q$8/VLOOKUP(F1462,Pooling_tool!$F$3:$G$26,2,FALSE)</f>
        <v>#N/A</v>
      </c>
      <c r="H1462" s="12" t="e">
        <f t="shared" si="44"/>
        <v>#N/A</v>
      </c>
      <c r="I1462" s="12" t="e">
        <f t="shared" si="45"/>
        <v>#N/A</v>
      </c>
      <c r="J1462" s="8" t="e">
        <f>IF(OR(H1462&gt;Pooling_tool!$Q$2,I1462&gt;(Pooling_tool!$Q$14*Pooling_tool!$Q$6)),"concentrate","dilute")</f>
        <v>#N/A</v>
      </c>
      <c r="K1462" s="12" t="e">
        <f>_xlfn.IFS(AND(J1462="concentrate",H1462&gt;Pooling_tool!$Q$4),Pooling_tool!$Q$4,AND(J1462="concentrate",H1462&lt;Pooling_tool!$Q$2),Pooling_tool!$Q$2,J1462="concentrate",H1462,J1462="dilute",individual_lib_info!I1462)</f>
        <v>#N/A</v>
      </c>
      <c r="L1462" s="12" t="e">
        <f>IF(AND(J1462="dilute",K1462&gt;Pooling_tool!$Q$6),Pooling_tool!$Q$6,K1462)</f>
        <v>#N/A</v>
      </c>
    </row>
    <row r="1463" spans="6:12" x14ac:dyDescent="0.2">
      <c r="F1463" s="8" t="e">
        <f>VLOOKUP(A1463,Pooling_tool!$A$3:$B$15,2,FALSE)</f>
        <v>#N/A</v>
      </c>
      <c r="G1463" s="11" t="e">
        <f>Pooling_tool!$Q$8/VLOOKUP(F1463,Pooling_tool!$F$3:$G$26,2,FALSE)</f>
        <v>#N/A</v>
      </c>
      <c r="H1463" s="12" t="e">
        <f t="shared" si="44"/>
        <v>#N/A</v>
      </c>
      <c r="I1463" s="12" t="e">
        <f t="shared" si="45"/>
        <v>#N/A</v>
      </c>
      <c r="J1463" s="8" t="e">
        <f>IF(OR(H1463&gt;Pooling_tool!$Q$2,I1463&gt;(Pooling_tool!$Q$14*Pooling_tool!$Q$6)),"concentrate","dilute")</f>
        <v>#N/A</v>
      </c>
      <c r="K1463" s="12" t="e">
        <f>_xlfn.IFS(AND(J1463="concentrate",H1463&gt;Pooling_tool!$Q$4),Pooling_tool!$Q$4,AND(J1463="concentrate",H1463&lt;Pooling_tool!$Q$2),Pooling_tool!$Q$2,J1463="concentrate",H1463,J1463="dilute",individual_lib_info!I1463)</f>
        <v>#N/A</v>
      </c>
      <c r="L1463" s="12" t="e">
        <f>IF(AND(J1463="dilute",K1463&gt;Pooling_tool!$Q$6),Pooling_tool!$Q$6,K1463)</f>
        <v>#N/A</v>
      </c>
    </row>
    <row r="1464" spans="6:12" x14ac:dyDescent="0.2">
      <c r="F1464" s="8" t="e">
        <f>VLOOKUP(A1464,Pooling_tool!$A$3:$B$15,2,FALSE)</f>
        <v>#N/A</v>
      </c>
      <c r="G1464" s="11" t="e">
        <f>Pooling_tool!$Q$8/VLOOKUP(F1464,Pooling_tool!$F$3:$G$26,2,FALSE)</f>
        <v>#N/A</v>
      </c>
      <c r="H1464" s="12" t="e">
        <f t="shared" si="44"/>
        <v>#N/A</v>
      </c>
      <c r="I1464" s="12" t="e">
        <f t="shared" si="45"/>
        <v>#N/A</v>
      </c>
      <c r="J1464" s="8" t="e">
        <f>IF(OR(H1464&gt;Pooling_tool!$Q$2,I1464&gt;(Pooling_tool!$Q$14*Pooling_tool!$Q$6)),"concentrate","dilute")</f>
        <v>#N/A</v>
      </c>
      <c r="K1464" s="12" t="e">
        <f>_xlfn.IFS(AND(J1464="concentrate",H1464&gt;Pooling_tool!$Q$4),Pooling_tool!$Q$4,AND(J1464="concentrate",H1464&lt;Pooling_tool!$Q$2),Pooling_tool!$Q$2,J1464="concentrate",H1464,J1464="dilute",individual_lib_info!I1464)</f>
        <v>#N/A</v>
      </c>
      <c r="L1464" s="12" t="e">
        <f>IF(AND(J1464="dilute",K1464&gt;Pooling_tool!$Q$6),Pooling_tool!$Q$6,K1464)</f>
        <v>#N/A</v>
      </c>
    </row>
    <row r="1465" spans="6:12" x14ac:dyDescent="0.2">
      <c r="F1465" s="8" t="e">
        <f>VLOOKUP(A1465,Pooling_tool!$A$3:$B$15,2,FALSE)</f>
        <v>#N/A</v>
      </c>
      <c r="G1465" s="11" t="e">
        <f>Pooling_tool!$Q$8/VLOOKUP(F1465,Pooling_tool!$F$3:$G$26,2,FALSE)</f>
        <v>#N/A</v>
      </c>
      <c r="H1465" s="12" t="e">
        <f t="shared" si="44"/>
        <v>#N/A</v>
      </c>
      <c r="I1465" s="12" t="e">
        <f t="shared" si="45"/>
        <v>#N/A</v>
      </c>
      <c r="J1465" s="8" t="e">
        <f>IF(OR(H1465&gt;Pooling_tool!$Q$2,I1465&gt;(Pooling_tool!$Q$14*Pooling_tool!$Q$6)),"concentrate","dilute")</f>
        <v>#N/A</v>
      </c>
      <c r="K1465" s="12" t="e">
        <f>_xlfn.IFS(AND(J1465="concentrate",H1465&gt;Pooling_tool!$Q$4),Pooling_tool!$Q$4,AND(J1465="concentrate",H1465&lt;Pooling_tool!$Q$2),Pooling_tool!$Q$2,J1465="concentrate",H1465,J1465="dilute",individual_lib_info!I1465)</f>
        <v>#N/A</v>
      </c>
      <c r="L1465" s="12" t="e">
        <f>IF(AND(J1465="dilute",K1465&gt;Pooling_tool!$Q$6),Pooling_tool!$Q$6,K1465)</f>
        <v>#N/A</v>
      </c>
    </row>
    <row r="1466" spans="6:12" x14ac:dyDescent="0.2">
      <c r="F1466" s="8" t="e">
        <f>VLOOKUP(A1466,Pooling_tool!$A$3:$B$15,2,FALSE)</f>
        <v>#N/A</v>
      </c>
      <c r="G1466" s="11" t="e">
        <f>Pooling_tool!$Q$8/VLOOKUP(F1466,Pooling_tool!$F$3:$G$26,2,FALSE)</f>
        <v>#N/A</v>
      </c>
      <c r="H1466" s="12" t="e">
        <f t="shared" si="44"/>
        <v>#N/A</v>
      </c>
      <c r="I1466" s="12" t="e">
        <f t="shared" si="45"/>
        <v>#N/A</v>
      </c>
      <c r="J1466" s="8" t="e">
        <f>IF(OR(H1466&gt;Pooling_tool!$Q$2,I1466&gt;(Pooling_tool!$Q$14*Pooling_tool!$Q$6)),"concentrate","dilute")</f>
        <v>#N/A</v>
      </c>
      <c r="K1466" s="12" t="e">
        <f>_xlfn.IFS(AND(J1466="concentrate",H1466&gt;Pooling_tool!$Q$4),Pooling_tool!$Q$4,AND(J1466="concentrate",H1466&lt;Pooling_tool!$Q$2),Pooling_tool!$Q$2,J1466="concentrate",H1466,J1466="dilute",individual_lib_info!I1466)</f>
        <v>#N/A</v>
      </c>
      <c r="L1466" s="12" t="e">
        <f>IF(AND(J1466="dilute",K1466&gt;Pooling_tool!$Q$6),Pooling_tool!$Q$6,K1466)</f>
        <v>#N/A</v>
      </c>
    </row>
    <row r="1467" spans="6:12" x14ac:dyDescent="0.2">
      <c r="F1467" s="8" t="e">
        <f>VLOOKUP(A1467,Pooling_tool!$A$3:$B$15,2,FALSE)</f>
        <v>#N/A</v>
      </c>
      <c r="G1467" s="11" t="e">
        <f>Pooling_tool!$Q$8/VLOOKUP(F1467,Pooling_tool!$F$3:$G$26,2,FALSE)</f>
        <v>#N/A</v>
      </c>
      <c r="H1467" s="12" t="e">
        <f t="shared" si="44"/>
        <v>#N/A</v>
      </c>
      <c r="I1467" s="12" t="e">
        <f t="shared" si="45"/>
        <v>#N/A</v>
      </c>
      <c r="J1467" s="8" t="e">
        <f>IF(OR(H1467&gt;Pooling_tool!$Q$2,I1467&gt;(Pooling_tool!$Q$14*Pooling_tool!$Q$6)),"concentrate","dilute")</f>
        <v>#N/A</v>
      </c>
      <c r="K1467" s="12" t="e">
        <f>_xlfn.IFS(AND(J1467="concentrate",H1467&gt;Pooling_tool!$Q$4),Pooling_tool!$Q$4,AND(J1467="concentrate",H1467&lt;Pooling_tool!$Q$2),Pooling_tool!$Q$2,J1467="concentrate",H1467,J1467="dilute",individual_lib_info!I1467)</f>
        <v>#N/A</v>
      </c>
      <c r="L1467" s="12" t="e">
        <f>IF(AND(J1467="dilute",K1467&gt;Pooling_tool!$Q$6),Pooling_tool!$Q$6,K1467)</f>
        <v>#N/A</v>
      </c>
    </row>
    <row r="1468" spans="6:12" x14ac:dyDescent="0.2">
      <c r="F1468" s="8" t="e">
        <f>VLOOKUP(A1468,Pooling_tool!$A$3:$B$15,2,FALSE)</f>
        <v>#N/A</v>
      </c>
      <c r="G1468" s="11" t="e">
        <f>Pooling_tool!$Q$8/VLOOKUP(F1468,Pooling_tool!$F$3:$G$26,2,FALSE)</f>
        <v>#N/A</v>
      </c>
      <c r="H1468" s="12" t="e">
        <f t="shared" si="44"/>
        <v>#N/A</v>
      </c>
      <c r="I1468" s="12" t="e">
        <f t="shared" si="45"/>
        <v>#N/A</v>
      </c>
      <c r="J1468" s="8" t="e">
        <f>IF(OR(H1468&gt;Pooling_tool!$Q$2,I1468&gt;(Pooling_tool!$Q$14*Pooling_tool!$Q$6)),"concentrate","dilute")</f>
        <v>#N/A</v>
      </c>
      <c r="K1468" s="12" t="e">
        <f>_xlfn.IFS(AND(J1468="concentrate",H1468&gt;Pooling_tool!$Q$4),Pooling_tool!$Q$4,AND(J1468="concentrate",H1468&lt;Pooling_tool!$Q$2),Pooling_tool!$Q$2,J1468="concentrate",H1468,J1468="dilute",individual_lib_info!I1468)</f>
        <v>#N/A</v>
      </c>
      <c r="L1468" s="12" t="e">
        <f>IF(AND(J1468="dilute",K1468&gt;Pooling_tool!$Q$6),Pooling_tool!$Q$6,K1468)</f>
        <v>#N/A</v>
      </c>
    </row>
    <row r="1469" spans="6:12" x14ac:dyDescent="0.2">
      <c r="F1469" s="8" t="e">
        <f>VLOOKUP(A1469,Pooling_tool!$A$3:$B$15,2,FALSE)</f>
        <v>#N/A</v>
      </c>
      <c r="G1469" s="11" t="e">
        <f>Pooling_tool!$Q$8/VLOOKUP(F1469,Pooling_tool!$F$3:$G$26,2,FALSE)</f>
        <v>#N/A</v>
      </c>
      <c r="H1469" s="12" t="e">
        <f t="shared" si="44"/>
        <v>#N/A</v>
      </c>
      <c r="I1469" s="12" t="e">
        <f t="shared" si="45"/>
        <v>#N/A</v>
      </c>
      <c r="J1469" s="8" t="e">
        <f>IF(OR(H1469&gt;Pooling_tool!$Q$2,I1469&gt;(Pooling_tool!$Q$14*Pooling_tool!$Q$6)),"concentrate","dilute")</f>
        <v>#N/A</v>
      </c>
      <c r="K1469" s="12" t="e">
        <f>_xlfn.IFS(AND(J1469="concentrate",H1469&gt;Pooling_tool!$Q$4),Pooling_tool!$Q$4,AND(J1469="concentrate",H1469&lt;Pooling_tool!$Q$2),Pooling_tool!$Q$2,J1469="concentrate",H1469,J1469="dilute",individual_lib_info!I1469)</f>
        <v>#N/A</v>
      </c>
      <c r="L1469" s="12" t="e">
        <f>IF(AND(J1469="dilute",K1469&gt;Pooling_tool!$Q$6),Pooling_tool!$Q$6,K1469)</f>
        <v>#N/A</v>
      </c>
    </row>
    <row r="1470" spans="6:12" x14ac:dyDescent="0.2">
      <c r="F1470" s="8" t="e">
        <f>VLOOKUP(A1470,Pooling_tool!$A$3:$B$15,2,FALSE)</f>
        <v>#N/A</v>
      </c>
      <c r="G1470" s="11" t="e">
        <f>Pooling_tool!$Q$8/VLOOKUP(F1470,Pooling_tool!$F$3:$G$26,2,FALSE)</f>
        <v>#N/A</v>
      </c>
      <c r="H1470" s="12" t="e">
        <f t="shared" si="44"/>
        <v>#N/A</v>
      </c>
      <c r="I1470" s="12" t="e">
        <f t="shared" si="45"/>
        <v>#N/A</v>
      </c>
      <c r="J1470" s="8" t="e">
        <f>IF(OR(H1470&gt;Pooling_tool!$Q$2,I1470&gt;(Pooling_tool!$Q$14*Pooling_tool!$Q$6)),"concentrate","dilute")</f>
        <v>#N/A</v>
      </c>
      <c r="K1470" s="12" t="e">
        <f>_xlfn.IFS(AND(J1470="concentrate",H1470&gt;Pooling_tool!$Q$4),Pooling_tool!$Q$4,AND(J1470="concentrate",H1470&lt;Pooling_tool!$Q$2),Pooling_tool!$Q$2,J1470="concentrate",H1470,J1470="dilute",individual_lib_info!I1470)</f>
        <v>#N/A</v>
      </c>
      <c r="L1470" s="12" t="e">
        <f>IF(AND(J1470="dilute",K1470&gt;Pooling_tool!$Q$6),Pooling_tool!$Q$6,K1470)</f>
        <v>#N/A</v>
      </c>
    </row>
    <row r="1471" spans="6:12" x14ac:dyDescent="0.2">
      <c r="F1471" s="8" t="e">
        <f>VLOOKUP(A1471,Pooling_tool!$A$3:$B$15,2,FALSE)</f>
        <v>#N/A</v>
      </c>
      <c r="G1471" s="11" t="e">
        <f>Pooling_tool!$Q$8/VLOOKUP(F1471,Pooling_tool!$F$3:$G$26,2,FALSE)</f>
        <v>#N/A</v>
      </c>
      <c r="H1471" s="12" t="e">
        <f t="shared" si="44"/>
        <v>#N/A</v>
      </c>
      <c r="I1471" s="12" t="e">
        <f t="shared" si="45"/>
        <v>#N/A</v>
      </c>
      <c r="J1471" s="8" t="e">
        <f>IF(OR(H1471&gt;Pooling_tool!$Q$2,I1471&gt;(Pooling_tool!$Q$14*Pooling_tool!$Q$6)),"concentrate","dilute")</f>
        <v>#N/A</v>
      </c>
      <c r="K1471" s="12" t="e">
        <f>_xlfn.IFS(AND(J1471="concentrate",H1471&gt;Pooling_tool!$Q$4),Pooling_tool!$Q$4,AND(J1471="concentrate",H1471&lt;Pooling_tool!$Q$2),Pooling_tool!$Q$2,J1471="concentrate",H1471,J1471="dilute",individual_lib_info!I1471)</f>
        <v>#N/A</v>
      </c>
      <c r="L1471" s="12" t="e">
        <f>IF(AND(J1471="dilute",K1471&gt;Pooling_tool!$Q$6),Pooling_tool!$Q$6,K1471)</f>
        <v>#N/A</v>
      </c>
    </row>
    <row r="1472" spans="6:12" x14ac:dyDescent="0.2">
      <c r="F1472" s="8" t="e">
        <f>VLOOKUP(A1472,Pooling_tool!$A$3:$B$15,2,FALSE)</f>
        <v>#N/A</v>
      </c>
      <c r="G1472" s="11" t="e">
        <f>Pooling_tool!$Q$8/VLOOKUP(F1472,Pooling_tool!$F$3:$G$26,2,FALSE)</f>
        <v>#N/A</v>
      </c>
      <c r="H1472" s="12" t="e">
        <f t="shared" si="44"/>
        <v>#N/A</v>
      </c>
      <c r="I1472" s="12" t="e">
        <f t="shared" si="45"/>
        <v>#N/A</v>
      </c>
      <c r="J1472" s="8" t="e">
        <f>IF(OR(H1472&gt;Pooling_tool!$Q$2,I1472&gt;(Pooling_tool!$Q$14*Pooling_tool!$Q$6)),"concentrate","dilute")</f>
        <v>#N/A</v>
      </c>
      <c r="K1472" s="12" t="e">
        <f>_xlfn.IFS(AND(J1472="concentrate",H1472&gt;Pooling_tool!$Q$4),Pooling_tool!$Q$4,AND(J1472="concentrate",H1472&lt;Pooling_tool!$Q$2),Pooling_tool!$Q$2,J1472="concentrate",H1472,J1472="dilute",individual_lib_info!I1472)</f>
        <v>#N/A</v>
      </c>
      <c r="L1472" s="12" t="e">
        <f>IF(AND(J1472="dilute",K1472&gt;Pooling_tool!$Q$6),Pooling_tool!$Q$6,K1472)</f>
        <v>#N/A</v>
      </c>
    </row>
    <row r="1473" spans="6:12" x14ac:dyDescent="0.2">
      <c r="F1473" s="8" t="e">
        <f>VLOOKUP(A1473,Pooling_tool!$A$3:$B$15,2,FALSE)</f>
        <v>#N/A</v>
      </c>
      <c r="G1473" s="11" t="e">
        <f>Pooling_tool!$Q$8/VLOOKUP(F1473,Pooling_tool!$F$3:$G$26,2,FALSE)</f>
        <v>#N/A</v>
      </c>
      <c r="H1473" s="12" t="e">
        <f t="shared" si="44"/>
        <v>#N/A</v>
      </c>
      <c r="I1473" s="12" t="e">
        <f t="shared" si="45"/>
        <v>#N/A</v>
      </c>
      <c r="J1473" s="8" t="e">
        <f>IF(OR(H1473&gt;Pooling_tool!$Q$2,I1473&gt;(Pooling_tool!$Q$14*Pooling_tool!$Q$6)),"concentrate","dilute")</f>
        <v>#N/A</v>
      </c>
      <c r="K1473" s="12" t="e">
        <f>_xlfn.IFS(AND(J1473="concentrate",H1473&gt;Pooling_tool!$Q$4),Pooling_tool!$Q$4,AND(J1473="concentrate",H1473&lt;Pooling_tool!$Q$2),Pooling_tool!$Q$2,J1473="concentrate",H1473,J1473="dilute",individual_lib_info!I1473)</f>
        <v>#N/A</v>
      </c>
      <c r="L1473" s="12" t="e">
        <f>IF(AND(J1473="dilute",K1473&gt;Pooling_tool!$Q$6),Pooling_tool!$Q$6,K1473)</f>
        <v>#N/A</v>
      </c>
    </row>
    <row r="1474" spans="6:12" x14ac:dyDescent="0.2">
      <c r="F1474" s="8" t="e">
        <f>VLOOKUP(A1474,Pooling_tool!$A$3:$B$15,2,FALSE)</f>
        <v>#N/A</v>
      </c>
      <c r="G1474" s="11" t="e">
        <f>Pooling_tool!$Q$8/VLOOKUP(F1474,Pooling_tool!$F$3:$G$26,2,FALSE)</f>
        <v>#N/A</v>
      </c>
      <c r="H1474" s="12" t="e">
        <f t="shared" si="44"/>
        <v>#N/A</v>
      </c>
      <c r="I1474" s="12" t="e">
        <f t="shared" si="45"/>
        <v>#N/A</v>
      </c>
      <c r="J1474" s="8" t="e">
        <f>IF(OR(H1474&gt;Pooling_tool!$Q$2,I1474&gt;(Pooling_tool!$Q$14*Pooling_tool!$Q$6)),"concentrate","dilute")</f>
        <v>#N/A</v>
      </c>
      <c r="K1474" s="12" t="e">
        <f>_xlfn.IFS(AND(J1474="concentrate",H1474&gt;Pooling_tool!$Q$4),Pooling_tool!$Q$4,AND(J1474="concentrate",H1474&lt;Pooling_tool!$Q$2),Pooling_tool!$Q$2,J1474="concentrate",H1474,J1474="dilute",individual_lib_info!I1474)</f>
        <v>#N/A</v>
      </c>
      <c r="L1474" s="12" t="e">
        <f>IF(AND(J1474="dilute",K1474&gt;Pooling_tool!$Q$6),Pooling_tool!$Q$6,K1474)</f>
        <v>#N/A</v>
      </c>
    </row>
    <row r="1475" spans="6:12" x14ac:dyDescent="0.2">
      <c r="F1475" s="8" t="e">
        <f>VLOOKUP(A1475,Pooling_tool!$A$3:$B$15,2,FALSE)</f>
        <v>#N/A</v>
      </c>
      <c r="G1475" s="11" t="e">
        <f>Pooling_tool!$Q$8/VLOOKUP(F1475,Pooling_tool!$F$3:$G$26,2,FALSE)</f>
        <v>#N/A</v>
      </c>
      <c r="H1475" s="12" t="e">
        <f t="shared" ref="H1475:H1538" si="46">G1475/D1475*1000</f>
        <v>#N/A</v>
      </c>
      <c r="I1475" s="12" t="e">
        <f t="shared" ref="I1475:I1538" si="47">H1475*E1475</f>
        <v>#N/A</v>
      </c>
      <c r="J1475" s="8" t="e">
        <f>IF(OR(H1475&gt;Pooling_tool!$Q$2,I1475&gt;(Pooling_tool!$Q$14*Pooling_tool!$Q$6)),"concentrate","dilute")</f>
        <v>#N/A</v>
      </c>
      <c r="K1475" s="12" t="e">
        <f>_xlfn.IFS(AND(J1475="concentrate",H1475&gt;Pooling_tool!$Q$4),Pooling_tool!$Q$4,AND(J1475="concentrate",H1475&lt;Pooling_tool!$Q$2),Pooling_tool!$Q$2,J1475="concentrate",H1475,J1475="dilute",individual_lib_info!I1475)</f>
        <v>#N/A</v>
      </c>
      <c r="L1475" s="12" t="e">
        <f>IF(AND(J1475="dilute",K1475&gt;Pooling_tool!$Q$6),Pooling_tool!$Q$6,K1475)</f>
        <v>#N/A</v>
      </c>
    </row>
    <row r="1476" spans="6:12" x14ac:dyDescent="0.2">
      <c r="F1476" s="8" t="e">
        <f>VLOOKUP(A1476,Pooling_tool!$A$3:$B$15,2,FALSE)</f>
        <v>#N/A</v>
      </c>
      <c r="G1476" s="11" t="e">
        <f>Pooling_tool!$Q$8/VLOOKUP(F1476,Pooling_tool!$F$3:$G$26,2,FALSE)</f>
        <v>#N/A</v>
      </c>
      <c r="H1476" s="12" t="e">
        <f t="shared" si="46"/>
        <v>#N/A</v>
      </c>
      <c r="I1476" s="12" t="e">
        <f t="shared" si="47"/>
        <v>#N/A</v>
      </c>
      <c r="J1476" s="8" t="e">
        <f>IF(OR(H1476&gt;Pooling_tool!$Q$2,I1476&gt;(Pooling_tool!$Q$14*Pooling_tool!$Q$6)),"concentrate","dilute")</f>
        <v>#N/A</v>
      </c>
      <c r="K1476" s="12" t="e">
        <f>_xlfn.IFS(AND(J1476="concentrate",H1476&gt;Pooling_tool!$Q$4),Pooling_tool!$Q$4,AND(J1476="concentrate",H1476&lt;Pooling_tool!$Q$2),Pooling_tool!$Q$2,J1476="concentrate",H1476,J1476="dilute",individual_lib_info!I1476)</f>
        <v>#N/A</v>
      </c>
      <c r="L1476" s="12" t="e">
        <f>IF(AND(J1476="dilute",K1476&gt;Pooling_tool!$Q$6),Pooling_tool!$Q$6,K1476)</f>
        <v>#N/A</v>
      </c>
    </row>
    <row r="1477" spans="6:12" x14ac:dyDescent="0.2">
      <c r="F1477" s="8" t="e">
        <f>VLOOKUP(A1477,Pooling_tool!$A$3:$B$15,2,FALSE)</f>
        <v>#N/A</v>
      </c>
      <c r="G1477" s="11" t="e">
        <f>Pooling_tool!$Q$8/VLOOKUP(F1477,Pooling_tool!$F$3:$G$26,2,FALSE)</f>
        <v>#N/A</v>
      </c>
      <c r="H1477" s="12" t="e">
        <f t="shared" si="46"/>
        <v>#N/A</v>
      </c>
      <c r="I1477" s="12" t="e">
        <f t="shared" si="47"/>
        <v>#N/A</v>
      </c>
      <c r="J1477" s="8" t="e">
        <f>IF(OR(H1477&gt;Pooling_tool!$Q$2,I1477&gt;(Pooling_tool!$Q$14*Pooling_tool!$Q$6)),"concentrate","dilute")</f>
        <v>#N/A</v>
      </c>
      <c r="K1477" s="12" t="e">
        <f>_xlfn.IFS(AND(J1477="concentrate",H1477&gt;Pooling_tool!$Q$4),Pooling_tool!$Q$4,AND(J1477="concentrate",H1477&lt;Pooling_tool!$Q$2),Pooling_tool!$Q$2,J1477="concentrate",H1477,J1477="dilute",individual_lib_info!I1477)</f>
        <v>#N/A</v>
      </c>
      <c r="L1477" s="12" t="e">
        <f>IF(AND(J1477="dilute",K1477&gt;Pooling_tool!$Q$6),Pooling_tool!$Q$6,K1477)</f>
        <v>#N/A</v>
      </c>
    </row>
    <row r="1478" spans="6:12" x14ac:dyDescent="0.2">
      <c r="F1478" s="8" t="e">
        <f>VLOOKUP(A1478,Pooling_tool!$A$3:$B$15,2,FALSE)</f>
        <v>#N/A</v>
      </c>
      <c r="G1478" s="11" t="e">
        <f>Pooling_tool!$Q$8/VLOOKUP(F1478,Pooling_tool!$F$3:$G$26,2,FALSE)</f>
        <v>#N/A</v>
      </c>
      <c r="H1478" s="12" t="e">
        <f t="shared" si="46"/>
        <v>#N/A</v>
      </c>
      <c r="I1478" s="12" t="e">
        <f t="shared" si="47"/>
        <v>#N/A</v>
      </c>
      <c r="J1478" s="8" t="e">
        <f>IF(OR(H1478&gt;Pooling_tool!$Q$2,I1478&gt;(Pooling_tool!$Q$14*Pooling_tool!$Q$6)),"concentrate","dilute")</f>
        <v>#N/A</v>
      </c>
      <c r="K1478" s="12" t="e">
        <f>_xlfn.IFS(AND(J1478="concentrate",H1478&gt;Pooling_tool!$Q$4),Pooling_tool!$Q$4,AND(J1478="concentrate",H1478&lt;Pooling_tool!$Q$2),Pooling_tool!$Q$2,J1478="concentrate",H1478,J1478="dilute",individual_lib_info!I1478)</f>
        <v>#N/A</v>
      </c>
      <c r="L1478" s="12" t="e">
        <f>IF(AND(J1478="dilute",K1478&gt;Pooling_tool!$Q$6),Pooling_tool!$Q$6,K1478)</f>
        <v>#N/A</v>
      </c>
    </row>
    <row r="1479" spans="6:12" x14ac:dyDescent="0.2">
      <c r="F1479" s="8" t="e">
        <f>VLOOKUP(A1479,Pooling_tool!$A$3:$B$15,2,FALSE)</f>
        <v>#N/A</v>
      </c>
      <c r="G1479" s="11" t="e">
        <f>Pooling_tool!$Q$8/VLOOKUP(F1479,Pooling_tool!$F$3:$G$26,2,FALSE)</f>
        <v>#N/A</v>
      </c>
      <c r="H1479" s="12" t="e">
        <f t="shared" si="46"/>
        <v>#N/A</v>
      </c>
      <c r="I1479" s="12" t="e">
        <f t="shared" si="47"/>
        <v>#N/A</v>
      </c>
      <c r="J1479" s="8" t="e">
        <f>IF(OR(H1479&gt;Pooling_tool!$Q$2,I1479&gt;(Pooling_tool!$Q$14*Pooling_tool!$Q$6)),"concentrate","dilute")</f>
        <v>#N/A</v>
      </c>
      <c r="K1479" s="12" t="e">
        <f>_xlfn.IFS(AND(J1479="concentrate",H1479&gt;Pooling_tool!$Q$4),Pooling_tool!$Q$4,AND(J1479="concentrate",H1479&lt;Pooling_tool!$Q$2),Pooling_tool!$Q$2,J1479="concentrate",H1479,J1479="dilute",individual_lib_info!I1479)</f>
        <v>#N/A</v>
      </c>
      <c r="L1479" s="12" t="e">
        <f>IF(AND(J1479="dilute",K1479&gt;Pooling_tool!$Q$6),Pooling_tool!$Q$6,K1479)</f>
        <v>#N/A</v>
      </c>
    </row>
    <row r="1480" spans="6:12" x14ac:dyDescent="0.2">
      <c r="F1480" s="8" t="e">
        <f>VLOOKUP(A1480,Pooling_tool!$A$3:$B$15,2,FALSE)</f>
        <v>#N/A</v>
      </c>
      <c r="G1480" s="11" t="e">
        <f>Pooling_tool!$Q$8/VLOOKUP(F1480,Pooling_tool!$F$3:$G$26,2,FALSE)</f>
        <v>#N/A</v>
      </c>
      <c r="H1480" s="12" t="e">
        <f t="shared" si="46"/>
        <v>#N/A</v>
      </c>
      <c r="I1480" s="12" t="e">
        <f t="shared" si="47"/>
        <v>#N/A</v>
      </c>
      <c r="J1480" s="8" t="e">
        <f>IF(OR(H1480&gt;Pooling_tool!$Q$2,I1480&gt;(Pooling_tool!$Q$14*Pooling_tool!$Q$6)),"concentrate","dilute")</f>
        <v>#N/A</v>
      </c>
      <c r="K1480" s="12" t="e">
        <f>_xlfn.IFS(AND(J1480="concentrate",H1480&gt;Pooling_tool!$Q$4),Pooling_tool!$Q$4,AND(J1480="concentrate",H1480&lt;Pooling_tool!$Q$2),Pooling_tool!$Q$2,J1480="concentrate",H1480,J1480="dilute",individual_lib_info!I1480)</f>
        <v>#N/A</v>
      </c>
      <c r="L1480" s="12" t="e">
        <f>IF(AND(J1480="dilute",K1480&gt;Pooling_tool!$Q$6),Pooling_tool!$Q$6,K1480)</f>
        <v>#N/A</v>
      </c>
    </row>
    <row r="1481" spans="6:12" x14ac:dyDescent="0.2">
      <c r="F1481" s="8" t="e">
        <f>VLOOKUP(A1481,Pooling_tool!$A$3:$B$15,2,FALSE)</f>
        <v>#N/A</v>
      </c>
      <c r="G1481" s="11" t="e">
        <f>Pooling_tool!$Q$8/VLOOKUP(F1481,Pooling_tool!$F$3:$G$26,2,FALSE)</f>
        <v>#N/A</v>
      </c>
      <c r="H1481" s="12" t="e">
        <f t="shared" si="46"/>
        <v>#N/A</v>
      </c>
      <c r="I1481" s="12" t="e">
        <f t="shared" si="47"/>
        <v>#N/A</v>
      </c>
      <c r="J1481" s="8" t="e">
        <f>IF(OR(H1481&gt;Pooling_tool!$Q$2,I1481&gt;(Pooling_tool!$Q$14*Pooling_tool!$Q$6)),"concentrate","dilute")</f>
        <v>#N/A</v>
      </c>
      <c r="K1481" s="12" t="e">
        <f>_xlfn.IFS(AND(J1481="concentrate",H1481&gt;Pooling_tool!$Q$4),Pooling_tool!$Q$4,AND(J1481="concentrate",H1481&lt;Pooling_tool!$Q$2),Pooling_tool!$Q$2,J1481="concentrate",H1481,J1481="dilute",individual_lib_info!I1481)</f>
        <v>#N/A</v>
      </c>
      <c r="L1481" s="12" t="e">
        <f>IF(AND(J1481="dilute",K1481&gt;Pooling_tool!$Q$6),Pooling_tool!$Q$6,K1481)</f>
        <v>#N/A</v>
      </c>
    </row>
    <row r="1482" spans="6:12" x14ac:dyDescent="0.2">
      <c r="F1482" s="8" t="e">
        <f>VLOOKUP(A1482,Pooling_tool!$A$3:$B$15,2,FALSE)</f>
        <v>#N/A</v>
      </c>
      <c r="G1482" s="11" t="e">
        <f>Pooling_tool!$Q$8/VLOOKUP(F1482,Pooling_tool!$F$3:$G$26,2,FALSE)</f>
        <v>#N/A</v>
      </c>
      <c r="H1482" s="12" t="e">
        <f t="shared" si="46"/>
        <v>#N/A</v>
      </c>
      <c r="I1482" s="12" t="e">
        <f t="shared" si="47"/>
        <v>#N/A</v>
      </c>
      <c r="J1482" s="8" t="e">
        <f>IF(OR(H1482&gt;Pooling_tool!$Q$2,I1482&gt;(Pooling_tool!$Q$14*Pooling_tool!$Q$6)),"concentrate","dilute")</f>
        <v>#N/A</v>
      </c>
      <c r="K1482" s="12" t="e">
        <f>_xlfn.IFS(AND(J1482="concentrate",H1482&gt;Pooling_tool!$Q$4),Pooling_tool!$Q$4,AND(J1482="concentrate",H1482&lt;Pooling_tool!$Q$2),Pooling_tool!$Q$2,J1482="concentrate",H1482,J1482="dilute",individual_lib_info!I1482)</f>
        <v>#N/A</v>
      </c>
      <c r="L1482" s="12" t="e">
        <f>IF(AND(J1482="dilute",K1482&gt;Pooling_tool!$Q$6),Pooling_tool!$Q$6,K1482)</f>
        <v>#N/A</v>
      </c>
    </row>
    <row r="1483" spans="6:12" x14ac:dyDescent="0.2">
      <c r="F1483" s="8" t="e">
        <f>VLOOKUP(A1483,Pooling_tool!$A$3:$B$15,2,FALSE)</f>
        <v>#N/A</v>
      </c>
      <c r="G1483" s="11" t="e">
        <f>Pooling_tool!$Q$8/VLOOKUP(F1483,Pooling_tool!$F$3:$G$26,2,FALSE)</f>
        <v>#N/A</v>
      </c>
      <c r="H1483" s="12" t="e">
        <f t="shared" si="46"/>
        <v>#N/A</v>
      </c>
      <c r="I1483" s="12" t="e">
        <f t="shared" si="47"/>
        <v>#N/A</v>
      </c>
      <c r="J1483" s="8" t="e">
        <f>IF(OR(H1483&gt;Pooling_tool!$Q$2,I1483&gt;(Pooling_tool!$Q$14*Pooling_tool!$Q$6)),"concentrate","dilute")</f>
        <v>#N/A</v>
      </c>
      <c r="K1483" s="12" t="e">
        <f>_xlfn.IFS(AND(J1483="concentrate",H1483&gt;Pooling_tool!$Q$4),Pooling_tool!$Q$4,AND(J1483="concentrate",H1483&lt;Pooling_tool!$Q$2),Pooling_tool!$Q$2,J1483="concentrate",H1483,J1483="dilute",individual_lib_info!I1483)</f>
        <v>#N/A</v>
      </c>
      <c r="L1483" s="12" t="e">
        <f>IF(AND(J1483="dilute",K1483&gt;Pooling_tool!$Q$6),Pooling_tool!$Q$6,K1483)</f>
        <v>#N/A</v>
      </c>
    </row>
    <row r="1484" spans="6:12" x14ac:dyDescent="0.2">
      <c r="F1484" s="8" t="e">
        <f>VLOOKUP(A1484,Pooling_tool!$A$3:$B$15,2,FALSE)</f>
        <v>#N/A</v>
      </c>
      <c r="G1484" s="11" t="e">
        <f>Pooling_tool!$Q$8/VLOOKUP(F1484,Pooling_tool!$F$3:$G$26,2,FALSE)</f>
        <v>#N/A</v>
      </c>
      <c r="H1484" s="12" t="e">
        <f t="shared" si="46"/>
        <v>#N/A</v>
      </c>
      <c r="I1484" s="12" t="e">
        <f t="shared" si="47"/>
        <v>#N/A</v>
      </c>
      <c r="J1484" s="8" t="e">
        <f>IF(OR(H1484&gt;Pooling_tool!$Q$2,I1484&gt;(Pooling_tool!$Q$14*Pooling_tool!$Q$6)),"concentrate","dilute")</f>
        <v>#N/A</v>
      </c>
      <c r="K1484" s="12" t="e">
        <f>_xlfn.IFS(AND(J1484="concentrate",H1484&gt;Pooling_tool!$Q$4),Pooling_tool!$Q$4,AND(J1484="concentrate",H1484&lt;Pooling_tool!$Q$2),Pooling_tool!$Q$2,J1484="concentrate",H1484,J1484="dilute",individual_lib_info!I1484)</f>
        <v>#N/A</v>
      </c>
      <c r="L1484" s="12" t="e">
        <f>IF(AND(J1484="dilute",K1484&gt;Pooling_tool!$Q$6),Pooling_tool!$Q$6,K1484)</f>
        <v>#N/A</v>
      </c>
    </row>
    <row r="1485" spans="6:12" x14ac:dyDescent="0.2">
      <c r="F1485" s="8" t="e">
        <f>VLOOKUP(A1485,Pooling_tool!$A$3:$B$15,2,FALSE)</f>
        <v>#N/A</v>
      </c>
      <c r="G1485" s="11" t="e">
        <f>Pooling_tool!$Q$8/VLOOKUP(F1485,Pooling_tool!$F$3:$G$26,2,FALSE)</f>
        <v>#N/A</v>
      </c>
      <c r="H1485" s="12" t="e">
        <f t="shared" si="46"/>
        <v>#N/A</v>
      </c>
      <c r="I1485" s="12" t="e">
        <f t="shared" si="47"/>
        <v>#N/A</v>
      </c>
      <c r="J1485" s="8" t="e">
        <f>IF(OR(H1485&gt;Pooling_tool!$Q$2,I1485&gt;(Pooling_tool!$Q$14*Pooling_tool!$Q$6)),"concentrate","dilute")</f>
        <v>#N/A</v>
      </c>
      <c r="K1485" s="12" t="e">
        <f>_xlfn.IFS(AND(J1485="concentrate",H1485&gt;Pooling_tool!$Q$4),Pooling_tool!$Q$4,AND(J1485="concentrate",H1485&lt;Pooling_tool!$Q$2),Pooling_tool!$Q$2,J1485="concentrate",H1485,J1485="dilute",individual_lib_info!I1485)</f>
        <v>#N/A</v>
      </c>
      <c r="L1485" s="12" t="e">
        <f>IF(AND(J1485="dilute",K1485&gt;Pooling_tool!$Q$6),Pooling_tool!$Q$6,K1485)</f>
        <v>#N/A</v>
      </c>
    </row>
    <row r="1486" spans="6:12" x14ac:dyDescent="0.2">
      <c r="F1486" s="8" t="e">
        <f>VLOOKUP(A1486,Pooling_tool!$A$3:$B$15,2,FALSE)</f>
        <v>#N/A</v>
      </c>
      <c r="G1486" s="11" t="e">
        <f>Pooling_tool!$Q$8/VLOOKUP(F1486,Pooling_tool!$F$3:$G$26,2,FALSE)</f>
        <v>#N/A</v>
      </c>
      <c r="H1486" s="12" t="e">
        <f t="shared" si="46"/>
        <v>#N/A</v>
      </c>
      <c r="I1486" s="12" t="e">
        <f t="shared" si="47"/>
        <v>#N/A</v>
      </c>
      <c r="J1486" s="8" t="e">
        <f>IF(OR(H1486&gt;Pooling_tool!$Q$2,I1486&gt;(Pooling_tool!$Q$14*Pooling_tool!$Q$6)),"concentrate","dilute")</f>
        <v>#N/A</v>
      </c>
      <c r="K1486" s="12" t="e">
        <f>_xlfn.IFS(AND(J1486="concentrate",H1486&gt;Pooling_tool!$Q$4),Pooling_tool!$Q$4,AND(J1486="concentrate",H1486&lt;Pooling_tool!$Q$2),Pooling_tool!$Q$2,J1486="concentrate",H1486,J1486="dilute",individual_lib_info!I1486)</f>
        <v>#N/A</v>
      </c>
      <c r="L1486" s="12" t="e">
        <f>IF(AND(J1486="dilute",K1486&gt;Pooling_tool!$Q$6),Pooling_tool!$Q$6,K1486)</f>
        <v>#N/A</v>
      </c>
    </row>
    <row r="1487" spans="6:12" x14ac:dyDescent="0.2">
      <c r="F1487" s="8" t="e">
        <f>VLOOKUP(A1487,Pooling_tool!$A$3:$B$15,2,FALSE)</f>
        <v>#N/A</v>
      </c>
      <c r="G1487" s="11" t="e">
        <f>Pooling_tool!$Q$8/VLOOKUP(F1487,Pooling_tool!$F$3:$G$26,2,FALSE)</f>
        <v>#N/A</v>
      </c>
      <c r="H1487" s="12" t="e">
        <f t="shared" si="46"/>
        <v>#N/A</v>
      </c>
      <c r="I1487" s="12" t="e">
        <f t="shared" si="47"/>
        <v>#N/A</v>
      </c>
      <c r="J1487" s="8" t="e">
        <f>IF(OR(H1487&gt;Pooling_tool!$Q$2,I1487&gt;(Pooling_tool!$Q$14*Pooling_tool!$Q$6)),"concentrate","dilute")</f>
        <v>#N/A</v>
      </c>
      <c r="K1487" s="12" t="e">
        <f>_xlfn.IFS(AND(J1487="concentrate",H1487&gt;Pooling_tool!$Q$4),Pooling_tool!$Q$4,AND(J1487="concentrate",H1487&lt;Pooling_tool!$Q$2),Pooling_tool!$Q$2,J1487="concentrate",H1487,J1487="dilute",individual_lib_info!I1487)</f>
        <v>#N/A</v>
      </c>
      <c r="L1487" s="12" t="e">
        <f>IF(AND(J1487="dilute",K1487&gt;Pooling_tool!$Q$6),Pooling_tool!$Q$6,K1487)</f>
        <v>#N/A</v>
      </c>
    </row>
    <row r="1488" spans="6:12" x14ac:dyDescent="0.2">
      <c r="F1488" s="8" t="e">
        <f>VLOOKUP(A1488,Pooling_tool!$A$3:$B$15,2,FALSE)</f>
        <v>#N/A</v>
      </c>
      <c r="G1488" s="11" t="e">
        <f>Pooling_tool!$Q$8/VLOOKUP(F1488,Pooling_tool!$F$3:$G$26,2,FALSE)</f>
        <v>#N/A</v>
      </c>
      <c r="H1488" s="12" t="e">
        <f t="shared" si="46"/>
        <v>#N/A</v>
      </c>
      <c r="I1488" s="12" t="e">
        <f t="shared" si="47"/>
        <v>#N/A</v>
      </c>
      <c r="J1488" s="8" t="e">
        <f>IF(OR(H1488&gt;Pooling_tool!$Q$2,I1488&gt;(Pooling_tool!$Q$14*Pooling_tool!$Q$6)),"concentrate","dilute")</f>
        <v>#N/A</v>
      </c>
      <c r="K1488" s="12" t="e">
        <f>_xlfn.IFS(AND(J1488="concentrate",H1488&gt;Pooling_tool!$Q$4),Pooling_tool!$Q$4,AND(J1488="concentrate",H1488&lt;Pooling_tool!$Q$2),Pooling_tool!$Q$2,J1488="concentrate",H1488,J1488="dilute",individual_lib_info!I1488)</f>
        <v>#N/A</v>
      </c>
      <c r="L1488" s="12" t="e">
        <f>IF(AND(J1488="dilute",K1488&gt;Pooling_tool!$Q$6),Pooling_tool!$Q$6,K1488)</f>
        <v>#N/A</v>
      </c>
    </row>
    <row r="1489" spans="6:12" x14ac:dyDescent="0.2">
      <c r="F1489" s="8" t="e">
        <f>VLOOKUP(A1489,Pooling_tool!$A$3:$B$15,2,FALSE)</f>
        <v>#N/A</v>
      </c>
      <c r="G1489" s="11" t="e">
        <f>Pooling_tool!$Q$8/VLOOKUP(F1489,Pooling_tool!$F$3:$G$26,2,FALSE)</f>
        <v>#N/A</v>
      </c>
      <c r="H1489" s="12" t="e">
        <f t="shared" si="46"/>
        <v>#N/A</v>
      </c>
      <c r="I1489" s="12" t="e">
        <f t="shared" si="47"/>
        <v>#N/A</v>
      </c>
      <c r="J1489" s="8" t="e">
        <f>IF(OR(H1489&gt;Pooling_tool!$Q$2,I1489&gt;(Pooling_tool!$Q$14*Pooling_tool!$Q$6)),"concentrate","dilute")</f>
        <v>#N/A</v>
      </c>
      <c r="K1489" s="12" t="e">
        <f>_xlfn.IFS(AND(J1489="concentrate",H1489&gt;Pooling_tool!$Q$4),Pooling_tool!$Q$4,AND(J1489="concentrate",H1489&lt;Pooling_tool!$Q$2),Pooling_tool!$Q$2,J1489="concentrate",H1489,J1489="dilute",individual_lib_info!I1489)</f>
        <v>#N/A</v>
      </c>
      <c r="L1489" s="12" t="e">
        <f>IF(AND(J1489="dilute",K1489&gt;Pooling_tool!$Q$6),Pooling_tool!$Q$6,K1489)</f>
        <v>#N/A</v>
      </c>
    </row>
    <row r="1490" spans="6:12" x14ac:dyDescent="0.2">
      <c r="F1490" s="8" t="e">
        <f>VLOOKUP(A1490,Pooling_tool!$A$3:$B$15,2,FALSE)</f>
        <v>#N/A</v>
      </c>
      <c r="G1490" s="11" t="e">
        <f>Pooling_tool!$Q$8/VLOOKUP(F1490,Pooling_tool!$F$3:$G$26,2,FALSE)</f>
        <v>#N/A</v>
      </c>
      <c r="H1490" s="12" t="e">
        <f t="shared" si="46"/>
        <v>#N/A</v>
      </c>
      <c r="I1490" s="12" t="e">
        <f t="shared" si="47"/>
        <v>#N/A</v>
      </c>
      <c r="J1490" s="8" t="e">
        <f>IF(OR(H1490&gt;Pooling_tool!$Q$2,I1490&gt;(Pooling_tool!$Q$14*Pooling_tool!$Q$6)),"concentrate","dilute")</f>
        <v>#N/A</v>
      </c>
      <c r="K1490" s="12" t="e">
        <f>_xlfn.IFS(AND(J1490="concentrate",H1490&gt;Pooling_tool!$Q$4),Pooling_tool!$Q$4,AND(J1490="concentrate",H1490&lt;Pooling_tool!$Q$2),Pooling_tool!$Q$2,J1490="concentrate",H1490,J1490="dilute",individual_lib_info!I1490)</f>
        <v>#N/A</v>
      </c>
      <c r="L1490" s="12" t="e">
        <f>IF(AND(J1490="dilute",K1490&gt;Pooling_tool!$Q$6),Pooling_tool!$Q$6,K1490)</f>
        <v>#N/A</v>
      </c>
    </row>
    <row r="1491" spans="6:12" x14ac:dyDescent="0.2">
      <c r="F1491" s="8" t="e">
        <f>VLOOKUP(A1491,Pooling_tool!$A$3:$B$15,2,FALSE)</f>
        <v>#N/A</v>
      </c>
      <c r="G1491" s="11" t="e">
        <f>Pooling_tool!$Q$8/VLOOKUP(F1491,Pooling_tool!$F$3:$G$26,2,FALSE)</f>
        <v>#N/A</v>
      </c>
      <c r="H1491" s="12" t="e">
        <f t="shared" si="46"/>
        <v>#N/A</v>
      </c>
      <c r="I1491" s="12" t="e">
        <f t="shared" si="47"/>
        <v>#N/A</v>
      </c>
      <c r="J1491" s="8" t="e">
        <f>IF(OR(H1491&gt;Pooling_tool!$Q$2,I1491&gt;(Pooling_tool!$Q$14*Pooling_tool!$Q$6)),"concentrate","dilute")</f>
        <v>#N/A</v>
      </c>
      <c r="K1491" s="12" t="e">
        <f>_xlfn.IFS(AND(J1491="concentrate",H1491&gt;Pooling_tool!$Q$4),Pooling_tool!$Q$4,AND(J1491="concentrate",H1491&lt;Pooling_tool!$Q$2),Pooling_tool!$Q$2,J1491="concentrate",H1491,J1491="dilute",individual_lib_info!I1491)</f>
        <v>#N/A</v>
      </c>
      <c r="L1491" s="12" t="e">
        <f>IF(AND(J1491="dilute",K1491&gt;Pooling_tool!$Q$6),Pooling_tool!$Q$6,K1491)</f>
        <v>#N/A</v>
      </c>
    </row>
    <row r="1492" spans="6:12" x14ac:dyDescent="0.2">
      <c r="F1492" s="8" t="e">
        <f>VLOOKUP(A1492,Pooling_tool!$A$3:$B$15,2,FALSE)</f>
        <v>#N/A</v>
      </c>
      <c r="G1492" s="11" t="e">
        <f>Pooling_tool!$Q$8/VLOOKUP(F1492,Pooling_tool!$F$3:$G$26,2,FALSE)</f>
        <v>#N/A</v>
      </c>
      <c r="H1492" s="12" t="e">
        <f t="shared" si="46"/>
        <v>#N/A</v>
      </c>
      <c r="I1492" s="12" t="e">
        <f t="shared" si="47"/>
        <v>#N/A</v>
      </c>
      <c r="J1492" s="8" t="e">
        <f>IF(OR(H1492&gt;Pooling_tool!$Q$2,I1492&gt;(Pooling_tool!$Q$14*Pooling_tool!$Q$6)),"concentrate","dilute")</f>
        <v>#N/A</v>
      </c>
      <c r="K1492" s="12" t="e">
        <f>_xlfn.IFS(AND(J1492="concentrate",H1492&gt;Pooling_tool!$Q$4),Pooling_tool!$Q$4,AND(J1492="concentrate",H1492&lt;Pooling_tool!$Q$2),Pooling_tool!$Q$2,J1492="concentrate",H1492,J1492="dilute",individual_lib_info!I1492)</f>
        <v>#N/A</v>
      </c>
      <c r="L1492" s="12" t="e">
        <f>IF(AND(J1492="dilute",K1492&gt;Pooling_tool!$Q$6),Pooling_tool!$Q$6,K1492)</f>
        <v>#N/A</v>
      </c>
    </row>
    <row r="1493" spans="6:12" x14ac:dyDescent="0.2">
      <c r="F1493" s="8" t="e">
        <f>VLOOKUP(A1493,Pooling_tool!$A$3:$B$15,2,FALSE)</f>
        <v>#N/A</v>
      </c>
      <c r="G1493" s="11" t="e">
        <f>Pooling_tool!$Q$8/VLOOKUP(F1493,Pooling_tool!$F$3:$G$26,2,FALSE)</f>
        <v>#N/A</v>
      </c>
      <c r="H1493" s="12" t="e">
        <f t="shared" si="46"/>
        <v>#N/A</v>
      </c>
      <c r="I1493" s="12" t="e">
        <f t="shared" si="47"/>
        <v>#N/A</v>
      </c>
      <c r="J1493" s="8" t="e">
        <f>IF(OR(H1493&gt;Pooling_tool!$Q$2,I1493&gt;(Pooling_tool!$Q$14*Pooling_tool!$Q$6)),"concentrate","dilute")</f>
        <v>#N/A</v>
      </c>
      <c r="K1493" s="12" t="e">
        <f>_xlfn.IFS(AND(J1493="concentrate",H1493&gt;Pooling_tool!$Q$4),Pooling_tool!$Q$4,AND(J1493="concentrate",H1493&lt;Pooling_tool!$Q$2),Pooling_tool!$Q$2,J1493="concentrate",H1493,J1493="dilute",individual_lib_info!I1493)</f>
        <v>#N/A</v>
      </c>
      <c r="L1493" s="12" t="e">
        <f>IF(AND(J1493="dilute",K1493&gt;Pooling_tool!$Q$6),Pooling_tool!$Q$6,K1493)</f>
        <v>#N/A</v>
      </c>
    </row>
    <row r="1494" spans="6:12" x14ac:dyDescent="0.2">
      <c r="F1494" s="8" t="e">
        <f>VLOOKUP(A1494,Pooling_tool!$A$3:$B$15,2,FALSE)</f>
        <v>#N/A</v>
      </c>
      <c r="G1494" s="11" t="e">
        <f>Pooling_tool!$Q$8/VLOOKUP(F1494,Pooling_tool!$F$3:$G$26,2,FALSE)</f>
        <v>#N/A</v>
      </c>
      <c r="H1494" s="12" t="e">
        <f t="shared" si="46"/>
        <v>#N/A</v>
      </c>
      <c r="I1494" s="12" t="e">
        <f t="shared" si="47"/>
        <v>#N/A</v>
      </c>
      <c r="J1494" s="8" t="e">
        <f>IF(OR(H1494&gt;Pooling_tool!$Q$2,I1494&gt;(Pooling_tool!$Q$14*Pooling_tool!$Q$6)),"concentrate","dilute")</f>
        <v>#N/A</v>
      </c>
      <c r="K1494" s="12" t="e">
        <f>_xlfn.IFS(AND(J1494="concentrate",H1494&gt;Pooling_tool!$Q$4),Pooling_tool!$Q$4,AND(J1494="concentrate",H1494&lt;Pooling_tool!$Q$2),Pooling_tool!$Q$2,J1494="concentrate",H1494,J1494="dilute",individual_lib_info!I1494)</f>
        <v>#N/A</v>
      </c>
      <c r="L1494" s="12" t="e">
        <f>IF(AND(J1494="dilute",K1494&gt;Pooling_tool!$Q$6),Pooling_tool!$Q$6,K1494)</f>
        <v>#N/A</v>
      </c>
    </row>
    <row r="1495" spans="6:12" x14ac:dyDescent="0.2">
      <c r="F1495" s="8" t="e">
        <f>VLOOKUP(A1495,Pooling_tool!$A$3:$B$15,2,FALSE)</f>
        <v>#N/A</v>
      </c>
      <c r="G1495" s="11" t="e">
        <f>Pooling_tool!$Q$8/VLOOKUP(F1495,Pooling_tool!$F$3:$G$26,2,FALSE)</f>
        <v>#N/A</v>
      </c>
      <c r="H1495" s="12" t="e">
        <f t="shared" si="46"/>
        <v>#N/A</v>
      </c>
      <c r="I1495" s="12" t="e">
        <f t="shared" si="47"/>
        <v>#N/A</v>
      </c>
      <c r="J1495" s="8" t="e">
        <f>IF(OR(H1495&gt;Pooling_tool!$Q$2,I1495&gt;(Pooling_tool!$Q$14*Pooling_tool!$Q$6)),"concentrate","dilute")</f>
        <v>#N/A</v>
      </c>
      <c r="K1495" s="12" t="e">
        <f>_xlfn.IFS(AND(J1495="concentrate",H1495&gt;Pooling_tool!$Q$4),Pooling_tool!$Q$4,AND(J1495="concentrate",H1495&lt;Pooling_tool!$Q$2),Pooling_tool!$Q$2,J1495="concentrate",H1495,J1495="dilute",individual_lib_info!I1495)</f>
        <v>#N/A</v>
      </c>
      <c r="L1495" s="12" t="e">
        <f>IF(AND(J1495="dilute",K1495&gt;Pooling_tool!$Q$6),Pooling_tool!$Q$6,K1495)</f>
        <v>#N/A</v>
      </c>
    </row>
    <row r="1496" spans="6:12" x14ac:dyDescent="0.2">
      <c r="F1496" s="8" t="e">
        <f>VLOOKUP(A1496,Pooling_tool!$A$3:$B$15,2,FALSE)</f>
        <v>#N/A</v>
      </c>
      <c r="G1496" s="11" t="e">
        <f>Pooling_tool!$Q$8/VLOOKUP(F1496,Pooling_tool!$F$3:$G$26,2,FALSE)</f>
        <v>#N/A</v>
      </c>
      <c r="H1496" s="12" t="e">
        <f t="shared" si="46"/>
        <v>#N/A</v>
      </c>
      <c r="I1496" s="12" t="e">
        <f t="shared" si="47"/>
        <v>#N/A</v>
      </c>
      <c r="J1496" s="8" t="e">
        <f>IF(OR(H1496&gt;Pooling_tool!$Q$2,I1496&gt;(Pooling_tool!$Q$14*Pooling_tool!$Q$6)),"concentrate","dilute")</f>
        <v>#N/A</v>
      </c>
      <c r="K1496" s="12" t="e">
        <f>_xlfn.IFS(AND(J1496="concentrate",H1496&gt;Pooling_tool!$Q$4),Pooling_tool!$Q$4,AND(J1496="concentrate",H1496&lt;Pooling_tool!$Q$2),Pooling_tool!$Q$2,J1496="concentrate",H1496,J1496="dilute",individual_lib_info!I1496)</f>
        <v>#N/A</v>
      </c>
      <c r="L1496" s="12" t="e">
        <f>IF(AND(J1496="dilute",K1496&gt;Pooling_tool!$Q$6),Pooling_tool!$Q$6,K1496)</f>
        <v>#N/A</v>
      </c>
    </row>
    <row r="1497" spans="6:12" x14ac:dyDescent="0.2">
      <c r="F1497" s="8" t="e">
        <f>VLOOKUP(A1497,Pooling_tool!$A$3:$B$15,2,FALSE)</f>
        <v>#N/A</v>
      </c>
      <c r="G1497" s="11" t="e">
        <f>Pooling_tool!$Q$8/VLOOKUP(F1497,Pooling_tool!$F$3:$G$26,2,FALSE)</f>
        <v>#N/A</v>
      </c>
      <c r="H1497" s="12" t="e">
        <f t="shared" si="46"/>
        <v>#N/A</v>
      </c>
      <c r="I1497" s="12" t="e">
        <f t="shared" si="47"/>
        <v>#N/A</v>
      </c>
      <c r="J1497" s="8" t="e">
        <f>IF(OR(H1497&gt;Pooling_tool!$Q$2,I1497&gt;(Pooling_tool!$Q$14*Pooling_tool!$Q$6)),"concentrate","dilute")</f>
        <v>#N/A</v>
      </c>
      <c r="K1497" s="12" t="e">
        <f>_xlfn.IFS(AND(J1497="concentrate",H1497&gt;Pooling_tool!$Q$4),Pooling_tool!$Q$4,AND(J1497="concentrate",H1497&lt;Pooling_tool!$Q$2),Pooling_tool!$Q$2,J1497="concentrate",H1497,J1497="dilute",individual_lib_info!I1497)</f>
        <v>#N/A</v>
      </c>
      <c r="L1497" s="12" t="e">
        <f>IF(AND(J1497="dilute",K1497&gt;Pooling_tool!$Q$6),Pooling_tool!$Q$6,K1497)</f>
        <v>#N/A</v>
      </c>
    </row>
    <row r="1498" spans="6:12" x14ac:dyDescent="0.2">
      <c r="F1498" s="8" t="e">
        <f>VLOOKUP(A1498,Pooling_tool!$A$3:$B$15,2,FALSE)</f>
        <v>#N/A</v>
      </c>
      <c r="G1498" s="11" t="e">
        <f>Pooling_tool!$Q$8/VLOOKUP(F1498,Pooling_tool!$F$3:$G$26,2,FALSE)</f>
        <v>#N/A</v>
      </c>
      <c r="H1498" s="12" t="e">
        <f t="shared" si="46"/>
        <v>#N/A</v>
      </c>
      <c r="I1498" s="12" t="e">
        <f t="shared" si="47"/>
        <v>#N/A</v>
      </c>
      <c r="J1498" s="8" t="e">
        <f>IF(OR(H1498&gt;Pooling_tool!$Q$2,I1498&gt;(Pooling_tool!$Q$14*Pooling_tool!$Q$6)),"concentrate","dilute")</f>
        <v>#N/A</v>
      </c>
      <c r="K1498" s="12" t="e">
        <f>_xlfn.IFS(AND(J1498="concentrate",H1498&gt;Pooling_tool!$Q$4),Pooling_tool!$Q$4,AND(J1498="concentrate",H1498&lt;Pooling_tool!$Q$2),Pooling_tool!$Q$2,J1498="concentrate",H1498,J1498="dilute",individual_lib_info!I1498)</f>
        <v>#N/A</v>
      </c>
      <c r="L1498" s="12" t="e">
        <f>IF(AND(J1498="dilute",K1498&gt;Pooling_tool!$Q$6),Pooling_tool!$Q$6,K1498)</f>
        <v>#N/A</v>
      </c>
    </row>
    <row r="1499" spans="6:12" x14ac:dyDescent="0.2">
      <c r="F1499" s="8" t="e">
        <f>VLOOKUP(A1499,Pooling_tool!$A$3:$B$15,2,FALSE)</f>
        <v>#N/A</v>
      </c>
      <c r="G1499" s="11" t="e">
        <f>Pooling_tool!$Q$8/VLOOKUP(F1499,Pooling_tool!$F$3:$G$26,2,FALSE)</f>
        <v>#N/A</v>
      </c>
      <c r="H1499" s="12" t="e">
        <f t="shared" si="46"/>
        <v>#N/A</v>
      </c>
      <c r="I1499" s="12" t="e">
        <f t="shared" si="47"/>
        <v>#N/A</v>
      </c>
      <c r="J1499" s="8" t="e">
        <f>IF(OR(H1499&gt;Pooling_tool!$Q$2,I1499&gt;(Pooling_tool!$Q$14*Pooling_tool!$Q$6)),"concentrate","dilute")</f>
        <v>#N/A</v>
      </c>
      <c r="K1499" s="12" t="e">
        <f>_xlfn.IFS(AND(J1499="concentrate",H1499&gt;Pooling_tool!$Q$4),Pooling_tool!$Q$4,AND(J1499="concentrate",H1499&lt;Pooling_tool!$Q$2),Pooling_tool!$Q$2,J1499="concentrate",H1499,J1499="dilute",individual_lib_info!I1499)</f>
        <v>#N/A</v>
      </c>
      <c r="L1499" s="12" t="e">
        <f>IF(AND(J1499="dilute",K1499&gt;Pooling_tool!$Q$6),Pooling_tool!$Q$6,K1499)</f>
        <v>#N/A</v>
      </c>
    </row>
    <row r="1500" spans="6:12" x14ac:dyDescent="0.2">
      <c r="F1500" s="8" t="e">
        <f>VLOOKUP(A1500,Pooling_tool!$A$3:$B$15,2,FALSE)</f>
        <v>#N/A</v>
      </c>
      <c r="G1500" s="11" t="e">
        <f>Pooling_tool!$Q$8/VLOOKUP(F1500,Pooling_tool!$F$3:$G$26,2,FALSE)</f>
        <v>#N/A</v>
      </c>
      <c r="H1500" s="12" t="e">
        <f t="shared" si="46"/>
        <v>#N/A</v>
      </c>
      <c r="I1500" s="12" t="e">
        <f t="shared" si="47"/>
        <v>#N/A</v>
      </c>
      <c r="J1500" s="8" t="e">
        <f>IF(OR(H1500&gt;Pooling_tool!$Q$2,I1500&gt;(Pooling_tool!$Q$14*Pooling_tool!$Q$6)),"concentrate","dilute")</f>
        <v>#N/A</v>
      </c>
      <c r="K1500" s="12" t="e">
        <f>_xlfn.IFS(AND(J1500="concentrate",H1500&gt;Pooling_tool!$Q$4),Pooling_tool!$Q$4,AND(J1500="concentrate",H1500&lt;Pooling_tool!$Q$2),Pooling_tool!$Q$2,J1500="concentrate",H1500,J1500="dilute",individual_lib_info!I1500)</f>
        <v>#N/A</v>
      </c>
      <c r="L1500" s="12" t="e">
        <f>IF(AND(J1500="dilute",K1500&gt;Pooling_tool!$Q$6),Pooling_tool!$Q$6,K1500)</f>
        <v>#N/A</v>
      </c>
    </row>
    <row r="1501" spans="6:12" x14ac:dyDescent="0.2">
      <c r="F1501" s="8" t="e">
        <f>VLOOKUP(A1501,Pooling_tool!$A$3:$B$15,2,FALSE)</f>
        <v>#N/A</v>
      </c>
      <c r="G1501" s="11" t="e">
        <f>Pooling_tool!$Q$8/VLOOKUP(F1501,Pooling_tool!$F$3:$G$26,2,FALSE)</f>
        <v>#N/A</v>
      </c>
      <c r="H1501" s="12" t="e">
        <f t="shared" si="46"/>
        <v>#N/A</v>
      </c>
      <c r="I1501" s="12" t="e">
        <f t="shared" si="47"/>
        <v>#N/A</v>
      </c>
      <c r="J1501" s="8" t="e">
        <f>IF(OR(H1501&gt;Pooling_tool!$Q$2,I1501&gt;(Pooling_tool!$Q$14*Pooling_tool!$Q$6)),"concentrate","dilute")</f>
        <v>#N/A</v>
      </c>
      <c r="K1501" s="12" t="e">
        <f>_xlfn.IFS(AND(J1501="concentrate",H1501&gt;Pooling_tool!$Q$4),Pooling_tool!$Q$4,AND(J1501="concentrate",H1501&lt;Pooling_tool!$Q$2),Pooling_tool!$Q$2,J1501="concentrate",H1501,J1501="dilute",individual_lib_info!I1501)</f>
        <v>#N/A</v>
      </c>
      <c r="L1501" s="12" t="e">
        <f>IF(AND(J1501="dilute",K1501&gt;Pooling_tool!$Q$6),Pooling_tool!$Q$6,K1501)</f>
        <v>#N/A</v>
      </c>
    </row>
    <row r="1502" spans="6:12" x14ac:dyDescent="0.2">
      <c r="F1502" s="8" t="e">
        <f>VLOOKUP(A1502,Pooling_tool!$A$3:$B$15,2,FALSE)</f>
        <v>#N/A</v>
      </c>
      <c r="G1502" s="11" t="e">
        <f>Pooling_tool!$Q$8/VLOOKUP(F1502,Pooling_tool!$F$3:$G$26,2,FALSE)</f>
        <v>#N/A</v>
      </c>
      <c r="H1502" s="12" t="e">
        <f t="shared" si="46"/>
        <v>#N/A</v>
      </c>
      <c r="I1502" s="12" t="e">
        <f t="shared" si="47"/>
        <v>#N/A</v>
      </c>
      <c r="J1502" s="8" t="e">
        <f>IF(OR(H1502&gt;Pooling_tool!$Q$2,I1502&gt;(Pooling_tool!$Q$14*Pooling_tool!$Q$6)),"concentrate","dilute")</f>
        <v>#N/A</v>
      </c>
      <c r="K1502" s="12" t="e">
        <f>_xlfn.IFS(AND(J1502="concentrate",H1502&gt;Pooling_tool!$Q$4),Pooling_tool!$Q$4,AND(J1502="concentrate",H1502&lt;Pooling_tool!$Q$2),Pooling_tool!$Q$2,J1502="concentrate",H1502,J1502="dilute",individual_lib_info!I1502)</f>
        <v>#N/A</v>
      </c>
      <c r="L1502" s="12" t="e">
        <f>IF(AND(J1502="dilute",K1502&gt;Pooling_tool!$Q$6),Pooling_tool!$Q$6,K1502)</f>
        <v>#N/A</v>
      </c>
    </row>
    <row r="1503" spans="6:12" x14ac:dyDescent="0.2">
      <c r="F1503" s="8" t="e">
        <f>VLOOKUP(A1503,Pooling_tool!$A$3:$B$15,2,FALSE)</f>
        <v>#N/A</v>
      </c>
      <c r="G1503" s="11" t="e">
        <f>Pooling_tool!$Q$8/VLOOKUP(F1503,Pooling_tool!$F$3:$G$26,2,FALSE)</f>
        <v>#N/A</v>
      </c>
      <c r="H1503" s="12" t="e">
        <f t="shared" si="46"/>
        <v>#N/A</v>
      </c>
      <c r="I1503" s="12" t="e">
        <f t="shared" si="47"/>
        <v>#N/A</v>
      </c>
      <c r="J1503" s="8" t="e">
        <f>IF(OR(H1503&gt;Pooling_tool!$Q$2,I1503&gt;(Pooling_tool!$Q$14*Pooling_tool!$Q$6)),"concentrate","dilute")</f>
        <v>#N/A</v>
      </c>
      <c r="K1503" s="12" t="e">
        <f>_xlfn.IFS(AND(J1503="concentrate",H1503&gt;Pooling_tool!$Q$4),Pooling_tool!$Q$4,AND(J1503="concentrate",H1503&lt;Pooling_tool!$Q$2),Pooling_tool!$Q$2,J1503="concentrate",H1503,J1503="dilute",individual_lib_info!I1503)</f>
        <v>#N/A</v>
      </c>
      <c r="L1503" s="12" t="e">
        <f>IF(AND(J1503="dilute",K1503&gt;Pooling_tool!$Q$6),Pooling_tool!$Q$6,K1503)</f>
        <v>#N/A</v>
      </c>
    </row>
    <row r="1504" spans="6:12" x14ac:dyDescent="0.2">
      <c r="F1504" s="8" t="e">
        <f>VLOOKUP(A1504,Pooling_tool!$A$3:$B$15,2,FALSE)</f>
        <v>#N/A</v>
      </c>
      <c r="G1504" s="11" t="e">
        <f>Pooling_tool!$Q$8/VLOOKUP(F1504,Pooling_tool!$F$3:$G$26,2,FALSE)</f>
        <v>#N/A</v>
      </c>
      <c r="H1504" s="12" t="e">
        <f t="shared" si="46"/>
        <v>#N/A</v>
      </c>
      <c r="I1504" s="12" t="e">
        <f t="shared" si="47"/>
        <v>#N/A</v>
      </c>
      <c r="J1504" s="8" t="e">
        <f>IF(OR(H1504&gt;Pooling_tool!$Q$2,I1504&gt;(Pooling_tool!$Q$14*Pooling_tool!$Q$6)),"concentrate","dilute")</f>
        <v>#N/A</v>
      </c>
      <c r="K1504" s="12" t="e">
        <f>_xlfn.IFS(AND(J1504="concentrate",H1504&gt;Pooling_tool!$Q$4),Pooling_tool!$Q$4,AND(J1504="concentrate",H1504&lt;Pooling_tool!$Q$2),Pooling_tool!$Q$2,J1504="concentrate",H1504,J1504="dilute",individual_lib_info!I1504)</f>
        <v>#N/A</v>
      </c>
      <c r="L1504" s="12" t="e">
        <f>IF(AND(J1504="dilute",K1504&gt;Pooling_tool!$Q$6),Pooling_tool!$Q$6,K1504)</f>
        <v>#N/A</v>
      </c>
    </row>
    <row r="1505" spans="6:12" x14ac:dyDescent="0.2">
      <c r="F1505" s="8" t="e">
        <f>VLOOKUP(A1505,Pooling_tool!$A$3:$B$15,2,FALSE)</f>
        <v>#N/A</v>
      </c>
      <c r="G1505" s="11" t="e">
        <f>Pooling_tool!$Q$8/VLOOKUP(F1505,Pooling_tool!$F$3:$G$26,2,FALSE)</f>
        <v>#N/A</v>
      </c>
      <c r="H1505" s="12" t="e">
        <f t="shared" si="46"/>
        <v>#N/A</v>
      </c>
      <c r="I1505" s="12" t="e">
        <f t="shared" si="47"/>
        <v>#N/A</v>
      </c>
      <c r="J1505" s="8" t="e">
        <f>IF(OR(H1505&gt;Pooling_tool!$Q$2,I1505&gt;(Pooling_tool!$Q$14*Pooling_tool!$Q$6)),"concentrate","dilute")</f>
        <v>#N/A</v>
      </c>
      <c r="K1505" s="12" t="e">
        <f>_xlfn.IFS(AND(J1505="concentrate",H1505&gt;Pooling_tool!$Q$4),Pooling_tool!$Q$4,AND(J1505="concentrate",H1505&lt;Pooling_tool!$Q$2),Pooling_tool!$Q$2,J1505="concentrate",H1505,J1505="dilute",individual_lib_info!I1505)</f>
        <v>#N/A</v>
      </c>
      <c r="L1505" s="12" t="e">
        <f>IF(AND(J1505="dilute",K1505&gt;Pooling_tool!$Q$6),Pooling_tool!$Q$6,K1505)</f>
        <v>#N/A</v>
      </c>
    </row>
    <row r="1506" spans="6:12" x14ac:dyDescent="0.2">
      <c r="F1506" s="8" t="e">
        <f>VLOOKUP(A1506,Pooling_tool!$A$3:$B$15,2,FALSE)</f>
        <v>#N/A</v>
      </c>
      <c r="G1506" s="11" t="e">
        <f>Pooling_tool!$Q$8/VLOOKUP(F1506,Pooling_tool!$F$3:$G$26,2,FALSE)</f>
        <v>#N/A</v>
      </c>
      <c r="H1506" s="12" t="e">
        <f t="shared" si="46"/>
        <v>#N/A</v>
      </c>
      <c r="I1506" s="12" t="e">
        <f t="shared" si="47"/>
        <v>#N/A</v>
      </c>
      <c r="J1506" s="8" t="e">
        <f>IF(OR(H1506&gt;Pooling_tool!$Q$2,I1506&gt;(Pooling_tool!$Q$14*Pooling_tool!$Q$6)),"concentrate","dilute")</f>
        <v>#N/A</v>
      </c>
      <c r="K1506" s="12" t="e">
        <f>_xlfn.IFS(AND(J1506="concentrate",H1506&gt;Pooling_tool!$Q$4),Pooling_tool!$Q$4,AND(J1506="concentrate",H1506&lt;Pooling_tool!$Q$2),Pooling_tool!$Q$2,J1506="concentrate",H1506,J1506="dilute",individual_lib_info!I1506)</f>
        <v>#N/A</v>
      </c>
      <c r="L1506" s="12" t="e">
        <f>IF(AND(J1506="dilute",K1506&gt;Pooling_tool!$Q$6),Pooling_tool!$Q$6,K1506)</f>
        <v>#N/A</v>
      </c>
    </row>
    <row r="1507" spans="6:12" x14ac:dyDescent="0.2">
      <c r="F1507" s="8" t="e">
        <f>VLOOKUP(A1507,Pooling_tool!$A$3:$B$15,2,FALSE)</f>
        <v>#N/A</v>
      </c>
      <c r="G1507" s="11" t="e">
        <f>Pooling_tool!$Q$8/VLOOKUP(F1507,Pooling_tool!$F$3:$G$26,2,FALSE)</f>
        <v>#N/A</v>
      </c>
      <c r="H1507" s="12" t="e">
        <f t="shared" si="46"/>
        <v>#N/A</v>
      </c>
      <c r="I1507" s="12" t="e">
        <f t="shared" si="47"/>
        <v>#N/A</v>
      </c>
      <c r="J1507" s="8" t="e">
        <f>IF(OR(H1507&gt;Pooling_tool!$Q$2,I1507&gt;(Pooling_tool!$Q$14*Pooling_tool!$Q$6)),"concentrate","dilute")</f>
        <v>#N/A</v>
      </c>
      <c r="K1507" s="12" t="e">
        <f>_xlfn.IFS(AND(J1507="concentrate",H1507&gt;Pooling_tool!$Q$4),Pooling_tool!$Q$4,AND(J1507="concentrate",H1507&lt;Pooling_tool!$Q$2),Pooling_tool!$Q$2,J1507="concentrate",H1507,J1507="dilute",individual_lib_info!I1507)</f>
        <v>#N/A</v>
      </c>
      <c r="L1507" s="12" t="e">
        <f>IF(AND(J1507="dilute",K1507&gt;Pooling_tool!$Q$6),Pooling_tool!$Q$6,K1507)</f>
        <v>#N/A</v>
      </c>
    </row>
    <row r="1508" spans="6:12" x14ac:dyDescent="0.2">
      <c r="F1508" s="8" t="e">
        <f>VLOOKUP(A1508,Pooling_tool!$A$3:$B$15,2,FALSE)</f>
        <v>#N/A</v>
      </c>
      <c r="G1508" s="11" t="e">
        <f>Pooling_tool!$Q$8/VLOOKUP(F1508,Pooling_tool!$F$3:$G$26,2,FALSE)</f>
        <v>#N/A</v>
      </c>
      <c r="H1508" s="12" t="e">
        <f t="shared" si="46"/>
        <v>#N/A</v>
      </c>
      <c r="I1508" s="12" t="e">
        <f t="shared" si="47"/>
        <v>#N/A</v>
      </c>
      <c r="J1508" s="8" t="e">
        <f>IF(OR(H1508&gt;Pooling_tool!$Q$2,I1508&gt;(Pooling_tool!$Q$14*Pooling_tool!$Q$6)),"concentrate","dilute")</f>
        <v>#N/A</v>
      </c>
      <c r="K1508" s="12" t="e">
        <f>_xlfn.IFS(AND(J1508="concentrate",H1508&gt;Pooling_tool!$Q$4),Pooling_tool!$Q$4,AND(J1508="concentrate",H1508&lt;Pooling_tool!$Q$2),Pooling_tool!$Q$2,J1508="concentrate",H1508,J1508="dilute",individual_lib_info!I1508)</f>
        <v>#N/A</v>
      </c>
      <c r="L1508" s="12" t="e">
        <f>IF(AND(J1508="dilute",K1508&gt;Pooling_tool!$Q$6),Pooling_tool!$Q$6,K1508)</f>
        <v>#N/A</v>
      </c>
    </row>
    <row r="1509" spans="6:12" x14ac:dyDescent="0.2">
      <c r="F1509" s="8" t="e">
        <f>VLOOKUP(A1509,Pooling_tool!$A$3:$B$15,2,FALSE)</f>
        <v>#N/A</v>
      </c>
      <c r="G1509" s="11" t="e">
        <f>Pooling_tool!$Q$8/VLOOKUP(F1509,Pooling_tool!$F$3:$G$26,2,FALSE)</f>
        <v>#N/A</v>
      </c>
      <c r="H1509" s="12" t="e">
        <f t="shared" si="46"/>
        <v>#N/A</v>
      </c>
      <c r="I1509" s="12" t="e">
        <f t="shared" si="47"/>
        <v>#N/A</v>
      </c>
      <c r="J1509" s="8" t="e">
        <f>IF(OR(H1509&gt;Pooling_tool!$Q$2,I1509&gt;(Pooling_tool!$Q$14*Pooling_tool!$Q$6)),"concentrate","dilute")</f>
        <v>#N/A</v>
      </c>
      <c r="K1509" s="12" t="e">
        <f>_xlfn.IFS(AND(J1509="concentrate",H1509&gt;Pooling_tool!$Q$4),Pooling_tool!$Q$4,AND(J1509="concentrate",H1509&lt;Pooling_tool!$Q$2),Pooling_tool!$Q$2,J1509="concentrate",H1509,J1509="dilute",individual_lib_info!I1509)</f>
        <v>#N/A</v>
      </c>
      <c r="L1509" s="12" t="e">
        <f>IF(AND(J1509="dilute",K1509&gt;Pooling_tool!$Q$6),Pooling_tool!$Q$6,K1509)</f>
        <v>#N/A</v>
      </c>
    </row>
    <row r="1510" spans="6:12" x14ac:dyDescent="0.2">
      <c r="F1510" s="8" t="e">
        <f>VLOOKUP(A1510,Pooling_tool!$A$3:$B$15,2,FALSE)</f>
        <v>#N/A</v>
      </c>
      <c r="G1510" s="11" t="e">
        <f>Pooling_tool!$Q$8/VLOOKUP(F1510,Pooling_tool!$F$3:$G$26,2,FALSE)</f>
        <v>#N/A</v>
      </c>
      <c r="H1510" s="12" t="e">
        <f t="shared" si="46"/>
        <v>#N/A</v>
      </c>
      <c r="I1510" s="12" t="e">
        <f t="shared" si="47"/>
        <v>#N/A</v>
      </c>
      <c r="J1510" s="8" t="e">
        <f>IF(OR(H1510&gt;Pooling_tool!$Q$2,I1510&gt;(Pooling_tool!$Q$14*Pooling_tool!$Q$6)),"concentrate","dilute")</f>
        <v>#N/A</v>
      </c>
      <c r="K1510" s="12" t="e">
        <f>_xlfn.IFS(AND(J1510="concentrate",H1510&gt;Pooling_tool!$Q$4),Pooling_tool!$Q$4,AND(J1510="concentrate",H1510&lt;Pooling_tool!$Q$2),Pooling_tool!$Q$2,J1510="concentrate",H1510,J1510="dilute",individual_lib_info!I1510)</f>
        <v>#N/A</v>
      </c>
      <c r="L1510" s="12" t="e">
        <f>IF(AND(J1510="dilute",K1510&gt;Pooling_tool!$Q$6),Pooling_tool!$Q$6,K1510)</f>
        <v>#N/A</v>
      </c>
    </row>
    <row r="1511" spans="6:12" x14ac:dyDescent="0.2">
      <c r="F1511" s="8" t="e">
        <f>VLOOKUP(A1511,Pooling_tool!$A$3:$B$15,2,FALSE)</f>
        <v>#N/A</v>
      </c>
      <c r="G1511" s="11" t="e">
        <f>Pooling_tool!$Q$8/VLOOKUP(F1511,Pooling_tool!$F$3:$G$26,2,FALSE)</f>
        <v>#N/A</v>
      </c>
      <c r="H1511" s="12" t="e">
        <f t="shared" si="46"/>
        <v>#N/A</v>
      </c>
      <c r="I1511" s="12" t="e">
        <f t="shared" si="47"/>
        <v>#N/A</v>
      </c>
      <c r="J1511" s="8" t="e">
        <f>IF(OR(H1511&gt;Pooling_tool!$Q$2,I1511&gt;(Pooling_tool!$Q$14*Pooling_tool!$Q$6)),"concentrate","dilute")</f>
        <v>#N/A</v>
      </c>
      <c r="K1511" s="12" t="e">
        <f>_xlfn.IFS(AND(J1511="concentrate",H1511&gt;Pooling_tool!$Q$4),Pooling_tool!$Q$4,AND(J1511="concentrate",H1511&lt;Pooling_tool!$Q$2),Pooling_tool!$Q$2,J1511="concentrate",H1511,J1511="dilute",individual_lib_info!I1511)</f>
        <v>#N/A</v>
      </c>
      <c r="L1511" s="12" t="e">
        <f>IF(AND(J1511="dilute",K1511&gt;Pooling_tool!$Q$6),Pooling_tool!$Q$6,K1511)</f>
        <v>#N/A</v>
      </c>
    </row>
    <row r="1512" spans="6:12" x14ac:dyDescent="0.2">
      <c r="F1512" s="8" t="e">
        <f>VLOOKUP(A1512,Pooling_tool!$A$3:$B$15,2,FALSE)</f>
        <v>#N/A</v>
      </c>
      <c r="G1512" s="11" t="e">
        <f>Pooling_tool!$Q$8/VLOOKUP(F1512,Pooling_tool!$F$3:$G$26,2,FALSE)</f>
        <v>#N/A</v>
      </c>
      <c r="H1512" s="12" t="e">
        <f t="shared" si="46"/>
        <v>#N/A</v>
      </c>
      <c r="I1512" s="12" t="e">
        <f t="shared" si="47"/>
        <v>#N/A</v>
      </c>
      <c r="J1512" s="8" t="e">
        <f>IF(OR(H1512&gt;Pooling_tool!$Q$2,I1512&gt;(Pooling_tool!$Q$14*Pooling_tool!$Q$6)),"concentrate","dilute")</f>
        <v>#N/A</v>
      </c>
      <c r="K1512" s="12" t="e">
        <f>_xlfn.IFS(AND(J1512="concentrate",H1512&gt;Pooling_tool!$Q$4),Pooling_tool!$Q$4,AND(J1512="concentrate",H1512&lt;Pooling_tool!$Q$2),Pooling_tool!$Q$2,J1512="concentrate",H1512,J1512="dilute",individual_lib_info!I1512)</f>
        <v>#N/A</v>
      </c>
      <c r="L1512" s="12" t="e">
        <f>IF(AND(J1512="dilute",K1512&gt;Pooling_tool!$Q$6),Pooling_tool!$Q$6,K1512)</f>
        <v>#N/A</v>
      </c>
    </row>
    <row r="1513" spans="6:12" x14ac:dyDescent="0.2">
      <c r="F1513" s="8" t="e">
        <f>VLOOKUP(A1513,Pooling_tool!$A$3:$B$15,2,FALSE)</f>
        <v>#N/A</v>
      </c>
      <c r="G1513" s="11" t="e">
        <f>Pooling_tool!$Q$8/VLOOKUP(F1513,Pooling_tool!$F$3:$G$26,2,FALSE)</f>
        <v>#N/A</v>
      </c>
      <c r="H1513" s="12" t="e">
        <f t="shared" si="46"/>
        <v>#N/A</v>
      </c>
      <c r="I1513" s="12" t="e">
        <f t="shared" si="47"/>
        <v>#N/A</v>
      </c>
      <c r="J1513" s="8" t="e">
        <f>IF(OR(H1513&gt;Pooling_tool!$Q$2,I1513&gt;(Pooling_tool!$Q$14*Pooling_tool!$Q$6)),"concentrate","dilute")</f>
        <v>#N/A</v>
      </c>
      <c r="K1513" s="12" t="e">
        <f>_xlfn.IFS(AND(J1513="concentrate",H1513&gt;Pooling_tool!$Q$4),Pooling_tool!$Q$4,AND(J1513="concentrate",H1513&lt;Pooling_tool!$Q$2),Pooling_tool!$Q$2,J1513="concentrate",H1513,J1513="dilute",individual_lib_info!I1513)</f>
        <v>#N/A</v>
      </c>
      <c r="L1513" s="12" t="e">
        <f>IF(AND(J1513="dilute",K1513&gt;Pooling_tool!$Q$6),Pooling_tool!$Q$6,K1513)</f>
        <v>#N/A</v>
      </c>
    </row>
    <row r="1514" spans="6:12" x14ac:dyDescent="0.2">
      <c r="F1514" s="8" t="e">
        <f>VLOOKUP(A1514,Pooling_tool!$A$3:$B$15,2,FALSE)</f>
        <v>#N/A</v>
      </c>
      <c r="G1514" s="11" t="e">
        <f>Pooling_tool!$Q$8/VLOOKUP(F1514,Pooling_tool!$F$3:$G$26,2,FALSE)</f>
        <v>#N/A</v>
      </c>
      <c r="H1514" s="12" t="e">
        <f t="shared" si="46"/>
        <v>#N/A</v>
      </c>
      <c r="I1514" s="12" t="e">
        <f t="shared" si="47"/>
        <v>#N/A</v>
      </c>
      <c r="J1514" s="8" t="e">
        <f>IF(OR(H1514&gt;Pooling_tool!$Q$2,I1514&gt;(Pooling_tool!$Q$14*Pooling_tool!$Q$6)),"concentrate","dilute")</f>
        <v>#N/A</v>
      </c>
      <c r="K1514" s="12" t="e">
        <f>_xlfn.IFS(AND(J1514="concentrate",H1514&gt;Pooling_tool!$Q$4),Pooling_tool!$Q$4,AND(J1514="concentrate",H1514&lt;Pooling_tool!$Q$2),Pooling_tool!$Q$2,J1514="concentrate",H1514,J1514="dilute",individual_lib_info!I1514)</f>
        <v>#N/A</v>
      </c>
      <c r="L1514" s="12" t="e">
        <f>IF(AND(J1514="dilute",K1514&gt;Pooling_tool!$Q$6),Pooling_tool!$Q$6,K1514)</f>
        <v>#N/A</v>
      </c>
    </row>
    <row r="1515" spans="6:12" x14ac:dyDescent="0.2">
      <c r="F1515" s="8" t="e">
        <f>VLOOKUP(A1515,Pooling_tool!$A$3:$B$15,2,FALSE)</f>
        <v>#N/A</v>
      </c>
      <c r="G1515" s="11" t="e">
        <f>Pooling_tool!$Q$8/VLOOKUP(F1515,Pooling_tool!$F$3:$G$26,2,FALSE)</f>
        <v>#N/A</v>
      </c>
      <c r="H1515" s="12" t="e">
        <f t="shared" si="46"/>
        <v>#N/A</v>
      </c>
      <c r="I1515" s="12" t="e">
        <f t="shared" si="47"/>
        <v>#N/A</v>
      </c>
      <c r="J1515" s="8" t="e">
        <f>IF(OR(H1515&gt;Pooling_tool!$Q$2,I1515&gt;(Pooling_tool!$Q$14*Pooling_tool!$Q$6)),"concentrate","dilute")</f>
        <v>#N/A</v>
      </c>
      <c r="K1515" s="12" t="e">
        <f>_xlfn.IFS(AND(J1515="concentrate",H1515&gt;Pooling_tool!$Q$4),Pooling_tool!$Q$4,AND(J1515="concentrate",H1515&lt;Pooling_tool!$Q$2),Pooling_tool!$Q$2,J1515="concentrate",H1515,J1515="dilute",individual_lib_info!I1515)</f>
        <v>#N/A</v>
      </c>
      <c r="L1515" s="12" t="e">
        <f>IF(AND(J1515="dilute",K1515&gt;Pooling_tool!$Q$6),Pooling_tool!$Q$6,K1515)</f>
        <v>#N/A</v>
      </c>
    </row>
    <row r="1516" spans="6:12" x14ac:dyDescent="0.2">
      <c r="F1516" s="8" t="e">
        <f>VLOOKUP(A1516,Pooling_tool!$A$3:$B$15,2,FALSE)</f>
        <v>#N/A</v>
      </c>
      <c r="G1516" s="11" t="e">
        <f>Pooling_tool!$Q$8/VLOOKUP(F1516,Pooling_tool!$F$3:$G$26,2,FALSE)</f>
        <v>#N/A</v>
      </c>
      <c r="H1516" s="12" t="e">
        <f t="shared" si="46"/>
        <v>#N/A</v>
      </c>
      <c r="I1516" s="12" t="e">
        <f t="shared" si="47"/>
        <v>#N/A</v>
      </c>
      <c r="J1516" s="8" t="e">
        <f>IF(OR(H1516&gt;Pooling_tool!$Q$2,I1516&gt;(Pooling_tool!$Q$14*Pooling_tool!$Q$6)),"concentrate","dilute")</f>
        <v>#N/A</v>
      </c>
      <c r="K1516" s="12" t="e">
        <f>_xlfn.IFS(AND(J1516="concentrate",H1516&gt;Pooling_tool!$Q$4),Pooling_tool!$Q$4,AND(J1516="concentrate",H1516&lt;Pooling_tool!$Q$2),Pooling_tool!$Q$2,J1516="concentrate",H1516,J1516="dilute",individual_lib_info!I1516)</f>
        <v>#N/A</v>
      </c>
      <c r="L1516" s="12" t="e">
        <f>IF(AND(J1516="dilute",K1516&gt;Pooling_tool!$Q$6),Pooling_tool!$Q$6,K1516)</f>
        <v>#N/A</v>
      </c>
    </row>
    <row r="1517" spans="6:12" x14ac:dyDescent="0.2">
      <c r="F1517" s="8" t="e">
        <f>VLOOKUP(A1517,Pooling_tool!$A$3:$B$15,2,FALSE)</f>
        <v>#N/A</v>
      </c>
      <c r="G1517" s="11" t="e">
        <f>Pooling_tool!$Q$8/VLOOKUP(F1517,Pooling_tool!$F$3:$G$26,2,FALSE)</f>
        <v>#N/A</v>
      </c>
      <c r="H1517" s="12" t="e">
        <f t="shared" si="46"/>
        <v>#N/A</v>
      </c>
      <c r="I1517" s="12" t="e">
        <f t="shared" si="47"/>
        <v>#N/A</v>
      </c>
      <c r="J1517" s="8" t="e">
        <f>IF(OR(H1517&gt;Pooling_tool!$Q$2,I1517&gt;(Pooling_tool!$Q$14*Pooling_tool!$Q$6)),"concentrate","dilute")</f>
        <v>#N/A</v>
      </c>
      <c r="K1517" s="12" t="e">
        <f>_xlfn.IFS(AND(J1517="concentrate",H1517&gt;Pooling_tool!$Q$4),Pooling_tool!$Q$4,AND(J1517="concentrate",H1517&lt;Pooling_tool!$Q$2),Pooling_tool!$Q$2,J1517="concentrate",H1517,J1517="dilute",individual_lib_info!I1517)</f>
        <v>#N/A</v>
      </c>
      <c r="L1517" s="12" t="e">
        <f>IF(AND(J1517="dilute",K1517&gt;Pooling_tool!$Q$6),Pooling_tool!$Q$6,K1517)</f>
        <v>#N/A</v>
      </c>
    </row>
    <row r="1518" spans="6:12" x14ac:dyDescent="0.2">
      <c r="F1518" s="8" t="e">
        <f>VLOOKUP(A1518,Pooling_tool!$A$3:$B$15,2,FALSE)</f>
        <v>#N/A</v>
      </c>
      <c r="G1518" s="11" t="e">
        <f>Pooling_tool!$Q$8/VLOOKUP(F1518,Pooling_tool!$F$3:$G$26,2,FALSE)</f>
        <v>#N/A</v>
      </c>
      <c r="H1518" s="12" t="e">
        <f t="shared" si="46"/>
        <v>#N/A</v>
      </c>
      <c r="I1518" s="12" t="e">
        <f t="shared" si="47"/>
        <v>#N/A</v>
      </c>
      <c r="J1518" s="8" t="e">
        <f>IF(OR(H1518&gt;Pooling_tool!$Q$2,I1518&gt;(Pooling_tool!$Q$14*Pooling_tool!$Q$6)),"concentrate","dilute")</f>
        <v>#N/A</v>
      </c>
      <c r="K1518" s="12" t="e">
        <f>_xlfn.IFS(AND(J1518="concentrate",H1518&gt;Pooling_tool!$Q$4),Pooling_tool!$Q$4,AND(J1518="concentrate",H1518&lt;Pooling_tool!$Q$2),Pooling_tool!$Q$2,J1518="concentrate",H1518,J1518="dilute",individual_lib_info!I1518)</f>
        <v>#N/A</v>
      </c>
      <c r="L1518" s="12" t="e">
        <f>IF(AND(J1518="dilute",K1518&gt;Pooling_tool!$Q$6),Pooling_tool!$Q$6,K1518)</f>
        <v>#N/A</v>
      </c>
    </row>
    <row r="1519" spans="6:12" x14ac:dyDescent="0.2">
      <c r="F1519" s="8" t="e">
        <f>VLOOKUP(A1519,Pooling_tool!$A$3:$B$15,2,FALSE)</f>
        <v>#N/A</v>
      </c>
      <c r="G1519" s="11" t="e">
        <f>Pooling_tool!$Q$8/VLOOKUP(F1519,Pooling_tool!$F$3:$G$26,2,FALSE)</f>
        <v>#N/A</v>
      </c>
      <c r="H1519" s="12" t="e">
        <f t="shared" si="46"/>
        <v>#N/A</v>
      </c>
      <c r="I1519" s="12" t="e">
        <f t="shared" si="47"/>
        <v>#N/A</v>
      </c>
      <c r="J1519" s="8" t="e">
        <f>IF(OR(H1519&gt;Pooling_tool!$Q$2,I1519&gt;(Pooling_tool!$Q$14*Pooling_tool!$Q$6)),"concentrate","dilute")</f>
        <v>#N/A</v>
      </c>
      <c r="K1519" s="12" t="e">
        <f>_xlfn.IFS(AND(J1519="concentrate",H1519&gt;Pooling_tool!$Q$4),Pooling_tool!$Q$4,AND(J1519="concentrate",H1519&lt;Pooling_tool!$Q$2),Pooling_tool!$Q$2,J1519="concentrate",H1519,J1519="dilute",individual_lib_info!I1519)</f>
        <v>#N/A</v>
      </c>
      <c r="L1519" s="12" t="e">
        <f>IF(AND(J1519="dilute",K1519&gt;Pooling_tool!$Q$6),Pooling_tool!$Q$6,K1519)</f>
        <v>#N/A</v>
      </c>
    </row>
    <row r="1520" spans="6:12" x14ac:dyDescent="0.2">
      <c r="F1520" s="8" t="e">
        <f>VLOOKUP(A1520,Pooling_tool!$A$3:$B$15,2,FALSE)</f>
        <v>#N/A</v>
      </c>
      <c r="G1520" s="11" t="e">
        <f>Pooling_tool!$Q$8/VLOOKUP(F1520,Pooling_tool!$F$3:$G$26,2,FALSE)</f>
        <v>#N/A</v>
      </c>
      <c r="H1520" s="12" t="e">
        <f t="shared" si="46"/>
        <v>#N/A</v>
      </c>
      <c r="I1520" s="12" t="e">
        <f t="shared" si="47"/>
        <v>#N/A</v>
      </c>
      <c r="J1520" s="8" t="e">
        <f>IF(OR(H1520&gt;Pooling_tool!$Q$2,I1520&gt;(Pooling_tool!$Q$14*Pooling_tool!$Q$6)),"concentrate","dilute")</f>
        <v>#N/A</v>
      </c>
      <c r="K1520" s="12" t="e">
        <f>_xlfn.IFS(AND(J1520="concentrate",H1520&gt;Pooling_tool!$Q$4),Pooling_tool!$Q$4,AND(J1520="concentrate",H1520&lt;Pooling_tool!$Q$2),Pooling_tool!$Q$2,J1520="concentrate",H1520,J1520="dilute",individual_lib_info!I1520)</f>
        <v>#N/A</v>
      </c>
      <c r="L1520" s="12" t="e">
        <f>IF(AND(J1520="dilute",K1520&gt;Pooling_tool!$Q$6),Pooling_tool!$Q$6,K1520)</f>
        <v>#N/A</v>
      </c>
    </row>
    <row r="1521" spans="6:12" x14ac:dyDescent="0.2">
      <c r="F1521" s="8" t="e">
        <f>VLOOKUP(A1521,Pooling_tool!$A$3:$B$15,2,FALSE)</f>
        <v>#N/A</v>
      </c>
      <c r="G1521" s="11" t="e">
        <f>Pooling_tool!$Q$8/VLOOKUP(F1521,Pooling_tool!$F$3:$G$26,2,FALSE)</f>
        <v>#N/A</v>
      </c>
      <c r="H1521" s="12" t="e">
        <f t="shared" si="46"/>
        <v>#N/A</v>
      </c>
      <c r="I1521" s="12" t="e">
        <f t="shared" si="47"/>
        <v>#N/A</v>
      </c>
      <c r="J1521" s="8" t="e">
        <f>IF(OR(H1521&gt;Pooling_tool!$Q$2,I1521&gt;(Pooling_tool!$Q$14*Pooling_tool!$Q$6)),"concentrate","dilute")</f>
        <v>#N/A</v>
      </c>
      <c r="K1521" s="12" t="e">
        <f>_xlfn.IFS(AND(J1521="concentrate",H1521&gt;Pooling_tool!$Q$4),Pooling_tool!$Q$4,AND(J1521="concentrate",H1521&lt;Pooling_tool!$Q$2),Pooling_tool!$Q$2,J1521="concentrate",H1521,J1521="dilute",individual_lib_info!I1521)</f>
        <v>#N/A</v>
      </c>
      <c r="L1521" s="12" t="e">
        <f>IF(AND(J1521="dilute",K1521&gt;Pooling_tool!$Q$6),Pooling_tool!$Q$6,K1521)</f>
        <v>#N/A</v>
      </c>
    </row>
    <row r="1522" spans="6:12" x14ac:dyDescent="0.2">
      <c r="F1522" s="8" t="e">
        <f>VLOOKUP(A1522,Pooling_tool!$A$3:$B$15,2,FALSE)</f>
        <v>#N/A</v>
      </c>
      <c r="G1522" s="11" t="e">
        <f>Pooling_tool!$Q$8/VLOOKUP(F1522,Pooling_tool!$F$3:$G$26,2,FALSE)</f>
        <v>#N/A</v>
      </c>
      <c r="H1522" s="12" t="e">
        <f t="shared" si="46"/>
        <v>#N/A</v>
      </c>
      <c r="I1522" s="12" t="e">
        <f t="shared" si="47"/>
        <v>#N/A</v>
      </c>
      <c r="J1522" s="8" t="e">
        <f>IF(OR(H1522&gt;Pooling_tool!$Q$2,I1522&gt;(Pooling_tool!$Q$14*Pooling_tool!$Q$6)),"concentrate","dilute")</f>
        <v>#N/A</v>
      </c>
      <c r="K1522" s="12" t="e">
        <f>_xlfn.IFS(AND(J1522="concentrate",H1522&gt;Pooling_tool!$Q$4),Pooling_tool!$Q$4,AND(J1522="concentrate",H1522&lt;Pooling_tool!$Q$2),Pooling_tool!$Q$2,J1522="concentrate",H1522,J1522="dilute",individual_lib_info!I1522)</f>
        <v>#N/A</v>
      </c>
      <c r="L1522" s="12" t="e">
        <f>IF(AND(J1522="dilute",K1522&gt;Pooling_tool!$Q$6),Pooling_tool!$Q$6,K1522)</f>
        <v>#N/A</v>
      </c>
    </row>
    <row r="1523" spans="6:12" x14ac:dyDescent="0.2">
      <c r="F1523" s="8" t="e">
        <f>VLOOKUP(A1523,Pooling_tool!$A$3:$B$15,2,FALSE)</f>
        <v>#N/A</v>
      </c>
      <c r="G1523" s="11" t="e">
        <f>Pooling_tool!$Q$8/VLOOKUP(F1523,Pooling_tool!$F$3:$G$26,2,FALSE)</f>
        <v>#N/A</v>
      </c>
      <c r="H1523" s="12" t="e">
        <f t="shared" si="46"/>
        <v>#N/A</v>
      </c>
      <c r="I1523" s="12" t="e">
        <f t="shared" si="47"/>
        <v>#N/A</v>
      </c>
      <c r="J1523" s="8" t="e">
        <f>IF(OR(H1523&gt;Pooling_tool!$Q$2,I1523&gt;(Pooling_tool!$Q$14*Pooling_tool!$Q$6)),"concentrate","dilute")</f>
        <v>#N/A</v>
      </c>
      <c r="K1523" s="12" t="e">
        <f>_xlfn.IFS(AND(J1523="concentrate",H1523&gt;Pooling_tool!$Q$4),Pooling_tool!$Q$4,AND(J1523="concentrate",H1523&lt;Pooling_tool!$Q$2),Pooling_tool!$Q$2,J1523="concentrate",H1523,J1523="dilute",individual_lib_info!I1523)</f>
        <v>#N/A</v>
      </c>
      <c r="L1523" s="12" t="e">
        <f>IF(AND(J1523="dilute",K1523&gt;Pooling_tool!$Q$6),Pooling_tool!$Q$6,K1523)</f>
        <v>#N/A</v>
      </c>
    </row>
    <row r="1524" spans="6:12" x14ac:dyDescent="0.2">
      <c r="F1524" s="8" t="e">
        <f>VLOOKUP(A1524,Pooling_tool!$A$3:$B$15,2,FALSE)</f>
        <v>#N/A</v>
      </c>
      <c r="G1524" s="11" t="e">
        <f>Pooling_tool!$Q$8/VLOOKUP(F1524,Pooling_tool!$F$3:$G$26,2,FALSE)</f>
        <v>#N/A</v>
      </c>
      <c r="H1524" s="12" t="e">
        <f t="shared" si="46"/>
        <v>#N/A</v>
      </c>
      <c r="I1524" s="12" t="e">
        <f t="shared" si="47"/>
        <v>#N/A</v>
      </c>
      <c r="J1524" s="8" t="e">
        <f>IF(OR(H1524&gt;Pooling_tool!$Q$2,I1524&gt;(Pooling_tool!$Q$14*Pooling_tool!$Q$6)),"concentrate","dilute")</f>
        <v>#N/A</v>
      </c>
      <c r="K1524" s="12" t="e">
        <f>_xlfn.IFS(AND(J1524="concentrate",H1524&gt;Pooling_tool!$Q$4),Pooling_tool!$Q$4,AND(J1524="concentrate",H1524&lt;Pooling_tool!$Q$2),Pooling_tool!$Q$2,J1524="concentrate",H1524,J1524="dilute",individual_lib_info!I1524)</f>
        <v>#N/A</v>
      </c>
      <c r="L1524" s="12" t="e">
        <f>IF(AND(J1524="dilute",K1524&gt;Pooling_tool!$Q$6),Pooling_tool!$Q$6,K1524)</f>
        <v>#N/A</v>
      </c>
    </row>
    <row r="1525" spans="6:12" x14ac:dyDescent="0.2">
      <c r="F1525" s="8" t="e">
        <f>VLOOKUP(A1525,Pooling_tool!$A$3:$B$15,2,FALSE)</f>
        <v>#N/A</v>
      </c>
      <c r="G1525" s="11" t="e">
        <f>Pooling_tool!$Q$8/VLOOKUP(F1525,Pooling_tool!$F$3:$G$26,2,FALSE)</f>
        <v>#N/A</v>
      </c>
      <c r="H1525" s="12" t="e">
        <f t="shared" si="46"/>
        <v>#N/A</v>
      </c>
      <c r="I1525" s="12" t="e">
        <f t="shared" si="47"/>
        <v>#N/A</v>
      </c>
      <c r="J1525" s="8" t="e">
        <f>IF(OR(H1525&gt;Pooling_tool!$Q$2,I1525&gt;(Pooling_tool!$Q$14*Pooling_tool!$Q$6)),"concentrate","dilute")</f>
        <v>#N/A</v>
      </c>
      <c r="K1525" s="12" t="e">
        <f>_xlfn.IFS(AND(J1525="concentrate",H1525&gt;Pooling_tool!$Q$4),Pooling_tool!$Q$4,AND(J1525="concentrate",H1525&lt;Pooling_tool!$Q$2),Pooling_tool!$Q$2,J1525="concentrate",H1525,J1525="dilute",individual_lib_info!I1525)</f>
        <v>#N/A</v>
      </c>
      <c r="L1525" s="12" t="e">
        <f>IF(AND(J1525="dilute",K1525&gt;Pooling_tool!$Q$6),Pooling_tool!$Q$6,K1525)</f>
        <v>#N/A</v>
      </c>
    </row>
    <row r="1526" spans="6:12" x14ac:dyDescent="0.2">
      <c r="F1526" s="8" t="e">
        <f>VLOOKUP(A1526,Pooling_tool!$A$3:$B$15,2,FALSE)</f>
        <v>#N/A</v>
      </c>
      <c r="G1526" s="11" t="e">
        <f>Pooling_tool!$Q$8/VLOOKUP(F1526,Pooling_tool!$F$3:$G$26,2,FALSE)</f>
        <v>#N/A</v>
      </c>
      <c r="H1526" s="12" t="e">
        <f t="shared" si="46"/>
        <v>#N/A</v>
      </c>
      <c r="I1526" s="12" t="e">
        <f t="shared" si="47"/>
        <v>#N/A</v>
      </c>
      <c r="J1526" s="8" t="e">
        <f>IF(OR(H1526&gt;Pooling_tool!$Q$2,I1526&gt;(Pooling_tool!$Q$14*Pooling_tool!$Q$6)),"concentrate","dilute")</f>
        <v>#N/A</v>
      </c>
      <c r="K1526" s="12" t="e">
        <f>_xlfn.IFS(AND(J1526="concentrate",H1526&gt;Pooling_tool!$Q$4),Pooling_tool!$Q$4,AND(J1526="concentrate",H1526&lt;Pooling_tool!$Q$2),Pooling_tool!$Q$2,J1526="concentrate",H1526,J1526="dilute",individual_lib_info!I1526)</f>
        <v>#N/A</v>
      </c>
      <c r="L1526" s="12" t="e">
        <f>IF(AND(J1526="dilute",K1526&gt;Pooling_tool!$Q$6),Pooling_tool!$Q$6,K1526)</f>
        <v>#N/A</v>
      </c>
    </row>
    <row r="1527" spans="6:12" x14ac:dyDescent="0.2">
      <c r="F1527" s="8" t="e">
        <f>VLOOKUP(A1527,Pooling_tool!$A$3:$B$15,2,FALSE)</f>
        <v>#N/A</v>
      </c>
      <c r="G1527" s="11" t="e">
        <f>Pooling_tool!$Q$8/VLOOKUP(F1527,Pooling_tool!$F$3:$G$26,2,FALSE)</f>
        <v>#N/A</v>
      </c>
      <c r="H1527" s="12" t="e">
        <f t="shared" si="46"/>
        <v>#N/A</v>
      </c>
      <c r="I1527" s="12" t="e">
        <f t="shared" si="47"/>
        <v>#N/A</v>
      </c>
      <c r="J1527" s="8" t="e">
        <f>IF(OR(H1527&gt;Pooling_tool!$Q$2,I1527&gt;(Pooling_tool!$Q$14*Pooling_tool!$Q$6)),"concentrate","dilute")</f>
        <v>#N/A</v>
      </c>
      <c r="K1527" s="12" t="e">
        <f>_xlfn.IFS(AND(J1527="concentrate",H1527&gt;Pooling_tool!$Q$4),Pooling_tool!$Q$4,AND(J1527="concentrate",H1527&lt;Pooling_tool!$Q$2),Pooling_tool!$Q$2,J1527="concentrate",H1527,J1527="dilute",individual_lib_info!I1527)</f>
        <v>#N/A</v>
      </c>
      <c r="L1527" s="12" t="e">
        <f>IF(AND(J1527="dilute",K1527&gt;Pooling_tool!$Q$6),Pooling_tool!$Q$6,K1527)</f>
        <v>#N/A</v>
      </c>
    </row>
    <row r="1528" spans="6:12" x14ac:dyDescent="0.2">
      <c r="F1528" s="8" t="e">
        <f>VLOOKUP(A1528,Pooling_tool!$A$3:$B$15,2,FALSE)</f>
        <v>#N/A</v>
      </c>
      <c r="G1528" s="11" t="e">
        <f>Pooling_tool!$Q$8/VLOOKUP(F1528,Pooling_tool!$F$3:$G$26,2,FALSE)</f>
        <v>#N/A</v>
      </c>
      <c r="H1528" s="12" t="e">
        <f t="shared" si="46"/>
        <v>#N/A</v>
      </c>
      <c r="I1528" s="12" t="e">
        <f t="shared" si="47"/>
        <v>#N/A</v>
      </c>
      <c r="J1528" s="8" t="e">
        <f>IF(OR(H1528&gt;Pooling_tool!$Q$2,I1528&gt;(Pooling_tool!$Q$14*Pooling_tool!$Q$6)),"concentrate","dilute")</f>
        <v>#N/A</v>
      </c>
      <c r="K1528" s="12" t="e">
        <f>_xlfn.IFS(AND(J1528="concentrate",H1528&gt;Pooling_tool!$Q$4),Pooling_tool!$Q$4,AND(J1528="concentrate",H1528&lt;Pooling_tool!$Q$2),Pooling_tool!$Q$2,J1528="concentrate",H1528,J1528="dilute",individual_lib_info!I1528)</f>
        <v>#N/A</v>
      </c>
      <c r="L1528" s="12" t="e">
        <f>IF(AND(J1528="dilute",K1528&gt;Pooling_tool!$Q$6),Pooling_tool!$Q$6,K1528)</f>
        <v>#N/A</v>
      </c>
    </row>
    <row r="1529" spans="6:12" x14ac:dyDescent="0.2">
      <c r="F1529" s="8" t="e">
        <f>VLOOKUP(A1529,Pooling_tool!$A$3:$B$15,2,FALSE)</f>
        <v>#N/A</v>
      </c>
      <c r="G1529" s="11" t="e">
        <f>Pooling_tool!$Q$8/VLOOKUP(F1529,Pooling_tool!$F$3:$G$26,2,FALSE)</f>
        <v>#N/A</v>
      </c>
      <c r="H1529" s="12" t="e">
        <f t="shared" si="46"/>
        <v>#N/A</v>
      </c>
      <c r="I1529" s="12" t="e">
        <f t="shared" si="47"/>
        <v>#N/A</v>
      </c>
      <c r="J1529" s="8" t="e">
        <f>IF(OR(H1529&gt;Pooling_tool!$Q$2,I1529&gt;(Pooling_tool!$Q$14*Pooling_tool!$Q$6)),"concentrate","dilute")</f>
        <v>#N/A</v>
      </c>
      <c r="K1529" s="12" t="e">
        <f>_xlfn.IFS(AND(J1529="concentrate",H1529&gt;Pooling_tool!$Q$4),Pooling_tool!$Q$4,AND(J1529="concentrate",H1529&lt;Pooling_tool!$Q$2),Pooling_tool!$Q$2,J1529="concentrate",H1529,J1529="dilute",individual_lib_info!I1529)</f>
        <v>#N/A</v>
      </c>
      <c r="L1529" s="12" t="e">
        <f>IF(AND(J1529="dilute",K1529&gt;Pooling_tool!$Q$6),Pooling_tool!$Q$6,K1529)</f>
        <v>#N/A</v>
      </c>
    </row>
    <row r="1530" spans="6:12" x14ac:dyDescent="0.2">
      <c r="F1530" s="8" t="e">
        <f>VLOOKUP(A1530,Pooling_tool!$A$3:$B$15,2,FALSE)</f>
        <v>#N/A</v>
      </c>
      <c r="G1530" s="11" t="e">
        <f>Pooling_tool!$Q$8/VLOOKUP(F1530,Pooling_tool!$F$3:$G$26,2,FALSE)</f>
        <v>#N/A</v>
      </c>
      <c r="H1530" s="12" t="e">
        <f t="shared" si="46"/>
        <v>#N/A</v>
      </c>
      <c r="I1530" s="12" t="e">
        <f t="shared" si="47"/>
        <v>#N/A</v>
      </c>
      <c r="J1530" s="8" t="e">
        <f>IF(OR(H1530&gt;Pooling_tool!$Q$2,I1530&gt;(Pooling_tool!$Q$14*Pooling_tool!$Q$6)),"concentrate","dilute")</f>
        <v>#N/A</v>
      </c>
      <c r="K1530" s="12" t="e">
        <f>_xlfn.IFS(AND(J1530="concentrate",H1530&gt;Pooling_tool!$Q$4),Pooling_tool!$Q$4,AND(J1530="concentrate",H1530&lt;Pooling_tool!$Q$2),Pooling_tool!$Q$2,J1530="concentrate",H1530,J1530="dilute",individual_lib_info!I1530)</f>
        <v>#N/A</v>
      </c>
      <c r="L1530" s="12" t="e">
        <f>IF(AND(J1530="dilute",K1530&gt;Pooling_tool!$Q$6),Pooling_tool!$Q$6,K1530)</f>
        <v>#N/A</v>
      </c>
    </row>
    <row r="1531" spans="6:12" x14ac:dyDescent="0.2">
      <c r="F1531" s="8" t="e">
        <f>VLOOKUP(A1531,Pooling_tool!$A$3:$B$15,2,FALSE)</f>
        <v>#N/A</v>
      </c>
      <c r="G1531" s="11" t="e">
        <f>Pooling_tool!$Q$8/VLOOKUP(F1531,Pooling_tool!$F$3:$G$26,2,FALSE)</f>
        <v>#N/A</v>
      </c>
      <c r="H1531" s="12" t="e">
        <f t="shared" si="46"/>
        <v>#N/A</v>
      </c>
      <c r="I1531" s="12" t="e">
        <f t="shared" si="47"/>
        <v>#N/A</v>
      </c>
      <c r="J1531" s="8" t="e">
        <f>IF(OR(H1531&gt;Pooling_tool!$Q$2,I1531&gt;(Pooling_tool!$Q$14*Pooling_tool!$Q$6)),"concentrate","dilute")</f>
        <v>#N/A</v>
      </c>
      <c r="K1531" s="12" t="e">
        <f>_xlfn.IFS(AND(J1531="concentrate",H1531&gt;Pooling_tool!$Q$4),Pooling_tool!$Q$4,AND(J1531="concentrate",H1531&lt;Pooling_tool!$Q$2),Pooling_tool!$Q$2,J1531="concentrate",H1531,J1531="dilute",individual_lib_info!I1531)</f>
        <v>#N/A</v>
      </c>
      <c r="L1531" s="12" t="e">
        <f>IF(AND(J1531="dilute",K1531&gt;Pooling_tool!$Q$6),Pooling_tool!$Q$6,K1531)</f>
        <v>#N/A</v>
      </c>
    </row>
    <row r="1532" spans="6:12" x14ac:dyDescent="0.2">
      <c r="F1532" s="8" t="e">
        <f>VLOOKUP(A1532,Pooling_tool!$A$3:$B$15,2,FALSE)</f>
        <v>#N/A</v>
      </c>
      <c r="G1532" s="11" t="e">
        <f>Pooling_tool!$Q$8/VLOOKUP(F1532,Pooling_tool!$F$3:$G$26,2,FALSE)</f>
        <v>#N/A</v>
      </c>
      <c r="H1532" s="12" t="e">
        <f t="shared" si="46"/>
        <v>#N/A</v>
      </c>
      <c r="I1532" s="12" t="e">
        <f t="shared" si="47"/>
        <v>#N/A</v>
      </c>
      <c r="J1532" s="8" t="e">
        <f>IF(OR(H1532&gt;Pooling_tool!$Q$2,I1532&gt;(Pooling_tool!$Q$14*Pooling_tool!$Q$6)),"concentrate","dilute")</f>
        <v>#N/A</v>
      </c>
      <c r="K1532" s="12" t="e">
        <f>_xlfn.IFS(AND(J1532="concentrate",H1532&gt;Pooling_tool!$Q$4),Pooling_tool!$Q$4,AND(J1532="concentrate",H1532&lt;Pooling_tool!$Q$2),Pooling_tool!$Q$2,J1532="concentrate",H1532,J1532="dilute",individual_lib_info!I1532)</f>
        <v>#N/A</v>
      </c>
      <c r="L1532" s="12" t="e">
        <f>IF(AND(J1532="dilute",K1532&gt;Pooling_tool!$Q$6),Pooling_tool!$Q$6,K1532)</f>
        <v>#N/A</v>
      </c>
    </row>
    <row r="1533" spans="6:12" x14ac:dyDescent="0.2">
      <c r="F1533" s="8" t="e">
        <f>VLOOKUP(A1533,Pooling_tool!$A$3:$B$15,2,FALSE)</f>
        <v>#N/A</v>
      </c>
      <c r="G1533" s="11" t="e">
        <f>Pooling_tool!$Q$8/VLOOKUP(F1533,Pooling_tool!$F$3:$G$26,2,FALSE)</f>
        <v>#N/A</v>
      </c>
      <c r="H1533" s="12" t="e">
        <f t="shared" si="46"/>
        <v>#N/A</v>
      </c>
      <c r="I1533" s="12" t="e">
        <f t="shared" si="47"/>
        <v>#N/A</v>
      </c>
      <c r="J1533" s="8" t="e">
        <f>IF(OR(H1533&gt;Pooling_tool!$Q$2,I1533&gt;(Pooling_tool!$Q$14*Pooling_tool!$Q$6)),"concentrate","dilute")</f>
        <v>#N/A</v>
      </c>
      <c r="K1533" s="12" t="e">
        <f>_xlfn.IFS(AND(J1533="concentrate",H1533&gt;Pooling_tool!$Q$4),Pooling_tool!$Q$4,AND(J1533="concentrate",H1533&lt;Pooling_tool!$Q$2),Pooling_tool!$Q$2,J1533="concentrate",H1533,J1533="dilute",individual_lib_info!I1533)</f>
        <v>#N/A</v>
      </c>
      <c r="L1533" s="12" t="e">
        <f>IF(AND(J1533="dilute",K1533&gt;Pooling_tool!$Q$6),Pooling_tool!$Q$6,K1533)</f>
        <v>#N/A</v>
      </c>
    </row>
    <row r="1534" spans="6:12" x14ac:dyDescent="0.2">
      <c r="F1534" s="8" t="e">
        <f>VLOOKUP(A1534,Pooling_tool!$A$3:$B$15,2,FALSE)</f>
        <v>#N/A</v>
      </c>
      <c r="G1534" s="11" t="e">
        <f>Pooling_tool!$Q$8/VLOOKUP(F1534,Pooling_tool!$F$3:$G$26,2,FALSE)</f>
        <v>#N/A</v>
      </c>
      <c r="H1534" s="12" t="e">
        <f t="shared" si="46"/>
        <v>#N/A</v>
      </c>
      <c r="I1534" s="12" t="e">
        <f t="shared" si="47"/>
        <v>#N/A</v>
      </c>
      <c r="J1534" s="8" t="e">
        <f>IF(OR(H1534&gt;Pooling_tool!$Q$2,I1534&gt;(Pooling_tool!$Q$14*Pooling_tool!$Q$6)),"concentrate","dilute")</f>
        <v>#N/A</v>
      </c>
      <c r="K1534" s="12" t="e">
        <f>_xlfn.IFS(AND(J1534="concentrate",H1534&gt;Pooling_tool!$Q$4),Pooling_tool!$Q$4,AND(J1534="concentrate",H1534&lt;Pooling_tool!$Q$2),Pooling_tool!$Q$2,J1534="concentrate",H1534,J1534="dilute",individual_lib_info!I1534)</f>
        <v>#N/A</v>
      </c>
      <c r="L1534" s="12" t="e">
        <f>IF(AND(J1534="dilute",K1534&gt;Pooling_tool!$Q$6),Pooling_tool!$Q$6,K1534)</f>
        <v>#N/A</v>
      </c>
    </row>
    <row r="1535" spans="6:12" x14ac:dyDescent="0.2">
      <c r="F1535" s="8" t="e">
        <f>VLOOKUP(A1535,Pooling_tool!$A$3:$B$15,2,FALSE)</f>
        <v>#N/A</v>
      </c>
      <c r="G1535" s="11" t="e">
        <f>Pooling_tool!$Q$8/VLOOKUP(F1535,Pooling_tool!$F$3:$G$26,2,FALSE)</f>
        <v>#N/A</v>
      </c>
      <c r="H1535" s="12" t="e">
        <f t="shared" si="46"/>
        <v>#N/A</v>
      </c>
      <c r="I1535" s="12" t="e">
        <f t="shared" si="47"/>
        <v>#N/A</v>
      </c>
      <c r="J1535" s="8" t="e">
        <f>IF(OR(H1535&gt;Pooling_tool!$Q$2,I1535&gt;(Pooling_tool!$Q$14*Pooling_tool!$Q$6)),"concentrate","dilute")</f>
        <v>#N/A</v>
      </c>
      <c r="K1535" s="12" t="e">
        <f>_xlfn.IFS(AND(J1535="concentrate",H1535&gt;Pooling_tool!$Q$4),Pooling_tool!$Q$4,AND(J1535="concentrate",H1535&lt;Pooling_tool!$Q$2),Pooling_tool!$Q$2,J1535="concentrate",H1535,J1535="dilute",individual_lib_info!I1535)</f>
        <v>#N/A</v>
      </c>
      <c r="L1535" s="12" t="e">
        <f>IF(AND(J1535="dilute",K1535&gt;Pooling_tool!$Q$6),Pooling_tool!$Q$6,K1535)</f>
        <v>#N/A</v>
      </c>
    </row>
    <row r="1536" spans="6:12" x14ac:dyDescent="0.2">
      <c r="F1536" s="8" t="e">
        <f>VLOOKUP(A1536,Pooling_tool!$A$3:$B$15,2,FALSE)</f>
        <v>#N/A</v>
      </c>
      <c r="G1536" s="11" t="e">
        <f>Pooling_tool!$Q$8/VLOOKUP(F1536,Pooling_tool!$F$3:$G$26,2,FALSE)</f>
        <v>#N/A</v>
      </c>
      <c r="H1536" s="12" t="e">
        <f t="shared" si="46"/>
        <v>#N/A</v>
      </c>
      <c r="I1536" s="12" t="e">
        <f t="shared" si="47"/>
        <v>#N/A</v>
      </c>
      <c r="J1536" s="8" t="e">
        <f>IF(OR(H1536&gt;Pooling_tool!$Q$2,I1536&gt;(Pooling_tool!$Q$14*Pooling_tool!$Q$6)),"concentrate","dilute")</f>
        <v>#N/A</v>
      </c>
      <c r="K1536" s="12" t="e">
        <f>_xlfn.IFS(AND(J1536="concentrate",H1536&gt;Pooling_tool!$Q$4),Pooling_tool!$Q$4,AND(J1536="concentrate",H1536&lt;Pooling_tool!$Q$2),Pooling_tool!$Q$2,J1536="concentrate",H1536,J1536="dilute",individual_lib_info!I1536)</f>
        <v>#N/A</v>
      </c>
      <c r="L1536" s="12" t="e">
        <f>IF(AND(J1536="dilute",K1536&gt;Pooling_tool!$Q$6),Pooling_tool!$Q$6,K1536)</f>
        <v>#N/A</v>
      </c>
    </row>
    <row r="1537" spans="6:12" x14ac:dyDescent="0.2">
      <c r="F1537" s="8" t="e">
        <f>VLOOKUP(A1537,Pooling_tool!$A$3:$B$15,2,FALSE)</f>
        <v>#N/A</v>
      </c>
      <c r="G1537" s="11" t="e">
        <f>Pooling_tool!$Q$8/VLOOKUP(F1537,Pooling_tool!$F$3:$G$26,2,FALSE)</f>
        <v>#N/A</v>
      </c>
      <c r="H1537" s="12" t="e">
        <f t="shared" si="46"/>
        <v>#N/A</v>
      </c>
      <c r="I1537" s="12" t="e">
        <f t="shared" si="47"/>
        <v>#N/A</v>
      </c>
      <c r="J1537" s="8" t="e">
        <f>IF(OR(H1537&gt;Pooling_tool!$Q$2,I1537&gt;(Pooling_tool!$Q$14*Pooling_tool!$Q$6)),"concentrate","dilute")</f>
        <v>#N/A</v>
      </c>
      <c r="K1537" s="12" t="e">
        <f>_xlfn.IFS(AND(J1537="concentrate",H1537&gt;Pooling_tool!$Q$4),Pooling_tool!$Q$4,AND(J1537="concentrate",H1537&lt;Pooling_tool!$Q$2),Pooling_tool!$Q$2,J1537="concentrate",H1537,J1537="dilute",individual_lib_info!I1537)</f>
        <v>#N/A</v>
      </c>
      <c r="L1537" s="12" t="e">
        <f>IF(AND(J1537="dilute",K1537&gt;Pooling_tool!$Q$6),Pooling_tool!$Q$6,K1537)</f>
        <v>#N/A</v>
      </c>
    </row>
    <row r="1538" spans="6:12" x14ac:dyDescent="0.2">
      <c r="F1538" s="8" t="e">
        <f>VLOOKUP(A1538,Pooling_tool!$A$3:$B$15,2,FALSE)</f>
        <v>#N/A</v>
      </c>
      <c r="G1538" s="11" t="e">
        <f>Pooling_tool!$Q$8/VLOOKUP(F1538,Pooling_tool!$F$3:$G$26,2,FALSE)</f>
        <v>#N/A</v>
      </c>
      <c r="H1538" s="12" t="e">
        <f t="shared" si="46"/>
        <v>#N/A</v>
      </c>
      <c r="I1538" s="12" t="e">
        <f t="shared" si="47"/>
        <v>#N/A</v>
      </c>
      <c r="J1538" s="8" t="e">
        <f>IF(OR(H1538&gt;Pooling_tool!$Q$2,I1538&gt;(Pooling_tool!$Q$14*Pooling_tool!$Q$6)),"concentrate","dilute")</f>
        <v>#N/A</v>
      </c>
      <c r="K1538" s="12" t="e">
        <f>_xlfn.IFS(AND(J1538="concentrate",H1538&gt;Pooling_tool!$Q$4),Pooling_tool!$Q$4,AND(J1538="concentrate",H1538&lt;Pooling_tool!$Q$2),Pooling_tool!$Q$2,J1538="concentrate",H1538,J1538="dilute",individual_lib_info!I1538)</f>
        <v>#N/A</v>
      </c>
      <c r="L1538" s="12" t="e">
        <f>IF(AND(J1538="dilute",K1538&gt;Pooling_tool!$Q$6),Pooling_tool!$Q$6,K1538)</f>
        <v>#N/A</v>
      </c>
    </row>
    <row r="1539" spans="6:12" x14ac:dyDescent="0.2">
      <c r="F1539" s="8" t="e">
        <f>VLOOKUP(A1539,Pooling_tool!$A$3:$B$15,2,FALSE)</f>
        <v>#N/A</v>
      </c>
      <c r="G1539" s="11" t="e">
        <f>Pooling_tool!$Q$8/VLOOKUP(F1539,Pooling_tool!$F$3:$G$26,2,FALSE)</f>
        <v>#N/A</v>
      </c>
      <c r="H1539" s="12" t="e">
        <f t="shared" ref="H1539:H1602" si="48">G1539/D1539*1000</f>
        <v>#N/A</v>
      </c>
      <c r="I1539" s="12" t="e">
        <f t="shared" ref="I1539:I1602" si="49">H1539*E1539</f>
        <v>#N/A</v>
      </c>
      <c r="J1539" s="8" t="e">
        <f>IF(OR(H1539&gt;Pooling_tool!$Q$2,I1539&gt;(Pooling_tool!$Q$14*Pooling_tool!$Q$6)),"concentrate","dilute")</f>
        <v>#N/A</v>
      </c>
      <c r="K1539" s="12" t="e">
        <f>_xlfn.IFS(AND(J1539="concentrate",H1539&gt;Pooling_tool!$Q$4),Pooling_tool!$Q$4,AND(J1539="concentrate",H1539&lt;Pooling_tool!$Q$2),Pooling_tool!$Q$2,J1539="concentrate",H1539,J1539="dilute",individual_lib_info!I1539)</f>
        <v>#N/A</v>
      </c>
      <c r="L1539" s="12" t="e">
        <f>IF(AND(J1539="dilute",K1539&gt;Pooling_tool!$Q$6),Pooling_tool!$Q$6,K1539)</f>
        <v>#N/A</v>
      </c>
    </row>
    <row r="1540" spans="6:12" x14ac:dyDescent="0.2">
      <c r="F1540" s="8" t="e">
        <f>VLOOKUP(A1540,Pooling_tool!$A$3:$B$15,2,FALSE)</f>
        <v>#N/A</v>
      </c>
      <c r="G1540" s="11" t="e">
        <f>Pooling_tool!$Q$8/VLOOKUP(F1540,Pooling_tool!$F$3:$G$26,2,FALSE)</f>
        <v>#N/A</v>
      </c>
      <c r="H1540" s="12" t="e">
        <f t="shared" si="48"/>
        <v>#N/A</v>
      </c>
      <c r="I1540" s="12" t="e">
        <f t="shared" si="49"/>
        <v>#N/A</v>
      </c>
      <c r="J1540" s="8" t="e">
        <f>IF(OR(H1540&gt;Pooling_tool!$Q$2,I1540&gt;(Pooling_tool!$Q$14*Pooling_tool!$Q$6)),"concentrate","dilute")</f>
        <v>#N/A</v>
      </c>
      <c r="K1540" s="12" t="e">
        <f>_xlfn.IFS(AND(J1540="concentrate",H1540&gt;Pooling_tool!$Q$4),Pooling_tool!$Q$4,AND(J1540="concentrate",H1540&lt;Pooling_tool!$Q$2),Pooling_tool!$Q$2,J1540="concentrate",H1540,J1540="dilute",individual_lib_info!I1540)</f>
        <v>#N/A</v>
      </c>
      <c r="L1540" s="12" t="e">
        <f>IF(AND(J1540="dilute",K1540&gt;Pooling_tool!$Q$6),Pooling_tool!$Q$6,K1540)</f>
        <v>#N/A</v>
      </c>
    </row>
    <row r="1541" spans="6:12" x14ac:dyDescent="0.2">
      <c r="F1541" s="8" t="e">
        <f>VLOOKUP(A1541,Pooling_tool!$A$3:$B$15,2,FALSE)</f>
        <v>#N/A</v>
      </c>
      <c r="G1541" s="11" t="e">
        <f>Pooling_tool!$Q$8/VLOOKUP(F1541,Pooling_tool!$F$3:$G$26,2,FALSE)</f>
        <v>#N/A</v>
      </c>
      <c r="H1541" s="12" t="e">
        <f t="shared" si="48"/>
        <v>#N/A</v>
      </c>
      <c r="I1541" s="12" t="e">
        <f t="shared" si="49"/>
        <v>#N/A</v>
      </c>
      <c r="J1541" s="8" t="e">
        <f>IF(OR(H1541&gt;Pooling_tool!$Q$2,I1541&gt;(Pooling_tool!$Q$14*Pooling_tool!$Q$6)),"concentrate","dilute")</f>
        <v>#N/A</v>
      </c>
      <c r="K1541" s="12" t="e">
        <f>_xlfn.IFS(AND(J1541="concentrate",H1541&gt;Pooling_tool!$Q$4),Pooling_tool!$Q$4,AND(J1541="concentrate",H1541&lt;Pooling_tool!$Q$2),Pooling_tool!$Q$2,J1541="concentrate",H1541,J1541="dilute",individual_lib_info!I1541)</f>
        <v>#N/A</v>
      </c>
      <c r="L1541" s="12" t="e">
        <f>IF(AND(J1541="dilute",K1541&gt;Pooling_tool!$Q$6),Pooling_tool!$Q$6,K1541)</f>
        <v>#N/A</v>
      </c>
    </row>
    <row r="1542" spans="6:12" x14ac:dyDescent="0.2">
      <c r="F1542" s="8" t="e">
        <f>VLOOKUP(A1542,Pooling_tool!$A$3:$B$15,2,FALSE)</f>
        <v>#N/A</v>
      </c>
      <c r="G1542" s="11" t="e">
        <f>Pooling_tool!$Q$8/VLOOKUP(F1542,Pooling_tool!$F$3:$G$26,2,FALSE)</f>
        <v>#N/A</v>
      </c>
      <c r="H1542" s="12" t="e">
        <f t="shared" si="48"/>
        <v>#N/A</v>
      </c>
      <c r="I1542" s="12" t="e">
        <f t="shared" si="49"/>
        <v>#N/A</v>
      </c>
      <c r="J1542" s="8" t="e">
        <f>IF(OR(H1542&gt;Pooling_tool!$Q$2,I1542&gt;(Pooling_tool!$Q$14*Pooling_tool!$Q$6)),"concentrate","dilute")</f>
        <v>#N/A</v>
      </c>
      <c r="K1542" s="12" t="e">
        <f>_xlfn.IFS(AND(J1542="concentrate",H1542&gt;Pooling_tool!$Q$4),Pooling_tool!$Q$4,AND(J1542="concentrate",H1542&lt;Pooling_tool!$Q$2),Pooling_tool!$Q$2,J1542="concentrate",H1542,J1542="dilute",individual_lib_info!I1542)</f>
        <v>#N/A</v>
      </c>
      <c r="L1542" s="12" t="e">
        <f>IF(AND(J1542="dilute",K1542&gt;Pooling_tool!$Q$6),Pooling_tool!$Q$6,K1542)</f>
        <v>#N/A</v>
      </c>
    </row>
    <row r="1543" spans="6:12" x14ac:dyDescent="0.2">
      <c r="F1543" s="8" t="e">
        <f>VLOOKUP(A1543,Pooling_tool!$A$3:$B$15,2,FALSE)</f>
        <v>#N/A</v>
      </c>
      <c r="G1543" s="11" t="e">
        <f>Pooling_tool!$Q$8/VLOOKUP(F1543,Pooling_tool!$F$3:$G$26,2,FALSE)</f>
        <v>#N/A</v>
      </c>
      <c r="H1543" s="12" t="e">
        <f t="shared" si="48"/>
        <v>#N/A</v>
      </c>
      <c r="I1543" s="12" t="e">
        <f t="shared" si="49"/>
        <v>#N/A</v>
      </c>
      <c r="J1543" s="8" t="e">
        <f>IF(OR(H1543&gt;Pooling_tool!$Q$2,I1543&gt;(Pooling_tool!$Q$14*Pooling_tool!$Q$6)),"concentrate","dilute")</f>
        <v>#N/A</v>
      </c>
      <c r="K1543" s="12" t="e">
        <f>_xlfn.IFS(AND(J1543="concentrate",H1543&gt;Pooling_tool!$Q$4),Pooling_tool!$Q$4,AND(J1543="concentrate",H1543&lt;Pooling_tool!$Q$2),Pooling_tool!$Q$2,J1543="concentrate",H1543,J1543="dilute",individual_lib_info!I1543)</f>
        <v>#N/A</v>
      </c>
      <c r="L1543" s="12" t="e">
        <f>IF(AND(J1543="dilute",K1543&gt;Pooling_tool!$Q$6),Pooling_tool!$Q$6,K1543)</f>
        <v>#N/A</v>
      </c>
    </row>
    <row r="1544" spans="6:12" x14ac:dyDescent="0.2">
      <c r="F1544" s="8" t="e">
        <f>VLOOKUP(A1544,Pooling_tool!$A$3:$B$15,2,FALSE)</f>
        <v>#N/A</v>
      </c>
      <c r="G1544" s="11" t="e">
        <f>Pooling_tool!$Q$8/VLOOKUP(F1544,Pooling_tool!$F$3:$G$26,2,FALSE)</f>
        <v>#N/A</v>
      </c>
      <c r="H1544" s="12" t="e">
        <f t="shared" si="48"/>
        <v>#N/A</v>
      </c>
      <c r="I1544" s="12" t="e">
        <f t="shared" si="49"/>
        <v>#N/A</v>
      </c>
      <c r="J1544" s="8" t="e">
        <f>IF(OR(H1544&gt;Pooling_tool!$Q$2,I1544&gt;(Pooling_tool!$Q$14*Pooling_tool!$Q$6)),"concentrate","dilute")</f>
        <v>#N/A</v>
      </c>
      <c r="K1544" s="12" t="e">
        <f>_xlfn.IFS(AND(J1544="concentrate",H1544&gt;Pooling_tool!$Q$4),Pooling_tool!$Q$4,AND(J1544="concentrate",H1544&lt;Pooling_tool!$Q$2),Pooling_tool!$Q$2,J1544="concentrate",H1544,J1544="dilute",individual_lib_info!I1544)</f>
        <v>#N/A</v>
      </c>
      <c r="L1544" s="12" t="e">
        <f>IF(AND(J1544="dilute",K1544&gt;Pooling_tool!$Q$6),Pooling_tool!$Q$6,K1544)</f>
        <v>#N/A</v>
      </c>
    </row>
    <row r="1545" spans="6:12" x14ac:dyDescent="0.2">
      <c r="F1545" s="8" t="e">
        <f>VLOOKUP(A1545,Pooling_tool!$A$3:$B$15,2,FALSE)</f>
        <v>#N/A</v>
      </c>
      <c r="G1545" s="11" t="e">
        <f>Pooling_tool!$Q$8/VLOOKUP(F1545,Pooling_tool!$F$3:$G$26,2,FALSE)</f>
        <v>#N/A</v>
      </c>
      <c r="H1545" s="12" t="e">
        <f t="shared" si="48"/>
        <v>#N/A</v>
      </c>
      <c r="I1545" s="12" t="e">
        <f t="shared" si="49"/>
        <v>#N/A</v>
      </c>
      <c r="J1545" s="8" t="e">
        <f>IF(OR(H1545&gt;Pooling_tool!$Q$2,I1545&gt;(Pooling_tool!$Q$14*Pooling_tool!$Q$6)),"concentrate","dilute")</f>
        <v>#N/A</v>
      </c>
      <c r="K1545" s="12" t="e">
        <f>_xlfn.IFS(AND(J1545="concentrate",H1545&gt;Pooling_tool!$Q$4),Pooling_tool!$Q$4,AND(J1545="concentrate",H1545&lt;Pooling_tool!$Q$2),Pooling_tool!$Q$2,J1545="concentrate",H1545,J1545="dilute",individual_lib_info!I1545)</f>
        <v>#N/A</v>
      </c>
      <c r="L1545" s="12" t="e">
        <f>IF(AND(J1545="dilute",K1545&gt;Pooling_tool!$Q$6),Pooling_tool!$Q$6,K1545)</f>
        <v>#N/A</v>
      </c>
    </row>
    <row r="1546" spans="6:12" x14ac:dyDescent="0.2">
      <c r="F1546" s="8" t="e">
        <f>VLOOKUP(A1546,Pooling_tool!$A$3:$B$15,2,FALSE)</f>
        <v>#N/A</v>
      </c>
      <c r="G1546" s="11" t="e">
        <f>Pooling_tool!$Q$8/VLOOKUP(F1546,Pooling_tool!$F$3:$G$26,2,FALSE)</f>
        <v>#N/A</v>
      </c>
      <c r="H1546" s="12" t="e">
        <f t="shared" si="48"/>
        <v>#N/A</v>
      </c>
      <c r="I1546" s="12" t="e">
        <f t="shared" si="49"/>
        <v>#N/A</v>
      </c>
      <c r="J1546" s="8" t="e">
        <f>IF(OR(H1546&gt;Pooling_tool!$Q$2,I1546&gt;(Pooling_tool!$Q$14*Pooling_tool!$Q$6)),"concentrate","dilute")</f>
        <v>#N/A</v>
      </c>
      <c r="K1546" s="12" t="e">
        <f>_xlfn.IFS(AND(J1546="concentrate",H1546&gt;Pooling_tool!$Q$4),Pooling_tool!$Q$4,AND(J1546="concentrate",H1546&lt;Pooling_tool!$Q$2),Pooling_tool!$Q$2,J1546="concentrate",H1546,J1546="dilute",individual_lib_info!I1546)</f>
        <v>#N/A</v>
      </c>
      <c r="L1546" s="12" t="e">
        <f>IF(AND(J1546="dilute",K1546&gt;Pooling_tool!$Q$6),Pooling_tool!$Q$6,K1546)</f>
        <v>#N/A</v>
      </c>
    </row>
    <row r="1547" spans="6:12" x14ac:dyDescent="0.2">
      <c r="F1547" s="8" t="e">
        <f>VLOOKUP(A1547,Pooling_tool!$A$3:$B$15,2,FALSE)</f>
        <v>#N/A</v>
      </c>
      <c r="G1547" s="11" t="e">
        <f>Pooling_tool!$Q$8/VLOOKUP(F1547,Pooling_tool!$F$3:$G$26,2,FALSE)</f>
        <v>#N/A</v>
      </c>
      <c r="H1547" s="12" t="e">
        <f t="shared" si="48"/>
        <v>#N/A</v>
      </c>
      <c r="I1547" s="12" t="e">
        <f t="shared" si="49"/>
        <v>#N/A</v>
      </c>
      <c r="J1547" s="8" t="e">
        <f>IF(OR(H1547&gt;Pooling_tool!$Q$2,I1547&gt;(Pooling_tool!$Q$14*Pooling_tool!$Q$6)),"concentrate","dilute")</f>
        <v>#N/A</v>
      </c>
      <c r="K1547" s="12" t="e">
        <f>_xlfn.IFS(AND(J1547="concentrate",H1547&gt;Pooling_tool!$Q$4),Pooling_tool!$Q$4,AND(J1547="concentrate",H1547&lt;Pooling_tool!$Q$2),Pooling_tool!$Q$2,J1547="concentrate",H1547,J1547="dilute",individual_lib_info!I1547)</f>
        <v>#N/A</v>
      </c>
      <c r="L1547" s="12" t="e">
        <f>IF(AND(J1547="dilute",K1547&gt;Pooling_tool!$Q$6),Pooling_tool!$Q$6,K1547)</f>
        <v>#N/A</v>
      </c>
    </row>
    <row r="1548" spans="6:12" x14ac:dyDescent="0.2">
      <c r="F1548" s="8" t="e">
        <f>VLOOKUP(A1548,Pooling_tool!$A$3:$B$15,2,FALSE)</f>
        <v>#N/A</v>
      </c>
      <c r="G1548" s="11" t="e">
        <f>Pooling_tool!$Q$8/VLOOKUP(F1548,Pooling_tool!$F$3:$G$26,2,FALSE)</f>
        <v>#N/A</v>
      </c>
      <c r="H1548" s="12" t="e">
        <f t="shared" si="48"/>
        <v>#N/A</v>
      </c>
      <c r="I1548" s="12" t="e">
        <f t="shared" si="49"/>
        <v>#N/A</v>
      </c>
      <c r="J1548" s="8" t="e">
        <f>IF(OR(H1548&gt;Pooling_tool!$Q$2,I1548&gt;(Pooling_tool!$Q$14*Pooling_tool!$Q$6)),"concentrate","dilute")</f>
        <v>#N/A</v>
      </c>
      <c r="K1548" s="12" t="e">
        <f>_xlfn.IFS(AND(J1548="concentrate",H1548&gt;Pooling_tool!$Q$4),Pooling_tool!$Q$4,AND(J1548="concentrate",H1548&lt;Pooling_tool!$Q$2),Pooling_tool!$Q$2,J1548="concentrate",H1548,J1548="dilute",individual_lib_info!I1548)</f>
        <v>#N/A</v>
      </c>
      <c r="L1548" s="12" t="e">
        <f>IF(AND(J1548="dilute",K1548&gt;Pooling_tool!$Q$6),Pooling_tool!$Q$6,K1548)</f>
        <v>#N/A</v>
      </c>
    </row>
    <row r="1549" spans="6:12" x14ac:dyDescent="0.2">
      <c r="F1549" s="8" t="e">
        <f>VLOOKUP(A1549,Pooling_tool!$A$3:$B$15,2,FALSE)</f>
        <v>#N/A</v>
      </c>
      <c r="G1549" s="11" t="e">
        <f>Pooling_tool!$Q$8/VLOOKUP(F1549,Pooling_tool!$F$3:$G$26,2,FALSE)</f>
        <v>#N/A</v>
      </c>
      <c r="H1549" s="12" t="e">
        <f t="shared" si="48"/>
        <v>#N/A</v>
      </c>
      <c r="I1549" s="12" t="e">
        <f t="shared" si="49"/>
        <v>#N/A</v>
      </c>
      <c r="J1549" s="8" t="e">
        <f>IF(OR(H1549&gt;Pooling_tool!$Q$2,I1549&gt;(Pooling_tool!$Q$14*Pooling_tool!$Q$6)),"concentrate","dilute")</f>
        <v>#N/A</v>
      </c>
      <c r="K1549" s="12" t="e">
        <f>_xlfn.IFS(AND(J1549="concentrate",H1549&gt;Pooling_tool!$Q$4),Pooling_tool!$Q$4,AND(J1549="concentrate",H1549&lt;Pooling_tool!$Q$2),Pooling_tool!$Q$2,J1549="concentrate",H1549,J1549="dilute",individual_lib_info!I1549)</f>
        <v>#N/A</v>
      </c>
      <c r="L1549" s="12" t="e">
        <f>IF(AND(J1549="dilute",K1549&gt;Pooling_tool!$Q$6),Pooling_tool!$Q$6,K1549)</f>
        <v>#N/A</v>
      </c>
    </row>
    <row r="1550" spans="6:12" x14ac:dyDescent="0.2">
      <c r="F1550" s="8" t="e">
        <f>VLOOKUP(A1550,Pooling_tool!$A$3:$B$15,2,FALSE)</f>
        <v>#N/A</v>
      </c>
      <c r="G1550" s="11" t="e">
        <f>Pooling_tool!$Q$8/VLOOKUP(F1550,Pooling_tool!$F$3:$G$26,2,FALSE)</f>
        <v>#N/A</v>
      </c>
      <c r="H1550" s="12" t="e">
        <f t="shared" si="48"/>
        <v>#N/A</v>
      </c>
      <c r="I1550" s="12" t="e">
        <f t="shared" si="49"/>
        <v>#N/A</v>
      </c>
      <c r="J1550" s="8" t="e">
        <f>IF(OR(H1550&gt;Pooling_tool!$Q$2,I1550&gt;(Pooling_tool!$Q$14*Pooling_tool!$Q$6)),"concentrate","dilute")</f>
        <v>#N/A</v>
      </c>
      <c r="K1550" s="12" t="e">
        <f>_xlfn.IFS(AND(J1550="concentrate",H1550&gt;Pooling_tool!$Q$4),Pooling_tool!$Q$4,AND(J1550="concentrate",H1550&lt;Pooling_tool!$Q$2),Pooling_tool!$Q$2,J1550="concentrate",H1550,J1550="dilute",individual_lib_info!I1550)</f>
        <v>#N/A</v>
      </c>
      <c r="L1550" s="12" t="e">
        <f>IF(AND(J1550="dilute",K1550&gt;Pooling_tool!$Q$6),Pooling_tool!$Q$6,K1550)</f>
        <v>#N/A</v>
      </c>
    </row>
    <row r="1551" spans="6:12" x14ac:dyDescent="0.2">
      <c r="F1551" s="8" t="e">
        <f>VLOOKUP(A1551,Pooling_tool!$A$3:$B$15,2,FALSE)</f>
        <v>#N/A</v>
      </c>
      <c r="G1551" s="11" t="e">
        <f>Pooling_tool!$Q$8/VLOOKUP(F1551,Pooling_tool!$F$3:$G$26,2,FALSE)</f>
        <v>#N/A</v>
      </c>
      <c r="H1551" s="12" t="e">
        <f t="shared" si="48"/>
        <v>#N/A</v>
      </c>
      <c r="I1551" s="12" t="e">
        <f t="shared" si="49"/>
        <v>#N/A</v>
      </c>
      <c r="J1551" s="8" t="e">
        <f>IF(OR(H1551&gt;Pooling_tool!$Q$2,I1551&gt;(Pooling_tool!$Q$14*Pooling_tool!$Q$6)),"concentrate","dilute")</f>
        <v>#N/A</v>
      </c>
      <c r="K1551" s="12" t="e">
        <f>_xlfn.IFS(AND(J1551="concentrate",H1551&gt;Pooling_tool!$Q$4),Pooling_tool!$Q$4,AND(J1551="concentrate",H1551&lt;Pooling_tool!$Q$2),Pooling_tool!$Q$2,J1551="concentrate",H1551,J1551="dilute",individual_lib_info!I1551)</f>
        <v>#N/A</v>
      </c>
      <c r="L1551" s="12" t="e">
        <f>IF(AND(J1551="dilute",K1551&gt;Pooling_tool!$Q$6),Pooling_tool!$Q$6,K1551)</f>
        <v>#N/A</v>
      </c>
    </row>
    <row r="1552" spans="6:12" x14ac:dyDescent="0.2">
      <c r="F1552" s="8" t="e">
        <f>VLOOKUP(A1552,Pooling_tool!$A$3:$B$15,2,FALSE)</f>
        <v>#N/A</v>
      </c>
      <c r="G1552" s="11" t="e">
        <f>Pooling_tool!$Q$8/VLOOKUP(F1552,Pooling_tool!$F$3:$G$26,2,FALSE)</f>
        <v>#N/A</v>
      </c>
      <c r="H1552" s="12" t="e">
        <f t="shared" si="48"/>
        <v>#N/A</v>
      </c>
      <c r="I1552" s="12" t="e">
        <f t="shared" si="49"/>
        <v>#N/A</v>
      </c>
      <c r="J1552" s="8" t="e">
        <f>IF(OR(H1552&gt;Pooling_tool!$Q$2,I1552&gt;(Pooling_tool!$Q$14*Pooling_tool!$Q$6)),"concentrate","dilute")</f>
        <v>#N/A</v>
      </c>
      <c r="K1552" s="12" t="e">
        <f>_xlfn.IFS(AND(J1552="concentrate",H1552&gt;Pooling_tool!$Q$4),Pooling_tool!$Q$4,AND(J1552="concentrate",H1552&lt;Pooling_tool!$Q$2),Pooling_tool!$Q$2,J1552="concentrate",H1552,J1552="dilute",individual_lib_info!I1552)</f>
        <v>#N/A</v>
      </c>
      <c r="L1552" s="12" t="e">
        <f>IF(AND(J1552="dilute",K1552&gt;Pooling_tool!$Q$6),Pooling_tool!$Q$6,K1552)</f>
        <v>#N/A</v>
      </c>
    </row>
    <row r="1553" spans="6:12" x14ac:dyDescent="0.2">
      <c r="F1553" s="8" t="e">
        <f>VLOOKUP(A1553,Pooling_tool!$A$3:$B$15,2,FALSE)</f>
        <v>#N/A</v>
      </c>
      <c r="G1553" s="11" t="e">
        <f>Pooling_tool!$Q$8/VLOOKUP(F1553,Pooling_tool!$F$3:$G$26,2,FALSE)</f>
        <v>#N/A</v>
      </c>
      <c r="H1553" s="12" t="e">
        <f t="shared" si="48"/>
        <v>#N/A</v>
      </c>
      <c r="I1553" s="12" t="e">
        <f t="shared" si="49"/>
        <v>#N/A</v>
      </c>
      <c r="J1553" s="8" t="e">
        <f>IF(OR(H1553&gt;Pooling_tool!$Q$2,I1553&gt;(Pooling_tool!$Q$14*Pooling_tool!$Q$6)),"concentrate","dilute")</f>
        <v>#N/A</v>
      </c>
      <c r="K1553" s="12" t="e">
        <f>_xlfn.IFS(AND(J1553="concentrate",H1553&gt;Pooling_tool!$Q$4),Pooling_tool!$Q$4,AND(J1553="concentrate",H1553&lt;Pooling_tool!$Q$2),Pooling_tool!$Q$2,J1553="concentrate",H1553,J1553="dilute",individual_lib_info!I1553)</f>
        <v>#N/A</v>
      </c>
      <c r="L1553" s="12" t="e">
        <f>IF(AND(J1553="dilute",K1553&gt;Pooling_tool!$Q$6),Pooling_tool!$Q$6,K1553)</f>
        <v>#N/A</v>
      </c>
    </row>
    <row r="1554" spans="6:12" x14ac:dyDescent="0.2">
      <c r="F1554" s="8" t="e">
        <f>VLOOKUP(A1554,Pooling_tool!$A$3:$B$15,2,FALSE)</f>
        <v>#N/A</v>
      </c>
      <c r="G1554" s="11" t="e">
        <f>Pooling_tool!$Q$8/VLOOKUP(F1554,Pooling_tool!$F$3:$G$26,2,FALSE)</f>
        <v>#N/A</v>
      </c>
      <c r="H1554" s="12" t="e">
        <f t="shared" si="48"/>
        <v>#N/A</v>
      </c>
      <c r="I1554" s="12" t="e">
        <f t="shared" si="49"/>
        <v>#N/A</v>
      </c>
      <c r="J1554" s="8" t="e">
        <f>IF(OR(H1554&gt;Pooling_tool!$Q$2,I1554&gt;(Pooling_tool!$Q$14*Pooling_tool!$Q$6)),"concentrate","dilute")</f>
        <v>#N/A</v>
      </c>
      <c r="K1554" s="12" t="e">
        <f>_xlfn.IFS(AND(J1554="concentrate",H1554&gt;Pooling_tool!$Q$4),Pooling_tool!$Q$4,AND(J1554="concentrate",H1554&lt;Pooling_tool!$Q$2),Pooling_tool!$Q$2,J1554="concentrate",H1554,J1554="dilute",individual_lib_info!I1554)</f>
        <v>#N/A</v>
      </c>
      <c r="L1554" s="12" t="e">
        <f>IF(AND(J1554="dilute",K1554&gt;Pooling_tool!$Q$6),Pooling_tool!$Q$6,K1554)</f>
        <v>#N/A</v>
      </c>
    </row>
    <row r="1555" spans="6:12" x14ac:dyDescent="0.2">
      <c r="F1555" s="8" t="e">
        <f>VLOOKUP(A1555,Pooling_tool!$A$3:$B$15,2,FALSE)</f>
        <v>#N/A</v>
      </c>
      <c r="G1555" s="11" t="e">
        <f>Pooling_tool!$Q$8/VLOOKUP(F1555,Pooling_tool!$F$3:$G$26,2,FALSE)</f>
        <v>#N/A</v>
      </c>
      <c r="H1555" s="12" t="e">
        <f t="shared" si="48"/>
        <v>#N/A</v>
      </c>
      <c r="I1555" s="12" t="e">
        <f t="shared" si="49"/>
        <v>#N/A</v>
      </c>
      <c r="J1555" s="8" t="e">
        <f>IF(OR(H1555&gt;Pooling_tool!$Q$2,I1555&gt;(Pooling_tool!$Q$14*Pooling_tool!$Q$6)),"concentrate","dilute")</f>
        <v>#N/A</v>
      </c>
      <c r="K1555" s="12" t="e">
        <f>_xlfn.IFS(AND(J1555="concentrate",H1555&gt;Pooling_tool!$Q$4),Pooling_tool!$Q$4,AND(J1555="concentrate",H1555&lt;Pooling_tool!$Q$2),Pooling_tool!$Q$2,J1555="concentrate",H1555,J1555="dilute",individual_lib_info!I1555)</f>
        <v>#N/A</v>
      </c>
      <c r="L1555" s="12" t="e">
        <f>IF(AND(J1555="dilute",K1555&gt;Pooling_tool!$Q$6),Pooling_tool!$Q$6,K1555)</f>
        <v>#N/A</v>
      </c>
    </row>
    <row r="1556" spans="6:12" x14ac:dyDescent="0.2">
      <c r="F1556" s="8" t="e">
        <f>VLOOKUP(A1556,Pooling_tool!$A$3:$B$15,2,FALSE)</f>
        <v>#N/A</v>
      </c>
      <c r="G1556" s="11" t="e">
        <f>Pooling_tool!$Q$8/VLOOKUP(F1556,Pooling_tool!$F$3:$G$26,2,FALSE)</f>
        <v>#N/A</v>
      </c>
      <c r="H1556" s="12" t="e">
        <f t="shared" si="48"/>
        <v>#N/A</v>
      </c>
      <c r="I1556" s="12" t="e">
        <f t="shared" si="49"/>
        <v>#N/A</v>
      </c>
      <c r="J1556" s="8" t="e">
        <f>IF(OR(H1556&gt;Pooling_tool!$Q$2,I1556&gt;(Pooling_tool!$Q$14*Pooling_tool!$Q$6)),"concentrate","dilute")</f>
        <v>#N/A</v>
      </c>
      <c r="K1556" s="12" t="e">
        <f>_xlfn.IFS(AND(J1556="concentrate",H1556&gt;Pooling_tool!$Q$4),Pooling_tool!$Q$4,AND(J1556="concentrate",H1556&lt;Pooling_tool!$Q$2),Pooling_tool!$Q$2,J1556="concentrate",H1556,J1556="dilute",individual_lib_info!I1556)</f>
        <v>#N/A</v>
      </c>
      <c r="L1556" s="12" t="e">
        <f>IF(AND(J1556="dilute",K1556&gt;Pooling_tool!$Q$6),Pooling_tool!$Q$6,K1556)</f>
        <v>#N/A</v>
      </c>
    </row>
    <row r="1557" spans="6:12" x14ac:dyDescent="0.2">
      <c r="F1557" s="8" t="e">
        <f>VLOOKUP(A1557,Pooling_tool!$A$3:$B$15,2,FALSE)</f>
        <v>#N/A</v>
      </c>
      <c r="G1557" s="11" t="e">
        <f>Pooling_tool!$Q$8/VLOOKUP(F1557,Pooling_tool!$F$3:$G$26,2,FALSE)</f>
        <v>#N/A</v>
      </c>
      <c r="H1557" s="12" t="e">
        <f t="shared" si="48"/>
        <v>#N/A</v>
      </c>
      <c r="I1557" s="12" t="e">
        <f t="shared" si="49"/>
        <v>#N/A</v>
      </c>
      <c r="J1557" s="8" t="e">
        <f>IF(OR(H1557&gt;Pooling_tool!$Q$2,I1557&gt;(Pooling_tool!$Q$14*Pooling_tool!$Q$6)),"concentrate","dilute")</f>
        <v>#N/A</v>
      </c>
      <c r="K1557" s="12" t="e">
        <f>_xlfn.IFS(AND(J1557="concentrate",H1557&gt;Pooling_tool!$Q$4),Pooling_tool!$Q$4,AND(J1557="concentrate",H1557&lt;Pooling_tool!$Q$2),Pooling_tool!$Q$2,J1557="concentrate",H1557,J1557="dilute",individual_lib_info!I1557)</f>
        <v>#N/A</v>
      </c>
      <c r="L1557" s="12" t="e">
        <f>IF(AND(J1557="dilute",K1557&gt;Pooling_tool!$Q$6),Pooling_tool!$Q$6,K1557)</f>
        <v>#N/A</v>
      </c>
    </row>
    <row r="1558" spans="6:12" x14ac:dyDescent="0.2">
      <c r="F1558" s="8" t="e">
        <f>VLOOKUP(A1558,Pooling_tool!$A$3:$B$15,2,FALSE)</f>
        <v>#N/A</v>
      </c>
      <c r="G1558" s="11" t="e">
        <f>Pooling_tool!$Q$8/VLOOKUP(F1558,Pooling_tool!$F$3:$G$26,2,FALSE)</f>
        <v>#N/A</v>
      </c>
      <c r="H1558" s="12" t="e">
        <f t="shared" si="48"/>
        <v>#N/A</v>
      </c>
      <c r="I1558" s="12" t="e">
        <f t="shared" si="49"/>
        <v>#N/A</v>
      </c>
      <c r="J1558" s="8" t="e">
        <f>IF(OR(H1558&gt;Pooling_tool!$Q$2,I1558&gt;(Pooling_tool!$Q$14*Pooling_tool!$Q$6)),"concentrate","dilute")</f>
        <v>#N/A</v>
      </c>
      <c r="K1558" s="12" t="e">
        <f>_xlfn.IFS(AND(J1558="concentrate",H1558&gt;Pooling_tool!$Q$4),Pooling_tool!$Q$4,AND(J1558="concentrate",H1558&lt;Pooling_tool!$Q$2),Pooling_tool!$Q$2,J1558="concentrate",H1558,J1558="dilute",individual_lib_info!I1558)</f>
        <v>#N/A</v>
      </c>
      <c r="L1558" s="12" t="e">
        <f>IF(AND(J1558="dilute",K1558&gt;Pooling_tool!$Q$6),Pooling_tool!$Q$6,K1558)</f>
        <v>#N/A</v>
      </c>
    </row>
    <row r="1559" spans="6:12" x14ac:dyDescent="0.2">
      <c r="F1559" s="8" t="e">
        <f>VLOOKUP(A1559,Pooling_tool!$A$3:$B$15,2,FALSE)</f>
        <v>#N/A</v>
      </c>
      <c r="G1559" s="11" t="e">
        <f>Pooling_tool!$Q$8/VLOOKUP(F1559,Pooling_tool!$F$3:$G$26,2,FALSE)</f>
        <v>#N/A</v>
      </c>
      <c r="H1559" s="12" t="e">
        <f t="shared" si="48"/>
        <v>#N/A</v>
      </c>
      <c r="I1559" s="12" t="e">
        <f t="shared" si="49"/>
        <v>#N/A</v>
      </c>
      <c r="J1559" s="8" t="e">
        <f>IF(OR(H1559&gt;Pooling_tool!$Q$2,I1559&gt;(Pooling_tool!$Q$14*Pooling_tool!$Q$6)),"concentrate","dilute")</f>
        <v>#N/A</v>
      </c>
      <c r="K1559" s="12" t="e">
        <f>_xlfn.IFS(AND(J1559="concentrate",H1559&gt;Pooling_tool!$Q$4),Pooling_tool!$Q$4,AND(J1559="concentrate",H1559&lt;Pooling_tool!$Q$2),Pooling_tool!$Q$2,J1559="concentrate",H1559,J1559="dilute",individual_lib_info!I1559)</f>
        <v>#N/A</v>
      </c>
      <c r="L1559" s="12" t="e">
        <f>IF(AND(J1559="dilute",K1559&gt;Pooling_tool!$Q$6),Pooling_tool!$Q$6,K1559)</f>
        <v>#N/A</v>
      </c>
    </row>
    <row r="1560" spans="6:12" x14ac:dyDescent="0.2">
      <c r="F1560" s="8" t="e">
        <f>VLOOKUP(A1560,Pooling_tool!$A$3:$B$15,2,FALSE)</f>
        <v>#N/A</v>
      </c>
      <c r="G1560" s="11" t="e">
        <f>Pooling_tool!$Q$8/VLOOKUP(F1560,Pooling_tool!$F$3:$G$26,2,FALSE)</f>
        <v>#N/A</v>
      </c>
      <c r="H1560" s="12" t="e">
        <f t="shared" si="48"/>
        <v>#N/A</v>
      </c>
      <c r="I1560" s="12" t="e">
        <f t="shared" si="49"/>
        <v>#N/A</v>
      </c>
      <c r="J1560" s="8" t="e">
        <f>IF(OR(H1560&gt;Pooling_tool!$Q$2,I1560&gt;(Pooling_tool!$Q$14*Pooling_tool!$Q$6)),"concentrate","dilute")</f>
        <v>#N/A</v>
      </c>
      <c r="K1560" s="12" t="e">
        <f>_xlfn.IFS(AND(J1560="concentrate",H1560&gt;Pooling_tool!$Q$4),Pooling_tool!$Q$4,AND(J1560="concentrate",H1560&lt;Pooling_tool!$Q$2),Pooling_tool!$Q$2,J1560="concentrate",H1560,J1560="dilute",individual_lib_info!I1560)</f>
        <v>#N/A</v>
      </c>
      <c r="L1560" s="12" t="e">
        <f>IF(AND(J1560="dilute",K1560&gt;Pooling_tool!$Q$6),Pooling_tool!$Q$6,K1560)</f>
        <v>#N/A</v>
      </c>
    </row>
    <row r="1561" spans="6:12" x14ac:dyDescent="0.2">
      <c r="F1561" s="8" t="e">
        <f>VLOOKUP(A1561,Pooling_tool!$A$3:$B$15,2,FALSE)</f>
        <v>#N/A</v>
      </c>
      <c r="G1561" s="11" t="e">
        <f>Pooling_tool!$Q$8/VLOOKUP(F1561,Pooling_tool!$F$3:$G$26,2,FALSE)</f>
        <v>#N/A</v>
      </c>
      <c r="H1561" s="12" t="e">
        <f t="shared" si="48"/>
        <v>#N/A</v>
      </c>
      <c r="I1561" s="12" t="e">
        <f t="shared" si="49"/>
        <v>#N/A</v>
      </c>
      <c r="J1561" s="8" t="e">
        <f>IF(OR(H1561&gt;Pooling_tool!$Q$2,I1561&gt;(Pooling_tool!$Q$14*Pooling_tool!$Q$6)),"concentrate","dilute")</f>
        <v>#N/A</v>
      </c>
      <c r="K1561" s="12" t="e">
        <f>_xlfn.IFS(AND(J1561="concentrate",H1561&gt;Pooling_tool!$Q$4),Pooling_tool!$Q$4,AND(J1561="concentrate",H1561&lt;Pooling_tool!$Q$2),Pooling_tool!$Q$2,J1561="concentrate",H1561,J1561="dilute",individual_lib_info!I1561)</f>
        <v>#N/A</v>
      </c>
      <c r="L1561" s="12" t="e">
        <f>IF(AND(J1561="dilute",K1561&gt;Pooling_tool!$Q$6),Pooling_tool!$Q$6,K1561)</f>
        <v>#N/A</v>
      </c>
    </row>
    <row r="1562" spans="6:12" x14ac:dyDescent="0.2">
      <c r="F1562" s="8" t="e">
        <f>VLOOKUP(A1562,Pooling_tool!$A$3:$B$15,2,FALSE)</f>
        <v>#N/A</v>
      </c>
      <c r="G1562" s="11" t="e">
        <f>Pooling_tool!$Q$8/VLOOKUP(F1562,Pooling_tool!$F$3:$G$26,2,FALSE)</f>
        <v>#N/A</v>
      </c>
      <c r="H1562" s="12" t="e">
        <f t="shared" si="48"/>
        <v>#N/A</v>
      </c>
      <c r="I1562" s="12" t="e">
        <f t="shared" si="49"/>
        <v>#N/A</v>
      </c>
      <c r="J1562" s="8" t="e">
        <f>IF(OR(H1562&gt;Pooling_tool!$Q$2,I1562&gt;(Pooling_tool!$Q$14*Pooling_tool!$Q$6)),"concentrate","dilute")</f>
        <v>#N/A</v>
      </c>
      <c r="K1562" s="12" t="e">
        <f>_xlfn.IFS(AND(J1562="concentrate",H1562&gt;Pooling_tool!$Q$4),Pooling_tool!$Q$4,AND(J1562="concentrate",H1562&lt;Pooling_tool!$Q$2),Pooling_tool!$Q$2,J1562="concentrate",H1562,J1562="dilute",individual_lib_info!I1562)</f>
        <v>#N/A</v>
      </c>
      <c r="L1562" s="12" t="e">
        <f>IF(AND(J1562="dilute",K1562&gt;Pooling_tool!$Q$6),Pooling_tool!$Q$6,K1562)</f>
        <v>#N/A</v>
      </c>
    </row>
    <row r="1563" spans="6:12" x14ac:dyDescent="0.2">
      <c r="F1563" s="8" t="e">
        <f>VLOOKUP(A1563,Pooling_tool!$A$3:$B$15,2,FALSE)</f>
        <v>#N/A</v>
      </c>
      <c r="G1563" s="11" t="e">
        <f>Pooling_tool!$Q$8/VLOOKUP(F1563,Pooling_tool!$F$3:$G$26,2,FALSE)</f>
        <v>#N/A</v>
      </c>
      <c r="H1563" s="12" t="e">
        <f t="shared" si="48"/>
        <v>#N/A</v>
      </c>
      <c r="I1563" s="12" t="e">
        <f t="shared" si="49"/>
        <v>#N/A</v>
      </c>
      <c r="J1563" s="8" t="e">
        <f>IF(OR(H1563&gt;Pooling_tool!$Q$2,I1563&gt;(Pooling_tool!$Q$14*Pooling_tool!$Q$6)),"concentrate","dilute")</f>
        <v>#N/A</v>
      </c>
      <c r="K1563" s="12" t="e">
        <f>_xlfn.IFS(AND(J1563="concentrate",H1563&gt;Pooling_tool!$Q$4),Pooling_tool!$Q$4,AND(J1563="concentrate",H1563&lt;Pooling_tool!$Q$2),Pooling_tool!$Q$2,J1563="concentrate",H1563,J1563="dilute",individual_lib_info!I1563)</f>
        <v>#N/A</v>
      </c>
      <c r="L1563" s="12" t="e">
        <f>IF(AND(J1563="dilute",K1563&gt;Pooling_tool!$Q$6),Pooling_tool!$Q$6,K1563)</f>
        <v>#N/A</v>
      </c>
    </row>
    <row r="1564" spans="6:12" x14ac:dyDescent="0.2">
      <c r="F1564" s="8" t="e">
        <f>VLOOKUP(A1564,Pooling_tool!$A$3:$B$15,2,FALSE)</f>
        <v>#N/A</v>
      </c>
      <c r="G1564" s="11" t="e">
        <f>Pooling_tool!$Q$8/VLOOKUP(F1564,Pooling_tool!$F$3:$G$26,2,FALSE)</f>
        <v>#N/A</v>
      </c>
      <c r="H1564" s="12" t="e">
        <f t="shared" si="48"/>
        <v>#N/A</v>
      </c>
      <c r="I1564" s="12" t="e">
        <f t="shared" si="49"/>
        <v>#N/A</v>
      </c>
      <c r="J1564" s="8" t="e">
        <f>IF(OR(H1564&gt;Pooling_tool!$Q$2,I1564&gt;(Pooling_tool!$Q$14*Pooling_tool!$Q$6)),"concentrate","dilute")</f>
        <v>#N/A</v>
      </c>
      <c r="K1564" s="12" t="e">
        <f>_xlfn.IFS(AND(J1564="concentrate",H1564&gt;Pooling_tool!$Q$4),Pooling_tool!$Q$4,AND(J1564="concentrate",H1564&lt;Pooling_tool!$Q$2),Pooling_tool!$Q$2,J1564="concentrate",H1564,J1564="dilute",individual_lib_info!I1564)</f>
        <v>#N/A</v>
      </c>
      <c r="L1564" s="12" t="e">
        <f>IF(AND(J1564="dilute",K1564&gt;Pooling_tool!$Q$6),Pooling_tool!$Q$6,K1564)</f>
        <v>#N/A</v>
      </c>
    </row>
    <row r="1565" spans="6:12" x14ac:dyDescent="0.2">
      <c r="F1565" s="8" t="e">
        <f>VLOOKUP(A1565,Pooling_tool!$A$3:$B$15,2,FALSE)</f>
        <v>#N/A</v>
      </c>
      <c r="G1565" s="11" t="e">
        <f>Pooling_tool!$Q$8/VLOOKUP(F1565,Pooling_tool!$F$3:$G$26,2,FALSE)</f>
        <v>#N/A</v>
      </c>
      <c r="H1565" s="12" t="e">
        <f t="shared" si="48"/>
        <v>#N/A</v>
      </c>
      <c r="I1565" s="12" t="e">
        <f t="shared" si="49"/>
        <v>#N/A</v>
      </c>
      <c r="J1565" s="8" t="e">
        <f>IF(OR(H1565&gt;Pooling_tool!$Q$2,I1565&gt;(Pooling_tool!$Q$14*Pooling_tool!$Q$6)),"concentrate","dilute")</f>
        <v>#N/A</v>
      </c>
      <c r="K1565" s="12" t="e">
        <f>_xlfn.IFS(AND(J1565="concentrate",H1565&gt;Pooling_tool!$Q$4),Pooling_tool!$Q$4,AND(J1565="concentrate",H1565&lt;Pooling_tool!$Q$2),Pooling_tool!$Q$2,J1565="concentrate",H1565,J1565="dilute",individual_lib_info!I1565)</f>
        <v>#N/A</v>
      </c>
      <c r="L1565" s="12" t="e">
        <f>IF(AND(J1565="dilute",K1565&gt;Pooling_tool!$Q$6),Pooling_tool!$Q$6,K1565)</f>
        <v>#N/A</v>
      </c>
    </row>
    <row r="1566" spans="6:12" x14ac:dyDescent="0.2">
      <c r="F1566" s="8" t="e">
        <f>VLOOKUP(A1566,Pooling_tool!$A$3:$B$15,2,FALSE)</f>
        <v>#N/A</v>
      </c>
      <c r="G1566" s="11" t="e">
        <f>Pooling_tool!$Q$8/VLOOKUP(F1566,Pooling_tool!$F$3:$G$26,2,FALSE)</f>
        <v>#N/A</v>
      </c>
      <c r="H1566" s="12" t="e">
        <f t="shared" si="48"/>
        <v>#N/A</v>
      </c>
      <c r="I1566" s="12" t="e">
        <f t="shared" si="49"/>
        <v>#N/A</v>
      </c>
      <c r="J1566" s="8" t="e">
        <f>IF(OR(H1566&gt;Pooling_tool!$Q$2,I1566&gt;(Pooling_tool!$Q$14*Pooling_tool!$Q$6)),"concentrate","dilute")</f>
        <v>#N/A</v>
      </c>
      <c r="K1566" s="12" t="e">
        <f>_xlfn.IFS(AND(J1566="concentrate",H1566&gt;Pooling_tool!$Q$4),Pooling_tool!$Q$4,AND(J1566="concentrate",H1566&lt;Pooling_tool!$Q$2),Pooling_tool!$Q$2,J1566="concentrate",H1566,J1566="dilute",individual_lib_info!I1566)</f>
        <v>#N/A</v>
      </c>
      <c r="L1566" s="12" t="e">
        <f>IF(AND(J1566="dilute",K1566&gt;Pooling_tool!$Q$6),Pooling_tool!$Q$6,K1566)</f>
        <v>#N/A</v>
      </c>
    </row>
    <row r="1567" spans="6:12" x14ac:dyDescent="0.2">
      <c r="F1567" s="8" t="e">
        <f>VLOOKUP(A1567,Pooling_tool!$A$3:$B$15,2,FALSE)</f>
        <v>#N/A</v>
      </c>
      <c r="G1567" s="11" t="e">
        <f>Pooling_tool!$Q$8/VLOOKUP(F1567,Pooling_tool!$F$3:$G$26,2,FALSE)</f>
        <v>#N/A</v>
      </c>
      <c r="H1567" s="12" t="e">
        <f t="shared" si="48"/>
        <v>#N/A</v>
      </c>
      <c r="I1567" s="12" t="e">
        <f t="shared" si="49"/>
        <v>#N/A</v>
      </c>
      <c r="J1567" s="8" t="e">
        <f>IF(OR(H1567&gt;Pooling_tool!$Q$2,I1567&gt;(Pooling_tool!$Q$14*Pooling_tool!$Q$6)),"concentrate","dilute")</f>
        <v>#N/A</v>
      </c>
      <c r="K1567" s="12" t="e">
        <f>_xlfn.IFS(AND(J1567="concentrate",H1567&gt;Pooling_tool!$Q$4),Pooling_tool!$Q$4,AND(J1567="concentrate",H1567&lt;Pooling_tool!$Q$2),Pooling_tool!$Q$2,J1567="concentrate",H1567,J1567="dilute",individual_lib_info!I1567)</f>
        <v>#N/A</v>
      </c>
      <c r="L1567" s="12" t="e">
        <f>IF(AND(J1567="dilute",K1567&gt;Pooling_tool!$Q$6),Pooling_tool!$Q$6,K1567)</f>
        <v>#N/A</v>
      </c>
    </row>
    <row r="1568" spans="6:12" x14ac:dyDescent="0.2">
      <c r="F1568" s="8" t="e">
        <f>VLOOKUP(A1568,Pooling_tool!$A$3:$B$15,2,FALSE)</f>
        <v>#N/A</v>
      </c>
      <c r="G1568" s="11" t="e">
        <f>Pooling_tool!$Q$8/VLOOKUP(F1568,Pooling_tool!$F$3:$G$26,2,FALSE)</f>
        <v>#N/A</v>
      </c>
      <c r="H1568" s="12" t="e">
        <f t="shared" si="48"/>
        <v>#N/A</v>
      </c>
      <c r="I1568" s="12" t="e">
        <f t="shared" si="49"/>
        <v>#N/A</v>
      </c>
      <c r="J1568" s="8" t="e">
        <f>IF(OR(H1568&gt;Pooling_tool!$Q$2,I1568&gt;(Pooling_tool!$Q$14*Pooling_tool!$Q$6)),"concentrate","dilute")</f>
        <v>#N/A</v>
      </c>
      <c r="K1568" s="12" t="e">
        <f>_xlfn.IFS(AND(J1568="concentrate",H1568&gt;Pooling_tool!$Q$4),Pooling_tool!$Q$4,AND(J1568="concentrate",H1568&lt;Pooling_tool!$Q$2),Pooling_tool!$Q$2,J1568="concentrate",H1568,J1568="dilute",individual_lib_info!I1568)</f>
        <v>#N/A</v>
      </c>
      <c r="L1568" s="12" t="e">
        <f>IF(AND(J1568="dilute",K1568&gt;Pooling_tool!$Q$6),Pooling_tool!$Q$6,K1568)</f>
        <v>#N/A</v>
      </c>
    </row>
    <row r="1569" spans="6:12" x14ac:dyDescent="0.2">
      <c r="F1569" s="8" t="e">
        <f>VLOOKUP(A1569,Pooling_tool!$A$3:$B$15,2,FALSE)</f>
        <v>#N/A</v>
      </c>
      <c r="G1569" s="11" t="e">
        <f>Pooling_tool!$Q$8/VLOOKUP(F1569,Pooling_tool!$F$3:$G$26,2,FALSE)</f>
        <v>#N/A</v>
      </c>
      <c r="H1569" s="12" t="e">
        <f t="shared" si="48"/>
        <v>#N/A</v>
      </c>
      <c r="I1569" s="12" t="e">
        <f t="shared" si="49"/>
        <v>#N/A</v>
      </c>
      <c r="J1569" s="8" t="e">
        <f>IF(OR(H1569&gt;Pooling_tool!$Q$2,I1569&gt;(Pooling_tool!$Q$14*Pooling_tool!$Q$6)),"concentrate","dilute")</f>
        <v>#N/A</v>
      </c>
      <c r="K1569" s="12" t="e">
        <f>_xlfn.IFS(AND(J1569="concentrate",H1569&gt;Pooling_tool!$Q$4),Pooling_tool!$Q$4,AND(J1569="concentrate",H1569&lt;Pooling_tool!$Q$2),Pooling_tool!$Q$2,J1569="concentrate",H1569,J1569="dilute",individual_lib_info!I1569)</f>
        <v>#N/A</v>
      </c>
      <c r="L1569" s="12" t="e">
        <f>IF(AND(J1569="dilute",K1569&gt;Pooling_tool!$Q$6),Pooling_tool!$Q$6,K1569)</f>
        <v>#N/A</v>
      </c>
    </row>
    <row r="1570" spans="6:12" x14ac:dyDescent="0.2">
      <c r="F1570" s="8" t="e">
        <f>VLOOKUP(A1570,Pooling_tool!$A$3:$B$15,2,FALSE)</f>
        <v>#N/A</v>
      </c>
      <c r="G1570" s="11" t="e">
        <f>Pooling_tool!$Q$8/VLOOKUP(F1570,Pooling_tool!$F$3:$G$26,2,FALSE)</f>
        <v>#N/A</v>
      </c>
      <c r="H1570" s="12" t="e">
        <f t="shared" si="48"/>
        <v>#N/A</v>
      </c>
      <c r="I1570" s="12" t="e">
        <f t="shared" si="49"/>
        <v>#N/A</v>
      </c>
      <c r="J1570" s="8" t="e">
        <f>IF(OR(H1570&gt;Pooling_tool!$Q$2,I1570&gt;(Pooling_tool!$Q$14*Pooling_tool!$Q$6)),"concentrate","dilute")</f>
        <v>#N/A</v>
      </c>
      <c r="K1570" s="12" t="e">
        <f>_xlfn.IFS(AND(J1570="concentrate",H1570&gt;Pooling_tool!$Q$4),Pooling_tool!$Q$4,AND(J1570="concentrate",H1570&lt;Pooling_tool!$Q$2),Pooling_tool!$Q$2,J1570="concentrate",H1570,J1570="dilute",individual_lib_info!I1570)</f>
        <v>#N/A</v>
      </c>
      <c r="L1570" s="12" t="e">
        <f>IF(AND(J1570="dilute",K1570&gt;Pooling_tool!$Q$6),Pooling_tool!$Q$6,K1570)</f>
        <v>#N/A</v>
      </c>
    </row>
    <row r="1571" spans="6:12" x14ac:dyDescent="0.2">
      <c r="F1571" s="8" t="e">
        <f>VLOOKUP(A1571,Pooling_tool!$A$3:$B$15,2,FALSE)</f>
        <v>#N/A</v>
      </c>
      <c r="G1571" s="11" t="e">
        <f>Pooling_tool!$Q$8/VLOOKUP(F1571,Pooling_tool!$F$3:$G$26,2,FALSE)</f>
        <v>#N/A</v>
      </c>
      <c r="H1571" s="12" t="e">
        <f t="shared" si="48"/>
        <v>#N/A</v>
      </c>
      <c r="I1571" s="12" t="e">
        <f t="shared" si="49"/>
        <v>#N/A</v>
      </c>
      <c r="J1571" s="8" t="e">
        <f>IF(OR(H1571&gt;Pooling_tool!$Q$2,I1571&gt;(Pooling_tool!$Q$14*Pooling_tool!$Q$6)),"concentrate","dilute")</f>
        <v>#N/A</v>
      </c>
      <c r="K1571" s="12" t="e">
        <f>_xlfn.IFS(AND(J1571="concentrate",H1571&gt;Pooling_tool!$Q$4),Pooling_tool!$Q$4,AND(J1571="concentrate",H1571&lt;Pooling_tool!$Q$2),Pooling_tool!$Q$2,J1571="concentrate",H1571,J1571="dilute",individual_lib_info!I1571)</f>
        <v>#N/A</v>
      </c>
      <c r="L1571" s="12" t="e">
        <f>IF(AND(J1571="dilute",K1571&gt;Pooling_tool!$Q$6),Pooling_tool!$Q$6,K1571)</f>
        <v>#N/A</v>
      </c>
    </row>
    <row r="1572" spans="6:12" x14ac:dyDescent="0.2">
      <c r="F1572" s="8" t="e">
        <f>VLOOKUP(A1572,Pooling_tool!$A$3:$B$15,2,FALSE)</f>
        <v>#N/A</v>
      </c>
      <c r="G1572" s="11" t="e">
        <f>Pooling_tool!$Q$8/VLOOKUP(F1572,Pooling_tool!$F$3:$G$26,2,FALSE)</f>
        <v>#N/A</v>
      </c>
      <c r="H1572" s="12" t="e">
        <f t="shared" si="48"/>
        <v>#N/A</v>
      </c>
      <c r="I1572" s="12" t="e">
        <f t="shared" si="49"/>
        <v>#N/A</v>
      </c>
      <c r="J1572" s="8" t="e">
        <f>IF(OR(H1572&gt;Pooling_tool!$Q$2,I1572&gt;(Pooling_tool!$Q$14*Pooling_tool!$Q$6)),"concentrate","dilute")</f>
        <v>#N/A</v>
      </c>
      <c r="K1572" s="12" t="e">
        <f>_xlfn.IFS(AND(J1572="concentrate",H1572&gt;Pooling_tool!$Q$4),Pooling_tool!$Q$4,AND(J1572="concentrate",H1572&lt;Pooling_tool!$Q$2),Pooling_tool!$Q$2,J1572="concentrate",H1572,J1572="dilute",individual_lib_info!I1572)</f>
        <v>#N/A</v>
      </c>
      <c r="L1572" s="12" t="e">
        <f>IF(AND(J1572="dilute",K1572&gt;Pooling_tool!$Q$6),Pooling_tool!$Q$6,K1572)</f>
        <v>#N/A</v>
      </c>
    </row>
    <row r="1573" spans="6:12" x14ac:dyDescent="0.2">
      <c r="F1573" s="8" t="e">
        <f>VLOOKUP(A1573,Pooling_tool!$A$3:$B$15,2,FALSE)</f>
        <v>#N/A</v>
      </c>
      <c r="G1573" s="11" t="e">
        <f>Pooling_tool!$Q$8/VLOOKUP(F1573,Pooling_tool!$F$3:$G$26,2,FALSE)</f>
        <v>#N/A</v>
      </c>
      <c r="H1573" s="12" t="e">
        <f t="shared" si="48"/>
        <v>#N/A</v>
      </c>
      <c r="I1573" s="12" t="e">
        <f t="shared" si="49"/>
        <v>#N/A</v>
      </c>
      <c r="J1573" s="8" t="e">
        <f>IF(OR(H1573&gt;Pooling_tool!$Q$2,I1573&gt;(Pooling_tool!$Q$14*Pooling_tool!$Q$6)),"concentrate","dilute")</f>
        <v>#N/A</v>
      </c>
      <c r="K1573" s="12" t="e">
        <f>_xlfn.IFS(AND(J1573="concentrate",H1573&gt;Pooling_tool!$Q$4),Pooling_tool!$Q$4,AND(J1573="concentrate",H1573&lt;Pooling_tool!$Q$2),Pooling_tool!$Q$2,J1573="concentrate",H1573,J1573="dilute",individual_lib_info!I1573)</f>
        <v>#N/A</v>
      </c>
      <c r="L1573" s="12" t="e">
        <f>IF(AND(J1573="dilute",K1573&gt;Pooling_tool!$Q$6),Pooling_tool!$Q$6,K1573)</f>
        <v>#N/A</v>
      </c>
    </row>
    <row r="1574" spans="6:12" x14ac:dyDescent="0.2">
      <c r="F1574" s="8" t="e">
        <f>VLOOKUP(A1574,Pooling_tool!$A$3:$B$15,2,FALSE)</f>
        <v>#N/A</v>
      </c>
      <c r="G1574" s="11" t="e">
        <f>Pooling_tool!$Q$8/VLOOKUP(F1574,Pooling_tool!$F$3:$G$26,2,FALSE)</f>
        <v>#N/A</v>
      </c>
      <c r="H1574" s="12" t="e">
        <f t="shared" si="48"/>
        <v>#N/A</v>
      </c>
      <c r="I1574" s="12" t="e">
        <f t="shared" si="49"/>
        <v>#N/A</v>
      </c>
      <c r="J1574" s="8" t="e">
        <f>IF(OR(H1574&gt;Pooling_tool!$Q$2,I1574&gt;(Pooling_tool!$Q$14*Pooling_tool!$Q$6)),"concentrate","dilute")</f>
        <v>#N/A</v>
      </c>
      <c r="K1574" s="12" t="e">
        <f>_xlfn.IFS(AND(J1574="concentrate",H1574&gt;Pooling_tool!$Q$4),Pooling_tool!$Q$4,AND(J1574="concentrate",H1574&lt;Pooling_tool!$Q$2),Pooling_tool!$Q$2,J1574="concentrate",H1574,J1574="dilute",individual_lib_info!I1574)</f>
        <v>#N/A</v>
      </c>
      <c r="L1574" s="12" t="e">
        <f>IF(AND(J1574="dilute",K1574&gt;Pooling_tool!$Q$6),Pooling_tool!$Q$6,K1574)</f>
        <v>#N/A</v>
      </c>
    </row>
    <row r="1575" spans="6:12" x14ac:dyDescent="0.2">
      <c r="F1575" s="8" t="e">
        <f>VLOOKUP(A1575,Pooling_tool!$A$3:$B$15,2,FALSE)</f>
        <v>#N/A</v>
      </c>
      <c r="G1575" s="11" t="e">
        <f>Pooling_tool!$Q$8/VLOOKUP(F1575,Pooling_tool!$F$3:$G$26,2,FALSE)</f>
        <v>#N/A</v>
      </c>
      <c r="H1575" s="12" t="e">
        <f t="shared" si="48"/>
        <v>#N/A</v>
      </c>
      <c r="I1575" s="12" t="e">
        <f t="shared" si="49"/>
        <v>#N/A</v>
      </c>
      <c r="J1575" s="8" t="e">
        <f>IF(OR(H1575&gt;Pooling_tool!$Q$2,I1575&gt;(Pooling_tool!$Q$14*Pooling_tool!$Q$6)),"concentrate","dilute")</f>
        <v>#N/A</v>
      </c>
      <c r="K1575" s="12" t="e">
        <f>_xlfn.IFS(AND(J1575="concentrate",H1575&gt;Pooling_tool!$Q$4),Pooling_tool!$Q$4,AND(J1575="concentrate",H1575&lt;Pooling_tool!$Q$2),Pooling_tool!$Q$2,J1575="concentrate",H1575,J1575="dilute",individual_lib_info!I1575)</f>
        <v>#N/A</v>
      </c>
      <c r="L1575" s="12" t="e">
        <f>IF(AND(J1575="dilute",K1575&gt;Pooling_tool!$Q$6),Pooling_tool!$Q$6,K1575)</f>
        <v>#N/A</v>
      </c>
    </row>
    <row r="1576" spans="6:12" x14ac:dyDescent="0.2">
      <c r="F1576" s="8" t="e">
        <f>VLOOKUP(A1576,Pooling_tool!$A$3:$B$15,2,FALSE)</f>
        <v>#N/A</v>
      </c>
      <c r="G1576" s="11" t="e">
        <f>Pooling_tool!$Q$8/VLOOKUP(F1576,Pooling_tool!$F$3:$G$26,2,FALSE)</f>
        <v>#N/A</v>
      </c>
      <c r="H1576" s="12" t="e">
        <f t="shared" si="48"/>
        <v>#N/A</v>
      </c>
      <c r="I1576" s="12" t="e">
        <f t="shared" si="49"/>
        <v>#N/A</v>
      </c>
      <c r="J1576" s="8" t="e">
        <f>IF(OR(H1576&gt;Pooling_tool!$Q$2,I1576&gt;(Pooling_tool!$Q$14*Pooling_tool!$Q$6)),"concentrate","dilute")</f>
        <v>#N/A</v>
      </c>
      <c r="K1576" s="12" t="e">
        <f>_xlfn.IFS(AND(J1576="concentrate",H1576&gt;Pooling_tool!$Q$4),Pooling_tool!$Q$4,AND(J1576="concentrate",H1576&lt;Pooling_tool!$Q$2),Pooling_tool!$Q$2,J1576="concentrate",H1576,J1576="dilute",individual_lib_info!I1576)</f>
        <v>#N/A</v>
      </c>
      <c r="L1576" s="12" t="e">
        <f>IF(AND(J1576="dilute",K1576&gt;Pooling_tool!$Q$6),Pooling_tool!$Q$6,K1576)</f>
        <v>#N/A</v>
      </c>
    </row>
    <row r="1577" spans="6:12" x14ac:dyDescent="0.2">
      <c r="F1577" s="8" t="e">
        <f>VLOOKUP(A1577,Pooling_tool!$A$3:$B$15,2,FALSE)</f>
        <v>#N/A</v>
      </c>
      <c r="G1577" s="11" t="e">
        <f>Pooling_tool!$Q$8/VLOOKUP(F1577,Pooling_tool!$F$3:$G$26,2,FALSE)</f>
        <v>#N/A</v>
      </c>
      <c r="H1577" s="12" t="e">
        <f t="shared" si="48"/>
        <v>#N/A</v>
      </c>
      <c r="I1577" s="12" t="e">
        <f t="shared" si="49"/>
        <v>#N/A</v>
      </c>
      <c r="J1577" s="8" t="e">
        <f>IF(OR(H1577&gt;Pooling_tool!$Q$2,I1577&gt;(Pooling_tool!$Q$14*Pooling_tool!$Q$6)),"concentrate","dilute")</f>
        <v>#N/A</v>
      </c>
      <c r="K1577" s="12" t="e">
        <f>_xlfn.IFS(AND(J1577="concentrate",H1577&gt;Pooling_tool!$Q$4),Pooling_tool!$Q$4,AND(J1577="concentrate",H1577&lt;Pooling_tool!$Q$2),Pooling_tool!$Q$2,J1577="concentrate",H1577,J1577="dilute",individual_lib_info!I1577)</f>
        <v>#N/A</v>
      </c>
      <c r="L1577" s="12" t="e">
        <f>IF(AND(J1577="dilute",K1577&gt;Pooling_tool!$Q$6),Pooling_tool!$Q$6,K1577)</f>
        <v>#N/A</v>
      </c>
    </row>
    <row r="1578" spans="6:12" x14ac:dyDescent="0.2">
      <c r="F1578" s="8" t="e">
        <f>VLOOKUP(A1578,Pooling_tool!$A$3:$B$15,2,FALSE)</f>
        <v>#N/A</v>
      </c>
      <c r="G1578" s="11" t="e">
        <f>Pooling_tool!$Q$8/VLOOKUP(F1578,Pooling_tool!$F$3:$G$26,2,FALSE)</f>
        <v>#N/A</v>
      </c>
      <c r="H1578" s="12" t="e">
        <f t="shared" si="48"/>
        <v>#N/A</v>
      </c>
      <c r="I1578" s="12" t="e">
        <f t="shared" si="49"/>
        <v>#N/A</v>
      </c>
      <c r="J1578" s="8" t="e">
        <f>IF(OR(H1578&gt;Pooling_tool!$Q$2,I1578&gt;(Pooling_tool!$Q$14*Pooling_tool!$Q$6)),"concentrate","dilute")</f>
        <v>#N/A</v>
      </c>
      <c r="K1578" s="12" t="e">
        <f>_xlfn.IFS(AND(J1578="concentrate",H1578&gt;Pooling_tool!$Q$4),Pooling_tool!$Q$4,AND(J1578="concentrate",H1578&lt;Pooling_tool!$Q$2),Pooling_tool!$Q$2,J1578="concentrate",H1578,J1578="dilute",individual_lib_info!I1578)</f>
        <v>#N/A</v>
      </c>
      <c r="L1578" s="12" t="e">
        <f>IF(AND(J1578="dilute",K1578&gt;Pooling_tool!$Q$6),Pooling_tool!$Q$6,K1578)</f>
        <v>#N/A</v>
      </c>
    </row>
    <row r="1579" spans="6:12" x14ac:dyDescent="0.2">
      <c r="F1579" s="8" t="e">
        <f>VLOOKUP(A1579,Pooling_tool!$A$3:$B$15,2,FALSE)</f>
        <v>#N/A</v>
      </c>
      <c r="G1579" s="11" t="e">
        <f>Pooling_tool!$Q$8/VLOOKUP(F1579,Pooling_tool!$F$3:$G$26,2,FALSE)</f>
        <v>#N/A</v>
      </c>
      <c r="H1579" s="12" t="e">
        <f t="shared" si="48"/>
        <v>#N/A</v>
      </c>
      <c r="I1579" s="12" t="e">
        <f t="shared" si="49"/>
        <v>#N/A</v>
      </c>
      <c r="J1579" s="8" t="e">
        <f>IF(OR(H1579&gt;Pooling_tool!$Q$2,I1579&gt;(Pooling_tool!$Q$14*Pooling_tool!$Q$6)),"concentrate","dilute")</f>
        <v>#N/A</v>
      </c>
      <c r="K1579" s="12" t="e">
        <f>_xlfn.IFS(AND(J1579="concentrate",H1579&gt;Pooling_tool!$Q$4),Pooling_tool!$Q$4,AND(J1579="concentrate",H1579&lt;Pooling_tool!$Q$2),Pooling_tool!$Q$2,J1579="concentrate",H1579,J1579="dilute",individual_lib_info!I1579)</f>
        <v>#N/A</v>
      </c>
      <c r="L1579" s="12" t="e">
        <f>IF(AND(J1579="dilute",K1579&gt;Pooling_tool!$Q$6),Pooling_tool!$Q$6,K1579)</f>
        <v>#N/A</v>
      </c>
    </row>
    <row r="1580" spans="6:12" x14ac:dyDescent="0.2">
      <c r="F1580" s="8" t="e">
        <f>VLOOKUP(A1580,Pooling_tool!$A$3:$B$15,2,FALSE)</f>
        <v>#N/A</v>
      </c>
      <c r="G1580" s="11" t="e">
        <f>Pooling_tool!$Q$8/VLOOKUP(F1580,Pooling_tool!$F$3:$G$26,2,FALSE)</f>
        <v>#N/A</v>
      </c>
      <c r="H1580" s="12" t="e">
        <f t="shared" si="48"/>
        <v>#N/A</v>
      </c>
      <c r="I1580" s="12" t="e">
        <f t="shared" si="49"/>
        <v>#N/A</v>
      </c>
      <c r="J1580" s="8" t="e">
        <f>IF(OR(H1580&gt;Pooling_tool!$Q$2,I1580&gt;(Pooling_tool!$Q$14*Pooling_tool!$Q$6)),"concentrate","dilute")</f>
        <v>#N/A</v>
      </c>
      <c r="K1580" s="12" t="e">
        <f>_xlfn.IFS(AND(J1580="concentrate",H1580&gt;Pooling_tool!$Q$4),Pooling_tool!$Q$4,AND(J1580="concentrate",H1580&lt;Pooling_tool!$Q$2),Pooling_tool!$Q$2,J1580="concentrate",H1580,J1580="dilute",individual_lib_info!I1580)</f>
        <v>#N/A</v>
      </c>
      <c r="L1580" s="12" t="e">
        <f>IF(AND(J1580="dilute",K1580&gt;Pooling_tool!$Q$6),Pooling_tool!$Q$6,K1580)</f>
        <v>#N/A</v>
      </c>
    </row>
    <row r="1581" spans="6:12" x14ac:dyDescent="0.2">
      <c r="F1581" s="8" t="e">
        <f>VLOOKUP(A1581,Pooling_tool!$A$3:$B$15,2,FALSE)</f>
        <v>#N/A</v>
      </c>
      <c r="G1581" s="11" t="e">
        <f>Pooling_tool!$Q$8/VLOOKUP(F1581,Pooling_tool!$F$3:$G$26,2,FALSE)</f>
        <v>#N/A</v>
      </c>
      <c r="H1581" s="12" t="e">
        <f t="shared" si="48"/>
        <v>#N/A</v>
      </c>
      <c r="I1581" s="12" t="e">
        <f t="shared" si="49"/>
        <v>#N/A</v>
      </c>
      <c r="J1581" s="8" t="e">
        <f>IF(OR(H1581&gt;Pooling_tool!$Q$2,I1581&gt;(Pooling_tool!$Q$14*Pooling_tool!$Q$6)),"concentrate","dilute")</f>
        <v>#N/A</v>
      </c>
      <c r="K1581" s="12" t="e">
        <f>_xlfn.IFS(AND(J1581="concentrate",H1581&gt;Pooling_tool!$Q$4),Pooling_tool!$Q$4,AND(J1581="concentrate",H1581&lt;Pooling_tool!$Q$2),Pooling_tool!$Q$2,J1581="concentrate",H1581,J1581="dilute",individual_lib_info!I1581)</f>
        <v>#N/A</v>
      </c>
      <c r="L1581" s="12" t="e">
        <f>IF(AND(J1581="dilute",K1581&gt;Pooling_tool!$Q$6),Pooling_tool!$Q$6,K1581)</f>
        <v>#N/A</v>
      </c>
    </row>
    <row r="1582" spans="6:12" x14ac:dyDescent="0.2">
      <c r="F1582" s="8" t="e">
        <f>VLOOKUP(A1582,Pooling_tool!$A$3:$B$15,2,FALSE)</f>
        <v>#N/A</v>
      </c>
      <c r="G1582" s="11" t="e">
        <f>Pooling_tool!$Q$8/VLOOKUP(F1582,Pooling_tool!$F$3:$G$26,2,FALSE)</f>
        <v>#N/A</v>
      </c>
      <c r="H1582" s="12" t="e">
        <f t="shared" si="48"/>
        <v>#N/A</v>
      </c>
      <c r="I1582" s="12" t="e">
        <f t="shared" si="49"/>
        <v>#N/A</v>
      </c>
      <c r="J1582" s="8" t="e">
        <f>IF(OR(H1582&gt;Pooling_tool!$Q$2,I1582&gt;(Pooling_tool!$Q$14*Pooling_tool!$Q$6)),"concentrate","dilute")</f>
        <v>#N/A</v>
      </c>
      <c r="K1582" s="12" t="e">
        <f>_xlfn.IFS(AND(J1582="concentrate",H1582&gt;Pooling_tool!$Q$4),Pooling_tool!$Q$4,AND(J1582="concentrate",H1582&lt;Pooling_tool!$Q$2),Pooling_tool!$Q$2,J1582="concentrate",H1582,J1582="dilute",individual_lib_info!I1582)</f>
        <v>#N/A</v>
      </c>
      <c r="L1582" s="12" t="e">
        <f>IF(AND(J1582="dilute",K1582&gt;Pooling_tool!$Q$6),Pooling_tool!$Q$6,K1582)</f>
        <v>#N/A</v>
      </c>
    </row>
    <row r="1583" spans="6:12" x14ac:dyDescent="0.2">
      <c r="F1583" s="8" t="e">
        <f>VLOOKUP(A1583,Pooling_tool!$A$3:$B$15,2,FALSE)</f>
        <v>#N/A</v>
      </c>
      <c r="G1583" s="11" t="e">
        <f>Pooling_tool!$Q$8/VLOOKUP(F1583,Pooling_tool!$F$3:$G$26,2,FALSE)</f>
        <v>#N/A</v>
      </c>
      <c r="H1583" s="12" t="e">
        <f t="shared" si="48"/>
        <v>#N/A</v>
      </c>
      <c r="I1583" s="12" t="e">
        <f t="shared" si="49"/>
        <v>#N/A</v>
      </c>
      <c r="J1583" s="8" t="e">
        <f>IF(OR(H1583&gt;Pooling_tool!$Q$2,I1583&gt;(Pooling_tool!$Q$14*Pooling_tool!$Q$6)),"concentrate","dilute")</f>
        <v>#N/A</v>
      </c>
      <c r="K1583" s="12" t="e">
        <f>_xlfn.IFS(AND(J1583="concentrate",H1583&gt;Pooling_tool!$Q$4),Pooling_tool!$Q$4,AND(J1583="concentrate",H1583&lt;Pooling_tool!$Q$2),Pooling_tool!$Q$2,J1583="concentrate",H1583,J1583="dilute",individual_lib_info!I1583)</f>
        <v>#N/A</v>
      </c>
      <c r="L1583" s="12" t="e">
        <f>IF(AND(J1583="dilute",K1583&gt;Pooling_tool!$Q$6),Pooling_tool!$Q$6,K1583)</f>
        <v>#N/A</v>
      </c>
    </row>
    <row r="1584" spans="6:12" x14ac:dyDescent="0.2">
      <c r="F1584" s="8" t="e">
        <f>VLOOKUP(A1584,Pooling_tool!$A$3:$B$15,2,FALSE)</f>
        <v>#N/A</v>
      </c>
      <c r="G1584" s="11" t="e">
        <f>Pooling_tool!$Q$8/VLOOKUP(F1584,Pooling_tool!$F$3:$G$26,2,FALSE)</f>
        <v>#N/A</v>
      </c>
      <c r="H1584" s="12" t="e">
        <f t="shared" si="48"/>
        <v>#N/A</v>
      </c>
      <c r="I1584" s="12" t="e">
        <f t="shared" si="49"/>
        <v>#N/A</v>
      </c>
      <c r="J1584" s="8" t="e">
        <f>IF(OR(H1584&gt;Pooling_tool!$Q$2,I1584&gt;(Pooling_tool!$Q$14*Pooling_tool!$Q$6)),"concentrate","dilute")</f>
        <v>#N/A</v>
      </c>
      <c r="K1584" s="12" t="e">
        <f>_xlfn.IFS(AND(J1584="concentrate",H1584&gt;Pooling_tool!$Q$4),Pooling_tool!$Q$4,AND(J1584="concentrate",H1584&lt;Pooling_tool!$Q$2),Pooling_tool!$Q$2,J1584="concentrate",H1584,J1584="dilute",individual_lib_info!I1584)</f>
        <v>#N/A</v>
      </c>
      <c r="L1584" s="12" t="e">
        <f>IF(AND(J1584="dilute",K1584&gt;Pooling_tool!$Q$6),Pooling_tool!$Q$6,K1584)</f>
        <v>#N/A</v>
      </c>
    </row>
    <row r="1585" spans="6:12" x14ac:dyDescent="0.2">
      <c r="F1585" s="8" t="e">
        <f>VLOOKUP(A1585,Pooling_tool!$A$3:$B$15,2,FALSE)</f>
        <v>#N/A</v>
      </c>
      <c r="G1585" s="11" t="e">
        <f>Pooling_tool!$Q$8/VLOOKUP(F1585,Pooling_tool!$F$3:$G$26,2,FALSE)</f>
        <v>#N/A</v>
      </c>
      <c r="H1585" s="12" t="e">
        <f t="shared" si="48"/>
        <v>#N/A</v>
      </c>
      <c r="I1585" s="12" t="e">
        <f t="shared" si="49"/>
        <v>#N/A</v>
      </c>
      <c r="J1585" s="8" t="e">
        <f>IF(OR(H1585&gt;Pooling_tool!$Q$2,I1585&gt;(Pooling_tool!$Q$14*Pooling_tool!$Q$6)),"concentrate","dilute")</f>
        <v>#N/A</v>
      </c>
      <c r="K1585" s="12" t="e">
        <f>_xlfn.IFS(AND(J1585="concentrate",H1585&gt;Pooling_tool!$Q$4),Pooling_tool!$Q$4,AND(J1585="concentrate",H1585&lt;Pooling_tool!$Q$2),Pooling_tool!$Q$2,J1585="concentrate",H1585,J1585="dilute",individual_lib_info!I1585)</f>
        <v>#N/A</v>
      </c>
      <c r="L1585" s="12" t="e">
        <f>IF(AND(J1585="dilute",K1585&gt;Pooling_tool!$Q$6),Pooling_tool!$Q$6,K1585)</f>
        <v>#N/A</v>
      </c>
    </row>
    <row r="1586" spans="6:12" x14ac:dyDescent="0.2">
      <c r="F1586" s="8" t="e">
        <f>VLOOKUP(A1586,Pooling_tool!$A$3:$B$15,2,FALSE)</f>
        <v>#N/A</v>
      </c>
      <c r="G1586" s="11" t="e">
        <f>Pooling_tool!$Q$8/VLOOKUP(F1586,Pooling_tool!$F$3:$G$26,2,FALSE)</f>
        <v>#N/A</v>
      </c>
      <c r="H1586" s="12" t="e">
        <f t="shared" si="48"/>
        <v>#N/A</v>
      </c>
      <c r="I1586" s="12" t="e">
        <f t="shared" si="49"/>
        <v>#N/A</v>
      </c>
      <c r="J1586" s="8" t="e">
        <f>IF(OR(H1586&gt;Pooling_tool!$Q$2,I1586&gt;(Pooling_tool!$Q$14*Pooling_tool!$Q$6)),"concentrate","dilute")</f>
        <v>#N/A</v>
      </c>
      <c r="K1586" s="12" t="e">
        <f>_xlfn.IFS(AND(J1586="concentrate",H1586&gt;Pooling_tool!$Q$4),Pooling_tool!$Q$4,AND(J1586="concentrate",H1586&lt;Pooling_tool!$Q$2),Pooling_tool!$Q$2,J1586="concentrate",H1586,J1586="dilute",individual_lib_info!I1586)</f>
        <v>#N/A</v>
      </c>
      <c r="L1586" s="12" t="e">
        <f>IF(AND(J1586="dilute",K1586&gt;Pooling_tool!$Q$6),Pooling_tool!$Q$6,K1586)</f>
        <v>#N/A</v>
      </c>
    </row>
    <row r="1587" spans="6:12" x14ac:dyDescent="0.2">
      <c r="F1587" s="8" t="e">
        <f>VLOOKUP(A1587,Pooling_tool!$A$3:$B$15,2,FALSE)</f>
        <v>#N/A</v>
      </c>
      <c r="G1587" s="11" t="e">
        <f>Pooling_tool!$Q$8/VLOOKUP(F1587,Pooling_tool!$F$3:$G$26,2,FALSE)</f>
        <v>#N/A</v>
      </c>
      <c r="H1587" s="12" t="e">
        <f t="shared" si="48"/>
        <v>#N/A</v>
      </c>
      <c r="I1587" s="12" t="e">
        <f t="shared" si="49"/>
        <v>#N/A</v>
      </c>
      <c r="J1587" s="8" t="e">
        <f>IF(OR(H1587&gt;Pooling_tool!$Q$2,I1587&gt;(Pooling_tool!$Q$14*Pooling_tool!$Q$6)),"concentrate","dilute")</f>
        <v>#N/A</v>
      </c>
      <c r="K1587" s="12" t="e">
        <f>_xlfn.IFS(AND(J1587="concentrate",H1587&gt;Pooling_tool!$Q$4),Pooling_tool!$Q$4,AND(J1587="concentrate",H1587&lt;Pooling_tool!$Q$2),Pooling_tool!$Q$2,J1587="concentrate",H1587,J1587="dilute",individual_lib_info!I1587)</f>
        <v>#N/A</v>
      </c>
      <c r="L1587" s="12" t="e">
        <f>IF(AND(J1587="dilute",K1587&gt;Pooling_tool!$Q$6),Pooling_tool!$Q$6,K1587)</f>
        <v>#N/A</v>
      </c>
    </row>
    <row r="1588" spans="6:12" x14ac:dyDescent="0.2">
      <c r="F1588" s="8" t="e">
        <f>VLOOKUP(A1588,Pooling_tool!$A$3:$B$15,2,FALSE)</f>
        <v>#N/A</v>
      </c>
      <c r="G1588" s="11" t="e">
        <f>Pooling_tool!$Q$8/VLOOKUP(F1588,Pooling_tool!$F$3:$G$26,2,FALSE)</f>
        <v>#N/A</v>
      </c>
      <c r="H1588" s="12" t="e">
        <f t="shared" si="48"/>
        <v>#N/A</v>
      </c>
      <c r="I1588" s="12" t="e">
        <f t="shared" si="49"/>
        <v>#N/A</v>
      </c>
      <c r="J1588" s="8" t="e">
        <f>IF(OR(H1588&gt;Pooling_tool!$Q$2,I1588&gt;(Pooling_tool!$Q$14*Pooling_tool!$Q$6)),"concentrate","dilute")</f>
        <v>#N/A</v>
      </c>
      <c r="K1588" s="12" t="e">
        <f>_xlfn.IFS(AND(J1588="concentrate",H1588&gt;Pooling_tool!$Q$4),Pooling_tool!$Q$4,AND(J1588="concentrate",H1588&lt;Pooling_tool!$Q$2),Pooling_tool!$Q$2,J1588="concentrate",H1588,J1588="dilute",individual_lib_info!I1588)</f>
        <v>#N/A</v>
      </c>
      <c r="L1588" s="12" t="e">
        <f>IF(AND(J1588="dilute",K1588&gt;Pooling_tool!$Q$6),Pooling_tool!$Q$6,K1588)</f>
        <v>#N/A</v>
      </c>
    </row>
    <row r="1589" spans="6:12" x14ac:dyDescent="0.2">
      <c r="F1589" s="8" t="e">
        <f>VLOOKUP(A1589,Pooling_tool!$A$3:$B$15,2,FALSE)</f>
        <v>#N/A</v>
      </c>
      <c r="G1589" s="11" t="e">
        <f>Pooling_tool!$Q$8/VLOOKUP(F1589,Pooling_tool!$F$3:$G$26,2,FALSE)</f>
        <v>#N/A</v>
      </c>
      <c r="H1589" s="12" t="e">
        <f t="shared" si="48"/>
        <v>#N/A</v>
      </c>
      <c r="I1589" s="12" t="e">
        <f t="shared" si="49"/>
        <v>#N/A</v>
      </c>
      <c r="J1589" s="8" t="e">
        <f>IF(OR(H1589&gt;Pooling_tool!$Q$2,I1589&gt;(Pooling_tool!$Q$14*Pooling_tool!$Q$6)),"concentrate","dilute")</f>
        <v>#N/A</v>
      </c>
      <c r="K1589" s="12" t="e">
        <f>_xlfn.IFS(AND(J1589="concentrate",H1589&gt;Pooling_tool!$Q$4),Pooling_tool!$Q$4,AND(J1589="concentrate",H1589&lt;Pooling_tool!$Q$2),Pooling_tool!$Q$2,J1589="concentrate",H1589,J1589="dilute",individual_lib_info!I1589)</f>
        <v>#N/A</v>
      </c>
      <c r="L1589" s="12" t="e">
        <f>IF(AND(J1589="dilute",K1589&gt;Pooling_tool!$Q$6),Pooling_tool!$Q$6,K1589)</f>
        <v>#N/A</v>
      </c>
    </row>
    <row r="1590" spans="6:12" x14ac:dyDescent="0.2">
      <c r="F1590" s="8" t="e">
        <f>VLOOKUP(A1590,Pooling_tool!$A$3:$B$15,2,FALSE)</f>
        <v>#N/A</v>
      </c>
      <c r="G1590" s="11" t="e">
        <f>Pooling_tool!$Q$8/VLOOKUP(F1590,Pooling_tool!$F$3:$G$26,2,FALSE)</f>
        <v>#N/A</v>
      </c>
      <c r="H1590" s="12" t="e">
        <f t="shared" si="48"/>
        <v>#N/A</v>
      </c>
      <c r="I1590" s="12" t="e">
        <f t="shared" si="49"/>
        <v>#N/A</v>
      </c>
      <c r="J1590" s="8" t="e">
        <f>IF(OR(H1590&gt;Pooling_tool!$Q$2,I1590&gt;(Pooling_tool!$Q$14*Pooling_tool!$Q$6)),"concentrate","dilute")</f>
        <v>#N/A</v>
      </c>
      <c r="K1590" s="12" t="e">
        <f>_xlfn.IFS(AND(J1590="concentrate",H1590&gt;Pooling_tool!$Q$4),Pooling_tool!$Q$4,AND(J1590="concentrate",H1590&lt;Pooling_tool!$Q$2),Pooling_tool!$Q$2,J1590="concentrate",H1590,J1590="dilute",individual_lib_info!I1590)</f>
        <v>#N/A</v>
      </c>
      <c r="L1590" s="12" t="e">
        <f>IF(AND(J1590="dilute",K1590&gt;Pooling_tool!$Q$6),Pooling_tool!$Q$6,K1590)</f>
        <v>#N/A</v>
      </c>
    </row>
    <row r="1591" spans="6:12" x14ac:dyDescent="0.2">
      <c r="F1591" s="8" t="e">
        <f>VLOOKUP(A1591,Pooling_tool!$A$3:$B$15,2,FALSE)</f>
        <v>#N/A</v>
      </c>
      <c r="G1591" s="11" t="e">
        <f>Pooling_tool!$Q$8/VLOOKUP(F1591,Pooling_tool!$F$3:$G$26,2,FALSE)</f>
        <v>#N/A</v>
      </c>
      <c r="H1591" s="12" t="e">
        <f t="shared" si="48"/>
        <v>#N/A</v>
      </c>
      <c r="I1591" s="12" t="e">
        <f t="shared" si="49"/>
        <v>#N/A</v>
      </c>
      <c r="J1591" s="8" t="e">
        <f>IF(OR(H1591&gt;Pooling_tool!$Q$2,I1591&gt;(Pooling_tool!$Q$14*Pooling_tool!$Q$6)),"concentrate","dilute")</f>
        <v>#N/A</v>
      </c>
      <c r="K1591" s="12" t="e">
        <f>_xlfn.IFS(AND(J1591="concentrate",H1591&gt;Pooling_tool!$Q$4),Pooling_tool!$Q$4,AND(J1591="concentrate",H1591&lt;Pooling_tool!$Q$2),Pooling_tool!$Q$2,J1591="concentrate",H1591,J1591="dilute",individual_lib_info!I1591)</f>
        <v>#N/A</v>
      </c>
      <c r="L1591" s="12" t="e">
        <f>IF(AND(J1591="dilute",K1591&gt;Pooling_tool!$Q$6),Pooling_tool!$Q$6,K1591)</f>
        <v>#N/A</v>
      </c>
    </row>
    <row r="1592" spans="6:12" x14ac:dyDescent="0.2">
      <c r="F1592" s="8" t="e">
        <f>VLOOKUP(A1592,Pooling_tool!$A$3:$B$15,2,FALSE)</f>
        <v>#N/A</v>
      </c>
      <c r="G1592" s="11" t="e">
        <f>Pooling_tool!$Q$8/VLOOKUP(F1592,Pooling_tool!$F$3:$G$26,2,FALSE)</f>
        <v>#N/A</v>
      </c>
      <c r="H1592" s="12" t="e">
        <f t="shared" si="48"/>
        <v>#N/A</v>
      </c>
      <c r="I1592" s="12" t="e">
        <f t="shared" si="49"/>
        <v>#N/A</v>
      </c>
      <c r="J1592" s="8" t="e">
        <f>IF(OR(H1592&gt;Pooling_tool!$Q$2,I1592&gt;(Pooling_tool!$Q$14*Pooling_tool!$Q$6)),"concentrate","dilute")</f>
        <v>#N/A</v>
      </c>
      <c r="K1592" s="12" t="e">
        <f>_xlfn.IFS(AND(J1592="concentrate",H1592&gt;Pooling_tool!$Q$4),Pooling_tool!$Q$4,AND(J1592="concentrate",H1592&lt;Pooling_tool!$Q$2),Pooling_tool!$Q$2,J1592="concentrate",H1592,J1592="dilute",individual_lib_info!I1592)</f>
        <v>#N/A</v>
      </c>
      <c r="L1592" s="12" t="e">
        <f>IF(AND(J1592="dilute",K1592&gt;Pooling_tool!$Q$6),Pooling_tool!$Q$6,K1592)</f>
        <v>#N/A</v>
      </c>
    </row>
    <row r="1593" spans="6:12" x14ac:dyDescent="0.2">
      <c r="F1593" s="8" t="e">
        <f>VLOOKUP(A1593,Pooling_tool!$A$3:$B$15,2,FALSE)</f>
        <v>#N/A</v>
      </c>
      <c r="G1593" s="11" t="e">
        <f>Pooling_tool!$Q$8/VLOOKUP(F1593,Pooling_tool!$F$3:$G$26,2,FALSE)</f>
        <v>#N/A</v>
      </c>
      <c r="H1593" s="12" t="e">
        <f t="shared" si="48"/>
        <v>#N/A</v>
      </c>
      <c r="I1593" s="12" t="e">
        <f t="shared" si="49"/>
        <v>#N/A</v>
      </c>
      <c r="J1593" s="8" t="e">
        <f>IF(OR(H1593&gt;Pooling_tool!$Q$2,I1593&gt;(Pooling_tool!$Q$14*Pooling_tool!$Q$6)),"concentrate","dilute")</f>
        <v>#N/A</v>
      </c>
      <c r="K1593" s="12" t="e">
        <f>_xlfn.IFS(AND(J1593="concentrate",H1593&gt;Pooling_tool!$Q$4),Pooling_tool!$Q$4,AND(J1593="concentrate",H1593&lt;Pooling_tool!$Q$2),Pooling_tool!$Q$2,J1593="concentrate",H1593,J1593="dilute",individual_lib_info!I1593)</f>
        <v>#N/A</v>
      </c>
      <c r="L1593" s="12" t="e">
        <f>IF(AND(J1593="dilute",K1593&gt;Pooling_tool!$Q$6),Pooling_tool!$Q$6,K1593)</f>
        <v>#N/A</v>
      </c>
    </row>
    <row r="1594" spans="6:12" x14ac:dyDescent="0.2">
      <c r="F1594" s="8" t="e">
        <f>VLOOKUP(A1594,Pooling_tool!$A$3:$B$15,2,FALSE)</f>
        <v>#N/A</v>
      </c>
      <c r="G1594" s="11" t="e">
        <f>Pooling_tool!$Q$8/VLOOKUP(F1594,Pooling_tool!$F$3:$G$26,2,FALSE)</f>
        <v>#N/A</v>
      </c>
      <c r="H1594" s="12" t="e">
        <f t="shared" si="48"/>
        <v>#N/A</v>
      </c>
      <c r="I1594" s="12" t="e">
        <f t="shared" si="49"/>
        <v>#N/A</v>
      </c>
      <c r="J1594" s="8" t="e">
        <f>IF(OR(H1594&gt;Pooling_tool!$Q$2,I1594&gt;(Pooling_tool!$Q$14*Pooling_tool!$Q$6)),"concentrate","dilute")</f>
        <v>#N/A</v>
      </c>
      <c r="K1594" s="12" t="e">
        <f>_xlfn.IFS(AND(J1594="concentrate",H1594&gt;Pooling_tool!$Q$4),Pooling_tool!$Q$4,AND(J1594="concentrate",H1594&lt;Pooling_tool!$Q$2),Pooling_tool!$Q$2,J1594="concentrate",H1594,J1594="dilute",individual_lib_info!I1594)</f>
        <v>#N/A</v>
      </c>
      <c r="L1594" s="12" t="e">
        <f>IF(AND(J1594="dilute",K1594&gt;Pooling_tool!$Q$6),Pooling_tool!$Q$6,K1594)</f>
        <v>#N/A</v>
      </c>
    </row>
    <row r="1595" spans="6:12" x14ac:dyDescent="0.2">
      <c r="F1595" s="8" t="e">
        <f>VLOOKUP(A1595,Pooling_tool!$A$3:$B$15,2,FALSE)</f>
        <v>#N/A</v>
      </c>
      <c r="G1595" s="11" t="e">
        <f>Pooling_tool!$Q$8/VLOOKUP(F1595,Pooling_tool!$F$3:$G$26,2,FALSE)</f>
        <v>#N/A</v>
      </c>
      <c r="H1595" s="12" t="e">
        <f t="shared" si="48"/>
        <v>#N/A</v>
      </c>
      <c r="I1595" s="12" t="e">
        <f t="shared" si="49"/>
        <v>#N/A</v>
      </c>
      <c r="J1595" s="8" t="e">
        <f>IF(OR(H1595&gt;Pooling_tool!$Q$2,I1595&gt;(Pooling_tool!$Q$14*Pooling_tool!$Q$6)),"concentrate","dilute")</f>
        <v>#N/A</v>
      </c>
      <c r="K1595" s="12" t="e">
        <f>_xlfn.IFS(AND(J1595="concentrate",H1595&gt;Pooling_tool!$Q$4),Pooling_tool!$Q$4,AND(J1595="concentrate",H1595&lt;Pooling_tool!$Q$2),Pooling_tool!$Q$2,J1595="concentrate",H1595,J1595="dilute",individual_lib_info!I1595)</f>
        <v>#N/A</v>
      </c>
      <c r="L1595" s="12" t="e">
        <f>IF(AND(J1595="dilute",K1595&gt;Pooling_tool!$Q$6),Pooling_tool!$Q$6,K1595)</f>
        <v>#N/A</v>
      </c>
    </row>
    <row r="1596" spans="6:12" x14ac:dyDescent="0.2">
      <c r="F1596" s="8" t="e">
        <f>VLOOKUP(A1596,Pooling_tool!$A$3:$B$15,2,FALSE)</f>
        <v>#N/A</v>
      </c>
      <c r="G1596" s="11" t="e">
        <f>Pooling_tool!$Q$8/VLOOKUP(F1596,Pooling_tool!$F$3:$G$26,2,FALSE)</f>
        <v>#N/A</v>
      </c>
      <c r="H1596" s="12" t="e">
        <f t="shared" si="48"/>
        <v>#N/A</v>
      </c>
      <c r="I1596" s="12" t="e">
        <f t="shared" si="49"/>
        <v>#N/A</v>
      </c>
      <c r="J1596" s="8" t="e">
        <f>IF(OR(H1596&gt;Pooling_tool!$Q$2,I1596&gt;(Pooling_tool!$Q$14*Pooling_tool!$Q$6)),"concentrate","dilute")</f>
        <v>#N/A</v>
      </c>
      <c r="K1596" s="12" t="e">
        <f>_xlfn.IFS(AND(J1596="concentrate",H1596&gt;Pooling_tool!$Q$4),Pooling_tool!$Q$4,AND(J1596="concentrate",H1596&lt;Pooling_tool!$Q$2),Pooling_tool!$Q$2,J1596="concentrate",H1596,J1596="dilute",individual_lib_info!I1596)</f>
        <v>#N/A</v>
      </c>
      <c r="L1596" s="12" t="e">
        <f>IF(AND(J1596="dilute",K1596&gt;Pooling_tool!$Q$6),Pooling_tool!$Q$6,K1596)</f>
        <v>#N/A</v>
      </c>
    </row>
    <row r="1597" spans="6:12" x14ac:dyDescent="0.2">
      <c r="F1597" s="8" t="e">
        <f>VLOOKUP(A1597,Pooling_tool!$A$3:$B$15,2,FALSE)</f>
        <v>#N/A</v>
      </c>
      <c r="G1597" s="11" t="e">
        <f>Pooling_tool!$Q$8/VLOOKUP(F1597,Pooling_tool!$F$3:$G$26,2,FALSE)</f>
        <v>#N/A</v>
      </c>
      <c r="H1597" s="12" t="e">
        <f t="shared" si="48"/>
        <v>#N/A</v>
      </c>
      <c r="I1597" s="12" t="e">
        <f t="shared" si="49"/>
        <v>#N/A</v>
      </c>
      <c r="J1597" s="8" t="e">
        <f>IF(OR(H1597&gt;Pooling_tool!$Q$2,I1597&gt;(Pooling_tool!$Q$14*Pooling_tool!$Q$6)),"concentrate","dilute")</f>
        <v>#N/A</v>
      </c>
      <c r="K1597" s="12" t="e">
        <f>_xlfn.IFS(AND(J1597="concentrate",H1597&gt;Pooling_tool!$Q$4),Pooling_tool!$Q$4,AND(J1597="concentrate",H1597&lt;Pooling_tool!$Q$2),Pooling_tool!$Q$2,J1597="concentrate",H1597,J1597="dilute",individual_lib_info!I1597)</f>
        <v>#N/A</v>
      </c>
      <c r="L1597" s="12" t="e">
        <f>IF(AND(J1597="dilute",K1597&gt;Pooling_tool!$Q$6),Pooling_tool!$Q$6,K1597)</f>
        <v>#N/A</v>
      </c>
    </row>
    <row r="1598" spans="6:12" x14ac:dyDescent="0.2">
      <c r="F1598" s="8" t="e">
        <f>VLOOKUP(A1598,Pooling_tool!$A$3:$B$15,2,FALSE)</f>
        <v>#N/A</v>
      </c>
      <c r="G1598" s="11" t="e">
        <f>Pooling_tool!$Q$8/VLOOKUP(F1598,Pooling_tool!$F$3:$G$26,2,FALSE)</f>
        <v>#N/A</v>
      </c>
      <c r="H1598" s="12" t="e">
        <f t="shared" si="48"/>
        <v>#N/A</v>
      </c>
      <c r="I1598" s="12" t="e">
        <f t="shared" si="49"/>
        <v>#N/A</v>
      </c>
      <c r="J1598" s="8" t="e">
        <f>IF(OR(H1598&gt;Pooling_tool!$Q$2,I1598&gt;(Pooling_tool!$Q$14*Pooling_tool!$Q$6)),"concentrate","dilute")</f>
        <v>#N/A</v>
      </c>
      <c r="K1598" s="12" t="e">
        <f>_xlfn.IFS(AND(J1598="concentrate",H1598&gt;Pooling_tool!$Q$4),Pooling_tool!$Q$4,AND(J1598="concentrate",H1598&lt;Pooling_tool!$Q$2),Pooling_tool!$Q$2,J1598="concentrate",H1598,J1598="dilute",individual_lib_info!I1598)</f>
        <v>#N/A</v>
      </c>
      <c r="L1598" s="12" t="e">
        <f>IF(AND(J1598="dilute",K1598&gt;Pooling_tool!$Q$6),Pooling_tool!$Q$6,K1598)</f>
        <v>#N/A</v>
      </c>
    </row>
    <row r="1599" spans="6:12" x14ac:dyDescent="0.2">
      <c r="F1599" s="8" t="e">
        <f>VLOOKUP(A1599,Pooling_tool!$A$3:$B$15,2,FALSE)</f>
        <v>#N/A</v>
      </c>
      <c r="G1599" s="11" t="e">
        <f>Pooling_tool!$Q$8/VLOOKUP(F1599,Pooling_tool!$F$3:$G$26,2,FALSE)</f>
        <v>#N/A</v>
      </c>
      <c r="H1599" s="12" t="e">
        <f t="shared" si="48"/>
        <v>#N/A</v>
      </c>
      <c r="I1599" s="12" t="e">
        <f t="shared" si="49"/>
        <v>#N/A</v>
      </c>
      <c r="J1599" s="8" t="e">
        <f>IF(OR(H1599&gt;Pooling_tool!$Q$2,I1599&gt;(Pooling_tool!$Q$14*Pooling_tool!$Q$6)),"concentrate","dilute")</f>
        <v>#N/A</v>
      </c>
      <c r="K1599" s="12" t="e">
        <f>_xlfn.IFS(AND(J1599="concentrate",H1599&gt;Pooling_tool!$Q$4),Pooling_tool!$Q$4,AND(J1599="concentrate",H1599&lt;Pooling_tool!$Q$2),Pooling_tool!$Q$2,J1599="concentrate",H1599,J1599="dilute",individual_lib_info!I1599)</f>
        <v>#N/A</v>
      </c>
      <c r="L1599" s="12" t="e">
        <f>IF(AND(J1599="dilute",K1599&gt;Pooling_tool!$Q$6),Pooling_tool!$Q$6,K1599)</f>
        <v>#N/A</v>
      </c>
    </row>
    <row r="1600" spans="6:12" x14ac:dyDescent="0.2">
      <c r="F1600" s="8" t="e">
        <f>VLOOKUP(A1600,Pooling_tool!$A$3:$B$15,2,FALSE)</f>
        <v>#N/A</v>
      </c>
      <c r="G1600" s="11" t="e">
        <f>Pooling_tool!$Q$8/VLOOKUP(F1600,Pooling_tool!$F$3:$G$26,2,FALSE)</f>
        <v>#N/A</v>
      </c>
      <c r="H1600" s="12" t="e">
        <f t="shared" si="48"/>
        <v>#N/A</v>
      </c>
      <c r="I1600" s="12" t="e">
        <f t="shared" si="49"/>
        <v>#N/A</v>
      </c>
      <c r="J1600" s="8" t="e">
        <f>IF(OR(H1600&gt;Pooling_tool!$Q$2,I1600&gt;(Pooling_tool!$Q$14*Pooling_tool!$Q$6)),"concentrate","dilute")</f>
        <v>#N/A</v>
      </c>
      <c r="K1600" s="12" t="e">
        <f>_xlfn.IFS(AND(J1600="concentrate",H1600&gt;Pooling_tool!$Q$4),Pooling_tool!$Q$4,AND(J1600="concentrate",H1600&lt;Pooling_tool!$Q$2),Pooling_tool!$Q$2,J1600="concentrate",H1600,J1600="dilute",individual_lib_info!I1600)</f>
        <v>#N/A</v>
      </c>
      <c r="L1600" s="12" t="e">
        <f>IF(AND(J1600="dilute",K1600&gt;Pooling_tool!$Q$6),Pooling_tool!$Q$6,K1600)</f>
        <v>#N/A</v>
      </c>
    </row>
    <row r="1601" spans="6:12" x14ac:dyDescent="0.2">
      <c r="F1601" s="8" t="e">
        <f>VLOOKUP(A1601,Pooling_tool!$A$3:$B$15,2,FALSE)</f>
        <v>#N/A</v>
      </c>
      <c r="G1601" s="11" t="e">
        <f>Pooling_tool!$Q$8/VLOOKUP(F1601,Pooling_tool!$F$3:$G$26,2,FALSE)</f>
        <v>#N/A</v>
      </c>
      <c r="H1601" s="12" t="e">
        <f t="shared" si="48"/>
        <v>#N/A</v>
      </c>
      <c r="I1601" s="12" t="e">
        <f t="shared" si="49"/>
        <v>#N/A</v>
      </c>
      <c r="J1601" s="8" t="e">
        <f>IF(OR(H1601&gt;Pooling_tool!$Q$2,I1601&gt;(Pooling_tool!$Q$14*Pooling_tool!$Q$6)),"concentrate","dilute")</f>
        <v>#N/A</v>
      </c>
      <c r="K1601" s="12" t="e">
        <f>_xlfn.IFS(AND(J1601="concentrate",H1601&gt;Pooling_tool!$Q$4),Pooling_tool!$Q$4,AND(J1601="concentrate",H1601&lt;Pooling_tool!$Q$2),Pooling_tool!$Q$2,J1601="concentrate",H1601,J1601="dilute",individual_lib_info!I1601)</f>
        <v>#N/A</v>
      </c>
      <c r="L1601" s="12" t="e">
        <f>IF(AND(J1601="dilute",K1601&gt;Pooling_tool!$Q$6),Pooling_tool!$Q$6,K1601)</f>
        <v>#N/A</v>
      </c>
    </row>
    <row r="1602" spans="6:12" x14ac:dyDescent="0.2">
      <c r="F1602" s="8" t="e">
        <f>VLOOKUP(A1602,Pooling_tool!$A$3:$B$15,2,FALSE)</f>
        <v>#N/A</v>
      </c>
      <c r="G1602" s="11" t="e">
        <f>Pooling_tool!$Q$8/VLOOKUP(F1602,Pooling_tool!$F$3:$G$26,2,FALSE)</f>
        <v>#N/A</v>
      </c>
      <c r="H1602" s="12" t="e">
        <f t="shared" si="48"/>
        <v>#N/A</v>
      </c>
      <c r="I1602" s="12" t="e">
        <f t="shared" si="49"/>
        <v>#N/A</v>
      </c>
      <c r="J1602" s="8" t="e">
        <f>IF(OR(H1602&gt;Pooling_tool!$Q$2,I1602&gt;(Pooling_tool!$Q$14*Pooling_tool!$Q$6)),"concentrate","dilute")</f>
        <v>#N/A</v>
      </c>
      <c r="K1602" s="12" t="e">
        <f>_xlfn.IFS(AND(J1602="concentrate",H1602&gt;Pooling_tool!$Q$4),Pooling_tool!$Q$4,AND(J1602="concentrate",H1602&lt;Pooling_tool!$Q$2),Pooling_tool!$Q$2,J1602="concentrate",H1602,J1602="dilute",individual_lib_info!I1602)</f>
        <v>#N/A</v>
      </c>
      <c r="L1602" s="12" t="e">
        <f>IF(AND(J1602="dilute",K1602&gt;Pooling_tool!$Q$6),Pooling_tool!$Q$6,K1602)</f>
        <v>#N/A</v>
      </c>
    </row>
    <row r="1603" spans="6:12" x14ac:dyDescent="0.2">
      <c r="F1603" s="8" t="e">
        <f>VLOOKUP(A1603,Pooling_tool!$A$3:$B$15,2,FALSE)</f>
        <v>#N/A</v>
      </c>
      <c r="G1603" s="11" t="e">
        <f>Pooling_tool!$Q$8/VLOOKUP(F1603,Pooling_tool!$F$3:$G$26,2,FALSE)</f>
        <v>#N/A</v>
      </c>
      <c r="H1603" s="12" t="e">
        <f t="shared" ref="H1603:H1666" si="50">G1603/D1603*1000</f>
        <v>#N/A</v>
      </c>
      <c r="I1603" s="12" t="e">
        <f t="shared" ref="I1603:I1666" si="51">H1603*E1603</f>
        <v>#N/A</v>
      </c>
      <c r="J1603" s="8" t="e">
        <f>IF(OR(H1603&gt;Pooling_tool!$Q$2,I1603&gt;(Pooling_tool!$Q$14*Pooling_tool!$Q$6)),"concentrate","dilute")</f>
        <v>#N/A</v>
      </c>
      <c r="K1603" s="12" t="e">
        <f>_xlfn.IFS(AND(J1603="concentrate",H1603&gt;Pooling_tool!$Q$4),Pooling_tool!$Q$4,AND(J1603="concentrate",H1603&lt;Pooling_tool!$Q$2),Pooling_tool!$Q$2,J1603="concentrate",H1603,J1603="dilute",individual_lib_info!I1603)</f>
        <v>#N/A</v>
      </c>
      <c r="L1603" s="12" t="e">
        <f>IF(AND(J1603="dilute",K1603&gt;Pooling_tool!$Q$6),Pooling_tool!$Q$6,K1603)</f>
        <v>#N/A</v>
      </c>
    </row>
    <row r="1604" spans="6:12" x14ac:dyDescent="0.2">
      <c r="F1604" s="8" t="e">
        <f>VLOOKUP(A1604,Pooling_tool!$A$3:$B$15,2,FALSE)</f>
        <v>#N/A</v>
      </c>
      <c r="G1604" s="11" t="e">
        <f>Pooling_tool!$Q$8/VLOOKUP(F1604,Pooling_tool!$F$3:$G$26,2,FALSE)</f>
        <v>#N/A</v>
      </c>
      <c r="H1604" s="12" t="e">
        <f t="shared" si="50"/>
        <v>#N/A</v>
      </c>
      <c r="I1604" s="12" t="e">
        <f t="shared" si="51"/>
        <v>#N/A</v>
      </c>
      <c r="J1604" s="8" t="e">
        <f>IF(OR(H1604&gt;Pooling_tool!$Q$2,I1604&gt;(Pooling_tool!$Q$14*Pooling_tool!$Q$6)),"concentrate","dilute")</f>
        <v>#N/A</v>
      </c>
      <c r="K1604" s="12" t="e">
        <f>_xlfn.IFS(AND(J1604="concentrate",H1604&gt;Pooling_tool!$Q$4),Pooling_tool!$Q$4,AND(J1604="concentrate",H1604&lt;Pooling_tool!$Q$2),Pooling_tool!$Q$2,J1604="concentrate",H1604,J1604="dilute",individual_lib_info!I1604)</f>
        <v>#N/A</v>
      </c>
      <c r="L1604" s="12" t="e">
        <f>IF(AND(J1604="dilute",K1604&gt;Pooling_tool!$Q$6),Pooling_tool!$Q$6,K1604)</f>
        <v>#N/A</v>
      </c>
    </row>
    <row r="1605" spans="6:12" x14ac:dyDescent="0.2">
      <c r="F1605" s="8" t="e">
        <f>VLOOKUP(A1605,Pooling_tool!$A$3:$B$15,2,FALSE)</f>
        <v>#N/A</v>
      </c>
      <c r="G1605" s="11" t="e">
        <f>Pooling_tool!$Q$8/VLOOKUP(F1605,Pooling_tool!$F$3:$G$26,2,FALSE)</f>
        <v>#N/A</v>
      </c>
      <c r="H1605" s="12" t="e">
        <f t="shared" si="50"/>
        <v>#N/A</v>
      </c>
      <c r="I1605" s="12" t="e">
        <f t="shared" si="51"/>
        <v>#N/A</v>
      </c>
      <c r="J1605" s="8" t="e">
        <f>IF(OR(H1605&gt;Pooling_tool!$Q$2,I1605&gt;(Pooling_tool!$Q$14*Pooling_tool!$Q$6)),"concentrate","dilute")</f>
        <v>#N/A</v>
      </c>
      <c r="K1605" s="12" t="e">
        <f>_xlfn.IFS(AND(J1605="concentrate",H1605&gt;Pooling_tool!$Q$4),Pooling_tool!$Q$4,AND(J1605="concentrate",H1605&lt;Pooling_tool!$Q$2),Pooling_tool!$Q$2,J1605="concentrate",H1605,J1605="dilute",individual_lib_info!I1605)</f>
        <v>#N/A</v>
      </c>
      <c r="L1605" s="12" t="e">
        <f>IF(AND(J1605="dilute",K1605&gt;Pooling_tool!$Q$6),Pooling_tool!$Q$6,K1605)</f>
        <v>#N/A</v>
      </c>
    </row>
    <row r="1606" spans="6:12" x14ac:dyDescent="0.2">
      <c r="F1606" s="8" t="e">
        <f>VLOOKUP(A1606,Pooling_tool!$A$3:$B$15,2,FALSE)</f>
        <v>#N/A</v>
      </c>
      <c r="G1606" s="11" t="e">
        <f>Pooling_tool!$Q$8/VLOOKUP(F1606,Pooling_tool!$F$3:$G$26,2,FALSE)</f>
        <v>#N/A</v>
      </c>
      <c r="H1606" s="12" t="e">
        <f t="shared" si="50"/>
        <v>#N/A</v>
      </c>
      <c r="I1606" s="12" t="e">
        <f t="shared" si="51"/>
        <v>#N/A</v>
      </c>
      <c r="J1606" s="8" t="e">
        <f>IF(OR(H1606&gt;Pooling_tool!$Q$2,I1606&gt;(Pooling_tool!$Q$14*Pooling_tool!$Q$6)),"concentrate","dilute")</f>
        <v>#N/A</v>
      </c>
      <c r="K1606" s="12" t="e">
        <f>_xlfn.IFS(AND(J1606="concentrate",H1606&gt;Pooling_tool!$Q$4),Pooling_tool!$Q$4,AND(J1606="concentrate",H1606&lt;Pooling_tool!$Q$2),Pooling_tool!$Q$2,J1606="concentrate",H1606,J1606="dilute",individual_lib_info!I1606)</f>
        <v>#N/A</v>
      </c>
      <c r="L1606" s="12" t="e">
        <f>IF(AND(J1606="dilute",K1606&gt;Pooling_tool!$Q$6),Pooling_tool!$Q$6,K1606)</f>
        <v>#N/A</v>
      </c>
    </row>
    <row r="1607" spans="6:12" x14ac:dyDescent="0.2">
      <c r="F1607" s="8" t="e">
        <f>VLOOKUP(A1607,Pooling_tool!$A$3:$B$15,2,FALSE)</f>
        <v>#N/A</v>
      </c>
      <c r="G1607" s="11" t="e">
        <f>Pooling_tool!$Q$8/VLOOKUP(F1607,Pooling_tool!$F$3:$G$26,2,FALSE)</f>
        <v>#N/A</v>
      </c>
      <c r="H1607" s="12" t="e">
        <f t="shared" si="50"/>
        <v>#N/A</v>
      </c>
      <c r="I1607" s="12" t="e">
        <f t="shared" si="51"/>
        <v>#N/A</v>
      </c>
      <c r="J1607" s="8" t="e">
        <f>IF(OR(H1607&gt;Pooling_tool!$Q$2,I1607&gt;(Pooling_tool!$Q$14*Pooling_tool!$Q$6)),"concentrate","dilute")</f>
        <v>#N/A</v>
      </c>
      <c r="K1607" s="12" t="e">
        <f>_xlfn.IFS(AND(J1607="concentrate",H1607&gt;Pooling_tool!$Q$4),Pooling_tool!$Q$4,AND(J1607="concentrate",H1607&lt;Pooling_tool!$Q$2),Pooling_tool!$Q$2,J1607="concentrate",H1607,J1607="dilute",individual_lib_info!I1607)</f>
        <v>#N/A</v>
      </c>
      <c r="L1607" s="12" t="e">
        <f>IF(AND(J1607="dilute",K1607&gt;Pooling_tool!$Q$6),Pooling_tool!$Q$6,K1607)</f>
        <v>#N/A</v>
      </c>
    </row>
    <row r="1608" spans="6:12" x14ac:dyDescent="0.2">
      <c r="F1608" s="8" t="e">
        <f>VLOOKUP(A1608,Pooling_tool!$A$3:$B$15,2,FALSE)</f>
        <v>#N/A</v>
      </c>
      <c r="G1608" s="11" t="e">
        <f>Pooling_tool!$Q$8/VLOOKUP(F1608,Pooling_tool!$F$3:$G$26,2,FALSE)</f>
        <v>#N/A</v>
      </c>
      <c r="H1608" s="12" t="e">
        <f t="shared" si="50"/>
        <v>#N/A</v>
      </c>
      <c r="I1608" s="12" t="e">
        <f t="shared" si="51"/>
        <v>#N/A</v>
      </c>
      <c r="J1608" s="8" t="e">
        <f>IF(OR(H1608&gt;Pooling_tool!$Q$2,I1608&gt;(Pooling_tool!$Q$14*Pooling_tool!$Q$6)),"concentrate","dilute")</f>
        <v>#N/A</v>
      </c>
      <c r="K1608" s="12" t="e">
        <f>_xlfn.IFS(AND(J1608="concentrate",H1608&gt;Pooling_tool!$Q$4),Pooling_tool!$Q$4,AND(J1608="concentrate",H1608&lt;Pooling_tool!$Q$2),Pooling_tool!$Q$2,J1608="concentrate",H1608,J1608="dilute",individual_lib_info!I1608)</f>
        <v>#N/A</v>
      </c>
      <c r="L1608" s="12" t="e">
        <f>IF(AND(J1608="dilute",K1608&gt;Pooling_tool!$Q$6),Pooling_tool!$Q$6,K1608)</f>
        <v>#N/A</v>
      </c>
    </row>
    <row r="1609" spans="6:12" x14ac:dyDescent="0.2">
      <c r="F1609" s="8" t="e">
        <f>VLOOKUP(A1609,Pooling_tool!$A$3:$B$15,2,FALSE)</f>
        <v>#N/A</v>
      </c>
      <c r="G1609" s="11" t="e">
        <f>Pooling_tool!$Q$8/VLOOKUP(F1609,Pooling_tool!$F$3:$G$26,2,FALSE)</f>
        <v>#N/A</v>
      </c>
      <c r="H1609" s="12" t="e">
        <f t="shared" si="50"/>
        <v>#N/A</v>
      </c>
      <c r="I1609" s="12" t="e">
        <f t="shared" si="51"/>
        <v>#N/A</v>
      </c>
      <c r="J1609" s="8" t="e">
        <f>IF(OR(H1609&gt;Pooling_tool!$Q$2,I1609&gt;(Pooling_tool!$Q$14*Pooling_tool!$Q$6)),"concentrate","dilute")</f>
        <v>#N/A</v>
      </c>
      <c r="K1609" s="12" t="e">
        <f>_xlfn.IFS(AND(J1609="concentrate",H1609&gt;Pooling_tool!$Q$4),Pooling_tool!$Q$4,AND(J1609="concentrate",H1609&lt;Pooling_tool!$Q$2),Pooling_tool!$Q$2,J1609="concentrate",H1609,J1609="dilute",individual_lib_info!I1609)</f>
        <v>#N/A</v>
      </c>
      <c r="L1609" s="12" t="e">
        <f>IF(AND(J1609="dilute",K1609&gt;Pooling_tool!$Q$6),Pooling_tool!$Q$6,K1609)</f>
        <v>#N/A</v>
      </c>
    </row>
    <row r="1610" spans="6:12" x14ac:dyDescent="0.2">
      <c r="F1610" s="8" t="e">
        <f>VLOOKUP(A1610,Pooling_tool!$A$3:$B$15,2,FALSE)</f>
        <v>#N/A</v>
      </c>
      <c r="G1610" s="11" t="e">
        <f>Pooling_tool!$Q$8/VLOOKUP(F1610,Pooling_tool!$F$3:$G$26,2,FALSE)</f>
        <v>#N/A</v>
      </c>
      <c r="H1610" s="12" t="e">
        <f t="shared" si="50"/>
        <v>#N/A</v>
      </c>
      <c r="I1610" s="12" t="e">
        <f t="shared" si="51"/>
        <v>#N/A</v>
      </c>
      <c r="J1610" s="8" t="e">
        <f>IF(OR(H1610&gt;Pooling_tool!$Q$2,I1610&gt;(Pooling_tool!$Q$14*Pooling_tool!$Q$6)),"concentrate","dilute")</f>
        <v>#N/A</v>
      </c>
      <c r="K1610" s="12" t="e">
        <f>_xlfn.IFS(AND(J1610="concentrate",H1610&gt;Pooling_tool!$Q$4),Pooling_tool!$Q$4,AND(J1610="concentrate",H1610&lt;Pooling_tool!$Q$2),Pooling_tool!$Q$2,J1610="concentrate",H1610,J1610="dilute",individual_lib_info!I1610)</f>
        <v>#N/A</v>
      </c>
      <c r="L1610" s="12" t="e">
        <f>IF(AND(J1610="dilute",K1610&gt;Pooling_tool!$Q$6),Pooling_tool!$Q$6,K1610)</f>
        <v>#N/A</v>
      </c>
    </row>
    <row r="1611" spans="6:12" x14ac:dyDescent="0.2">
      <c r="F1611" s="8" t="e">
        <f>VLOOKUP(A1611,Pooling_tool!$A$3:$B$15,2,FALSE)</f>
        <v>#N/A</v>
      </c>
      <c r="G1611" s="11" t="e">
        <f>Pooling_tool!$Q$8/VLOOKUP(F1611,Pooling_tool!$F$3:$G$26,2,FALSE)</f>
        <v>#N/A</v>
      </c>
      <c r="H1611" s="12" t="e">
        <f t="shared" si="50"/>
        <v>#N/A</v>
      </c>
      <c r="I1611" s="12" t="e">
        <f t="shared" si="51"/>
        <v>#N/A</v>
      </c>
      <c r="J1611" s="8" t="e">
        <f>IF(OR(H1611&gt;Pooling_tool!$Q$2,I1611&gt;(Pooling_tool!$Q$14*Pooling_tool!$Q$6)),"concentrate","dilute")</f>
        <v>#N/A</v>
      </c>
      <c r="K1611" s="12" t="e">
        <f>_xlfn.IFS(AND(J1611="concentrate",H1611&gt;Pooling_tool!$Q$4),Pooling_tool!$Q$4,AND(J1611="concentrate",H1611&lt;Pooling_tool!$Q$2),Pooling_tool!$Q$2,J1611="concentrate",H1611,J1611="dilute",individual_lib_info!I1611)</f>
        <v>#N/A</v>
      </c>
      <c r="L1611" s="12" t="e">
        <f>IF(AND(J1611="dilute",K1611&gt;Pooling_tool!$Q$6),Pooling_tool!$Q$6,K1611)</f>
        <v>#N/A</v>
      </c>
    </row>
    <row r="1612" spans="6:12" x14ac:dyDescent="0.2">
      <c r="F1612" s="8" t="e">
        <f>VLOOKUP(A1612,Pooling_tool!$A$3:$B$15,2,FALSE)</f>
        <v>#N/A</v>
      </c>
      <c r="G1612" s="11" t="e">
        <f>Pooling_tool!$Q$8/VLOOKUP(F1612,Pooling_tool!$F$3:$G$26,2,FALSE)</f>
        <v>#N/A</v>
      </c>
      <c r="H1612" s="12" t="e">
        <f t="shared" si="50"/>
        <v>#N/A</v>
      </c>
      <c r="I1612" s="12" t="e">
        <f t="shared" si="51"/>
        <v>#N/A</v>
      </c>
      <c r="J1612" s="8" t="e">
        <f>IF(OR(H1612&gt;Pooling_tool!$Q$2,I1612&gt;(Pooling_tool!$Q$14*Pooling_tool!$Q$6)),"concentrate","dilute")</f>
        <v>#N/A</v>
      </c>
      <c r="K1612" s="12" t="e">
        <f>_xlfn.IFS(AND(J1612="concentrate",H1612&gt;Pooling_tool!$Q$4),Pooling_tool!$Q$4,AND(J1612="concentrate",H1612&lt;Pooling_tool!$Q$2),Pooling_tool!$Q$2,J1612="concentrate",H1612,J1612="dilute",individual_lib_info!I1612)</f>
        <v>#N/A</v>
      </c>
      <c r="L1612" s="12" t="e">
        <f>IF(AND(J1612="dilute",K1612&gt;Pooling_tool!$Q$6),Pooling_tool!$Q$6,K1612)</f>
        <v>#N/A</v>
      </c>
    </row>
    <row r="1613" spans="6:12" x14ac:dyDescent="0.2">
      <c r="F1613" s="8" t="e">
        <f>VLOOKUP(A1613,Pooling_tool!$A$3:$B$15,2,FALSE)</f>
        <v>#N/A</v>
      </c>
      <c r="G1613" s="11" t="e">
        <f>Pooling_tool!$Q$8/VLOOKUP(F1613,Pooling_tool!$F$3:$G$26,2,FALSE)</f>
        <v>#N/A</v>
      </c>
      <c r="H1613" s="12" t="e">
        <f t="shared" si="50"/>
        <v>#N/A</v>
      </c>
      <c r="I1613" s="12" t="e">
        <f t="shared" si="51"/>
        <v>#N/A</v>
      </c>
      <c r="J1613" s="8" t="e">
        <f>IF(OR(H1613&gt;Pooling_tool!$Q$2,I1613&gt;(Pooling_tool!$Q$14*Pooling_tool!$Q$6)),"concentrate","dilute")</f>
        <v>#N/A</v>
      </c>
      <c r="K1613" s="12" t="e">
        <f>_xlfn.IFS(AND(J1613="concentrate",H1613&gt;Pooling_tool!$Q$4),Pooling_tool!$Q$4,AND(J1613="concentrate",H1613&lt;Pooling_tool!$Q$2),Pooling_tool!$Q$2,J1613="concentrate",H1613,J1613="dilute",individual_lib_info!I1613)</f>
        <v>#N/A</v>
      </c>
      <c r="L1613" s="12" t="e">
        <f>IF(AND(J1613="dilute",K1613&gt;Pooling_tool!$Q$6),Pooling_tool!$Q$6,K1613)</f>
        <v>#N/A</v>
      </c>
    </row>
    <row r="1614" spans="6:12" x14ac:dyDescent="0.2">
      <c r="F1614" s="8" t="e">
        <f>VLOOKUP(A1614,Pooling_tool!$A$3:$B$15,2,FALSE)</f>
        <v>#N/A</v>
      </c>
      <c r="G1614" s="11" t="e">
        <f>Pooling_tool!$Q$8/VLOOKUP(F1614,Pooling_tool!$F$3:$G$26,2,FALSE)</f>
        <v>#N/A</v>
      </c>
      <c r="H1614" s="12" t="e">
        <f t="shared" si="50"/>
        <v>#N/A</v>
      </c>
      <c r="I1614" s="12" t="e">
        <f t="shared" si="51"/>
        <v>#N/A</v>
      </c>
      <c r="J1614" s="8" t="e">
        <f>IF(OR(H1614&gt;Pooling_tool!$Q$2,I1614&gt;(Pooling_tool!$Q$14*Pooling_tool!$Q$6)),"concentrate","dilute")</f>
        <v>#N/A</v>
      </c>
      <c r="K1614" s="12" t="e">
        <f>_xlfn.IFS(AND(J1614="concentrate",H1614&gt;Pooling_tool!$Q$4),Pooling_tool!$Q$4,AND(J1614="concentrate",H1614&lt;Pooling_tool!$Q$2),Pooling_tool!$Q$2,J1614="concentrate",H1614,J1614="dilute",individual_lib_info!I1614)</f>
        <v>#N/A</v>
      </c>
      <c r="L1614" s="12" t="e">
        <f>IF(AND(J1614="dilute",K1614&gt;Pooling_tool!$Q$6),Pooling_tool!$Q$6,K1614)</f>
        <v>#N/A</v>
      </c>
    </row>
    <row r="1615" spans="6:12" x14ac:dyDescent="0.2">
      <c r="F1615" s="8" t="e">
        <f>VLOOKUP(A1615,Pooling_tool!$A$3:$B$15,2,FALSE)</f>
        <v>#N/A</v>
      </c>
      <c r="G1615" s="11" t="e">
        <f>Pooling_tool!$Q$8/VLOOKUP(F1615,Pooling_tool!$F$3:$G$26,2,FALSE)</f>
        <v>#N/A</v>
      </c>
      <c r="H1615" s="12" t="e">
        <f t="shared" si="50"/>
        <v>#N/A</v>
      </c>
      <c r="I1615" s="12" t="e">
        <f t="shared" si="51"/>
        <v>#N/A</v>
      </c>
      <c r="J1615" s="8" t="e">
        <f>IF(OR(H1615&gt;Pooling_tool!$Q$2,I1615&gt;(Pooling_tool!$Q$14*Pooling_tool!$Q$6)),"concentrate","dilute")</f>
        <v>#N/A</v>
      </c>
      <c r="K1615" s="12" t="e">
        <f>_xlfn.IFS(AND(J1615="concentrate",H1615&gt;Pooling_tool!$Q$4),Pooling_tool!$Q$4,AND(J1615="concentrate",H1615&lt;Pooling_tool!$Q$2),Pooling_tool!$Q$2,J1615="concentrate",H1615,J1615="dilute",individual_lib_info!I1615)</f>
        <v>#N/A</v>
      </c>
      <c r="L1615" s="12" t="e">
        <f>IF(AND(J1615="dilute",K1615&gt;Pooling_tool!$Q$6),Pooling_tool!$Q$6,K1615)</f>
        <v>#N/A</v>
      </c>
    </row>
    <row r="1616" spans="6:12" x14ac:dyDescent="0.2">
      <c r="F1616" s="8" t="e">
        <f>VLOOKUP(A1616,Pooling_tool!$A$3:$B$15,2,FALSE)</f>
        <v>#N/A</v>
      </c>
      <c r="G1616" s="11" t="e">
        <f>Pooling_tool!$Q$8/VLOOKUP(F1616,Pooling_tool!$F$3:$G$26,2,FALSE)</f>
        <v>#N/A</v>
      </c>
      <c r="H1616" s="12" t="e">
        <f t="shared" si="50"/>
        <v>#N/A</v>
      </c>
      <c r="I1616" s="12" t="e">
        <f t="shared" si="51"/>
        <v>#N/A</v>
      </c>
      <c r="J1616" s="8" t="e">
        <f>IF(OR(H1616&gt;Pooling_tool!$Q$2,I1616&gt;(Pooling_tool!$Q$14*Pooling_tool!$Q$6)),"concentrate","dilute")</f>
        <v>#N/A</v>
      </c>
      <c r="K1616" s="12" t="e">
        <f>_xlfn.IFS(AND(J1616="concentrate",H1616&gt;Pooling_tool!$Q$4),Pooling_tool!$Q$4,AND(J1616="concentrate",H1616&lt;Pooling_tool!$Q$2),Pooling_tool!$Q$2,J1616="concentrate",H1616,J1616="dilute",individual_lib_info!I1616)</f>
        <v>#N/A</v>
      </c>
      <c r="L1616" s="12" t="e">
        <f>IF(AND(J1616="dilute",K1616&gt;Pooling_tool!$Q$6),Pooling_tool!$Q$6,K1616)</f>
        <v>#N/A</v>
      </c>
    </row>
    <row r="1617" spans="6:12" x14ac:dyDescent="0.2">
      <c r="F1617" s="8" t="e">
        <f>VLOOKUP(A1617,Pooling_tool!$A$3:$B$15,2,FALSE)</f>
        <v>#N/A</v>
      </c>
      <c r="G1617" s="11" t="e">
        <f>Pooling_tool!$Q$8/VLOOKUP(F1617,Pooling_tool!$F$3:$G$26,2,FALSE)</f>
        <v>#N/A</v>
      </c>
      <c r="H1617" s="12" t="e">
        <f t="shared" si="50"/>
        <v>#N/A</v>
      </c>
      <c r="I1617" s="12" t="e">
        <f t="shared" si="51"/>
        <v>#N/A</v>
      </c>
      <c r="J1617" s="8" t="e">
        <f>IF(OR(H1617&gt;Pooling_tool!$Q$2,I1617&gt;(Pooling_tool!$Q$14*Pooling_tool!$Q$6)),"concentrate","dilute")</f>
        <v>#N/A</v>
      </c>
      <c r="K1617" s="12" t="e">
        <f>_xlfn.IFS(AND(J1617="concentrate",H1617&gt;Pooling_tool!$Q$4),Pooling_tool!$Q$4,AND(J1617="concentrate",H1617&lt;Pooling_tool!$Q$2),Pooling_tool!$Q$2,J1617="concentrate",H1617,J1617="dilute",individual_lib_info!I1617)</f>
        <v>#N/A</v>
      </c>
      <c r="L1617" s="12" t="e">
        <f>IF(AND(J1617="dilute",K1617&gt;Pooling_tool!$Q$6),Pooling_tool!$Q$6,K1617)</f>
        <v>#N/A</v>
      </c>
    </row>
    <row r="1618" spans="6:12" x14ac:dyDescent="0.2">
      <c r="F1618" s="8" t="e">
        <f>VLOOKUP(A1618,Pooling_tool!$A$3:$B$15,2,FALSE)</f>
        <v>#N/A</v>
      </c>
      <c r="G1618" s="11" t="e">
        <f>Pooling_tool!$Q$8/VLOOKUP(F1618,Pooling_tool!$F$3:$G$26,2,FALSE)</f>
        <v>#N/A</v>
      </c>
      <c r="H1618" s="12" t="e">
        <f t="shared" si="50"/>
        <v>#N/A</v>
      </c>
      <c r="I1618" s="12" t="e">
        <f t="shared" si="51"/>
        <v>#N/A</v>
      </c>
      <c r="J1618" s="8" t="e">
        <f>IF(OR(H1618&gt;Pooling_tool!$Q$2,I1618&gt;(Pooling_tool!$Q$14*Pooling_tool!$Q$6)),"concentrate","dilute")</f>
        <v>#N/A</v>
      </c>
      <c r="K1618" s="12" t="e">
        <f>_xlfn.IFS(AND(J1618="concentrate",H1618&gt;Pooling_tool!$Q$4),Pooling_tool!$Q$4,AND(J1618="concentrate",H1618&lt;Pooling_tool!$Q$2),Pooling_tool!$Q$2,J1618="concentrate",H1618,J1618="dilute",individual_lib_info!I1618)</f>
        <v>#N/A</v>
      </c>
      <c r="L1618" s="12" t="e">
        <f>IF(AND(J1618="dilute",K1618&gt;Pooling_tool!$Q$6),Pooling_tool!$Q$6,K1618)</f>
        <v>#N/A</v>
      </c>
    </row>
    <row r="1619" spans="6:12" x14ac:dyDescent="0.2">
      <c r="F1619" s="8" t="e">
        <f>VLOOKUP(A1619,Pooling_tool!$A$3:$B$15,2,FALSE)</f>
        <v>#N/A</v>
      </c>
      <c r="G1619" s="11" t="e">
        <f>Pooling_tool!$Q$8/VLOOKUP(F1619,Pooling_tool!$F$3:$G$26,2,FALSE)</f>
        <v>#N/A</v>
      </c>
      <c r="H1619" s="12" t="e">
        <f t="shared" si="50"/>
        <v>#N/A</v>
      </c>
      <c r="I1619" s="12" t="e">
        <f t="shared" si="51"/>
        <v>#N/A</v>
      </c>
      <c r="J1619" s="8" t="e">
        <f>IF(OR(H1619&gt;Pooling_tool!$Q$2,I1619&gt;(Pooling_tool!$Q$14*Pooling_tool!$Q$6)),"concentrate","dilute")</f>
        <v>#N/A</v>
      </c>
      <c r="K1619" s="12" t="e">
        <f>_xlfn.IFS(AND(J1619="concentrate",H1619&gt;Pooling_tool!$Q$4),Pooling_tool!$Q$4,AND(J1619="concentrate",H1619&lt;Pooling_tool!$Q$2),Pooling_tool!$Q$2,J1619="concentrate",H1619,J1619="dilute",individual_lib_info!I1619)</f>
        <v>#N/A</v>
      </c>
      <c r="L1619" s="12" t="e">
        <f>IF(AND(J1619="dilute",K1619&gt;Pooling_tool!$Q$6),Pooling_tool!$Q$6,K1619)</f>
        <v>#N/A</v>
      </c>
    </row>
    <row r="1620" spans="6:12" x14ac:dyDescent="0.2">
      <c r="F1620" s="8" t="e">
        <f>VLOOKUP(A1620,Pooling_tool!$A$3:$B$15,2,FALSE)</f>
        <v>#N/A</v>
      </c>
      <c r="G1620" s="11" t="e">
        <f>Pooling_tool!$Q$8/VLOOKUP(F1620,Pooling_tool!$F$3:$G$26,2,FALSE)</f>
        <v>#N/A</v>
      </c>
      <c r="H1620" s="12" t="e">
        <f t="shared" si="50"/>
        <v>#N/A</v>
      </c>
      <c r="I1620" s="12" t="e">
        <f t="shared" si="51"/>
        <v>#N/A</v>
      </c>
      <c r="J1620" s="8" t="e">
        <f>IF(OR(H1620&gt;Pooling_tool!$Q$2,I1620&gt;(Pooling_tool!$Q$14*Pooling_tool!$Q$6)),"concentrate","dilute")</f>
        <v>#N/A</v>
      </c>
      <c r="K1620" s="12" t="e">
        <f>_xlfn.IFS(AND(J1620="concentrate",H1620&gt;Pooling_tool!$Q$4),Pooling_tool!$Q$4,AND(J1620="concentrate",H1620&lt;Pooling_tool!$Q$2),Pooling_tool!$Q$2,J1620="concentrate",H1620,J1620="dilute",individual_lib_info!I1620)</f>
        <v>#N/A</v>
      </c>
      <c r="L1620" s="12" t="e">
        <f>IF(AND(J1620="dilute",K1620&gt;Pooling_tool!$Q$6),Pooling_tool!$Q$6,K1620)</f>
        <v>#N/A</v>
      </c>
    </row>
    <row r="1621" spans="6:12" x14ac:dyDescent="0.2">
      <c r="F1621" s="8" t="e">
        <f>VLOOKUP(A1621,Pooling_tool!$A$3:$B$15,2,FALSE)</f>
        <v>#N/A</v>
      </c>
      <c r="G1621" s="11" t="e">
        <f>Pooling_tool!$Q$8/VLOOKUP(F1621,Pooling_tool!$F$3:$G$26,2,FALSE)</f>
        <v>#N/A</v>
      </c>
      <c r="H1621" s="12" t="e">
        <f t="shared" si="50"/>
        <v>#N/A</v>
      </c>
      <c r="I1621" s="12" t="e">
        <f t="shared" si="51"/>
        <v>#N/A</v>
      </c>
      <c r="J1621" s="8" t="e">
        <f>IF(OR(H1621&gt;Pooling_tool!$Q$2,I1621&gt;(Pooling_tool!$Q$14*Pooling_tool!$Q$6)),"concentrate","dilute")</f>
        <v>#N/A</v>
      </c>
      <c r="K1621" s="12" t="e">
        <f>_xlfn.IFS(AND(J1621="concentrate",H1621&gt;Pooling_tool!$Q$4),Pooling_tool!$Q$4,AND(J1621="concentrate",H1621&lt;Pooling_tool!$Q$2),Pooling_tool!$Q$2,J1621="concentrate",H1621,J1621="dilute",individual_lib_info!I1621)</f>
        <v>#N/A</v>
      </c>
      <c r="L1621" s="12" t="e">
        <f>IF(AND(J1621="dilute",K1621&gt;Pooling_tool!$Q$6),Pooling_tool!$Q$6,K1621)</f>
        <v>#N/A</v>
      </c>
    </row>
    <row r="1622" spans="6:12" x14ac:dyDescent="0.2">
      <c r="F1622" s="8" t="e">
        <f>VLOOKUP(A1622,Pooling_tool!$A$3:$B$15,2,FALSE)</f>
        <v>#N/A</v>
      </c>
      <c r="G1622" s="11" t="e">
        <f>Pooling_tool!$Q$8/VLOOKUP(F1622,Pooling_tool!$F$3:$G$26,2,FALSE)</f>
        <v>#N/A</v>
      </c>
      <c r="H1622" s="12" t="e">
        <f t="shared" si="50"/>
        <v>#N/A</v>
      </c>
      <c r="I1622" s="12" t="e">
        <f t="shared" si="51"/>
        <v>#N/A</v>
      </c>
      <c r="J1622" s="8" t="e">
        <f>IF(OR(H1622&gt;Pooling_tool!$Q$2,I1622&gt;(Pooling_tool!$Q$14*Pooling_tool!$Q$6)),"concentrate","dilute")</f>
        <v>#N/A</v>
      </c>
      <c r="K1622" s="12" t="e">
        <f>_xlfn.IFS(AND(J1622="concentrate",H1622&gt;Pooling_tool!$Q$4),Pooling_tool!$Q$4,AND(J1622="concentrate",H1622&lt;Pooling_tool!$Q$2),Pooling_tool!$Q$2,J1622="concentrate",H1622,J1622="dilute",individual_lib_info!I1622)</f>
        <v>#N/A</v>
      </c>
      <c r="L1622" s="12" t="e">
        <f>IF(AND(J1622="dilute",K1622&gt;Pooling_tool!$Q$6),Pooling_tool!$Q$6,K1622)</f>
        <v>#N/A</v>
      </c>
    </row>
    <row r="1623" spans="6:12" x14ac:dyDescent="0.2">
      <c r="F1623" s="8" t="e">
        <f>VLOOKUP(A1623,Pooling_tool!$A$3:$B$15,2,FALSE)</f>
        <v>#N/A</v>
      </c>
      <c r="G1623" s="11" t="e">
        <f>Pooling_tool!$Q$8/VLOOKUP(F1623,Pooling_tool!$F$3:$G$26,2,FALSE)</f>
        <v>#N/A</v>
      </c>
      <c r="H1623" s="12" t="e">
        <f t="shared" si="50"/>
        <v>#N/A</v>
      </c>
      <c r="I1623" s="12" t="e">
        <f t="shared" si="51"/>
        <v>#N/A</v>
      </c>
      <c r="J1623" s="8" t="e">
        <f>IF(OR(H1623&gt;Pooling_tool!$Q$2,I1623&gt;(Pooling_tool!$Q$14*Pooling_tool!$Q$6)),"concentrate","dilute")</f>
        <v>#N/A</v>
      </c>
      <c r="K1623" s="12" t="e">
        <f>_xlfn.IFS(AND(J1623="concentrate",H1623&gt;Pooling_tool!$Q$4),Pooling_tool!$Q$4,AND(J1623="concentrate",H1623&lt;Pooling_tool!$Q$2),Pooling_tool!$Q$2,J1623="concentrate",H1623,J1623="dilute",individual_lib_info!I1623)</f>
        <v>#N/A</v>
      </c>
      <c r="L1623" s="12" t="e">
        <f>IF(AND(J1623="dilute",K1623&gt;Pooling_tool!$Q$6),Pooling_tool!$Q$6,K1623)</f>
        <v>#N/A</v>
      </c>
    </row>
    <row r="1624" spans="6:12" x14ac:dyDescent="0.2">
      <c r="F1624" s="8" t="e">
        <f>VLOOKUP(A1624,Pooling_tool!$A$3:$B$15,2,FALSE)</f>
        <v>#N/A</v>
      </c>
      <c r="G1624" s="11" t="e">
        <f>Pooling_tool!$Q$8/VLOOKUP(F1624,Pooling_tool!$F$3:$G$26,2,FALSE)</f>
        <v>#N/A</v>
      </c>
      <c r="H1624" s="12" t="e">
        <f t="shared" si="50"/>
        <v>#N/A</v>
      </c>
      <c r="I1624" s="12" t="e">
        <f t="shared" si="51"/>
        <v>#N/A</v>
      </c>
      <c r="J1624" s="8" t="e">
        <f>IF(OR(H1624&gt;Pooling_tool!$Q$2,I1624&gt;(Pooling_tool!$Q$14*Pooling_tool!$Q$6)),"concentrate","dilute")</f>
        <v>#N/A</v>
      </c>
      <c r="K1624" s="12" t="e">
        <f>_xlfn.IFS(AND(J1624="concentrate",H1624&gt;Pooling_tool!$Q$4),Pooling_tool!$Q$4,AND(J1624="concentrate",H1624&lt;Pooling_tool!$Q$2),Pooling_tool!$Q$2,J1624="concentrate",H1624,J1624="dilute",individual_lib_info!I1624)</f>
        <v>#N/A</v>
      </c>
      <c r="L1624" s="12" t="e">
        <f>IF(AND(J1624="dilute",K1624&gt;Pooling_tool!$Q$6),Pooling_tool!$Q$6,K1624)</f>
        <v>#N/A</v>
      </c>
    </row>
    <row r="1625" spans="6:12" x14ac:dyDescent="0.2">
      <c r="F1625" s="8" t="e">
        <f>VLOOKUP(A1625,Pooling_tool!$A$3:$B$15,2,FALSE)</f>
        <v>#N/A</v>
      </c>
      <c r="G1625" s="11" t="e">
        <f>Pooling_tool!$Q$8/VLOOKUP(F1625,Pooling_tool!$F$3:$G$26,2,FALSE)</f>
        <v>#N/A</v>
      </c>
      <c r="H1625" s="12" t="e">
        <f t="shared" si="50"/>
        <v>#N/A</v>
      </c>
      <c r="I1625" s="12" t="e">
        <f t="shared" si="51"/>
        <v>#N/A</v>
      </c>
      <c r="J1625" s="8" t="e">
        <f>IF(OR(H1625&gt;Pooling_tool!$Q$2,I1625&gt;(Pooling_tool!$Q$14*Pooling_tool!$Q$6)),"concentrate","dilute")</f>
        <v>#N/A</v>
      </c>
      <c r="K1625" s="12" t="e">
        <f>_xlfn.IFS(AND(J1625="concentrate",H1625&gt;Pooling_tool!$Q$4),Pooling_tool!$Q$4,AND(J1625="concentrate",H1625&lt;Pooling_tool!$Q$2),Pooling_tool!$Q$2,J1625="concentrate",H1625,J1625="dilute",individual_lib_info!I1625)</f>
        <v>#N/A</v>
      </c>
      <c r="L1625" s="12" t="e">
        <f>IF(AND(J1625="dilute",K1625&gt;Pooling_tool!$Q$6),Pooling_tool!$Q$6,K1625)</f>
        <v>#N/A</v>
      </c>
    </row>
    <row r="1626" spans="6:12" x14ac:dyDescent="0.2">
      <c r="F1626" s="8" t="e">
        <f>VLOOKUP(A1626,Pooling_tool!$A$3:$B$15,2,FALSE)</f>
        <v>#N/A</v>
      </c>
      <c r="G1626" s="11" t="e">
        <f>Pooling_tool!$Q$8/VLOOKUP(F1626,Pooling_tool!$F$3:$G$26,2,FALSE)</f>
        <v>#N/A</v>
      </c>
      <c r="H1626" s="12" t="e">
        <f t="shared" si="50"/>
        <v>#N/A</v>
      </c>
      <c r="I1626" s="12" t="e">
        <f t="shared" si="51"/>
        <v>#N/A</v>
      </c>
      <c r="J1626" s="8" t="e">
        <f>IF(OR(H1626&gt;Pooling_tool!$Q$2,I1626&gt;(Pooling_tool!$Q$14*Pooling_tool!$Q$6)),"concentrate","dilute")</f>
        <v>#N/A</v>
      </c>
      <c r="K1626" s="12" t="e">
        <f>_xlfn.IFS(AND(J1626="concentrate",H1626&gt;Pooling_tool!$Q$4),Pooling_tool!$Q$4,AND(J1626="concentrate",H1626&lt;Pooling_tool!$Q$2),Pooling_tool!$Q$2,J1626="concentrate",H1626,J1626="dilute",individual_lib_info!I1626)</f>
        <v>#N/A</v>
      </c>
      <c r="L1626" s="12" t="e">
        <f>IF(AND(J1626="dilute",K1626&gt;Pooling_tool!$Q$6),Pooling_tool!$Q$6,K1626)</f>
        <v>#N/A</v>
      </c>
    </row>
    <row r="1627" spans="6:12" x14ac:dyDescent="0.2">
      <c r="F1627" s="8" t="e">
        <f>VLOOKUP(A1627,Pooling_tool!$A$3:$B$15,2,FALSE)</f>
        <v>#N/A</v>
      </c>
      <c r="G1627" s="11" t="e">
        <f>Pooling_tool!$Q$8/VLOOKUP(F1627,Pooling_tool!$F$3:$G$26,2,FALSE)</f>
        <v>#N/A</v>
      </c>
      <c r="H1627" s="12" t="e">
        <f t="shared" si="50"/>
        <v>#N/A</v>
      </c>
      <c r="I1627" s="12" t="e">
        <f t="shared" si="51"/>
        <v>#N/A</v>
      </c>
      <c r="J1627" s="8" t="e">
        <f>IF(OR(H1627&gt;Pooling_tool!$Q$2,I1627&gt;(Pooling_tool!$Q$14*Pooling_tool!$Q$6)),"concentrate","dilute")</f>
        <v>#N/A</v>
      </c>
      <c r="K1627" s="12" t="e">
        <f>_xlfn.IFS(AND(J1627="concentrate",H1627&gt;Pooling_tool!$Q$4),Pooling_tool!$Q$4,AND(J1627="concentrate",H1627&lt;Pooling_tool!$Q$2),Pooling_tool!$Q$2,J1627="concentrate",H1627,J1627="dilute",individual_lib_info!I1627)</f>
        <v>#N/A</v>
      </c>
      <c r="L1627" s="12" t="e">
        <f>IF(AND(J1627="dilute",K1627&gt;Pooling_tool!$Q$6),Pooling_tool!$Q$6,K1627)</f>
        <v>#N/A</v>
      </c>
    </row>
    <row r="1628" spans="6:12" x14ac:dyDescent="0.2">
      <c r="F1628" s="8" t="e">
        <f>VLOOKUP(A1628,Pooling_tool!$A$3:$B$15,2,FALSE)</f>
        <v>#N/A</v>
      </c>
      <c r="G1628" s="11" t="e">
        <f>Pooling_tool!$Q$8/VLOOKUP(F1628,Pooling_tool!$F$3:$G$26,2,FALSE)</f>
        <v>#N/A</v>
      </c>
      <c r="H1628" s="12" t="e">
        <f t="shared" si="50"/>
        <v>#N/A</v>
      </c>
      <c r="I1628" s="12" t="e">
        <f t="shared" si="51"/>
        <v>#N/A</v>
      </c>
      <c r="J1628" s="8" t="e">
        <f>IF(OR(H1628&gt;Pooling_tool!$Q$2,I1628&gt;(Pooling_tool!$Q$14*Pooling_tool!$Q$6)),"concentrate","dilute")</f>
        <v>#N/A</v>
      </c>
      <c r="K1628" s="12" t="e">
        <f>_xlfn.IFS(AND(J1628="concentrate",H1628&gt;Pooling_tool!$Q$4),Pooling_tool!$Q$4,AND(J1628="concentrate",H1628&lt;Pooling_tool!$Q$2),Pooling_tool!$Q$2,J1628="concentrate",H1628,J1628="dilute",individual_lib_info!I1628)</f>
        <v>#N/A</v>
      </c>
      <c r="L1628" s="12" t="e">
        <f>IF(AND(J1628="dilute",K1628&gt;Pooling_tool!$Q$6),Pooling_tool!$Q$6,K1628)</f>
        <v>#N/A</v>
      </c>
    </row>
    <row r="1629" spans="6:12" x14ac:dyDescent="0.2">
      <c r="F1629" s="8" t="e">
        <f>VLOOKUP(A1629,Pooling_tool!$A$3:$B$15,2,FALSE)</f>
        <v>#N/A</v>
      </c>
      <c r="G1629" s="11" t="e">
        <f>Pooling_tool!$Q$8/VLOOKUP(F1629,Pooling_tool!$F$3:$G$26,2,FALSE)</f>
        <v>#N/A</v>
      </c>
      <c r="H1629" s="12" t="e">
        <f t="shared" si="50"/>
        <v>#N/A</v>
      </c>
      <c r="I1629" s="12" t="e">
        <f t="shared" si="51"/>
        <v>#N/A</v>
      </c>
      <c r="J1629" s="8" t="e">
        <f>IF(OR(H1629&gt;Pooling_tool!$Q$2,I1629&gt;(Pooling_tool!$Q$14*Pooling_tool!$Q$6)),"concentrate","dilute")</f>
        <v>#N/A</v>
      </c>
      <c r="K1629" s="12" t="e">
        <f>_xlfn.IFS(AND(J1629="concentrate",H1629&gt;Pooling_tool!$Q$4),Pooling_tool!$Q$4,AND(J1629="concentrate",H1629&lt;Pooling_tool!$Q$2),Pooling_tool!$Q$2,J1629="concentrate",H1629,J1629="dilute",individual_lib_info!I1629)</f>
        <v>#N/A</v>
      </c>
      <c r="L1629" s="12" t="e">
        <f>IF(AND(J1629="dilute",K1629&gt;Pooling_tool!$Q$6),Pooling_tool!$Q$6,K1629)</f>
        <v>#N/A</v>
      </c>
    </row>
    <row r="1630" spans="6:12" x14ac:dyDescent="0.2">
      <c r="F1630" s="8" t="e">
        <f>VLOOKUP(A1630,Pooling_tool!$A$3:$B$15,2,FALSE)</f>
        <v>#N/A</v>
      </c>
      <c r="G1630" s="11" t="e">
        <f>Pooling_tool!$Q$8/VLOOKUP(F1630,Pooling_tool!$F$3:$G$26,2,FALSE)</f>
        <v>#N/A</v>
      </c>
      <c r="H1630" s="12" t="e">
        <f t="shared" si="50"/>
        <v>#N/A</v>
      </c>
      <c r="I1630" s="12" t="e">
        <f t="shared" si="51"/>
        <v>#N/A</v>
      </c>
      <c r="J1630" s="8" t="e">
        <f>IF(OR(H1630&gt;Pooling_tool!$Q$2,I1630&gt;(Pooling_tool!$Q$14*Pooling_tool!$Q$6)),"concentrate","dilute")</f>
        <v>#N/A</v>
      </c>
      <c r="K1630" s="12" t="e">
        <f>_xlfn.IFS(AND(J1630="concentrate",H1630&gt;Pooling_tool!$Q$4),Pooling_tool!$Q$4,AND(J1630="concentrate",H1630&lt;Pooling_tool!$Q$2),Pooling_tool!$Q$2,J1630="concentrate",H1630,J1630="dilute",individual_lib_info!I1630)</f>
        <v>#N/A</v>
      </c>
      <c r="L1630" s="12" t="e">
        <f>IF(AND(J1630="dilute",K1630&gt;Pooling_tool!$Q$6),Pooling_tool!$Q$6,K1630)</f>
        <v>#N/A</v>
      </c>
    </row>
    <row r="1631" spans="6:12" x14ac:dyDescent="0.2">
      <c r="F1631" s="8" t="e">
        <f>VLOOKUP(A1631,Pooling_tool!$A$3:$B$15,2,FALSE)</f>
        <v>#N/A</v>
      </c>
      <c r="G1631" s="11" t="e">
        <f>Pooling_tool!$Q$8/VLOOKUP(F1631,Pooling_tool!$F$3:$G$26,2,FALSE)</f>
        <v>#N/A</v>
      </c>
      <c r="H1631" s="12" t="e">
        <f t="shared" si="50"/>
        <v>#N/A</v>
      </c>
      <c r="I1631" s="12" t="e">
        <f t="shared" si="51"/>
        <v>#N/A</v>
      </c>
      <c r="J1631" s="8" t="e">
        <f>IF(OR(H1631&gt;Pooling_tool!$Q$2,I1631&gt;(Pooling_tool!$Q$14*Pooling_tool!$Q$6)),"concentrate","dilute")</f>
        <v>#N/A</v>
      </c>
      <c r="K1631" s="12" t="e">
        <f>_xlfn.IFS(AND(J1631="concentrate",H1631&gt;Pooling_tool!$Q$4),Pooling_tool!$Q$4,AND(J1631="concentrate",H1631&lt;Pooling_tool!$Q$2),Pooling_tool!$Q$2,J1631="concentrate",H1631,J1631="dilute",individual_lib_info!I1631)</f>
        <v>#N/A</v>
      </c>
      <c r="L1631" s="12" t="e">
        <f>IF(AND(J1631="dilute",K1631&gt;Pooling_tool!$Q$6),Pooling_tool!$Q$6,K1631)</f>
        <v>#N/A</v>
      </c>
    </row>
    <row r="1632" spans="6:12" x14ac:dyDescent="0.2">
      <c r="F1632" s="8" t="e">
        <f>VLOOKUP(A1632,Pooling_tool!$A$3:$B$15,2,FALSE)</f>
        <v>#N/A</v>
      </c>
      <c r="G1632" s="11" t="e">
        <f>Pooling_tool!$Q$8/VLOOKUP(F1632,Pooling_tool!$F$3:$G$26,2,FALSE)</f>
        <v>#N/A</v>
      </c>
      <c r="H1632" s="12" t="e">
        <f t="shared" si="50"/>
        <v>#N/A</v>
      </c>
      <c r="I1632" s="12" t="e">
        <f t="shared" si="51"/>
        <v>#N/A</v>
      </c>
      <c r="J1632" s="8" t="e">
        <f>IF(OR(H1632&gt;Pooling_tool!$Q$2,I1632&gt;(Pooling_tool!$Q$14*Pooling_tool!$Q$6)),"concentrate","dilute")</f>
        <v>#N/A</v>
      </c>
      <c r="K1632" s="12" t="e">
        <f>_xlfn.IFS(AND(J1632="concentrate",H1632&gt;Pooling_tool!$Q$4),Pooling_tool!$Q$4,AND(J1632="concentrate",H1632&lt;Pooling_tool!$Q$2),Pooling_tool!$Q$2,J1632="concentrate",H1632,J1632="dilute",individual_lib_info!I1632)</f>
        <v>#N/A</v>
      </c>
      <c r="L1632" s="12" t="e">
        <f>IF(AND(J1632="dilute",K1632&gt;Pooling_tool!$Q$6),Pooling_tool!$Q$6,K1632)</f>
        <v>#N/A</v>
      </c>
    </row>
    <row r="1633" spans="6:12" x14ac:dyDescent="0.2">
      <c r="F1633" s="8" t="e">
        <f>VLOOKUP(A1633,Pooling_tool!$A$3:$B$15,2,FALSE)</f>
        <v>#N/A</v>
      </c>
      <c r="G1633" s="11" t="e">
        <f>Pooling_tool!$Q$8/VLOOKUP(F1633,Pooling_tool!$F$3:$G$26,2,FALSE)</f>
        <v>#N/A</v>
      </c>
      <c r="H1633" s="12" t="e">
        <f t="shared" si="50"/>
        <v>#N/A</v>
      </c>
      <c r="I1633" s="12" t="e">
        <f t="shared" si="51"/>
        <v>#N/A</v>
      </c>
      <c r="J1633" s="8" t="e">
        <f>IF(OR(H1633&gt;Pooling_tool!$Q$2,I1633&gt;(Pooling_tool!$Q$14*Pooling_tool!$Q$6)),"concentrate","dilute")</f>
        <v>#N/A</v>
      </c>
      <c r="K1633" s="12" t="e">
        <f>_xlfn.IFS(AND(J1633="concentrate",H1633&gt;Pooling_tool!$Q$4),Pooling_tool!$Q$4,AND(J1633="concentrate",H1633&lt;Pooling_tool!$Q$2),Pooling_tool!$Q$2,J1633="concentrate",H1633,J1633="dilute",individual_lib_info!I1633)</f>
        <v>#N/A</v>
      </c>
      <c r="L1633" s="12" t="e">
        <f>IF(AND(J1633="dilute",K1633&gt;Pooling_tool!$Q$6),Pooling_tool!$Q$6,K1633)</f>
        <v>#N/A</v>
      </c>
    </row>
    <row r="1634" spans="6:12" x14ac:dyDescent="0.2">
      <c r="F1634" s="8" t="e">
        <f>VLOOKUP(A1634,Pooling_tool!$A$3:$B$15,2,FALSE)</f>
        <v>#N/A</v>
      </c>
      <c r="G1634" s="11" t="e">
        <f>Pooling_tool!$Q$8/VLOOKUP(F1634,Pooling_tool!$F$3:$G$26,2,FALSE)</f>
        <v>#N/A</v>
      </c>
      <c r="H1634" s="12" t="e">
        <f t="shared" si="50"/>
        <v>#N/A</v>
      </c>
      <c r="I1634" s="12" t="e">
        <f t="shared" si="51"/>
        <v>#N/A</v>
      </c>
      <c r="J1634" s="8" t="e">
        <f>IF(OR(H1634&gt;Pooling_tool!$Q$2,I1634&gt;(Pooling_tool!$Q$14*Pooling_tool!$Q$6)),"concentrate","dilute")</f>
        <v>#N/A</v>
      </c>
      <c r="K1634" s="12" t="e">
        <f>_xlfn.IFS(AND(J1634="concentrate",H1634&gt;Pooling_tool!$Q$4),Pooling_tool!$Q$4,AND(J1634="concentrate",H1634&lt;Pooling_tool!$Q$2),Pooling_tool!$Q$2,J1634="concentrate",H1634,J1634="dilute",individual_lib_info!I1634)</f>
        <v>#N/A</v>
      </c>
      <c r="L1634" s="12" t="e">
        <f>IF(AND(J1634="dilute",K1634&gt;Pooling_tool!$Q$6),Pooling_tool!$Q$6,K1634)</f>
        <v>#N/A</v>
      </c>
    </row>
    <row r="1635" spans="6:12" x14ac:dyDescent="0.2">
      <c r="F1635" s="8" t="e">
        <f>VLOOKUP(A1635,Pooling_tool!$A$3:$B$15,2,FALSE)</f>
        <v>#N/A</v>
      </c>
      <c r="G1635" s="11" t="e">
        <f>Pooling_tool!$Q$8/VLOOKUP(F1635,Pooling_tool!$F$3:$G$26,2,FALSE)</f>
        <v>#N/A</v>
      </c>
      <c r="H1635" s="12" t="e">
        <f t="shared" si="50"/>
        <v>#N/A</v>
      </c>
      <c r="I1635" s="12" t="e">
        <f t="shared" si="51"/>
        <v>#N/A</v>
      </c>
      <c r="J1635" s="8" t="e">
        <f>IF(OR(H1635&gt;Pooling_tool!$Q$2,I1635&gt;(Pooling_tool!$Q$14*Pooling_tool!$Q$6)),"concentrate","dilute")</f>
        <v>#N/A</v>
      </c>
      <c r="K1635" s="12" t="e">
        <f>_xlfn.IFS(AND(J1635="concentrate",H1635&gt;Pooling_tool!$Q$4),Pooling_tool!$Q$4,AND(J1635="concentrate",H1635&lt;Pooling_tool!$Q$2),Pooling_tool!$Q$2,J1635="concentrate",H1635,J1635="dilute",individual_lib_info!I1635)</f>
        <v>#N/A</v>
      </c>
      <c r="L1635" s="12" t="e">
        <f>IF(AND(J1635="dilute",K1635&gt;Pooling_tool!$Q$6),Pooling_tool!$Q$6,K1635)</f>
        <v>#N/A</v>
      </c>
    </row>
    <row r="1636" spans="6:12" x14ac:dyDescent="0.2">
      <c r="F1636" s="8" t="e">
        <f>VLOOKUP(A1636,Pooling_tool!$A$3:$B$15,2,FALSE)</f>
        <v>#N/A</v>
      </c>
      <c r="G1636" s="11" t="e">
        <f>Pooling_tool!$Q$8/VLOOKUP(F1636,Pooling_tool!$F$3:$G$26,2,FALSE)</f>
        <v>#N/A</v>
      </c>
      <c r="H1636" s="12" t="e">
        <f t="shared" si="50"/>
        <v>#N/A</v>
      </c>
      <c r="I1636" s="12" t="e">
        <f t="shared" si="51"/>
        <v>#N/A</v>
      </c>
      <c r="J1636" s="8" t="e">
        <f>IF(OR(H1636&gt;Pooling_tool!$Q$2,I1636&gt;(Pooling_tool!$Q$14*Pooling_tool!$Q$6)),"concentrate","dilute")</f>
        <v>#N/A</v>
      </c>
      <c r="K1636" s="12" t="e">
        <f>_xlfn.IFS(AND(J1636="concentrate",H1636&gt;Pooling_tool!$Q$4),Pooling_tool!$Q$4,AND(J1636="concentrate",H1636&lt;Pooling_tool!$Q$2),Pooling_tool!$Q$2,J1636="concentrate",H1636,J1636="dilute",individual_lib_info!I1636)</f>
        <v>#N/A</v>
      </c>
      <c r="L1636" s="12" t="e">
        <f>IF(AND(J1636="dilute",K1636&gt;Pooling_tool!$Q$6),Pooling_tool!$Q$6,K1636)</f>
        <v>#N/A</v>
      </c>
    </row>
    <row r="1637" spans="6:12" x14ac:dyDescent="0.2">
      <c r="F1637" s="8" t="e">
        <f>VLOOKUP(A1637,Pooling_tool!$A$3:$B$15,2,FALSE)</f>
        <v>#N/A</v>
      </c>
      <c r="G1637" s="11" t="e">
        <f>Pooling_tool!$Q$8/VLOOKUP(F1637,Pooling_tool!$F$3:$G$26,2,FALSE)</f>
        <v>#N/A</v>
      </c>
      <c r="H1637" s="12" t="e">
        <f t="shared" si="50"/>
        <v>#N/A</v>
      </c>
      <c r="I1637" s="12" t="e">
        <f t="shared" si="51"/>
        <v>#N/A</v>
      </c>
      <c r="J1637" s="8" t="e">
        <f>IF(OR(H1637&gt;Pooling_tool!$Q$2,I1637&gt;(Pooling_tool!$Q$14*Pooling_tool!$Q$6)),"concentrate","dilute")</f>
        <v>#N/A</v>
      </c>
      <c r="K1637" s="12" t="e">
        <f>_xlfn.IFS(AND(J1637="concentrate",H1637&gt;Pooling_tool!$Q$4),Pooling_tool!$Q$4,AND(J1637="concentrate",H1637&lt;Pooling_tool!$Q$2),Pooling_tool!$Q$2,J1637="concentrate",H1637,J1637="dilute",individual_lib_info!I1637)</f>
        <v>#N/A</v>
      </c>
      <c r="L1637" s="12" t="e">
        <f>IF(AND(J1637="dilute",K1637&gt;Pooling_tool!$Q$6),Pooling_tool!$Q$6,K1637)</f>
        <v>#N/A</v>
      </c>
    </row>
    <row r="1638" spans="6:12" x14ac:dyDescent="0.2">
      <c r="F1638" s="8" t="e">
        <f>VLOOKUP(A1638,Pooling_tool!$A$3:$B$15,2,FALSE)</f>
        <v>#N/A</v>
      </c>
      <c r="G1638" s="11" t="e">
        <f>Pooling_tool!$Q$8/VLOOKUP(F1638,Pooling_tool!$F$3:$G$26,2,FALSE)</f>
        <v>#N/A</v>
      </c>
      <c r="H1638" s="12" t="e">
        <f t="shared" si="50"/>
        <v>#N/A</v>
      </c>
      <c r="I1638" s="12" t="e">
        <f t="shared" si="51"/>
        <v>#N/A</v>
      </c>
      <c r="J1638" s="8" t="e">
        <f>IF(OR(H1638&gt;Pooling_tool!$Q$2,I1638&gt;(Pooling_tool!$Q$14*Pooling_tool!$Q$6)),"concentrate","dilute")</f>
        <v>#N/A</v>
      </c>
      <c r="K1638" s="12" t="e">
        <f>_xlfn.IFS(AND(J1638="concentrate",H1638&gt;Pooling_tool!$Q$4),Pooling_tool!$Q$4,AND(J1638="concentrate",H1638&lt;Pooling_tool!$Q$2),Pooling_tool!$Q$2,J1638="concentrate",H1638,J1638="dilute",individual_lib_info!I1638)</f>
        <v>#N/A</v>
      </c>
      <c r="L1638" s="12" t="e">
        <f>IF(AND(J1638="dilute",K1638&gt;Pooling_tool!$Q$6),Pooling_tool!$Q$6,K1638)</f>
        <v>#N/A</v>
      </c>
    </row>
    <row r="1639" spans="6:12" x14ac:dyDescent="0.2">
      <c r="F1639" s="8" t="e">
        <f>VLOOKUP(A1639,Pooling_tool!$A$3:$B$15,2,FALSE)</f>
        <v>#N/A</v>
      </c>
      <c r="G1639" s="11" t="e">
        <f>Pooling_tool!$Q$8/VLOOKUP(F1639,Pooling_tool!$F$3:$G$26,2,FALSE)</f>
        <v>#N/A</v>
      </c>
      <c r="H1639" s="12" t="e">
        <f t="shared" si="50"/>
        <v>#N/A</v>
      </c>
      <c r="I1639" s="12" t="e">
        <f t="shared" si="51"/>
        <v>#N/A</v>
      </c>
      <c r="J1639" s="8" t="e">
        <f>IF(OR(H1639&gt;Pooling_tool!$Q$2,I1639&gt;(Pooling_tool!$Q$14*Pooling_tool!$Q$6)),"concentrate","dilute")</f>
        <v>#N/A</v>
      </c>
      <c r="K1639" s="12" t="e">
        <f>_xlfn.IFS(AND(J1639="concentrate",H1639&gt;Pooling_tool!$Q$4),Pooling_tool!$Q$4,AND(J1639="concentrate",H1639&lt;Pooling_tool!$Q$2),Pooling_tool!$Q$2,J1639="concentrate",H1639,J1639="dilute",individual_lib_info!I1639)</f>
        <v>#N/A</v>
      </c>
      <c r="L1639" s="12" t="e">
        <f>IF(AND(J1639="dilute",K1639&gt;Pooling_tool!$Q$6),Pooling_tool!$Q$6,K1639)</f>
        <v>#N/A</v>
      </c>
    </row>
    <row r="1640" spans="6:12" x14ac:dyDescent="0.2">
      <c r="F1640" s="8" t="e">
        <f>VLOOKUP(A1640,Pooling_tool!$A$3:$B$15,2,FALSE)</f>
        <v>#N/A</v>
      </c>
      <c r="G1640" s="11" t="e">
        <f>Pooling_tool!$Q$8/VLOOKUP(F1640,Pooling_tool!$F$3:$G$26,2,FALSE)</f>
        <v>#N/A</v>
      </c>
      <c r="H1640" s="12" t="e">
        <f t="shared" si="50"/>
        <v>#N/A</v>
      </c>
      <c r="I1640" s="12" t="e">
        <f t="shared" si="51"/>
        <v>#N/A</v>
      </c>
      <c r="J1640" s="8" t="e">
        <f>IF(OR(H1640&gt;Pooling_tool!$Q$2,I1640&gt;(Pooling_tool!$Q$14*Pooling_tool!$Q$6)),"concentrate","dilute")</f>
        <v>#N/A</v>
      </c>
      <c r="K1640" s="12" t="e">
        <f>_xlfn.IFS(AND(J1640="concentrate",H1640&gt;Pooling_tool!$Q$4),Pooling_tool!$Q$4,AND(J1640="concentrate",H1640&lt;Pooling_tool!$Q$2),Pooling_tool!$Q$2,J1640="concentrate",H1640,J1640="dilute",individual_lib_info!I1640)</f>
        <v>#N/A</v>
      </c>
      <c r="L1640" s="12" t="e">
        <f>IF(AND(J1640="dilute",K1640&gt;Pooling_tool!$Q$6),Pooling_tool!$Q$6,K1640)</f>
        <v>#N/A</v>
      </c>
    </row>
    <row r="1641" spans="6:12" x14ac:dyDescent="0.2">
      <c r="F1641" s="8" t="e">
        <f>VLOOKUP(A1641,Pooling_tool!$A$3:$B$15,2,FALSE)</f>
        <v>#N/A</v>
      </c>
      <c r="G1641" s="11" t="e">
        <f>Pooling_tool!$Q$8/VLOOKUP(F1641,Pooling_tool!$F$3:$G$26,2,FALSE)</f>
        <v>#N/A</v>
      </c>
      <c r="H1641" s="12" t="e">
        <f t="shared" si="50"/>
        <v>#N/A</v>
      </c>
      <c r="I1641" s="12" t="e">
        <f t="shared" si="51"/>
        <v>#N/A</v>
      </c>
      <c r="J1641" s="8" t="e">
        <f>IF(OR(H1641&gt;Pooling_tool!$Q$2,I1641&gt;(Pooling_tool!$Q$14*Pooling_tool!$Q$6)),"concentrate","dilute")</f>
        <v>#N/A</v>
      </c>
      <c r="K1641" s="12" t="e">
        <f>_xlfn.IFS(AND(J1641="concentrate",H1641&gt;Pooling_tool!$Q$4),Pooling_tool!$Q$4,AND(J1641="concentrate",H1641&lt;Pooling_tool!$Q$2),Pooling_tool!$Q$2,J1641="concentrate",H1641,J1641="dilute",individual_lib_info!I1641)</f>
        <v>#N/A</v>
      </c>
      <c r="L1641" s="12" t="e">
        <f>IF(AND(J1641="dilute",K1641&gt;Pooling_tool!$Q$6),Pooling_tool!$Q$6,K1641)</f>
        <v>#N/A</v>
      </c>
    </row>
    <row r="1642" spans="6:12" x14ac:dyDescent="0.2">
      <c r="F1642" s="8" t="e">
        <f>VLOOKUP(A1642,Pooling_tool!$A$3:$B$15,2,FALSE)</f>
        <v>#N/A</v>
      </c>
      <c r="G1642" s="11" t="e">
        <f>Pooling_tool!$Q$8/VLOOKUP(F1642,Pooling_tool!$F$3:$G$26,2,FALSE)</f>
        <v>#N/A</v>
      </c>
      <c r="H1642" s="12" t="e">
        <f t="shared" si="50"/>
        <v>#N/A</v>
      </c>
      <c r="I1642" s="12" t="e">
        <f t="shared" si="51"/>
        <v>#N/A</v>
      </c>
      <c r="J1642" s="8" t="e">
        <f>IF(OR(H1642&gt;Pooling_tool!$Q$2,I1642&gt;(Pooling_tool!$Q$14*Pooling_tool!$Q$6)),"concentrate","dilute")</f>
        <v>#N/A</v>
      </c>
      <c r="K1642" s="12" t="e">
        <f>_xlfn.IFS(AND(J1642="concentrate",H1642&gt;Pooling_tool!$Q$4),Pooling_tool!$Q$4,AND(J1642="concentrate",H1642&lt;Pooling_tool!$Q$2),Pooling_tool!$Q$2,J1642="concentrate",H1642,J1642="dilute",individual_lib_info!I1642)</f>
        <v>#N/A</v>
      </c>
      <c r="L1642" s="12" t="e">
        <f>IF(AND(J1642="dilute",K1642&gt;Pooling_tool!$Q$6),Pooling_tool!$Q$6,K1642)</f>
        <v>#N/A</v>
      </c>
    </row>
    <row r="1643" spans="6:12" x14ac:dyDescent="0.2">
      <c r="F1643" s="8" t="e">
        <f>VLOOKUP(A1643,Pooling_tool!$A$3:$B$15,2,FALSE)</f>
        <v>#N/A</v>
      </c>
      <c r="G1643" s="11" t="e">
        <f>Pooling_tool!$Q$8/VLOOKUP(F1643,Pooling_tool!$F$3:$G$26,2,FALSE)</f>
        <v>#N/A</v>
      </c>
      <c r="H1643" s="12" t="e">
        <f t="shared" si="50"/>
        <v>#N/A</v>
      </c>
      <c r="I1643" s="12" t="e">
        <f t="shared" si="51"/>
        <v>#N/A</v>
      </c>
      <c r="J1643" s="8" t="e">
        <f>IF(OR(H1643&gt;Pooling_tool!$Q$2,I1643&gt;(Pooling_tool!$Q$14*Pooling_tool!$Q$6)),"concentrate","dilute")</f>
        <v>#N/A</v>
      </c>
      <c r="K1643" s="12" t="e">
        <f>_xlfn.IFS(AND(J1643="concentrate",H1643&gt;Pooling_tool!$Q$4),Pooling_tool!$Q$4,AND(J1643="concentrate",H1643&lt;Pooling_tool!$Q$2),Pooling_tool!$Q$2,J1643="concentrate",H1643,J1643="dilute",individual_lib_info!I1643)</f>
        <v>#N/A</v>
      </c>
      <c r="L1643" s="12" t="e">
        <f>IF(AND(J1643="dilute",K1643&gt;Pooling_tool!$Q$6),Pooling_tool!$Q$6,K1643)</f>
        <v>#N/A</v>
      </c>
    </row>
    <row r="1644" spans="6:12" x14ac:dyDescent="0.2">
      <c r="F1644" s="8" t="e">
        <f>VLOOKUP(A1644,Pooling_tool!$A$3:$B$15,2,FALSE)</f>
        <v>#N/A</v>
      </c>
      <c r="G1644" s="11" t="e">
        <f>Pooling_tool!$Q$8/VLOOKUP(F1644,Pooling_tool!$F$3:$G$26,2,FALSE)</f>
        <v>#N/A</v>
      </c>
      <c r="H1644" s="12" t="e">
        <f t="shared" si="50"/>
        <v>#N/A</v>
      </c>
      <c r="I1644" s="12" t="e">
        <f t="shared" si="51"/>
        <v>#N/A</v>
      </c>
      <c r="J1644" s="8" t="e">
        <f>IF(OR(H1644&gt;Pooling_tool!$Q$2,I1644&gt;(Pooling_tool!$Q$14*Pooling_tool!$Q$6)),"concentrate","dilute")</f>
        <v>#N/A</v>
      </c>
      <c r="K1644" s="12" t="e">
        <f>_xlfn.IFS(AND(J1644="concentrate",H1644&gt;Pooling_tool!$Q$4),Pooling_tool!$Q$4,AND(J1644="concentrate",H1644&lt;Pooling_tool!$Q$2),Pooling_tool!$Q$2,J1644="concentrate",H1644,J1644="dilute",individual_lib_info!I1644)</f>
        <v>#N/A</v>
      </c>
      <c r="L1644" s="12" t="e">
        <f>IF(AND(J1644="dilute",K1644&gt;Pooling_tool!$Q$6),Pooling_tool!$Q$6,K1644)</f>
        <v>#N/A</v>
      </c>
    </row>
    <row r="1645" spans="6:12" x14ac:dyDescent="0.2">
      <c r="F1645" s="8" t="e">
        <f>VLOOKUP(A1645,Pooling_tool!$A$3:$B$15,2,FALSE)</f>
        <v>#N/A</v>
      </c>
      <c r="G1645" s="11" t="e">
        <f>Pooling_tool!$Q$8/VLOOKUP(F1645,Pooling_tool!$F$3:$G$26,2,FALSE)</f>
        <v>#N/A</v>
      </c>
      <c r="H1645" s="12" t="e">
        <f t="shared" si="50"/>
        <v>#N/A</v>
      </c>
      <c r="I1645" s="12" t="e">
        <f t="shared" si="51"/>
        <v>#N/A</v>
      </c>
      <c r="J1645" s="8" t="e">
        <f>IF(OR(H1645&gt;Pooling_tool!$Q$2,I1645&gt;(Pooling_tool!$Q$14*Pooling_tool!$Q$6)),"concentrate","dilute")</f>
        <v>#N/A</v>
      </c>
      <c r="K1645" s="12" t="e">
        <f>_xlfn.IFS(AND(J1645="concentrate",H1645&gt;Pooling_tool!$Q$4),Pooling_tool!$Q$4,AND(J1645="concentrate",H1645&lt;Pooling_tool!$Q$2),Pooling_tool!$Q$2,J1645="concentrate",H1645,J1645="dilute",individual_lib_info!I1645)</f>
        <v>#N/A</v>
      </c>
      <c r="L1645" s="12" t="e">
        <f>IF(AND(J1645="dilute",K1645&gt;Pooling_tool!$Q$6),Pooling_tool!$Q$6,K1645)</f>
        <v>#N/A</v>
      </c>
    </row>
    <row r="1646" spans="6:12" x14ac:dyDescent="0.2">
      <c r="F1646" s="8" t="e">
        <f>VLOOKUP(A1646,Pooling_tool!$A$3:$B$15,2,FALSE)</f>
        <v>#N/A</v>
      </c>
      <c r="G1646" s="11" t="e">
        <f>Pooling_tool!$Q$8/VLOOKUP(F1646,Pooling_tool!$F$3:$G$26,2,FALSE)</f>
        <v>#N/A</v>
      </c>
      <c r="H1646" s="12" t="e">
        <f t="shared" si="50"/>
        <v>#N/A</v>
      </c>
      <c r="I1646" s="12" t="e">
        <f t="shared" si="51"/>
        <v>#N/A</v>
      </c>
      <c r="J1646" s="8" t="e">
        <f>IF(OR(H1646&gt;Pooling_tool!$Q$2,I1646&gt;(Pooling_tool!$Q$14*Pooling_tool!$Q$6)),"concentrate","dilute")</f>
        <v>#N/A</v>
      </c>
      <c r="K1646" s="12" t="e">
        <f>_xlfn.IFS(AND(J1646="concentrate",H1646&gt;Pooling_tool!$Q$4),Pooling_tool!$Q$4,AND(J1646="concentrate",H1646&lt;Pooling_tool!$Q$2),Pooling_tool!$Q$2,J1646="concentrate",H1646,J1646="dilute",individual_lib_info!I1646)</f>
        <v>#N/A</v>
      </c>
      <c r="L1646" s="12" t="e">
        <f>IF(AND(J1646="dilute",K1646&gt;Pooling_tool!$Q$6),Pooling_tool!$Q$6,K1646)</f>
        <v>#N/A</v>
      </c>
    </row>
    <row r="1647" spans="6:12" x14ac:dyDescent="0.2">
      <c r="F1647" s="8" t="e">
        <f>VLOOKUP(A1647,Pooling_tool!$A$3:$B$15,2,FALSE)</f>
        <v>#N/A</v>
      </c>
      <c r="G1647" s="11" t="e">
        <f>Pooling_tool!$Q$8/VLOOKUP(F1647,Pooling_tool!$F$3:$G$26,2,FALSE)</f>
        <v>#N/A</v>
      </c>
      <c r="H1647" s="12" t="e">
        <f t="shared" si="50"/>
        <v>#N/A</v>
      </c>
      <c r="I1647" s="12" t="e">
        <f t="shared" si="51"/>
        <v>#N/A</v>
      </c>
      <c r="J1647" s="8" t="e">
        <f>IF(OR(H1647&gt;Pooling_tool!$Q$2,I1647&gt;(Pooling_tool!$Q$14*Pooling_tool!$Q$6)),"concentrate","dilute")</f>
        <v>#N/A</v>
      </c>
      <c r="K1647" s="12" t="e">
        <f>_xlfn.IFS(AND(J1647="concentrate",H1647&gt;Pooling_tool!$Q$4),Pooling_tool!$Q$4,AND(J1647="concentrate",H1647&lt;Pooling_tool!$Q$2),Pooling_tool!$Q$2,J1647="concentrate",H1647,J1647="dilute",individual_lib_info!I1647)</f>
        <v>#N/A</v>
      </c>
      <c r="L1647" s="12" t="e">
        <f>IF(AND(J1647="dilute",K1647&gt;Pooling_tool!$Q$6),Pooling_tool!$Q$6,K1647)</f>
        <v>#N/A</v>
      </c>
    </row>
    <row r="1648" spans="6:12" x14ac:dyDescent="0.2">
      <c r="F1648" s="8" t="e">
        <f>VLOOKUP(A1648,Pooling_tool!$A$3:$B$15,2,FALSE)</f>
        <v>#N/A</v>
      </c>
      <c r="G1648" s="11" t="e">
        <f>Pooling_tool!$Q$8/VLOOKUP(F1648,Pooling_tool!$F$3:$G$26,2,FALSE)</f>
        <v>#N/A</v>
      </c>
      <c r="H1648" s="12" t="e">
        <f t="shared" si="50"/>
        <v>#N/A</v>
      </c>
      <c r="I1648" s="12" t="e">
        <f t="shared" si="51"/>
        <v>#N/A</v>
      </c>
      <c r="J1648" s="8" t="e">
        <f>IF(OR(H1648&gt;Pooling_tool!$Q$2,I1648&gt;(Pooling_tool!$Q$14*Pooling_tool!$Q$6)),"concentrate","dilute")</f>
        <v>#N/A</v>
      </c>
      <c r="K1648" s="12" t="e">
        <f>_xlfn.IFS(AND(J1648="concentrate",H1648&gt;Pooling_tool!$Q$4),Pooling_tool!$Q$4,AND(J1648="concentrate",H1648&lt;Pooling_tool!$Q$2),Pooling_tool!$Q$2,J1648="concentrate",H1648,J1648="dilute",individual_lib_info!I1648)</f>
        <v>#N/A</v>
      </c>
      <c r="L1648" s="12" t="e">
        <f>IF(AND(J1648="dilute",K1648&gt;Pooling_tool!$Q$6),Pooling_tool!$Q$6,K1648)</f>
        <v>#N/A</v>
      </c>
    </row>
    <row r="1649" spans="6:12" x14ac:dyDescent="0.2">
      <c r="F1649" s="8" t="e">
        <f>VLOOKUP(A1649,Pooling_tool!$A$3:$B$15,2,FALSE)</f>
        <v>#N/A</v>
      </c>
      <c r="G1649" s="11" t="e">
        <f>Pooling_tool!$Q$8/VLOOKUP(F1649,Pooling_tool!$F$3:$G$26,2,FALSE)</f>
        <v>#N/A</v>
      </c>
      <c r="H1649" s="12" t="e">
        <f t="shared" si="50"/>
        <v>#N/A</v>
      </c>
      <c r="I1649" s="12" t="e">
        <f t="shared" si="51"/>
        <v>#N/A</v>
      </c>
      <c r="J1649" s="8" t="e">
        <f>IF(OR(H1649&gt;Pooling_tool!$Q$2,I1649&gt;(Pooling_tool!$Q$14*Pooling_tool!$Q$6)),"concentrate","dilute")</f>
        <v>#N/A</v>
      </c>
      <c r="K1649" s="12" t="e">
        <f>_xlfn.IFS(AND(J1649="concentrate",H1649&gt;Pooling_tool!$Q$4),Pooling_tool!$Q$4,AND(J1649="concentrate",H1649&lt;Pooling_tool!$Q$2),Pooling_tool!$Q$2,J1649="concentrate",H1649,J1649="dilute",individual_lib_info!I1649)</f>
        <v>#N/A</v>
      </c>
      <c r="L1649" s="12" t="e">
        <f>IF(AND(J1649="dilute",K1649&gt;Pooling_tool!$Q$6),Pooling_tool!$Q$6,K1649)</f>
        <v>#N/A</v>
      </c>
    </row>
    <row r="1650" spans="6:12" x14ac:dyDescent="0.2">
      <c r="F1650" s="8" t="e">
        <f>VLOOKUP(A1650,Pooling_tool!$A$3:$B$15,2,FALSE)</f>
        <v>#N/A</v>
      </c>
      <c r="G1650" s="11" t="e">
        <f>Pooling_tool!$Q$8/VLOOKUP(F1650,Pooling_tool!$F$3:$G$26,2,FALSE)</f>
        <v>#N/A</v>
      </c>
      <c r="H1650" s="12" t="e">
        <f t="shared" si="50"/>
        <v>#N/A</v>
      </c>
      <c r="I1650" s="12" t="e">
        <f t="shared" si="51"/>
        <v>#N/A</v>
      </c>
      <c r="J1650" s="8" t="e">
        <f>IF(OR(H1650&gt;Pooling_tool!$Q$2,I1650&gt;(Pooling_tool!$Q$14*Pooling_tool!$Q$6)),"concentrate","dilute")</f>
        <v>#N/A</v>
      </c>
      <c r="K1650" s="12" t="e">
        <f>_xlfn.IFS(AND(J1650="concentrate",H1650&gt;Pooling_tool!$Q$4),Pooling_tool!$Q$4,AND(J1650="concentrate",H1650&lt;Pooling_tool!$Q$2),Pooling_tool!$Q$2,J1650="concentrate",H1650,J1650="dilute",individual_lib_info!I1650)</f>
        <v>#N/A</v>
      </c>
      <c r="L1650" s="12" t="e">
        <f>IF(AND(J1650="dilute",K1650&gt;Pooling_tool!$Q$6),Pooling_tool!$Q$6,K1650)</f>
        <v>#N/A</v>
      </c>
    </row>
    <row r="1651" spans="6:12" x14ac:dyDescent="0.2">
      <c r="F1651" s="8" t="e">
        <f>VLOOKUP(A1651,Pooling_tool!$A$3:$B$15,2,FALSE)</f>
        <v>#N/A</v>
      </c>
      <c r="G1651" s="11" t="e">
        <f>Pooling_tool!$Q$8/VLOOKUP(F1651,Pooling_tool!$F$3:$G$26,2,FALSE)</f>
        <v>#N/A</v>
      </c>
      <c r="H1651" s="12" t="e">
        <f t="shared" si="50"/>
        <v>#N/A</v>
      </c>
      <c r="I1651" s="12" t="e">
        <f t="shared" si="51"/>
        <v>#N/A</v>
      </c>
      <c r="J1651" s="8" t="e">
        <f>IF(OR(H1651&gt;Pooling_tool!$Q$2,I1651&gt;(Pooling_tool!$Q$14*Pooling_tool!$Q$6)),"concentrate","dilute")</f>
        <v>#N/A</v>
      </c>
      <c r="K1651" s="12" t="e">
        <f>_xlfn.IFS(AND(J1651="concentrate",H1651&gt;Pooling_tool!$Q$4),Pooling_tool!$Q$4,AND(J1651="concentrate",H1651&lt;Pooling_tool!$Q$2),Pooling_tool!$Q$2,J1651="concentrate",H1651,J1651="dilute",individual_lib_info!I1651)</f>
        <v>#N/A</v>
      </c>
      <c r="L1651" s="12" t="e">
        <f>IF(AND(J1651="dilute",K1651&gt;Pooling_tool!$Q$6),Pooling_tool!$Q$6,K1651)</f>
        <v>#N/A</v>
      </c>
    </row>
    <row r="1652" spans="6:12" x14ac:dyDescent="0.2">
      <c r="F1652" s="8" t="e">
        <f>VLOOKUP(A1652,Pooling_tool!$A$3:$B$15,2,FALSE)</f>
        <v>#N/A</v>
      </c>
      <c r="G1652" s="11" t="e">
        <f>Pooling_tool!$Q$8/VLOOKUP(F1652,Pooling_tool!$F$3:$G$26,2,FALSE)</f>
        <v>#N/A</v>
      </c>
      <c r="H1652" s="12" t="e">
        <f t="shared" si="50"/>
        <v>#N/A</v>
      </c>
      <c r="I1652" s="12" t="e">
        <f t="shared" si="51"/>
        <v>#N/A</v>
      </c>
      <c r="J1652" s="8" t="e">
        <f>IF(OR(H1652&gt;Pooling_tool!$Q$2,I1652&gt;(Pooling_tool!$Q$14*Pooling_tool!$Q$6)),"concentrate","dilute")</f>
        <v>#N/A</v>
      </c>
      <c r="K1652" s="12" t="e">
        <f>_xlfn.IFS(AND(J1652="concentrate",H1652&gt;Pooling_tool!$Q$4),Pooling_tool!$Q$4,AND(J1652="concentrate",H1652&lt;Pooling_tool!$Q$2),Pooling_tool!$Q$2,J1652="concentrate",H1652,J1652="dilute",individual_lib_info!I1652)</f>
        <v>#N/A</v>
      </c>
      <c r="L1652" s="12" t="e">
        <f>IF(AND(J1652="dilute",K1652&gt;Pooling_tool!$Q$6),Pooling_tool!$Q$6,K1652)</f>
        <v>#N/A</v>
      </c>
    </row>
    <row r="1653" spans="6:12" x14ac:dyDescent="0.2">
      <c r="F1653" s="8" t="e">
        <f>VLOOKUP(A1653,Pooling_tool!$A$3:$B$15,2,FALSE)</f>
        <v>#N/A</v>
      </c>
      <c r="G1653" s="11" t="e">
        <f>Pooling_tool!$Q$8/VLOOKUP(F1653,Pooling_tool!$F$3:$G$26,2,FALSE)</f>
        <v>#N/A</v>
      </c>
      <c r="H1653" s="12" t="e">
        <f t="shared" si="50"/>
        <v>#N/A</v>
      </c>
      <c r="I1653" s="12" t="e">
        <f t="shared" si="51"/>
        <v>#N/A</v>
      </c>
      <c r="J1653" s="8" t="e">
        <f>IF(OR(H1653&gt;Pooling_tool!$Q$2,I1653&gt;(Pooling_tool!$Q$14*Pooling_tool!$Q$6)),"concentrate","dilute")</f>
        <v>#N/A</v>
      </c>
      <c r="K1653" s="12" t="e">
        <f>_xlfn.IFS(AND(J1653="concentrate",H1653&gt;Pooling_tool!$Q$4),Pooling_tool!$Q$4,AND(J1653="concentrate",H1653&lt;Pooling_tool!$Q$2),Pooling_tool!$Q$2,J1653="concentrate",H1653,J1653="dilute",individual_lib_info!I1653)</f>
        <v>#N/A</v>
      </c>
      <c r="L1653" s="12" t="e">
        <f>IF(AND(J1653="dilute",K1653&gt;Pooling_tool!$Q$6),Pooling_tool!$Q$6,K1653)</f>
        <v>#N/A</v>
      </c>
    </row>
    <row r="1654" spans="6:12" x14ac:dyDescent="0.2">
      <c r="F1654" s="8" t="e">
        <f>VLOOKUP(A1654,Pooling_tool!$A$3:$B$15,2,FALSE)</f>
        <v>#N/A</v>
      </c>
      <c r="G1654" s="11" t="e">
        <f>Pooling_tool!$Q$8/VLOOKUP(F1654,Pooling_tool!$F$3:$G$26,2,FALSE)</f>
        <v>#N/A</v>
      </c>
      <c r="H1654" s="12" t="e">
        <f t="shared" si="50"/>
        <v>#N/A</v>
      </c>
      <c r="I1654" s="12" t="e">
        <f t="shared" si="51"/>
        <v>#N/A</v>
      </c>
      <c r="J1654" s="8" t="e">
        <f>IF(OR(H1654&gt;Pooling_tool!$Q$2,I1654&gt;(Pooling_tool!$Q$14*Pooling_tool!$Q$6)),"concentrate","dilute")</f>
        <v>#N/A</v>
      </c>
      <c r="K1654" s="12" t="e">
        <f>_xlfn.IFS(AND(J1654="concentrate",H1654&gt;Pooling_tool!$Q$4),Pooling_tool!$Q$4,AND(J1654="concentrate",H1654&lt;Pooling_tool!$Q$2),Pooling_tool!$Q$2,J1654="concentrate",H1654,J1654="dilute",individual_lib_info!I1654)</f>
        <v>#N/A</v>
      </c>
      <c r="L1654" s="12" t="e">
        <f>IF(AND(J1654="dilute",K1654&gt;Pooling_tool!$Q$6),Pooling_tool!$Q$6,K1654)</f>
        <v>#N/A</v>
      </c>
    </row>
    <row r="1655" spans="6:12" x14ac:dyDescent="0.2">
      <c r="F1655" s="8" t="e">
        <f>VLOOKUP(A1655,Pooling_tool!$A$3:$B$15,2,FALSE)</f>
        <v>#N/A</v>
      </c>
      <c r="G1655" s="11" t="e">
        <f>Pooling_tool!$Q$8/VLOOKUP(F1655,Pooling_tool!$F$3:$G$26,2,FALSE)</f>
        <v>#N/A</v>
      </c>
      <c r="H1655" s="12" t="e">
        <f t="shared" si="50"/>
        <v>#N/A</v>
      </c>
      <c r="I1655" s="12" t="e">
        <f t="shared" si="51"/>
        <v>#N/A</v>
      </c>
      <c r="J1655" s="8" t="e">
        <f>IF(OR(H1655&gt;Pooling_tool!$Q$2,I1655&gt;(Pooling_tool!$Q$14*Pooling_tool!$Q$6)),"concentrate","dilute")</f>
        <v>#N/A</v>
      </c>
      <c r="K1655" s="12" t="e">
        <f>_xlfn.IFS(AND(J1655="concentrate",H1655&gt;Pooling_tool!$Q$4),Pooling_tool!$Q$4,AND(J1655="concentrate",H1655&lt;Pooling_tool!$Q$2),Pooling_tool!$Q$2,J1655="concentrate",H1655,J1655="dilute",individual_lib_info!I1655)</f>
        <v>#N/A</v>
      </c>
      <c r="L1655" s="12" t="e">
        <f>IF(AND(J1655="dilute",K1655&gt;Pooling_tool!$Q$6),Pooling_tool!$Q$6,K1655)</f>
        <v>#N/A</v>
      </c>
    </row>
    <row r="1656" spans="6:12" x14ac:dyDescent="0.2">
      <c r="F1656" s="8" t="e">
        <f>VLOOKUP(A1656,Pooling_tool!$A$3:$B$15,2,FALSE)</f>
        <v>#N/A</v>
      </c>
      <c r="G1656" s="11" t="e">
        <f>Pooling_tool!$Q$8/VLOOKUP(F1656,Pooling_tool!$F$3:$G$26,2,FALSE)</f>
        <v>#N/A</v>
      </c>
      <c r="H1656" s="12" t="e">
        <f t="shared" si="50"/>
        <v>#N/A</v>
      </c>
      <c r="I1656" s="12" t="e">
        <f t="shared" si="51"/>
        <v>#N/A</v>
      </c>
      <c r="J1656" s="8" t="e">
        <f>IF(OR(H1656&gt;Pooling_tool!$Q$2,I1656&gt;(Pooling_tool!$Q$14*Pooling_tool!$Q$6)),"concentrate","dilute")</f>
        <v>#N/A</v>
      </c>
      <c r="K1656" s="12" t="e">
        <f>_xlfn.IFS(AND(J1656="concentrate",H1656&gt;Pooling_tool!$Q$4),Pooling_tool!$Q$4,AND(J1656="concentrate",H1656&lt;Pooling_tool!$Q$2),Pooling_tool!$Q$2,J1656="concentrate",H1656,J1656="dilute",individual_lib_info!I1656)</f>
        <v>#N/A</v>
      </c>
      <c r="L1656" s="12" t="e">
        <f>IF(AND(J1656="dilute",K1656&gt;Pooling_tool!$Q$6),Pooling_tool!$Q$6,K1656)</f>
        <v>#N/A</v>
      </c>
    </row>
    <row r="1657" spans="6:12" x14ac:dyDescent="0.2">
      <c r="F1657" s="8" t="e">
        <f>VLOOKUP(A1657,Pooling_tool!$A$3:$B$15,2,FALSE)</f>
        <v>#N/A</v>
      </c>
      <c r="G1657" s="11" t="e">
        <f>Pooling_tool!$Q$8/VLOOKUP(F1657,Pooling_tool!$F$3:$G$26,2,FALSE)</f>
        <v>#N/A</v>
      </c>
      <c r="H1657" s="12" t="e">
        <f t="shared" si="50"/>
        <v>#N/A</v>
      </c>
      <c r="I1657" s="12" t="e">
        <f t="shared" si="51"/>
        <v>#N/A</v>
      </c>
      <c r="J1657" s="8" t="e">
        <f>IF(OR(H1657&gt;Pooling_tool!$Q$2,I1657&gt;(Pooling_tool!$Q$14*Pooling_tool!$Q$6)),"concentrate","dilute")</f>
        <v>#N/A</v>
      </c>
      <c r="K1657" s="12" t="e">
        <f>_xlfn.IFS(AND(J1657="concentrate",H1657&gt;Pooling_tool!$Q$4),Pooling_tool!$Q$4,AND(J1657="concentrate",H1657&lt;Pooling_tool!$Q$2),Pooling_tool!$Q$2,J1657="concentrate",H1657,J1657="dilute",individual_lib_info!I1657)</f>
        <v>#N/A</v>
      </c>
      <c r="L1657" s="12" t="e">
        <f>IF(AND(J1657="dilute",K1657&gt;Pooling_tool!$Q$6),Pooling_tool!$Q$6,K1657)</f>
        <v>#N/A</v>
      </c>
    </row>
    <row r="1658" spans="6:12" x14ac:dyDescent="0.2">
      <c r="F1658" s="8" t="e">
        <f>VLOOKUP(A1658,Pooling_tool!$A$3:$B$15,2,FALSE)</f>
        <v>#N/A</v>
      </c>
      <c r="G1658" s="11" t="e">
        <f>Pooling_tool!$Q$8/VLOOKUP(F1658,Pooling_tool!$F$3:$G$26,2,FALSE)</f>
        <v>#N/A</v>
      </c>
      <c r="H1658" s="12" t="e">
        <f t="shared" si="50"/>
        <v>#N/A</v>
      </c>
      <c r="I1658" s="12" t="e">
        <f t="shared" si="51"/>
        <v>#N/A</v>
      </c>
      <c r="J1658" s="8" t="e">
        <f>IF(OR(H1658&gt;Pooling_tool!$Q$2,I1658&gt;(Pooling_tool!$Q$14*Pooling_tool!$Q$6)),"concentrate","dilute")</f>
        <v>#N/A</v>
      </c>
      <c r="K1658" s="12" t="e">
        <f>_xlfn.IFS(AND(J1658="concentrate",H1658&gt;Pooling_tool!$Q$4),Pooling_tool!$Q$4,AND(J1658="concentrate",H1658&lt;Pooling_tool!$Q$2),Pooling_tool!$Q$2,J1658="concentrate",H1658,J1658="dilute",individual_lib_info!I1658)</f>
        <v>#N/A</v>
      </c>
      <c r="L1658" s="12" t="e">
        <f>IF(AND(J1658="dilute",K1658&gt;Pooling_tool!$Q$6),Pooling_tool!$Q$6,K1658)</f>
        <v>#N/A</v>
      </c>
    </row>
    <row r="1659" spans="6:12" x14ac:dyDescent="0.2">
      <c r="F1659" s="8" t="e">
        <f>VLOOKUP(A1659,Pooling_tool!$A$3:$B$15,2,FALSE)</f>
        <v>#N/A</v>
      </c>
      <c r="G1659" s="11" t="e">
        <f>Pooling_tool!$Q$8/VLOOKUP(F1659,Pooling_tool!$F$3:$G$26,2,FALSE)</f>
        <v>#N/A</v>
      </c>
      <c r="H1659" s="12" t="e">
        <f t="shared" si="50"/>
        <v>#N/A</v>
      </c>
      <c r="I1659" s="12" t="e">
        <f t="shared" si="51"/>
        <v>#N/A</v>
      </c>
      <c r="J1659" s="8" t="e">
        <f>IF(OR(H1659&gt;Pooling_tool!$Q$2,I1659&gt;(Pooling_tool!$Q$14*Pooling_tool!$Q$6)),"concentrate","dilute")</f>
        <v>#N/A</v>
      </c>
      <c r="K1659" s="12" t="e">
        <f>_xlfn.IFS(AND(J1659="concentrate",H1659&gt;Pooling_tool!$Q$4),Pooling_tool!$Q$4,AND(J1659="concentrate",H1659&lt;Pooling_tool!$Q$2),Pooling_tool!$Q$2,J1659="concentrate",H1659,J1659="dilute",individual_lib_info!I1659)</f>
        <v>#N/A</v>
      </c>
      <c r="L1659" s="12" t="e">
        <f>IF(AND(J1659="dilute",K1659&gt;Pooling_tool!$Q$6),Pooling_tool!$Q$6,K1659)</f>
        <v>#N/A</v>
      </c>
    </row>
    <row r="1660" spans="6:12" x14ac:dyDescent="0.2">
      <c r="F1660" s="8" t="e">
        <f>VLOOKUP(A1660,Pooling_tool!$A$3:$B$15,2,FALSE)</f>
        <v>#N/A</v>
      </c>
      <c r="G1660" s="11" t="e">
        <f>Pooling_tool!$Q$8/VLOOKUP(F1660,Pooling_tool!$F$3:$G$26,2,FALSE)</f>
        <v>#N/A</v>
      </c>
      <c r="H1660" s="12" t="e">
        <f t="shared" si="50"/>
        <v>#N/A</v>
      </c>
      <c r="I1660" s="12" t="e">
        <f t="shared" si="51"/>
        <v>#N/A</v>
      </c>
      <c r="J1660" s="8" t="e">
        <f>IF(OR(H1660&gt;Pooling_tool!$Q$2,I1660&gt;(Pooling_tool!$Q$14*Pooling_tool!$Q$6)),"concentrate","dilute")</f>
        <v>#N/A</v>
      </c>
      <c r="K1660" s="12" t="e">
        <f>_xlfn.IFS(AND(J1660="concentrate",H1660&gt;Pooling_tool!$Q$4),Pooling_tool!$Q$4,AND(J1660="concentrate",H1660&lt;Pooling_tool!$Q$2),Pooling_tool!$Q$2,J1660="concentrate",H1660,J1660="dilute",individual_lib_info!I1660)</f>
        <v>#N/A</v>
      </c>
      <c r="L1660" s="12" t="e">
        <f>IF(AND(J1660="dilute",K1660&gt;Pooling_tool!$Q$6),Pooling_tool!$Q$6,K1660)</f>
        <v>#N/A</v>
      </c>
    </row>
    <row r="1661" spans="6:12" x14ac:dyDescent="0.2">
      <c r="F1661" s="8" t="e">
        <f>VLOOKUP(A1661,Pooling_tool!$A$3:$B$15,2,FALSE)</f>
        <v>#N/A</v>
      </c>
      <c r="G1661" s="11" t="e">
        <f>Pooling_tool!$Q$8/VLOOKUP(F1661,Pooling_tool!$F$3:$G$26,2,FALSE)</f>
        <v>#N/A</v>
      </c>
      <c r="H1661" s="12" t="e">
        <f t="shared" si="50"/>
        <v>#N/A</v>
      </c>
      <c r="I1661" s="12" t="e">
        <f t="shared" si="51"/>
        <v>#N/A</v>
      </c>
      <c r="J1661" s="8" t="e">
        <f>IF(OR(H1661&gt;Pooling_tool!$Q$2,I1661&gt;(Pooling_tool!$Q$14*Pooling_tool!$Q$6)),"concentrate","dilute")</f>
        <v>#N/A</v>
      </c>
      <c r="K1661" s="12" t="e">
        <f>_xlfn.IFS(AND(J1661="concentrate",H1661&gt;Pooling_tool!$Q$4),Pooling_tool!$Q$4,AND(J1661="concentrate",H1661&lt;Pooling_tool!$Q$2),Pooling_tool!$Q$2,J1661="concentrate",H1661,J1661="dilute",individual_lib_info!I1661)</f>
        <v>#N/A</v>
      </c>
      <c r="L1661" s="12" t="e">
        <f>IF(AND(J1661="dilute",K1661&gt;Pooling_tool!$Q$6),Pooling_tool!$Q$6,K1661)</f>
        <v>#N/A</v>
      </c>
    </row>
    <row r="1662" spans="6:12" x14ac:dyDescent="0.2">
      <c r="F1662" s="8" t="e">
        <f>VLOOKUP(A1662,Pooling_tool!$A$3:$B$15,2,FALSE)</f>
        <v>#N/A</v>
      </c>
      <c r="G1662" s="11" t="e">
        <f>Pooling_tool!$Q$8/VLOOKUP(F1662,Pooling_tool!$F$3:$G$26,2,FALSE)</f>
        <v>#N/A</v>
      </c>
      <c r="H1662" s="12" t="e">
        <f t="shared" si="50"/>
        <v>#N/A</v>
      </c>
      <c r="I1662" s="12" t="e">
        <f t="shared" si="51"/>
        <v>#N/A</v>
      </c>
      <c r="J1662" s="8" t="e">
        <f>IF(OR(H1662&gt;Pooling_tool!$Q$2,I1662&gt;(Pooling_tool!$Q$14*Pooling_tool!$Q$6)),"concentrate","dilute")</f>
        <v>#N/A</v>
      </c>
      <c r="K1662" s="12" t="e">
        <f>_xlfn.IFS(AND(J1662="concentrate",H1662&gt;Pooling_tool!$Q$4),Pooling_tool!$Q$4,AND(J1662="concentrate",H1662&lt;Pooling_tool!$Q$2),Pooling_tool!$Q$2,J1662="concentrate",H1662,J1662="dilute",individual_lib_info!I1662)</f>
        <v>#N/A</v>
      </c>
      <c r="L1662" s="12" t="e">
        <f>IF(AND(J1662="dilute",K1662&gt;Pooling_tool!$Q$6),Pooling_tool!$Q$6,K1662)</f>
        <v>#N/A</v>
      </c>
    </row>
    <row r="1663" spans="6:12" x14ac:dyDescent="0.2">
      <c r="F1663" s="8" t="e">
        <f>VLOOKUP(A1663,Pooling_tool!$A$3:$B$15,2,FALSE)</f>
        <v>#N/A</v>
      </c>
      <c r="G1663" s="11" t="e">
        <f>Pooling_tool!$Q$8/VLOOKUP(F1663,Pooling_tool!$F$3:$G$26,2,FALSE)</f>
        <v>#N/A</v>
      </c>
      <c r="H1663" s="12" t="e">
        <f t="shared" si="50"/>
        <v>#N/A</v>
      </c>
      <c r="I1663" s="12" t="e">
        <f t="shared" si="51"/>
        <v>#N/A</v>
      </c>
      <c r="J1663" s="8" t="e">
        <f>IF(OR(H1663&gt;Pooling_tool!$Q$2,I1663&gt;(Pooling_tool!$Q$14*Pooling_tool!$Q$6)),"concentrate","dilute")</f>
        <v>#N/A</v>
      </c>
      <c r="K1663" s="12" t="e">
        <f>_xlfn.IFS(AND(J1663="concentrate",H1663&gt;Pooling_tool!$Q$4),Pooling_tool!$Q$4,AND(J1663="concentrate",H1663&lt;Pooling_tool!$Q$2),Pooling_tool!$Q$2,J1663="concentrate",H1663,J1663="dilute",individual_lib_info!I1663)</f>
        <v>#N/A</v>
      </c>
      <c r="L1663" s="12" t="e">
        <f>IF(AND(J1663="dilute",K1663&gt;Pooling_tool!$Q$6),Pooling_tool!$Q$6,K1663)</f>
        <v>#N/A</v>
      </c>
    </row>
    <row r="1664" spans="6:12" x14ac:dyDescent="0.2">
      <c r="F1664" s="8" t="e">
        <f>VLOOKUP(A1664,Pooling_tool!$A$3:$B$15,2,FALSE)</f>
        <v>#N/A</v>
      </c>
      <c r="G1664" s="11" t="e">
        <f>Pooling_tool!$Q$8/VLOOKUP(F1664,Pooling_tool!$F$3:$G$26,2,FALSE)</f>
        <v>#N/A</v>
      </c>
      <c r="H1664" s="12" t="e">
        <f t="shared" si="50"/>
        <v>#N/A</v>
      </c>
      <c r="I1664" s="12" t="e">
        <f t="shared" si="51"/>
        <v>#N/A</v>
      </c>
      <c r="J1664" s="8" t="e">
        <f>IF(OR(H1664&gt;Pooling_tool!$Q$2,I1664&gt;(Pooling_tool!$Q$14*Pooling_tool!$Q$6)),"concentrate","dilute")</f>
        <v>#N/A</v>
      </c>
      <c r="K1664" s="12" t="e">
        <f>_xlfn.IFS(AND(J1664="concentrate",H1664&gt;Pooling_tool!$Q$4),Pooling_tool!$Q$4,AND(J1664="concentrate",H1664&lt;Pooling_tool!$Q$2),Pooling_tool!$Q$2,J1664="concentrate",H1664,J1664="dilute",individual_lib_info!I1664)</f>
        <v>#N/A</v>
      </c>
      <c r="L1664" s="12" t="e">
        <f>IF(AND(J1664="dilute",K1664&gt;Pooling_tool!$Q$6),Pooling_tool!$Q$6,K1664)</f>
        <v>#N/A</v>
      </c>
    </row>
    <row r="1665" spans="6:12" x14ac:dyDescent="0.2">
      <c r="F1665" s="8" t="e">
        <f>VLOOKUP(A1665,Pooling_tool!$A$3:$B$15,2,FALSE)</f>
        <v>#N/A</v>
      </c>
      <c r="G1665" s="11" t="e">
        <f>Pooling_tool!$Q$8/VLOOKUP(F1665,Pooling_tool!$F$3:$G$26,2,FALSE)</f>
        <v>#N/A</v>
      </c>
      <c r="H1665" s="12" t="e">
        <f t="shared" si="50"/>
        <v>#N/A</v>
      </c>
      <c r="I1665" s="12" t="e">
        <f t="shared" si="51"/>
        <v>#N/A</v>
      </c>
      <c r="J1665" s="8" t="e">
        <f>IF(OR(H1665&gt;Pooling_tool!$Q$2,I1665&gt;(Pooling_tool!$Q$14*Pooling_tool!$Q$6)),"concentrate","dilute")</f>
        <v>#N/A</v>
      </c>
      <c r="K1665" s="12" t="e">
        <f>_xlfn.IFS(AND(J1665="concentrate",H1665&gt;Pooling_tool!$Q$4),Pooling_tool!$Q$4,AND(J1665="concentrate",H1665&lt;Pooling_tool!$Q$2),Pooling_tool!$Q$2,J1665="concentrate",H1665,J1665="dilute",individual_lib_info!I1665)</f>
        <v>#N/A</v>
      </c>
      <c r="L1665" s="12" t="e">
        <f>IF(AND(J1665="dilute",K1665&gt;Pooling_tool!$Q$6),Pooling_tool!$Q$6,K1665)</f>
        <v>#N/A</v>
      </c>
    </row>
    <row r="1666" spans="6:12" x14ac:dyDescent="0.2">
      <c r="F1666" s="8" t="e">
        <f>VLOOKUP(A1666,Pooling_tool!$A$3:$B$15,2,FALSE)</f>
        <v>#N/A</v>
      </c>
      <c r="G1666" s="11" t="e">
        <f>Pooling_tool!$Q$8/VLOOKUP(F1666,Pooling_tool!$F$3:$G$26,2,FALSE)</f>
        <v>#N/A</v>
      </c>
      <c r="H1666" s="12" t="e">
        <f t="shared" si="50"/>
        <v>#N/A</v>
      </c>
      <c r="I1666" s="12" t="e">
        <f t="shared" si="51"/>
        <v>#N/A</v>
      </c>
      <c r="J1666" s="8" t="e">
        <f>IF(OR(H1666&gt;Pooling_tool!$Q$2,I1666&gt;(Pooling_tool!$Q$14*Pooling_tool!$Q$6)),"concentrate","dilute")</f>
        <v>#N/A</v>
      </c>
      <c r="K1666" s="12" t="e">
        <f>_xlfn.IFS(AND(J1666="concentrate",H1666&gt;Pooling_tool!$Q$4),Pooling_tool!$Q$4,AND(J1666="concentrate",H1666&lt;Pooling_tool!$Q$2),Pooling_tool!$Q$2,J1666="concentrate",H1666,J1666="dilute",individual_lib_info!I1666)</f>
        <v>#N/A</v>
      </c>
      <c r="L1666" s="12" t="e">
        <f>IF(AND(J1666="dilute",K1666&gt;Pooling_tool!$Q$6),Pooling_tool!$Q$6,K1666)</f>
        <v>#N/A</v>
      </c>
    </row>
    <row r="1667" spans="6:12" x14ac:dyDescent="0.2">
      <c r="F1667" s="8" t="e">
        <f>VLOOKUP(A1667,Pooling_tool!$A$3:$B$15,2,FALSE)</f>
        <v>#N/A</v>
      </c>
      <c r="G1667" s="11" t="e">
        <f>Pooling_tool!$Q$8/VLOOKUP(F1667,Pooling_tool!$F$3:$G$26,2,FALSE)</f>
        <v>#N/A</v>
      </c>
      <c r="H1667" s="12" t="e">
        <f t="shared" ref="H1667:H1730" si="52">G1667/D1667*1000</f>
        <v>#N/A</v>
      </c>
      <c r="I1667" s="12" t="e">
        <f t="shared" ref="I1667:I1730" si="53">H1667*E1667</f>
        <v>#N/A</v>
      </c>
      <c r="J1667" s="8" t="e">
        <f>IF(OR(H1667&gt;Pooling_tool!$Q$2,I1667&gt;(Pooling_tool!$Q$14*Pooling_tool!$Q$6)),"concentrate","dilute")</f>
        <v>#N/A</v>
      </c>
      <c r="K1667" s="12" t="e">
        <f>_xlfn.IFS(AND(J1667="concentrate",H1667&gt;Pooling_tool!$Q$4),Pooling_tool!$Q$4,AND(J1667="concentrate",H1667&lt;Pooling_tool!$Q$2),Pooling_tool!$Q$2,J1667="concentrate",H1667,J1667="dilute",individual_lib_info!I1667)</f>
        <v>#N/A</v>
      </c>
      <c r="L1667" s="12" t="e">
        <f>IF(AND(J1667="dilute",K1667&gt;Pooling_tool!$Q$6),Pooling_tool!$Q$6,K1667)</f>
        <v>#N/A</v>
      </c>
    </row>
    <row r="1668" spans="6:12" x14ac:dyDescent="0.2">
      <c r="F1668" s="8" t="e">
        <f>VLOOKUP(A1668,Pooling_tool!$A$3:$B$15,2,FALSE)</f>
        <v>#N/A</v>
      </c>
      <c r="G1668" s="11" t="e">
        <f>Pooling_tool!$Q$8/VLOOKUP(F1668,Pooling_tool!$F$3:$G$26,2,FALSE)</f>
        <v>#N/A</v>
      </c>
      <c r="H1668" s="12" t="e">
        <f t="shared" si="52"/>
        <v>#N/A</v>
      </c>
      <c r="I1668" s="12" t="e">
        <f t="shared" si="53"/>
        <v>#N/A</v>
      </c>
      <c r="J1668" s="8" t="e">
        <f>IF(OR(H1668&gt;Pooling_tool!$Q$2,I1668&gt;(Pooling_tool!$Q$14*Pooling_tool!$Q$6)),"concentrate","dilute")</f>
        <v>#N/A</v>
      </c>
      <c r="K1668" s="12" t="e">
        <f>_xlfn.IFS(AND(J1668="concentrate",H1668&gt;Pooling_tool!$Q$4),Pooling_tool!$Q$4,AND(J1668="concentrate",H1668&lt;Pooling_tool!$Q$2),Pooling_tool!$Q$2,J1668="concentrate",H1668,J1668="dilute",individual_lib_info!I1668)</f>
        <v>#N/A</v>
      </c>
      <c r="L1668" s="12" t="e">
        <f>IF(AND(J1668="dilute",K1668&gt;Pooling_tool!$Q$6),Pooling_tool!$Q$6,K1668)</f>
        <v>#N/A</v>
      </c>
    </row>
    <row r="1669" spans="6:12" x14ac:dyDescent="0.2">
      <c r="F1669" s="8" t="e">
        <f>VLOOKUP(A1669,Pooling_tool!$A$3:$B$15,2,FALSE)</f>
        <v>#N/A</v>
      </c>
      <c r="G1669" s="11" t="e">
        <f>Pooling_tool!$Q$8/VLOOKUP(F1669,Pooling_tool!$F$3:$G$26,2,FALSE)</f>
        <v>#N/A</v>
      </c>
      <c r="H1669" s="12" t="e">
        <f t="shared" si="52"/>
        <v>#N/A</v>
      </c>
      <c r="I1669" s="12" t="e">
        <f t="shared" si="53"/>
        <v>#N/A</v>
      </c>
      <c r="J1669" s="8" t="e">
        <f>IF(OR(H1669&gt;Pooling_tool!$Q$2,I1669&gt;(Pooling_tool!$Q$14*Pooling_tool!$Q$6)),"concentrate","dilute")</f>
        <v>#N/A</v>
      </c>
      <c r="K1669" s="12" t="e">
        <f>_xlfn.IFS(AND(J1669="concentrate",H1669&gt;Pooling_tool!$Q$4),Pooling_tool!$Q$4,AND(J1669="concentrate",H1669&lt;Pooling_tool!$Q$2),Pooling_tool!$Q$2,J1669="concentrate",H1669,J1669="dilute",individual_lib_info!I1669)</f>
        <v>#N/A</v>
      </c>
      <c r="L1669" s="12" t="e">
        <f>IF(AND(J1669="dilute",K1669&gt;Pooling_tool!$Q$6),Pooling_tool!$Q$6,K1669)</f>
        <v>#N/A</v>
      </c>
    </row>
    <row r="1670" spans="6:12" x14ac:dyDescent="0.2">
      <c r="F1670" s="8" t="e">
        <f>VLOOKUP(A1670,Pooling_tool!$A$3:$B$15,2,FALSE)</f>
        <v>#N/A</v>
      </c>
      <c r="G1670" s="11" t="e">
        <f>Pooling_tool!$Q$8/VLOOKUP(F1670,Pooling_tool!$F$3:$G$26,2,FALSE)</f>
        <v>#N/A</v>
      </c>
      <c r="H1670" s="12" t="e">
        <f t="shared" si="52"/>
        <v>#N/A</v>
      </c>
      <c r="I1670" s="12" t="e">
        <f t="shared" si="53"/>
        <v>#N/A</v>
      </c>
      <c r="J1670" s="8" t="e">
        <f>IF(OR(H1670&gt;Pooling_tool!$Q$2,I1670&gt;(Pooling_tool!$Q$14*Pooling_tool!$Q$6)),"concentrate","dilute")</f>
        <v>#N/A</v>
      </c>
      <c r="K1670" s="12" t="e">
        <f>_xlfn.IFS(AND(J1670="concentrate",H1670&gt;Pooling_tool!$Q$4),Pooling_tool!$Q$4,AND(J1670="concentrate",H1670&lt;Pooling_tool!$Q$2),Pooling_tool!$Q$2,J1670="concentrate",H1670,J1670="dilute",individual_lib_info!I1670)</f>
        <v>#N/A</v>
      </c>
      <c r="L1670" s="12" t="e">
        <f>IF(AND(J1670="dilute",K1670&gt;Pooling_tool!$Q$6),Pooling_tool!$Q$6,K1670)</f>
        <v>#N/A</v>
      </c>
    </row>
    <row r="1671" spans="6:12" x14ac:dyDescent="0.2">
      <c r="F1671" s="8" t="e">
        <f>VLOOKUP(A1671,Pooling_tool!$A$3:$B$15,2,FALSE)</f>
        <v>#N/A</v>
      </c>
      <c r="G1671" s="11" t="e">
        <f>Pooling_tool!$Q$8/VLOOKUP(F1671,Pooling_tool!$F$3:$G$26,2,FALSE)</f>
        <v>#N/A</v>
      </c>
      <c r="H1671" s="12" t="e">
        <f t="shared" si="52"/>
        <v>#N/A</v>
      </c>
      <c r="I1671" s="12" t="e">
        <f t="shared" si="53"/>
        <v>#N/A</v>
      </c>
      <c r="J1671" s="8" t="e">
        <f>IF(OR(H1671&gt;Pooling_tool!$Q$2,I1671&gt;(Pooling_tool!$Q$14*Pooling_tool!$Q$6)),"concentrate","dilute")</f>
        <v>#N/A</v>
      </c>
      <c r="K1671" s="12" t="e">
        <f>_xlfn.IFS(AND(J1671="concentrate",H1671&gt;Pooling_tool!$Q$4),Pooling_tool!$Q$4,AND(J1671="concentrate",H1671&lt;Pooling_tool!$Q$2),Pooling_tool!$Q$2,J1671="concentrate",H1671,J1671="dilute",individual_lib_info!I1671)</f>
        <v>#N/A</v>
      </c>
      <c r="L1671" s="12" t="e">
        <f>IF(AND(J1671="dilute",K1671&gt;Pooling_tool!$Q$6),Pooling_tool!$Q$6,K1671)</f>
        <v>#N/A</v>
      </c>
    </row>
    <row r="1672" spans="6:12" x14ac:dyDescent="0.2">
      <c r="F1672" s="8" t="e">
        <f>VLOOKUP(A1672,Pooling_tool!$A$3:$B$15,2,FALSE)</f>
        <v>#N/A</v>
      </c>
      <c r="G1672" s="11" t="e">
        <f>Pooling_tool!$Q$8/VLOOKUP(F1672,Pooling_tool!$F$3:$G$26,2,FALSE)</f>
        <v>#N/A</v>
      </c>
      <c r="H1672" s="12" t="e">
        <f t="shared" si="52"/>
        <v>#N/A</v>
      </c>
      <c r="I1672" s="12" t="e">
        <f t="shared" si="53"/>
        <v>#N/A</v>
      </c>
      <c r="J1672" s="8" t="e">
        <f>IF(OR(H1672&gt;Pooling_tool!$Q$2,I1672&gt;(Pooling_tool!$Q$14*Pooling_tool!$Q$6)),"concentrate","dilute")</f>
        <v>#N/A</v>
      </c>
      <c r="K1672" s="12" t="e">
        <f>_xlfn.IFS(AND(J1672="concentrate",H1672&gt;Pooling_tool!$Q$4),Pooling_tool!$Q$4,AND(J1672="concentrate",H1672&lt;Pooling_tool!$Q$2),Pooling_tool!$Q$2,J1672="concentrate",H1672,J1672="dilute",individual_lib_info!I1672)</f>
        <v>#N/A</v>
      </c>
      <c r="L1672" s="12" t="e">
        <f>IF(AND(J1672="dilute",K1672&gt;Pooling_tool!$Q$6),Pooling_tool!$Q$6,K1672)</f>
        <v>#N/A</v>
      </c>
    </row>
    <row r="1673" spans="6:12" x14ac:dyDescent="0.2">
      <c r="F1673" s="8" t="e">
        <f>VLOOKUP(A1673,Pooling_tool!$A$3:$B$15,2,FALSE)</f>
        <v>#N/A</v>
      </c>
      <c r="G1673" s="11" t="e">
        <f>Pooling_tool!$Q$8/VLOOKUP(F1673,Pooling_tool!$F$3:$G$26,2,FALSE)</f>
        <v>#N/A</v>
      </c>
      <c r="H1673" s="12" t="e">
        <f t="shared" si="52"/>
        <v>#N/A</v>
      </c>
      <c r="I1673" s="12" t="e">
        <f t="shared" si="53"/>
        <v>#N/A</v>
      </c>
      <c r="J1673" s="8" t="e">
        <f>IF(OR(H1673&gt;Pooling_tool!$Q$2,I1673&gt;(Pooling_tool!$Q$14*Pooling_tool!$Q$6)),"concentrate","dilute")</f>
        <v>#N/A</v>
      </c>
      <c r="K1673" s="12" t="e">
        <f>_xlfn.IFS(AND(J1673="concentrate",H1673&gt;Pooling_tool!$Q$4),Pooling_tool!$Q$4,AND(J1673="concentrate",H1673&lt;Pooling_tool!$Q$2),Pooling_tool!$Q$2,J1673="concentrate",H1673,J1673="dilute",individual_lib_info!I1673)</f>
        <v>#N/A</v>
      </c>
      <c r="L1673" s="12" t="e">
        <f>IF(AND(J1673="dilute",K1673&gt;Pooling_tool!$Q$6),Pooling_tool!$Q$6,K1673)</f>
        <v>#N/A</v>
      </c>
    </row>
    <row r="1674" spans="6:12" x14ac:dyDescent="0.2">
      <c r="F1674" s="8" t="e">
        <f>VLOOKUP(A1674,Pooling_tool!$A$3:$B$15,2,FALSE)</f>
        <v>#N/A</v>
      </c>
      <c r="G1674" s="11" t="e">
        <f>Pooling_tool!$Q$8/VLOOKUP(F1674,Pooling_tool!$F$3:$G$26,2,FALSE)</f>
        <v>#N/A</v>
      </c>
      <c r="H1674" s="12" t="e">
        <f t="shared" si="52"/>
        <v>#N/A</v>
      </c>
      <c r="I1674" s="12" t="e">
        <f t="shared" si="53"/>
        <v>#N/A</v>
      </c>
      <c r="J1674" s="8" t="e">
        <f>IF(OR(H1674&gt;Pooling_tool!$Q$2,I1674&gt;(Pooling_tool!$Q$14*Pooling_tool!$Q$6)),"concentrate","dilute")</f>
        <v>#N/A</v>
      </c>
      <c r="K1674" s="12" t="e">
        <f>_xlfn.IFS(AND(J1674="concentrate",H1674&gt;Pooling_tool!$Q$4),Pooling_tool!$Q$4,AND(J1674="concentrate",H1674&lt;Pooling_tool!$Q$2),Pooling_tool!$Q$2,J1674="concentrate",H1674,J1674="dilute",individual_lib_info!I1674)</f>
        <v>#N/A</v>
      </c>
      <c r="L1674" s="12" t="e">
        <f>IF(AND(J1674="dilute",K1674&gt;Pooling_tool!$Q$6),Pooling_tool!$Q$6,K1674)</f>
        <v>#N/A</v>
      </c>
    </row>
    <row r="1675" spans="6:12" x14ac:dyDescent="0.2">
      <c r="F1675" s="8" t="e">
        <f>VLOOKUP(A1675,Pooling_tool!$A$3:$B$15,2,FALSE)</f>
        <v>#N/A</v>
      </c>
      <c r="G1675" s="11" t="e">
        <f>Pooling_tool!$Q$8/VLOOKUP(F1675,Pooling_tool!$F$3:$G$26,2,FALSE)</f>
        <v>#N/A</v>
      </c>
      <c r="H1675" s="12" t="e">
        <f t="shared" si="52"/>
        <v>#N/A</v>
      </c>
      <c r="I1675" s="12" t="e">
        <f t="shared" si="53"/>
        <v>#N/A</v>
      </c>
      <c r="J1675" s="8" t="e">
        <f>IF(OR(H1675&gt;Pooling_tool!$Q$2,I1675&gt;(Pooling_tool!$Q$14*Pooling_tool!$Q$6)),"concentrate","dilute")</f>
        <v>#N/A</v>
      </c>
      <c r="K1675" s="12" t="e">
        <f>_xlfn.IFS(AND(J1675="concentrate",H1675&gt;Pooling_tool!$Q$4),Pooling_tool!$Q$4,AND(J1675="concentrate",H1675&lt;Pooling_tool!$Q$2),Pooling_tool!$Q$2,J1675="concentrate",H1675,J1675="dilute",individual_lib_info!I1675)</f>
        <v>#N/A</v>
      </c>
      <c r="L1675" s="12" t="e">
        <f>IF(AND(J1675="dilute",K1675&gt;Pooling_tool!$Q$6),Pooling_tool!$Q$6,K1675)</f>
        <v>#N/A</v>
      </c>
    </row>
    <row r="1676" spans="6:12" x14ac:dyDescent="0.2">
      <c r="F1676" s="8" t="e">
        <f>VLOOKUP(A1676,Pooling_tool!$A$3:$B$15,2,FALSE)</f>
        <v>#N/A</v>
      </c>
      <c r="G1676" s="11" t="e">
        <f>Pooling_tool!$Q$8/VLOOKUP(F1676,Pooling_tool!$F$3:$G$26,2,FALSE)</f>
        <v>#N/A</v>
      </c>
      <c r="H1676" s="12" t="e">
        <f t="shared" si="52"/>
        <v>#N/A</v>
      </c>
      <c r="I1676" s="12" t="e">
        <f t="shared" si="53"/>
        <v>#N/A</v>
      </c>
      <c r="J1676" s="8" t="e">
        <f>IF(OR(H1676&gt;Pooling_tool!$Q$2,I1676&gt;(Pooling_tool!$Q$14*Pooling_tool!$Q$6)),"concentrate","dilute")</f>
        <v>#N/A</v>
      </c>
      <c r="K1676" s="12" t="e">
        <f>_xlfn.IFS(AND(J1676="concentrate",H1676&gt;Pooling_tool!$Q$4),Pooling_tool!$Q$4,AND(J1676="concentrate",H1676&lt;Pooling_tool!$Q$2),Pooling_tool!$Q$2,J1676="concentrate",H1676,J1676="dilute",individual_lib_info!I1676)</f>
        <v>#N/A</v>
      </c>
      <c r="L1676" s="12" t="e">
        <f>IF(AND(J1676="dilute",K1676&gt;Pooling_tool!$Q$6),Pooling_tool!$Q$6,K1676)</f>
        <v>#N/A</v>
      </c>
    </row>
    <row r="1677" spans="6:12" x14ac:dyDescent="0.2">
      <c r="F1677" s="8" t="e">
        <f>VLOOKUP(A1677,Pooling_tool!$A$3:$B$15,2,FALSE)</f>
        <v>#N/A</v>
      </c>
      <c r="G1677" s="11" t="e">
        <f>Pooling_tool!$Q$8/VLOOKUP(F1677,Pooling_tool!$F$3:$G$26,2,FALSE)</f>
        <v>#N/A</v>
      </c>
      <c r="H1677" s="12" t="e">
        <f t="shared" si="52"/>
        <v>#N/A</v>
      </c>
      <c r="I1677" s="12" t="e">
        <f t="shared" si="53"/>
        <v>#N/A</v>
      </c>
      <c r="J1677" s="8" t="e">
        <f>IF(OR(H1677&gt;Pooling_tool!$Q$2,I1677&gt;(Pooling_tool!$Q$14*Pooling_tool!$Q$6)),"concentrate","dilute")</f>
        <v>#N/A</v>
      </c>
      <c r="K1677" s="12" t="e">
        <f>_xlfn.IFS(AND(J1677="concentrate",H1677&gt;Pooling_tool!$Q$4),Pooling_tool!$Q$4,AND(J1677="concentrate",H1677&lt;Pooling_tool!$Q$2),Pooling_tool!$Q$2,J1677="concentrate",H1677,J1677="dilute",individual_lib_info!I1677)</f>
        <v>#N/A</v>
      </c>
      <c r="L1677" s="12" t="e">
        <f>IF(AND(J1677="dilute",K1677&gt;Pooling_tool!$Q$6),Pooling_tool!$Q$6,K1677)</f>
        <v>#N/A</v>
      </c>
    </row>
    <row r="1678" spans="6:12" x14ac:dyDescent="0.2">
      <c r="F1678" s="8" t="e">
        <f>VLOOKUP(A1678,Pooling_tool!$A$3:$B$15,2,FALSE)</f>
        <v>#N/A</v>
      </c>
      <c r="G1678" s="11" t="e">
        <f>Pooling_tool!$Q$8/VLOOKUP(F1678,Pooling_tool!$F$3:$G$26,2,FALSE)</f>
        <v>#N/A</v>
      </c>
      <c r="H1678" s="12" t="e">
        <f t="shared" si="52"/>
        <v>#N/A</v>
      </c>
      <c r="I1678" s="12" t="e">
        <f t="shared" si="53"/>
        <v>#N/A</v>
      </c>
      <c r="J1678" s="8" t="e">
        <f>IF(OR(H1678&gt;Pooling_tool!$Q$2,I1678&gt;(Pooling_tool!$Q$14*Pooling_tool!$Q$6)),"concentrate","dilute")</f>
        <v>#N/A</v>
      </c>
      <c r="K1678" s="12" t="e">
        <f>_xlfn.IFS(AND(J1678="concentrate",H1678&gt;Pooling_tool!$Q$4),Pooling_tool!$Q$4,AND(J1678="concentrate",H1678&lt;Pooling_tool!$Q$2),Pooling_tool!$Q$2,J1678="concentrate",H1678,J1678="dilute",individual_lib_info!I1678)</f>
        <v>#N/A</v>
      </c>
      <c r="L1678" s="12" t="e">
        <f>IF(AND(J1678="dilute",K1678&gt;Pooling_tool!$Q$6),Pooling_tool!$Q$6,K1678)</f>
        <v>#N/A</v>
      </c>
    </row>
    <row r="1679" spans="6:12" x14ac:dyDescent="0.2">
      <c r="F1679" s="8" t="e">
        <f>VLOOKUP(A1679,Pooling_tool!$A$3:$B$15,2,FALSE)</f>
        <v>#N/A</v>
      </c>
      <c r="G1679" s="11" t="e">
        <f>Pooling_tool!$Q$8/VLOOKUP(F1679,Pooling_tool!$F$3:$G$26,2,FALSE)</f>
        <v>#N/A</v>
      </c>
      <c r="H1679" s="12" t="e">
        <f t="shared" si="52"/>
        <v>#N/A</v>
      </c>
      <c r="I1679" s="12" t="e">
        <f t="shared" si="53"/>
        <v>#N/A</v>
      </c>
      <c r="J1679" s="8" t="e">
        <f>IF(OR(H1679&gt;Pooling_tool!$Q$2,I1679&gt;(Pooling_tool!$Q$14*Pooling_tool!$Q$6)),"concentrate","dilute")</f>
        <v>#N/A</v>
      </c>
      <c r="K1679" s="12" t="e">
        <f>_xlfn.IFS(AND(J1679="concentrate",H1679&gt;Pooling_tool!$Q$4),Pooling_tool!$Q$4,AND(J1679="concentrate",H1679&lt;Pooling_tool!$Q$2),Pooling_tool!$Q$2,J1679="concentrate",H1679,J1679="dilute",individual_lib_info!I1679)</f>
        <v>#N/A</v>
      </c>
      <c r="L1679" s="12" t="e">
        <f>IF(AND(J1679="dilute",K1679&gt;Pooling_tool!$Q$6),Pooling_tool!$Q$6,K1679)</f>
        <v>#N/A</v>
      </c>
    </row>
    <row r="1680" spans="6:12" x14ac:dyDescent="0.2">
      <c r="F1680" s="8" t="e">
        <f>VLOOKUP(A1680,Pooling_tool!$A$3:$B$15,2,FALSE)</f>
        <v>#N/A</v>
      </c>
      <c r="G1680" s="11" t="e">
        <f>Pooling_tool!$Q$8/VLOOKUP(F1680,Pooling_tool!$F$3:$G$26,2,FALSE)</f>
        <v>#N/A</v>
      </c>
      <c r="H1680" s="12" t="e">
        <f t="shared" si="52"/>
        <v>#N/A</v>
      </c>
      <c r="I1680" s="12" t="e">
        <f t="shared" si="53"/>
        <v>#N/A</v>
      </c>
      <c r="J1680" s="8" t="e">
        <f>IF(OR(H1680&gt;Pooling_tool!$Q$2,I1680&gt;(Pooling_tool!$Q$14*Pooling_tool!$Q$6)),"concentrate","dilute")</f>
        <v>#N/A</v>
      </c>
      <c r="K1680" s="12" t="e">
        <f>_xlfn.IFS(AND(J1680="concentrate",H1680&gt;Pooling_tool!$Q$4),Pooling_tool!$Q$4,AND(J1680="concentrate",H1680&lt;Pooling_tool!$Q$2),Pooling_tool!$Q$2,J1680="concentrate",H1680,J1680="dilute",individual_lib_info!I1680)</f>
        <v>#N/A</v>
      </c>
      <c r="L1680" s="12" t="e">
        <f>IF(AND(J1680="dilute",K1680&gt;Pooling_tool!$Q$6),Pooling_tool!$Q$6,K1680)</f>
        <v>#N/A</v>
      </c>
    </row>
    <row r="1681" spans="6:12" x14ac:dyDescent="0.2">
      <c r="F1681" s="8" t="e">
        <f>VLOOKUP(A1681,Pooling_tool!$A$3:$B$15,2,FALSE)</f>
        <v>#N/A</v>
      </c>
      <c r="G1681" s="11" t="e">
        <f>Pooling_tool!$Q$8/VLOOKUP(F1681,Pooling_tool!$F$3:$G$26,2,FALSE)</f>
        <v>#N/A</v>
      </c>
      <c r="H1681" s="12" t="e">
        <f t="shared" si="52"/>
        <v>#N/A</v>
      </c>
      <c r="I1681" s="12" t="e">
        <f t="shared" si="53"/>
        <v>#N/A</v>
      </c>
      <c r="J1681" s="8" t="e">
        <f>IF(OR(H1681&gt;Pooling_tool!$Q$2,I1681&gt;(Pooling_tool!$Q$14*Pooling_tool!$Q$6)),"concentrate","dilute")</f>
        <v>#N/A</v>
      </c>
      <c r="K1681" s="12" t="e">
        <f>_xlfn.IFS(AND(J1681="concentrate",H1681&gt;Pooling_tool!$Q$4),Pooling_tool!$Q$4,AND(J1681="concentrate",H1681&lt;Pooling_tool!$Q$2),Pooling_tool!$Q$2,J1681="concentrate",H1681,J1681="dilute",individual_lib_info!I1681)</f>
        <v>#N/A</v>
      </c>
      <c r="L1681" s="12" t="e">
        <f>IF(AND(J1681="dilute",K1681&gt;Pooling_tool!$Q$6),Pooling_tool!$Q$6,K1681)</f>
        <v>#N/A</v>
      </c>
    </row>
    <row r="1682" spans="6:12" x14ac:dyDescent="0.2">
      <c r="F1682" s="8" t="e">
        <f>VLOOKUP(A1682,Pooling_tool!$A$3:$B$15,2,FALSE)</f>
        <v>#N/A</v>
      </c>
      <c r="G1682" s="11" t="e">
        <f>Pooling_tool!$Q$8/VLOOKUP(F1682,Pooling_tool!$F$3:$G$26,2,FALSE)</f>
        <v>#N/A</v>
      </c>
      <c r="H1682" s="12" t="e">
        <f t="shared" si="52"/>
        <v>#N/A</v>
      </c>
      <c r="I1682" s="12" t="e">
        <f t="shared" si="53"/>
        <v>#N/A</v>
      </c>
      <c r="J1682" s="8" t="e">
        <f>IF(OR(H1682&gt;Pooling_tool!$Q$2,I1682&gt;(Pooling_tool!$Q$14*Pooling_tool!$Q$6)),"concentrate","dilute")</f>
        <v>#N/A</v>
      </c>
      <c r="K1682" s="12" t="e">
        <f>_xlfn.IFS(AND(J1682="concentrate",H1682&gt;Pooling_tool!$Q$4),Pooling_tool!$Q$4,AND(J1682="concentrate",H1682&lt;Pooling_tool!$Q$2),Pooling_tool!$Q$2,J1682="concentrate",H1682,J1682="dilute",individual_lib_info!I1682)</f>
        <v>#N/A</v>
      </c>
      <c r="L1682" s="12" t="e">
        <f>IF(AND(J1682="dilute",K1682&gt;Pooling_tool!$Q$6),Pooling_tool!$Q$6,K1682)</f>
        <v>#N/A</v>
      </c>
    </row>
    <row r="1683" spans="6:12" x14ac:dyDescent="0.2">
      <c r="F1683" s="8" t="e">
        <f>VLOOKUP(A1683,Pooling_tool!$A$3:$B$15,2,FALSE)</f>
        <v>#N/A</v>
      </c>
      <c r="G1683" s="11" t="e">
        <f>Pooling_tool!$Q$8/VLOOKUP(F1683,Pooling_tool!$F$3:$G$26,2,FALSE)</f>
        <v>#N/A</v>
      </c>
      <c r="H1683" s="12" t="e">
        <f t="shared" si="52"/>
        <v>#N/A</v>
      </c>
      <c r="I1683" s="12" t="e">
        <f t="shared" si="53"/>
        <v>#N/A</v>
      </c>
      <c r="J1683" s="8" t="e">
        <f>IF(OR(H1683&gt;Pooling_tool!$Q$2,I1683&gt;(Pooling_tool!$Q$14*Pooling_tool!$Q$6)),"concentrate","dilute")</f>
        <v>#N/A</v>
      </c>
      <c r="K1683" s="12" t="e">
        <f>_xlfn.IFS(AND(J1683="concentrate",H1683&gt;Pooling_tool!$Q$4),Pooling_tool!$Q$4,AND(J1683="concentrate",H1683&lt;Pooling_tool!$Q$2),Pooling_tool!$Q$2,J1683="concentrate",H1683,J1683="dilute",individual_lib_info!I1683)</f>
        <v>#N/A</v>
      </c>
      <c r="L1683" s="12" t="e">
        <f>IF(AND(J1683="dilute",K1683&gt;Pooling_tool!$Q$6),Pooling_tool!$Q$6,K1683)</f>
        <v>#N/A</v>
      </c>
    </row>
    <row r="1684" spans="6:12" x14ac:dyDescent="0.2">
      <c r="F1684" s="8" t="e">
        <f>VLOOKUP(A1684,Pooling_tool!$A$3:$B$15,2,FALSE)</f>
        <v>#N/A</v>
      </c>
      <c r="G1684" s="11" t="e">
        <f>Pooling_tool!$Q$8/VLOOKUP(F1684,Pooling_tool!$F$3:$G$26,2,FALSE)</f>
        <v>#N/A</v>
      </c>
      <c r="H1684" s="12" t="e">
        <f t="shared" si="52"/>
        <v>#N/A</v>
      </c>
      <c r="I1684" s="12" t="e">
        <f t="shared" si="53"/>
        <v>#N/A</v>
      </c>
      <c r="J1684" s="8" t="e">
        <f>IF(OR(H1684&gt;Pooling_tool!$Q$2,I1684&gt;(Pooling_tool!$Q$14*Pooling_tool!$Q$6)),"concentrate","dilute")</f>
        <v>#N/A</v>
      </c>
      <c r="K1684" s="12" t="e">
        <f>_xlfn.IFS(AND(J1684="concentrate",H1684&gt;Pooling_tool!$Q$4),Pooling_tool!$Q$4,AND(J1684="concentrate",H1684&lt;Pooling_tool!$Q$2),Pooling_tool!$Q$2,J1684="concentrate",H1684,J1684="dilute",individual_lib_info!I1684)</f>
        <v>#N/A</v>
      </c>
      <c r="L1684" s="12" t="e">
        <f>IF(AND(J1684="dilute",K1684&gt;Pooling_tool!$Q$6),Pooling_tool!$Q$6,K1684)</f>
        <v>#N/A</v>
      </c>
    </row>
    <row r="1685" spans="6:12" x14ac:dyDescent="0.2">
      <c r="F1685" s="8" t="e">
        <f>VLOOKUP(A1685,Pooling_tool!$A$3:$B$15,2,FALSE)</f>
        <v>#N/A</v>
      </c>
      <c r="G1685" s="11" t="e">
        <f>Pooling_tool!$Q$8/VLOOKUP(F1685,Pooling_tool!$F$3:$G$26,2,FALSE)</f>
        <v>#N/A</v>
      </c>
      <c r="H1685" s="12" t="e">
        <f t="shared" si="52"/>
        <v>#N/A</v>
      </c>
      <c r="I1685" s="12" t="e">
        <f t="shared" si="53"/>
        <v>#N/A</v>
      </c>
      <c r="J1685" s="8" t="e">
        <f>IF(OR(H1685&gt;Pooling_tool!$Q$2,I1685&gt;(Pooling_tool!$Q$14*Pooling_tool!$Q$6)),"concentrate","dilute")</f>
        <v>#N/A</v>
      </c>
      <c r="K1685" s="12" t="e">
        <f>_xlfn.IFS(AND(J1685="concentrate",H1685&gt;Pooling_tool!$Q$4),Pooling_tool!$Q$4,AND(J1685="concentrate",H1685&lt;Pooling_tool!$Q$2),Pooling_tool!$Q$2,J1685="concentrate",H1685,J1685="dilute",individual_lib_info!I1685)</f>
        <v>#N/A</v>
      </c>
      <c r="L1685" s="12" t="e">
        <f>IF(AND(J1685="dilute",K1685&gt;Pooling_tool!$Q$6),Pooling_tool!$Q$6,K1685)</f>
        <v>#N/A</v>
      </c>
    </row>
    <row r="1686" spans="6:12" x14ac:dyDescent="0.2">
      <c r="F1686" s="8" t="e">
        <f>VLOOKUP(A1686,Pooling_tool!$A$3:$B$15,2,FALSE)</f>
        <v>#N/A</v>
      </c>
      <c r="G1686" s="11" t="e">
        <f>Pooling_tool!$Q$8/VLOOKUP(F1686,Pooling_tool!$F$3:$G$26,2,FALSE)</f>
        <v>#N/A</v>
      </c>
      <c r="H1686" s="12" t="e">
        <f t="shared" si="52"/>
        <v>#N/A</v>
      </c>
      <c r="I1686" s="12" t="e">
        <f t="shared" si="53"/>
        <v>#N/A</v>
      </c>
      <c r="J1686" s="8" t="e">
        <f>IF(OR(H1686&gt;Pooling_tool!$Q$2,I1686&gt;(Pooling_tool!$Q$14*Pooling_tool!$Q$6)),"concentrate","dilute")</f>
        <v>#N/A</v>
      </c>
      <c r="K1686" s="12" t="e">
        <f>_xlfn.IFS(AND(J1686="concentrate",H1686&gt;Pooling_tool!$Q$4),Pooling_tool!$Q$4,AND(J1686="concentrate",H1686&lt;Pooling_tool!$Q$2),Pooling_tool!$Q$2,J1686="concentrate",H1686,J1686="dilute",individual_lib_info!I1686)</f>
        <v>#N/A</v>
      </c>
      <c r="L1686" s="12" t="e">
        <f>IF(AND(J1686="dilute",K1686&gt;Pooling_tool!$Q$6),Pooling_tool!$Q$6,K1686)</f>
        <v>#N/A</v>
      </c>
    </row>
    <row r="1687" spans="6:12" x14ac:dyDescent="0.2">
      <c r="F1687" s="8" t="e">
        <f>VLOOKUP(A1687,Pooling_tool!$A$3:$B$15,2,FALSE)</f>
        <v>#N/A</v>
      </c>
      <c r="G1687" s="11" t="e">
        <f>Pooling_tool!$Q$8/VLOOKUP(F1687,Pooling_tool!$F$3:$G$26,2,FALSE)</f>
        <v>#N/A</v>
      </c>
      <c r="H1687" s="12" t="e">
        <f t="shared" si="52"/>
        <v>#N/A</v>
      </c>
      <c r="I1687" s="12" t="e">
        <f t="shared" si="53"/>
        <v>#N/A</v>
      </c>
      <c r="J1687" s="8" t="e">
        <f>IF(OR(H1687&gt;Pooling_tool!$Q$2,I1687&gt;(Pooling_tool!$Q$14*Pooling_tool!$Q$6)),"concentrate","dilute")</f>
        <v>#N/A</v>
      </c>
      <c r="K1687" s="12" t="e">
        <f>_xlfn.IFS(AND(J1687="concentrate",H1687&gt;Pooling_tool!$Q$4),Pooling_tool!$Q$4,AND(J1687="concentrate",H1687&lt;Pooling_tool!$Q$2),Pooling_tool!$Q$2,J1687="concentrate",H1687,J1687="dilute",individual_lib_info!I1687)</f>
        <v>#N/A</v>
      </c>
      <c r="L1687" s="12" t="e">
        <f>IF(AND(J1687="dilute",K1687&gt;Pooling_tool!$Q$6),Pooling_tool!$Q$6,K1687)</f>
        <v>#N/A</v>
      </c>
    </row>
    <row r="1688" spans="6:12" x14ac:dyDescent="0.2">
      <c r="F1688" s="8" t="e">
        <f>VLOOKUP(A1688,Pooling_tool!$A$3:$B$15,2,FALSE)</f>
        <v>#N/A</v>
      </c>
      <c r="G1688" s="11" t="e">
        <f>Pooling_tool!$Q$8/VLOOKUP(F1688,Pooling_tool!$F$3:$G$26,2,FALSE)</f>
        <v>#N/A</v>
      </c>
      <c r="H1688" s="12" t="e">
        <f t="shared" si="52"/>
        <v>#N/A</v>
      </c>
      <c r="I1688" s="12" t="e">
        <f t="shared" si="53"/>
        <v>#N/A</v>
      </c>
      <c r="J1688" s="8" t="e">
        <f>IF(OR(H1688&gt;Pooling_tool!$Q$2,I1688&gt;(Pooling_tool!$Q$14*Pooling_tool!$Q$6)),"concentrate","dilute")</f>
        <v>#N/A</v>
      </c>
      <c r="K1688" s="12" t="e">
        <f>_xlfn.IFS(AND(J1688="concentrate",H1688&gt;Pooling_tool!$Q$4),Pooling_tool!$Q$4,AND(J1688="concentrate",H1688&lt;Pooling_tool!$Q$2),Pooling_tool!$Q$2,J1688="concentrate",H1688,J1688="dilute",individual_lib_info!I1688)</f>
        <v>#N/A</v>
      </c>
      <c r="L1688" s="12" t="e">
        <f>IF(AND(J1688="dilute",K1688&gt;Pooling_tool!$Q$6),Pooling_tool!$Q$6,K1688)</f>
        <v>#N/A</v>
      </c>
    </row>
    <row r="1689" spans="6:12" x14ac:dyDescent="0.2">
      <c r="F1689" s="8" t="e">
        <f>VLOOKUP(A1689,Pooling_tool!$A$3:$B$15,2,FALSE)</f>
        <v>#N/A</v>
      </c>
      <c r="G1689" s="11" t="e">
        <f>Pooling_tool!$Q$8/VLOOKUP(F1689,Pooling_tool!$F$3:$G$26,2,FALSE)</f>
        <v>#N/A</v>
      </c>
      <c r="H1689" s="12" t="e">
        <f t="shared" si="52"/>
        <v>#N/A</v>
      </c>
      <c r="I1689" s="12" t="e">
        <f t="shared" si="53"/>
        <v>#N/A</v>
      </c>
      <c r="J1689" s="8" t="e">
        <f>IF(OR(H1689&gt;Pooling_tool!$Q$2,I1689&gt;(Pooling_tool!$Q$14*Pooling_tool!$Q$6)),"concentrate","dilute")</f>
        <v>#N/A</v>
      </c>
      <c r="K1689" s="12" t="e">
        <f>_xlfn.IFS(AND(J1689="concentrate",H1689&gt;Pooling_tool!$Q$4),Pooling_tool!$Q$4,AND(J1689="concentrate",H1689&lt;Pooling_tool!$Q$2),Pooling_tool!$Q$2,J1689="concentrate",H1689,J1689="dilute",individual_lib_info!I1689)</f>
        <v>#N/A</v>
      </c>
      <c r="L1689" s="12" t="e">
        <f>IF(AND(J1689="dilute",K1689&gt;Pooling_tool!$Q$6),Pooling_tool!$Q$6,K1689)</f>
        <v>#N/A</v>
      </c>
    </row>
    <row r="1690" spans="6:12" x14ac:dyDescent="0.2">
      <c r="F1690" s="8" t="e">
        <f>VLOOKUP(A1690,Pooling_tool!$A$3:$B$15,2,FALSE)</f>
        <v>#N/A</v>
      </c>
      <c r="G1690" s="11" t="e">
        <f>Pooling_tool!$Q$8/VLOOKUP(F1690,Pooling_tool!$F$3:$G$26,2,FALSE)</f>
        <v>#N/A</v>
      </c>
      <c r="H1690" s="12" t="e">
        <f t="shared" si="52"/>
        <v>#N/A</v>
      </c>
      <c r="I1690" s="12" t="e">
        <f t="shared" si="53"/>
        <v>#N/A</v>
      </c>
      <c r="J1690" s="8" t="e">
        <f>IF(OR(H1690&gt;Pooling_tool!$Q$2,I1690&gt;(Pooling_tool!$Q$14*Pooling_tool!$Q$6)),"concentrate","dilute")</f>
        <v>#N/A</v>
      </c>
      <c r="K1690" s="12" t="e">
        <f>_xlfn.IFS(AND(J1690="concentrate",H1690&gt;Pooling_tool!$Q$4),Pooling_tool!$Q$4,AND(J1690="concentrate",H1690&lt;Pooling_tool!$Q$2),Pooling_tool!$Q$2,J1690="concentrate",H1690,J1690="dilute",individual_lib_info!I1690)</f>
        <v>#N/A</v>
      </c>
      <c r="L1690" s="12" t="e">
        <f>IF(AND(J1690="dilute",K1690&gt;Pooling_tool!$Q$6),Pooling_tool!$Q$6,K1690)</f>
        <v>#N/A</v>
      </c>
    </row>
    <row r="1691" spans="6:12" x14ac:dyDescent="0.2">
      <c r="F1691" s="8" t="e">
        <f>VLOOKUP(A1691,Pooling_tool!$A$3:$B$15,2,FALSE)</f>
        <v>#N/A</v>
      </c>
      <c r="G1691" s="11" t="e">
        <f>Pooling_tool!$Q$8/VLOOKUP(F1691,Pooling_tool!$F$3:$G$26,2,FALSE)</f>
        <v>#N/A</v>
      </c>
      <c r="H1691" s="12" t="e">
        <f t="shared" si="52"/>
        <v>#N/A</v>
      </c>
      <c r="I1691" s="12" t="e">
        <f t="shared" si="53"/>
        <v>#N/A</v>
      </c>
      <c r="J1691" s="8" t="e">
        <f>IF(OR(H1691&gt;Pooling_tool!$Q$2,I1691&gt;(Pooling_tool!$Q$14*Pooling_tool!$Q$6)),"concentrate","dilute")</f>
        <v>#N/A</v>
      </c>
      <c r="K1691" s="12" t="e">
        <f>_xlfn.IFS(AND(J1691="concentrate",H1691&gt;Pooling_tool!$Q$4),Pooling_tool!$Q$4,AND(J1691="concentrate",H1691&lt;Pooling_tool!$Q$2),Pooling_tool!$Q$2,J1691="concentrate",H1691,J1691="dilute",individual_lib_info!I1691)</f>
        <v>#N/A</v>
      </c>
      <c r="L1691" s="12" t="e">
        <f>IF(AND(J1691="dilute",K1691&gt;Pooling_tool!$Q$6),Pooling_tool!$Q$6,K1691)</f>
        <v>#N/A</v>
      </c>
    </row>
    <row r="1692" spans="6:12" x14ac:dyDescent="0.2">
      <c r="F1692" s="8" t="e">
        <f>VLOOKUP(A1692,Pooling_tool!$A$3:$B$15,2,FALSE)</f>
        <v>#N/A</v>
      </c>
      <c r="G1692" s="11" t="e">
        <f>Pooling_tool!$Q$8/VLOOKUP(F1692,Pooling_tool!$F$3:$G$26,2,FALSE)</f>
        <v>#N/A</v>
      </c>
      <c r="H1692" s="12" t="e">
        <f t="shared" si="52"/>
        <v>#N/A</v>
      </c>
      <c r="I1692" s="12" t="e">
        <f t="shared" si="53"/>
        <v>#N/A</v>
      </c>
      <c r="J1692" s="8" t="e">
        <f>IF(OR(H1692&gt;Pooling_tool!$Q$2,I1692&gt;(Pooling_tool!$Q$14*Pooling_tool!$Q$6)),"concentrate","dilute")</f>
        <v>#N/A</v>
      </c>
      <c r="K1692" s="12" t="e">
        <f>_xlfn.IFS(AND(J1692="concentrate",H1692&gt;Pooling_tool!$Q$4),Pooling_tool!$Q$4,AND(J1692="concentrate",H1692&lt;Pooling_tool!$Q$2),Pooling_tool!$Q$2,J1692="concentrate",H1692,J1692="dilute",individual_lib_info!I1692)</f>
        <v>#N/A</v>
      </c>
      <c r="L1692" s="12" t="e">
        <f>IF(AND(J1692="dilute",K1692&gt;Pooling_tool!$Q$6),Pooling_tool!$Q$6,K1692)</f>
        <v>#N/A</v>
      </c>
    </row>
    <row r="1693" spans="6:12" x14ac:dyDescent="0.2">
      <c r="F1693" s="8" t="e">
        <f>VLOOKUP(A1693,Pooling_tool!$A$3:$B$15,2,FALSE)</f>
        <v>#N/A</v>
      </c>
      <c r="G1693" s="11" t="e">
        <f>Pooling_tool!$Q$8/VLOOKUP(F1693,Pooling_tool!$F$3:$G$26,2,FALSE)</f>
        <v>#N/A</v>
      </c>
      <c r="H1693" s="12" t="e">
        <f t="shared" si="52"/>
        <v>#N/A</v>
      </c>
      <c r="I1693" s="12" t="e">
        <f t="shared" si="53"/>
        <v>#N/A</v>
      </c>
      <c r="J1693" s="8" t="e">
        <f>IF(OR(H1693&gt;Pooling_tool!$Q$2,I1693&gt;(Pooling_tool!$Q$14*Pooling_tool!$Q$6)),"concentrate","dilute")</f>
        <v>#N/A</v>
      </c>
      <c r="K1693" s="12" t="e">
        <f>_xlfn.IFS(AND(J1693="concentrate",H1693&gt;Pooling_tool!$Q$4),Pooling_tool!$Q$4,AND(J1693="concentrate",H1693&lt;Pooling_tool!$Q$2),Pooling_tool!$Q$2,J1693="concentrate",H1693,J1693="dilute",individual_lib_info!I1693)</f>
        <v>#N/A</v>
      </c>
      <c r="L1693" s="12" t="e">
        <f>IF(AND(J1693="dilute",K1693&gt;Pooling_tool!$Q$6),Pooling_tool!$Q$6,K1693)</f>
        <v>#N/A</v>
      </c>
    </row>
    <row r="1694" spans="6:12" x14ac:dyDescent="0.2">
      <c r="F1694" s="8" t="e">
        <f>VLOOKUP(A1694,Pooling_tool!$A$3:$B$15,2,FALSE)</f>
        <v>#N/A</v>
      </c>
      <c r="G1694" s="11" t="e">
        <f>Pooling_tool!$Q$8/VLOOKUP(F1694,Pooling_tool!$F$3:$G$26,2,FALSE)</f>
        <v>#N/A</v>
      </c>
      <c r="H1694" s="12" t="e">
        <f t="shared" si="52"/>
        <v>#N/A</v>
      </c>
      <c r="I1694" s="12" t="e">
        <f t="shared" si="53"/>
        <v>#N/A</v>
      </c>
      <c r="J1694" s="8" t="e">
        <f>IF(OR(H1694&gt;Pooling_tool!$Q$2,I1694&gt;(Pooling_tool!$Q$14*Pooling_tool!$Q$6)),"concentrate","dilute")</f>
        <v>#N/A</v>
      </c>
      <c r="K1694" s="12" t="e">
        <f>_xlfn.IFS(AND(J1694="concentrate",H1694&gt;Pooling_tool!$Q$4),Pooling_tool!$Q$4,AND(J1694="concentrate",H1694&lt;Pooling_tool!$Q$2),Pooling_tool!$Q$2,J1694="concentrate",H1694,J1694="dilute",individual_lib_info!I1694)</f>
        <v>#N/A</v>
      </c>
      <c r="L1694" s="12" t="e">
        <f>IF(AND(J1694="dilute",K1694&gt;Pooling_tool!$Q$6),Pooling_tool!$Q$6,K1694)</f>
        <v>#N/A</v>
      </c>
    </row>
    <row r="1695" spans="6:12" x14ac:dyDescent="0.2">
      <c r="F1695" s="8" t="e">
        <f>VLOOKUP(A1695,Pooling_tool!$A$3:$B$15,2,FALSE)</f>
        <v>#N/A</v>
      </c>
      <c r="G1695" s="11" t="e">
        <f>Pooling_tool!$Q$8/VLOOKUP(F1695,Pooling_tool!$F$3:$G$26,2,FALSE)</f>
        <v>#N/A</v>
      </c>
      <c r="H1695" s="12" t="e">
        <f t="shared" si="52"/>
        <v>#N/A</v>
      </c>
      <c r="I1695" s="12" t="e">
        <f t="shared" si="53"/>
        <v>#N/A</v>
      </c>
      <c r="J1695" s="8" t="e">
        <f>IF(OR(H1695&gt;Pooling_tool!$Q$2,I1695&gt;(Pooling_tool!$Q$14*Pooling_tool!$Q$6)),"concentrate","dilute")</f>
        <v>#N/A</v>
      </c>
      <c r="K1695" s="12" t="e">
        <f>_xlfn.IFS(AND(J1695="concentrate",H1695&gt;Pooling_tool!$Q$4),Pooling_tool!$Q$4,AND(J1695="concentrate",H1695&lt;Pooling_tool!$Q$2),Pooling_tool!$Q$2,J1695="concentrate",H1695,J1695="dilute",individual_lib_info!I1695)</f>
        <v>#N/A</v>
      </c>
      <c r="L1695" s="12" t="e">
        <f>IF(AND(J1695="dilute",K1695&gt;Pooling_tool!$Q$6),Pooling_tool!$Q$6,K1695)</f>
        <v>#N/A</v>
      </c>
    </row>
    <row r="1696" spans="6:12" x14ac:dyDescent="0.2">
      <c r="F1696" s="8" t="e">
        <f>VLOOKUP(A1696,Pooling_tool!$A$3:$B$15,2,FALSE)</f>
        <v>#N/A</v>
      </c>
      <c r="G1696" s="11" t="e">
        <f>Pooling_tool!$Q$8/VLOOKUP(F1696,Pooling_tool!$F$3:$G$26,2,FALSE)</f>
        <v>#N/A</v>
      </c>
      <c r="H1696" s="12" t="e">
        <f t="shared" si="52"/>
        <v>#N/A</v>
      </c>
      <c r="I1696" s="12" t="e">
        <f t="shared" si="53"/>
        <v>#N/A</v>
      </c>
      <c r="J1696" s="8" t="e">
        <f>IF(OR(H1696&gt;Pooling_tool!$Q$2,I1696&gt;(Pooling_tool!$Q$14*Pooling_tool!$Q$6)),"concentrate","dilute")</f>
        <v>#N/A</v>
      </c>
      <c r="K1696" s="12" t="e">
        <f>_xlfn.IFS(AND(J1696="concentrate",H1696&gt;Pooling_tool!$Q$4),Pooling_tool!$Q$4,AND(J1696="concentrate",H1696&lt;Pooling_tool!$Q$2),Pooling_tool!$Q$2,J1696="concentrate",H1696,J1696="dilute",individual_lib_info!I1696)</f>
        <v>#N/A</v>
      </c>
      <c r="L1696" s="12" t="e">
        <f>IF(AND(J1696="dilute",K1696&gt;Pooling_tool!$Q$6),Pooling_tool!$Q$6,K1696)</f>
        <v>#N/A</v>
      </c>
    </row>
    <row r="1697" spans="6:12" x14ac:dyDescent="0.2">
      <c r="F1697" s="8" t="e">
        <f>VLOOKUP(A1697,Pooling_tool!$A$3:$B$15,2,FALSE)</f>
        <v>#N/A</v>
      </c>
      <c r="G1697" s="11" t="e">
        <f>Pooling_tool!$Q$8/VLOOKUP(F1697,Pooling_tool!$F$3:$G$26,2,FALSE)</f>
        <v>#N/A</v>
      </c>
      <c r="H1697" s="12" t="e">
        <f t="shared" si="52"/>
        <v>#N/A</v>
      </c>
      <c r="I1697" s="12" t="e">
        <f t="shared" si="53"/>
        <v>#N/A</v>
      </c>
      <c r="J1697" s="8" t="e">
        <f>IF(OR(H1697&gt;Pooling_tool!$Q$2,I1697&gt;(Pooling_tool!$Q$14*Pooling_tool!$Q$6)),"concentrate","dilute")</f>
        <v>#N/A</v>
      </c>
      <c r="K1697" s="12" t="e">
        <f>_xlfn.IFS(AND(J1697="concentrate",H1697&gt;Pooling_tool!$Q$4),Pooling_tool!$Q$4,AND(J1697="concentrate",H1697&lt;Pooling_tool!$Q$2),Pooling_tool!$Q$2,J1697="concentrate",H1697,J1697="dilute",individual_lib_info!I1697)</f>
        <v>#N/A</v>
      </c>
      <c r="L1697" s="12" t="e">
        <f>IF(AND(J1697="dilute",K1697&gt;Pooling_tool!$Q$6),Pooling_tool!$Q$6,K1697)</f>
        <v>#N/A</v>
      </c>
    </row>
    <row r="1698" spans="6:12" x14ac:dyDescent="0.2">
      <c r="F1698" s="8" t="e">
        <f>VLOOKUP(A1698,Pooling_tool!$A$3:$B$15,2,FALSE)</f>
        <v>#N/A</v>
      </c>
      <c r="G1698" s="11" t="e">
        <f>Pooling_tool!$Q$8/VLOOKUP(F1698,Pooling_tool!$F$3:$G$26,2,FALSE)</f>
        <v>#N/A</v>
      </c>
      <c r="H1698" s="12" t="e">
        <f t="shared" si="52"/>
        <v>#N/A</v>
      </c>
      <c r="I1698" s="12" t="e">
        <f t="shared" si="53"/>
        <v>#N/A</v>
      </c>
      <c r="J1698" s="8" t="e">
        <f>IF(OR(H1698&gt;Pooling_tool!$Q$2,I1698&gt;(Pooling_tool!$Q$14*Pooling_tool!$Q$6)),"concentrate","dilute")</f>
        <v>#N/A</v>
      </c>
      <c r="K1698" s="12" t="e">
        <f>_xlfn.IFS(AND(J1698="concentrate",H1698&gt;Pooling_tool!$Q$4),Pooling_tool!$Q$4,AND(J1698="concentrate",H1698&lt;Pooling_tool!$Q$2),Pooling_tool!$Q$2,J1698="concentrate",H1698,J1698="dilute",individual_lib_info!I1698)</f>
        <v>#N/A</v>
      </c>
      <c r="L1698" s="12" t="e">
        <f>IF(AND(J1698="dilute",K1698&gt;Pooling_tool!$Q$6),Pooling_tool!$Q$6,K1698)</f>
        <v>#N/A</v>
      </c>
    </row>
    <row r="1699" spans="6:12" x14ac:dyDescent="0.2">
      <c r="F1699" s="8" t="e">
        <f>VLOOKUP(A1699,Pooling_tool!$A$3:$B$15,2,FALSE)</f>
        <v>#N/A</v>
      </c>
      <c r="G1699" s="11" t="e">
        <f>Pooling_tool!$Q$8/VLOOKUP(F1699,Pooling_tool!$F$3:$G$26,2,FALSE)</f>
        <v>#N/A</v>
      </c>
      <c r="H1699" s="12" t="e">
        <f t="shared" si="52"/>
        <v>#N/A</v>
      </c>
      <c r="I1699" s="12" t="e">
        <f t="shared" si="53"/>
        <v>#N/A</v>
      </c>
      <c r="J1699" s="8" t="e">
        <f>IF(OR(H1699&gt;Pooling_tool!$Q$2,I1699&gt;(Pooling_tool!$Q$14*Pooling_tool!$Q$6)),"concentrate","dilute")</f>
        <v>#N/A</v>
      </c>
      <c r="K1699" s="12" t="e">
        <f>_xlfn.IFS(AND(J1699="concentrate",H1699&gt;Pooling_tool!$Q$4),Pooling_tool!$Q$4,AND(J1699="concentrate",H1699&lt;Pooling_tool!$Q$2),Pooling_tool!$Q$2,J1699="concentrate",H1699,J1699="dilute",individual_lib_info!I1699)</f>
        <v>#N/A</v>
      </c>
      <c r="L1699" s="12" t="e">
        <f>IF(AND(J1699="dilute",K1699&gt;Pooling_tool!$Q$6),Pooling_tool!$Q$6,K1699)</f>
        <v>#N/A</v>
      </c>
    </row>
    <row r="1700" spans="6:12" x14ac:dyDescent="0.2">
      <c r="F1700" s="8" t="e">
        <f>VLOOKUP(A1700,Pooling_tool!$A$3:$B$15,2,FALSE)</f>
        <v>#N/A</v>
      </c>
      <c r="G1700" s="11" t="e">
        <f>Pooling_tool!$Q$8/VLOOKUP(F1700,Pooling_tool!$F$3:$G$26,2,FALSE)</f>
        <v>#N/A</v>
      </c>
      <c r="H1700" s="12" t="e">
        <f t="shared" si="52"/>
        <v>#N/A</v>
      </c>
      <c r="I1700" s="12" t="e">
        <f t="shared" si="53"/>
        <v>#N/A</v>
      </c>
      <c r="J1700" s="8" t="e">
        <f>IF(OR(H1700&gt;Pooling_tool!$Q$2,I1700&gt;(Pooling_tool!$Q$14*Pooling_tool!$Q$6)),"concentrate","dilute")</f>
        <v>#N/A</v>
      </c>
      <c r="K1700" s="12" t="e">
        <f>_xlfn.IFS(AND(J1700="concentrate",H1700&gt;Pooling_tool!$Q$4),Pooling_tool!$Q$4,AND(J1700="concentrate",H1700&lt;Pooling_tool!$Q$2),Pooling_tool!$Q$2,J1700="concentrate",H1700,J1700="dilute",individual_lib_info!I1700)</f>
        <v>#N/A</v>
      </c>
      <c r="L1700" s="12" t="e">
        <f>IF(AND(J1700="dilute",K1700&gt;Pooling_tool!$Q$6),Pooling_tool!$Q$6,K1700)</f>
        <v>#N/A</v>
      </c>
    </row>
    <row r="1701" spans="6:12" x14ac:dyDescent="0.2">
      <c r="F1701" s="8" t="e">
        <f>VLOOKUP(A1701,Pooling_tool!$A$3:$B$15,2,FALSE)</f>
        <v>#N/A</v>
      </c>
      <c r="G1701" s="11" t="e">
        <f>Pooling_tool!$Q$8/VLOOKUP(F1701,Pooling_tool!$F$3:$G$26,2,FALSE)</f>
        <v>#N/A</v>
      </c>
      <c r="H1701" s="12" t="e">
        <f t="shared" si="52"/>
        <v>#N/A</v>
      </c>
      <c r="I1701" s="12" t="e">
        <f t="shared" si="53"/>
        <v>#N/A</v>
      </c>
      <c r="J1701" s="8" t="e">
        <f>IF(OR(H1701&gt;Pooling_tool!$Q$2,I1701&gt;(Pooling_tool!$Q$14*Pooling_tool!$Q$6)),"concentrate","dilute")</f>
        <v>#N/A</v>
      </c>
      <c r="K1701" s="12" t="e">
        <f>_xlfn.IFS(AND(J1701="concentrate",H1701&gt;Pooling_tool!$Q$4),Pooling_tool!$Q$4,AND(J1701="concentrate",H1701&lt;Pooling_tool!$Q$2),Pooling_tool!$Q$2,J1701="concentrate",H1701,J1701="dilute",individual_lib_info!I1701)</f>
        <v>#N/A</v>
      </c>
      <c r="L1701" s="12" t="e">
        <f>IF(AND(J1701="dilute",K1701&gt;Pooling_tool!$Q$6),Pooling_tool!$Q$6,K1701)</f>
        <v>#N/A</v>
      </c>
    </row>
    <row r="1702" spans="6:12" x14ac:dyDescent="0.2">
      <c r="F1702" s="8" t="e">
        <f>VLOOKUP(A1702,Pooling_tool!$A$3:$B$15,2,FALSE)</f>
        <v>#N/A</v>
      </c>
      <c r="G1702" s="11" t="e">
        <f>Pooling_tool!$Q$8/VLOOKUP(F1702,Pooling_tool!$F$3:$G$26,2,FALSE)</f>
        <v>#N/A</v>
      </c>
      <c r="H1702" s="12" t="e">
        <f t="shared" si="52"/>
        <v>#N/A</v>
      </c>
      <c r="I1702" s="12" t="e">
        <f t="shared" si="53"/>
        <v>#N/A</v>
      </c>
      <c r="J1702" s="8" t="e">
        <f>IF(OR(H1702&gt;Pooling_tool!$Q$2,I1702&gt;(Pooling_tool!$Q$14*Pooling_tool!$Q$6)),"concentrate","dilute")</f>
        <v>#N/A</v>
      </c>
      <c r="K1702" s="12" t="e">
        <f>_xlfn.IFS(AND(J1702="concentrate",H1702&gt;Pooling_tool!$Q$4),Pooling_tool!$Q$4,AND(J1702="concentrate",H1702&lt;Pooling_tool!$Q$2),Pooling_tool!$Q$2,J1702="concentrate",H1702,J1702="dilute",individual_lib_info!I1702)</f>
        <v>#N/A</v>
      </c>
      <c r="L1702" s="12" t="e">
        <f>IF(AND(J1702="dilute",K1702&gt;Pooling_tool!$Q$6),Pooling_tool!$Q$6,K1702)</f>
        <v>#N/A</v>
      </c>
    </row>
    <row r="1703" spans="6:12" x14ac:dyDescent="0.2">
      <c r="F1703" s="8" t="e">
        <f>VLOOKUP(A1703,Pooling_tool!$A$3:$B$15,2,FALSE)</f>
        <v>#N/A</v>
      </c>
      <c r="G1703" s="11" t="e">
        <f>Pooling_tool!$Q$8/VLOOKUP(F1703,Pooling_tool!$F$3:$G$26,2,FALSE)</f>
        <v>#N/A</v>
      </c>
      <c r="H1703" s="12" t="e">
        <f t="shared" si="52"/>
        <v>#N/A</v>
      </c>
      <c r="I1703" s="12" t="e">
        <f t="shared" si="53"/>
        <v>#N/A</v>
      </c>
      <c r="J1703" s="8" t="e">
        <f>IF(OR(H1703&gt;Pooling_tool!$Q$2,I1703&gt;(Pooling_tool!$Q$14*Pooling_tool!$Q$6)),"concentrate","dilute")</f>
        <v>#N/A</v>
      </c>
      <c r="K1703" s="12" t="e">
        <f>_xlfn.IFS(AND(J1703="concentrate",H1703&gt;Pooling_tool!$Q$4),Pooling_tool!$Q$4,AND(J1703="concentrate",H1703&lt;Pooling_tool!$Q$2),Pooling_tool!$Q$2,J1703="concentrate",H1703,J1703="dilute",individual_lib_info!I1703)</f>
        <v>#N/A</v>
      </c>
      <c r="L1703" s="12" t="e">
        <f>IF(AND(J1703="dilute",K1703&gt;Pooling_tool!$Q$6),Pooling_tool!$Q$6,K1703)</f>
        <v>#N/A</v>
      </c>
    </row>
    <row r="1704" spans="6:12" x14ac:dyDescent="0.2">
      <c r="F1704" s="8" t="e">
        <f>VLOOKUP(A1704,Pooling_tool!$A$3:$B$15,2,FALSE)</f>
        <v>#N/A</v>
      </c>
      <c r="G1704" s="11" t="e">
        <f>Pooling_tool!$Q$8/VLOOKUP(F1704,Pooling_tool!$F$3:$G$26,2,FALSE)</f>
        <v>#N/A</v>
      </c>
      <c r="H1704" s="12" t="e">
        <f t="shared" si="52"/>
        <v>#N/A</v>
      </c>
      <c r="I1704" s="12" t="e">
        <f t="shared" si="53"/>
        <v>#N/A</v>
      </c>
      <c r="J1704" s="8" t="e">
        <f>IF(OR(H1704&gt;Pooling_tool!$Q$2,I1704&gt;(Pooling_tool!$Q$14*Pooling_tool!$Q$6)),"concentrate","dilute")</f>
        <v>#N/A</v>
      </c>
      <c r="K1704" s="12" t="e">
        <f>_xlfn.IFS(AND(J1704="concentrate",H1704&gt;Pooling_tool!$Q$4),Pooling_tool!$Q$4,AND(J1704="concentrate",H1704&lt;Pooling_tool!$Q$2),Pooling_tool!$Q$2,J1704="concentrate",H1704,J1704="dilute",individual_lib_info!I1704)</f>
        <v>#N/A</v>
      </c>
      <c r="L1704" s="12" t="e">
        <f>IF(AND(J1704="dilute",K1704&gt;Pooling_tool!$Q$6),Pooling_tool!$Q$6,K1704)</f>
        <v>#N/A</v>
      </c>
    </row>
    <row r="1705" spans="6:12" x14ac:dyDescent="0.2">
      <c r="F1705" s="8" t="e">
        <f>VLOOKUP(A1705,Pooling_tool!$A$3:$B$15,2,FALSE)</f>
        <v>#N/A</v>
      </c>
      <c r="G1705" s="11" t="e">
        <f>Pooling_tool!$Q$8/VLOOKUP(F1705,Pooling_tool!$F$3:$G$26,2,FALSE)</f>
        <v>#N/A</v>
      </c>
      <c r="H1705" s="12" t="e">
        <f t="shared" si="52"/>
        <v>#N/A</v>
      </c>
      <c r="I1705" s="12" t="e">
        <f t="shared" si="53"/>
        <v>#N/A</v>
      </c>
      <c r="J1705" s="8" t="e">
        <f>IF(OR(H1705&gt;Pooling_tool!$Q$2,I1705&gt;(Pooling_tool!$Q$14*Pooling_tool!$Q$6)),"concentrate","dilute")</f>
        <v>#N/A</v>
      </c>
      <c r="K1705" s="12" t="e">
        <f>_xlfn.IFS(AND(J1705="concentrate",H1705&gt;Pooling_tool!$Q$4),Pooling_tool!$Q$4,AND(J1705="concentrate",H1705&lt;Pooling_tool!$Q$2),Pooling_tool!$Q$2,J1705="concentrate",H1705,J1705="dilute",individual_lib_info!I1705)</f>
        <v>#N/A</v>
      </c>
      <c r="L1705" s="12" t="e">
        <f>IF(AND(J1705="dilute",K1705&gt;Pooling_tool!$Q$6),Pooling_tool!$Q$6,K1705)</f>
        <v>#N/A</v>
      </c>
    </row>
    <row r="1706" spans="6:12" x14ac:dyDescent="0.2">
      <c r="F1706" s="8" t="e">
        <f>VLOOKUP(A1706,Pooling_tool!$A$3:$B$15,2,FALSE)</f>
        <v>#N/A</v>
      </c>
      <c r="G1706" s="11" t="e">
        <f>Pooling_tool!$Q$8/VLOOKUP(F1706,Pooling_tool!$F$3:$G$26,2,FALSE)</f>
        <v>#N/A</v>
      </c>
      <c r="H1706" s="12" t="e">
        <f t="shared" si="52"/>
        <v>#N/A</v>
      </c>
      <c r="I1706" s="12" t="e">
        <f t="shared" si="53"/>
        <v>#N/A</v>
      </c>
      <c r="J1706" s="8" t="e">
        <f>IF(OR(H1706&gt;Pooling_tool!$Q$2,I1706&gt;(Pooling_tool!$Q$14*Pooling_tool!$Q$6)),"concentrate","dilute")</f>
        <v>#N/A</v>
      </c>
      <c r="K1706" s="12" t="e">
        <f>_xlfn.IFS(AND(J1706="concentrate",H1706&gt;Pooling_tool!$Q$4),Pooling_tool!$Q$4,AND(J1706="concentrate",H1706&lt;Pooling_tool!$Q$2),Pooling_tool!$Q$2,J1706="concentrate",H1706,J1706="dilute",individual_lib_info!I1706)</f>
        <v>#N/A</v>
      </c>
      <c r="L1706" s="12" t="e">
        <f>IF(AND(J1706="dilute",K1706&gt;Pooling_tool!$Q$6),Pooling_tool!$Q$6,K1706)</f>
        <v>#N/A</v>
      </c>
    </row>
    <row r="1707" spans="6:12" x14ac:dyDescent="0.2">
      <c r="F1707" s="8" t="e">
        <f>VLOOKUP(A1707,Pooling_tool!$A$3:$B$15,2,FALSE)</f>
        <v>#N/A</v>
      </c>
      <c r="G1707" s="11" t="e">
        <f>Pooling_tool!$Q$8/VLOOKUP(F1707,Pooling_tool!$F$3:$G$26,2,FALSE)</f>
        <v>#N/A</v>
      </c>
      <c r="H1707" s="12" t="e">
        <f t="shared" si="52"/>
        <v>#N/A</v>
      </c>
      <c r="I1707" s="12" t="e">
        <f t="shared" si="53"/>
        <v>#N/A</v>
      </c>
      <c r="J1707" s="8" t="e">
        <f>IF(OR(H1707&gt;Pooling_tool!$Q$2,I1707&gt;(Pooling_tool!$Q$14*Pooling_tool!$Q$6)),"concentrate","dilute")</f>
        <v>#N/A</v>
      </c>
      <c r="K1707" s="12" t="e">
        <f>_xlfn.IFS(AND(J1707="concentrate",H1707&gt;Pooling_tool!$Q$4),Pooling_tool!$Q$4,AND(J1707="concentrate",H1707&lt;Pooling_tool!$Q$2),Pooling_tool!$Q$2,J1707="concentrate",H1707,J1707="dilute",individual_lib_info!I1707)</f>
        <v>#N/A</v>
      </c>
      <c r="L1707" s="12" t="e">
        <f>IF(AND(J1707="dilute",K1707&gt;Pooling_tool!$Q$6),Pooling_tool!$Q$6,K1707)</f>
        <v>#N/A</v>
      </c>
    </row>
    <row r="1708" spans="6:12" x14ac:dyDescent="0.2">
      <c r="F1708" s="8" t="e">
        <f>VLOOKUP(A1708,Pooling_tool!$A$3:$B$15,2,FALSE)</f>
        <v>#N/A</v>
      </c>
      <c r="G1708" s="11" t="e">
        <f>Pooling_tool!$Q$8/VLOOKUP(F1708,Pooling_tool!$F$3:$G$26,2,FALSE)</f>
        <v>#N/A</v>
      </c>
      <c r="H1708" s="12" t="e">
        <f t="shared" si="52"/>
        <v>#N/A</v>
      </c>
      <c r="I1708" s="12" t="e">
        <f t="shared" si="53"/>
        <v>#N/A</v>
      </c>
      <c r="J1708" s="8" t="e">
        <f>IF(OR(H1708&gt;Pooling_tool!$Q$2,I1708&gt;(Pooling_tool!$Q$14*Pooling_tool!$Q$6)),"concentrate","dilute")</f>
        <v>#N/A</v>
      </c>
      <c r="K1708" s="12" t="e">
        <f>_xlfn.IFS(AND(J1708="concentrate",H1708&gt;Pooling_tool!$Q$4),Pooling_tool!$Q$4,AND(J1708="concentrate",H1708&lt;Pooling_tool!$Q$2),Pooling_tool!$Q$2,J1708="concentrate",H1708,J1708="dilute",individual_lib_info!I1708)</f>
        <v>#N/A</v>
      </c>
      <c r="L1708" s="12" t="e">
        <f>IF(AND(J1708="dilute",K1708&gt;Pooling_tool!$Q$6),Pooling_tool!$Q$6,K1708)</f>
        <v>#N/A</v>
      </c>
    </row>
    <row r="1709" spans="6:12" x14ac:dyDescent="0.2">
      <c r="F1709" s="8" t="e">
        <f>VLOOKUP(A1709,Pooling_tool!$A$3:$B$15,2,FALSE)</f>
        <v>#N/A</v>
      </c>
      <c r="G1709" s="11" t="e">
        <f>Pooling_tool!$Q$8/VLOOKUP(F1709,Pooling_tool!$F$3:$G$26,2,FALSE)</f>
        <v>#N/A</v>
      </c>
      <c r="H1709" s="12" t="e">
        <f t="shared" si="52"/>
        <v>#N/A</v>
      </c>
      <c r="I1709" s="12" t="e">
        <f t="shared" si="53"/>
        <v>#N/A</v>
      </c>
      <c r="J1709" s="8" t="e">
        <f>IF(OR(H1709&gt;Pooling_tool!$Q$2,I1709&gt;(Pooling_tool!$Q$14*Pooling_tool!$Q$6)),"concentrate","dilute")</f>
        <v>#N/A</v>
      </c>
      <c r="K1709" s="12" t="e">
        <f>_xlfn.IFS(AND(J1709="concentrate",H1709&gt;Pooling_tool!$Q$4),Pooling_tool!$Q$4,AND(J1709="concentrate",H1709&lt;Pooling_tool!$Q$2),Pooling_tool!$Q$2,J1709="concentrate",H1709,J1709="dilute",individual_lib_info!I1709)</f>
        <v>#N/A</v>
      </c>
      <c r="L1709" s="12" t="e">
        <f>IF(AND(J1709="dilute",K1709&gt;Pooling_tool!$Q$6),Pooling_tool!$Q$6,K1709)</f>
        <v>#N/A</v>
      </c>
    </row>
    <row r="1710" spans="6:12" x14ac:dyDescent="0.2">
      <c r="F1710" s="8" t="e">
        <f>VLOOKUP(A1710,Pooling_tool!$A$3:$B$15,2,FALSE)</f>
        <v>#N/A</v>
      </c>
      <c r="G1710" s="11" t="e">
        <f>Pooling_tool!$Q$8/VLOOKUP(F1710,Pooling_tool!$F$3:$G$26,2,FALSE)</f>
        <v>#N/A</v>
      </c>
      <c r="H1710" s="12" t="e">
        <f t="shared" si="52"/>
        <v>#N/A</v>
      </c>
      <c r="I1710" s="12" t="e">
        <f t="shared" si="53"/>
        <v>#N/A</v>
      </c>
      <c r="J1710" s="8" t="e">
        <f>IF(OR(H1710&gt;Pooling_tool!$Q$2,I1710&gt;(Pooling_tool!$Q$14*Pooling_tool!$Q$6)),"concentrate","dilute")</f>
        <v>#N/A</v>
      </c>
      <c r="K1710" s="12" t="e">
        <f>_xlfn.IFS(AND(J1710="concentrate",H1710&gt;Pooling_tool!$Q$4),Pooling_tool!$Q$4,AND(J1710="concentrate",H1710&lt;Pooling_tool!$Q$2),Pooling_tool!$Q$2,J1710="concentrate",H1710,J1710="dilute",individual_lib_info!I1710)</f>
        <v>#N/A</v>
      </c>
      <c r="L1710" s="12" t="e">
        <f>IF(AND(J1710="dilute",K1710&gt;Pooling_tool!$Q$6),Pooling_tool!$Q$6,K1710)</f>
        <v>#N/A</v>
      </c>
    </row>
    <row r="1711" spans="6:12" x14ac:dyDescent="0.2">
      <c r="F1711" s="8" t="e">
        <f>VLOOKUP(A1711,Pooling_tool!$A$3:$B$15,2,FALSE)</f>
        <v>#N/A</v>
      </c>
      <c r="G1711" s="11" t="e">
        <f>Pooling_tool!$Q$8/VLOOKUP(F1711,Pooling_tool!$F$3:$G$26,2,FALSE)</f>
        <v>#N/A</v>
      </c>
      <c r="H1711" s="12" t="e">
        <f t="shared" si="52"/>
        <v>#N/A</v>
      </c>
      <c r="I1711" s="12" t="e">
        <f t="shared" si="53"/>
        <v>#N/A</v>
      </c>
      <c r="J1711" s="8" t="e">
        <f>IF(OR(H1711&gt;Pooling_tool!$Q$2,I1711&gt;(Pooling_tool!$Q$14*Pooling_tool!$Q$6)),"concentrate","dilute")</f>
        <v>#N/A</v>
      </c>
      <c r="K1711" s="12" t="e">
        <f>_xlfn.IFS(AND(J1711="concentrate",H1711&gt;Pooling_tool!$Q$4),Pooling_tool!$Q$4,AND(J1711="concentrate",H1711&lt;Pooling_tool!$Q$2),Pooling_tool!$Q$2,J1711="concentrate",H1711,J1711="dilute",individual_lib_info!I1711)</f>
        <v>#N/A</v>
      </c>
      <c r="L1711" s="12" t="e">
        <f>IF(AND(J1711="dilute",K1711&gt;Pooling_tool!$Q$6),Pooling_tool!$Q$6,K1711)</f>
        <v>#N/A</v>
      </c>
    </row>
    <row r="1712" spans="6:12" x14ac:dyDescent="0.2">
      <c r="F1712" s="8" t="e">
        <f>VLOOKUP(A1712,Pooling_tool!$A$3:$B$15,2,FALSE)</f>
        <v>#N/A</v>
      </c>
      <c r="G1712" s="11" t="e">
        <f>Pooling_tool!$Q$8/VLOOKUP(F1712,Pooling_tool!$F$3:$G$26,2,FALSE)</f>
        <v>#N/A</v>
      </c>
      <c r="H1712" s="12" t="e">
        <f t="shared" si="52"/>
        <v>#N/A</v>
      </c>
      <c r="I1712" s="12" t="e">
        <f t="shared" si="53"/>
        <v>#N/A</v>
      </c>
      <c r="J1712" s="8" t="e">
        <f>IF(OR(H1712&gt;Pooling_tool!$Q$2,I1712&gt;(Pooling_tool!$Q$14*Pooling_tool!$Q$6)),"concentrate","dilute")</f>
        <v>#N/A</v>
      </c>
      <c r="K1712" s="12" t="e">
        <f>_xlfn.IFS(AND(J1712="concentrate",H1712&gt;Pooling_tool!$Q$4),Pooling_tool!$Q$4,AND(J1712="concentrate",H1712&lt;Pooling_tool!$Q$2),Pooling_tool!$Q$2,J1712="concentrate",H1712,J1712="dilute",individual_lib_info!I1712)</f>
        <v>#N/A</v>
      </c>
      <c r="L1712" s="12" t="e">
        <f>IF(AND(J1712="dilute",K1712&gt;Pooling_tool!$Q$6),Pooling_tool!$Q$6,K1712)</f>
        <v>#N/A</v>
      </c>
    </row>
    <row r="1713" spans="6:12" x14ac:dyDescent="0.2">
      <c r="F1713" s="8" t="e">
        <f>VLOOKUP(A1713,Pooling_tool!$A$3:$B$15,2,FALSE)</f>
        <v>#N/A</v>
      </c>
      <c r="G1713" s="11" t="e">
        <f>Pooling_tool!$Q$8/VLOOKUP(F1713,Pooling_tool!$F$3:$G$26,2,FALSE)</f>
        <v>#N/A</v>
      </c>
      <c r="H1713" s="12" t="e">
        <f t="shared" si="52"/>
        <v>#N/A</v>
      </c>
      <c r="I1713" s="12" t="e">
        <f t="shared" si="53"/>
        <v>#N/A</v>
      </c>
      <c r="J1713" s="8" t="e">
        <f>IF(OR(H1713&gt;Pooling_tool!$Q$2,I1713&gt;(Pooling_tool!$Q$14*Pooling_tool!$Q$6)),"concentrate","dilute")</f>
        <v>#N/A</v>
      </c>
      <c r="K1713" s="12" t="e">
        <f>_xlfn.IFS(AND(J1713="concentrate",H1713&gt;Pooling_tool!$Q$4),Pooling_tool!$Q$4,AND(J1713="concentrate",H1713&lt;Pooling_tool!$Q$2),Pooling_tool!$Q$2,J1713="concentrate",H1713,J1713="dilute",individual_lib_info!I1713)</f>
        <v>#N/A</v>
      </c>
      <c r="L1713" s="12" t="e">
        <f>IF(AND(J1713="dilute",K1713&gt;Pooling_tool!$Q$6),Pooling_tool!$Q$6,K1713)</f>
        <v>#N/A</v>
      </c>
    </row>
    <row r="1714" spans="6:12" x14ac:dyDescent="0.2">
      <c r="F1714" s="8" t="e">
        <f>VLOOKUP(A1714,Pooling_tool!$A$3:$B$15,2,FALSE)</f>
        <v>#N/A</v>
      </c>
      <c r="G1714" s="11" t="e">
        <f>Pooling_tool!$Q$8/VLOOKUP(F1714,Pooling_tool!$F$3:$G$26,2,FALSE)</f>
        <v>#N/A</v>
      </c>
      <c r="H1714" s="12" t="e">
        <f t="shared" si="52"/>
        <v>#N/A</v>
      </c>
      <c r="I1714" s="12" t="e">
        <f t="shared" si="53"/>
        <v>#N/A</v>
      </c>
      <c r="J1714" s="8" t="e">
        <f>IF(OR(H1714&gt;Pooling_tool!$Q$2,I1714&gt;(Pooling_tool!$Q$14*Pooling_tool!$Q$6)),"concentrate","dilute")</f>
        <v>#N/A</v>
      </c>
      <c r="K1714" s="12" t="e">
        <f>_xlfn.IFS(AND(J1714="concentrate",H1714&gt;Pooling_tool!$Q$4),Pooling_tool!$Q$4,AND(J1714="concentrate",H1714&lt;Pooling_tool!$Q$2),Pooling_tool!$Q$2,J1714="concentrate",H1714,J1714="dilute",individual_lib_info!I1714)</f>
        <v>#N/A</v>
      </c>
      <c r="L1714" s="12" t="e">
        <f>IF(AND(J1714="dilute",K1714&gt;Pooling_tool!$Q$6),Pooling_tool!$Q$6,K1714)</f>
        <v>#N/A</v>
      </c>
    </row>
    <row r="1715" spans="6:12" x14ac:dyDescent="0.2">
      <c r="F1715" s="8" t="e">
        <f>VLOOKUP(A1715,Pooling_tool!$A$3:$B$15,2,FALSE)</f>
        <v>#N/A</v>
      </c>
      <c r="G1715" s="11" t="e">
        <f>Pooling_tool!$Q$8/VLOOKUP(F1715,Pooling_tool!$F$3:$G$26,2,FALSE)</f>
        <v>#N/A</v>
      </c>
      <c r="H1715" s="12" t="e">
        <f t="shared" si="52"/>
        <v>#N/A</v>
      </c>
      <c r="I1715" s="12" t="e">
        <f t="shared" si="53"/>
        <v>#N/A</v>
      </c>
      <c r="J1715" s="8" t="e">
        <f>IF(OR(H1715&gt;Pooling_tool!$Q$2,I1715&gt;(Pooling_tool!$Q$14*Pooling_tool!$Q$6)),"concentrate","dilute")</f>
        <v>#N/A</v>
      </c>
      <c r="K1715" s="12" t="e">
        <f>_xlfn.IFS(AND(J1715="concentrate",H1715&gt;Pooling_tool!$Q$4),Pooling_tool!$Q$4,AND(J1715="concentrate",H1715&lt;Pooling_tool!$Q$2),Pooling_tool!$Q$2,J1715="concentrate",H1715,J1715="dilute",individual_lib_info!I1715)</f>
        <v>#N/A</v>
      </c>
      <c r="L1715" s="12" t="e">
        <f>IF(AND(J1715="dilute",K1715&gt;Pooling_tool!$Q$6),Pooling_tool!$Q$6,K1715)</f>
        <v>#N/A</v>
      </c>
    </row>
    <row r="1716" spans="6:12" x14ac:dyDescent="0.2">
      <c r="F1716" s="8" t="e">
        <f>VLOOKUP(A1716,Pooling_tool!$A$3:$B$15,2,FALSE)</f>
        <v>#N/A</v>
      </c>
      <c r="G1716" s="11" t="e">
        <f>Pooling_tool!$Q$8/VLOOKUP(F1716,Pooling_tool!$F$3:$G$26,2,FALSE)</f>
        <v>#N/A</v>
      </c>
      <c r="H1716" s="12" t="e">
        <f t="shared" si="52"/>
        <v>#N/A</v>
      </c>
      <c r="I1716" s="12" t="e">
        <f t="shared" si="53"/>
        <v>#N/A</v>
      </c>
      <c r="J1716" s="8" t="e">
        <f>IF(OR(H1716&gt;Pooling_tool!$Q$2,I1716&gt;(Pooling_tool!$Q$14*Pooling_tool!$Q$6)),"concentrate","dilute")</f>
        <v>#N/A</v>
      </c>
      <c r="K1716" s="12" t="e">
        <f>_xlfn.IFS(AND(J1716="concentrate",H1716&gt;Pooling_tool!$Q$4),Pooling_tool!$Q$4,AND(J1716="concentrate",H1716&lt;Pooling_tool!$Q$2),Pooling_tool!$Q$2,J1716="concentrate",H1716,J1716="dilute",individual_lib_info!I1716)</f>
        <v>#N/A</v>
      </c>
      <c r="L1716" s="12" t="e">
        <f>IF(AND(J1716="dilute",K1716&gt;Pooling_tool!$Q$6),Pooling_tool!$Q$6,K1716)</f>
        <v>#N/A</v>
      </c>
    </row>
    <row r="1717" spans="6:12" x14ac:dyDescent="0.2">
      <c r="F1717" s="8" t="e">
        <f>VLOOKUP(A1717,Pooling_tool!$A$3:$B$15,2,FALSE)</f>
        <v>#N/A</v>
      </c>
      <c r="G1717" s="11" t="e">
        <f>Pooling_tool!$Q$8/VLOOKUP(F1717,Pooling_tool!$F$3:$G$26,2,FALSE)</f>
        <v>#N/A</v>
      </c>
      <c r="H1717" s="12" t="e">
        <f t="shared" si="52"/>
        <v>#N/A</v>
      </c>
      <c r="I1717" s="12" t="e">
        <f t="shared" si="53"/>
        <v>#N/A</v>
      </c>
      <c r="J1717" s="8" t="e">
        <f>IF(OR(H1717&gt;Pooling_tool!$Q$2,I1717&gt;(Pooling_tool!$Q$14*Pooling_tool!$Q$6)),"concentrate","dilute")</f>
        <v>#N/A</v>
      </c>
      <c r="K1717" s="12" t="e">
        <f>_xlfn.IFS(AND(J1717="concentrate",H1717&gt;Pooling_tool!$Q$4),Pooling_tool!$Q$4,AND(J1717="concentrate",H1717&lt;Pooling_tool!$Q$2),Pooling_tool!$Q$2,J1717="concentrate",H1717,J1717="dilute",individual_lib_info!I1717)</f>
        <v>#N/A</v>
      </c>
      <c r="L1717" s="12" t="e">
        <f>IF(AND(J1717="dilute",K1717&gt;Pooling_tool!$Q$6),Pooling_tool!$Q$6,K1717)</f>
        <v>#N/A</v>
      </c>
    </row>
    <row r="1718" spans="6:12" x14ac:dyDescent="0.2">
      <c r="F1718" s="8" t="e">
        <f>VLOOKUP(A1718,Pooling_tool!$A$3:$B$15,2,FALSE)</f>
        <v>#N/A</v>
      </c>
      <c r="G1718" s="11" t="e">
        <f>Pooling_tool!$Q$8/VLOOKUP(F1718,Pooling_tool!$F$3:$G$26,2,FALSE)</f>
        <v>#N/A</v>
      </c>
      <c r="H1718" s="12" t="e">
        <f t="shared" si="52"/>
        <v>#N/A</v>
      </c>
      <c r="I1718" s="12" t="e">
        <f t="shared" si="53"/>
        <v>#N/A</v>
      </c>
      <c r="J1718" s="8" t="e">
        <f>IF(OR(H1718&gt;Pooling_tool!$Q$2,I1718&gt;(Pooling_tool!$Q$14*Pooling_tool!$Q$6)),"concentrate","dilute")</f>
        <v>#N/A</v>
      </c>
      <c r="K1718" s="12" t="e">
        <f>_xlfn.IFS(AND(J1718="concentrate",H1718&gt;Pooling_tool!$Q$4),Pooling_tool!$Q$4,AND(J1718="concentrate",H1718&lt;Pooling_tool!$Q$2),Pooling_tool!$Q$2,J1718="concentrate",H1718,J1718="dilute",individual_lib_info!I1718)</f>
        <v>#N/A</v>
      </c>
      <c r="L1718" s="12" t="e">
        <f>IF(AND(J1718="dilute",K1718&gt;Pooling_tool!$Q$6),Pooling_tool!$Q$6,K1718)</f>
        <v>#N/A</v>
      </c>
    </row>
    <row r="1719" spans="6:12" x14ac:dyDescent="0.2">
      <c r="F1719" s="8" t="e">
        <f>VLOOKUP(A1719,Pooling_tool!$A$3:$B$15,2,FALSE)</f>
        <v>#N/A</v>
      </c>
      <c r="G1719" s="11" t="e">
        <f>Pooling_tool!$Q$8/VLOOKUP(F1719,Pooling_tool!$F$3:$G$26,2,FALSE)</f>
        <v>#N/A</v>
      </c>
      <c r="H1719" s="12" t="e">
        <f t="shared" si="52"/>
        <v>#N/A</v>
      </c>
      <c r="I1719" s="12" t="e">
        <f t="shared" si="53"/>
        <v>#N/A</v>
      </c>
      <c r="J1719" s="8" t="e">
        <f>IF(OR(H1719&gt;Pooling_tool!$Q$2,I1719&gt;(Pooling_tool!$Q$14*Pooling_tool!$Q$6)),"concentrate","dilute")</f>
        <v>#N/A</v>
      </c>
      <c r="K1719" s="12" t="e">
        <f>_xlfn.IFS(AND(J1719="concentrate",H1719&gt;Pooling_tool!$Q$4),Pooling_tool!$Q$4,AND(J1719="concentrate",H1719&lt;Pooling_tool!$Q$2),Pooling_tool!$Q$2,J1719="concentrate",H1719,J1719="dilute",individual_lib_info!I1719)</f>
        <v>#N/A</v>
      </c>
      <c r="L1719" s="12" t="e">
        <f>IF(AND(J1719="dilute",K1719&gt;Pooling_tool!$Q$6),Pooling_tool!$Q$6,K1719)</f>
        <v>#N/A</v>
      </c>
    </row>
    <row r="1720" spans="6:12" x14ac:dyDescent="0.2">
      <c r="F1720" s="8" t="e">
        <f>VLOOKUP(A1720,Pooling_tool!$A$3:$B$15,2,FALSE)</f>
        <v>#N/A</v>
      </c>
      <c r="G1720" s="11" t="e">
        <f>Pooling_tool!$Q$8/VLOOKUP(F1720,Pooling_tool!$F$3:$G$26,2,FALSE)</f>
        <v>#N/A</v>
      </c>
      <c r="H1720" s="12" t="e">
        <f t="shared" si="52"/>
        <v>#N/A</v>
      </c>
      <c r="I1720" s="12" t="e">
        <f t="shared" si="53"/>
        <v>#N/A</v>
      </c>
      <c r="J1720" s="8" t="e">
        <f>IF(OR(H1720&gt;Pooling_tool!$Q$2,I1720&gt;(Pooling_tool!$Q$14*Pooling_tool!$Q$6)),"concentrate","dilute")</f>
        <v>#N/A</v>
      </c>
      <c r="K1720" s="12" t="e">
        <f>_xlfn.IFS(AND(J1720="concentrate",H1720&gt;Pooling_tool!$Q$4),Pooling_tool!$Q$4,AND(J1720="concentrate",H1720&lt;Pooling_tool!$Q$2),Pooling_tool!$Q$2,J1720="concentrate",H1720,J1720="dilute",individual_lib_info!I1720)</f>
        <v>#N/A</v>
      </c>
      <c r="L1720" s="12" t="e">
        <f>IF(AND(J1720="dilute",K1720&gt;Pooling_tool!$Q$6),Pooling_tool!$Q$6,K1720)</f>
        <v>#N/A</v>
      </c>
    </row>
    <row r="1721" spans="6:12" x14ac:dyDescent="0.2">
      <c r="F1721" s="8" t="e">
        <f>VLOOKUP(A1721,Pooling_tool!$A$3:$B$15,2,FALSE)</f>
        <v>#N/A</v>
      </c>
      <c r="G1721" s="11" t="e">
        <f>Pooling_tool!$Q$8/VLOOKUP(F1721,Pooling_tool!$F$3:$G$26,2,FALSE)</f>
        <v>#N/A</v>
      </c>
      <c r="H1721" s="12" t="e">
        <f t="shared" si="52"/>
        <v>#N/A</v>
      </c>
      <c r="I1721" s="12" t="e">
        <f t="shared" si="53"/>
        <v>#N/A</v>
      </c>
      <c r="J1721" s="8" t="e">
        <f>IF(OR(H1721&gt;Pooling_tool!$Q$2,I1721&gt;(Pooling_tool!$Q$14*Pooling_tool!$Q$6)),"concentrate","dilute")</f>
        <v>#N/A</v>
      </c>
      <c r="K1721" s="12" t="e">
        <f>_xlfn.IFS(AND(J1721="concentrate",H1721&gt;Pooling_tool!$Q$4),Pooling_tool!$Q$4,AND(J1721="concentrate",H1721&lt;Pooling_tool!$Q$2),Pooling_tool!$Q$2,J1721="concentrate",H1721,J1721="dilute",individual_lib_info!I1721)</f>
        <v>#N/A</v>
      </c>
      <c r="L1721" s="12" t="e">
        <f>IF(AND(J1721="dilute",K1721&gt;Pooling_tool!$Q$6),Pooling_tool!$Q$6,K1721)</f>
        <v>#N/A</v>
      </c>
    </row>
    <row r="1722" spans="6:12" x14ac:dyDescent="0.2">
      <c r="F1722" s="8" t="e">
        <f>VLOOKUP(A1722,Pooling_tool!$A$3:$B$15,2,FALSE)</f>
        <v>#N/A</v>
      </c>
      <c r="G1722" s="11" t="e">
        <f>Pooling_tool!$Q$8/VLOOKUP(F1722,Pooling_tool!$F$3:$G$26,2,FALSE)</f>
        <v>#N/A</v>
      </c>
      <c r="H1722" s="12" t="e">
        <f t="shared" si="52"/>
        <v>#N/A</v>
      </c>
      <c r="I1722" s="12" t="e">
        <f t="shared" si="53"/>
        <v>#N/A</v>
      </c>
      <c r="J1722" s="8" t="e">
        <f>IF(OR(H1722&gt;Pooling_tool!$Q$2,I1722&gt;(Pooling_tool!$Q$14*Pooling_tool!$Q$6)),"concentrate","dilute")</f>
        <v>#N/A</v>
      </c>
      <c r="K1722" s="12" t="e">
        <f>_xlfn.IFS(AND(J1722="concentrate",H1722&gt;Pooling_tool!$Q$4),Pooling_tool!$Q$4,AND(J1722="concentrate",H1722&lt;Pooling_tool!$Q$2),Pooling_tool!$Q$2,J1722="concentrate",H1722,J1722="dilute",individual_lib_info!I1722)</f>
        <v>#N/A</v>
      </c>
      <c r="L1722" s="12" t="e">
        <f>IF(AND(J1722="dilute",K1722&gt;Pooling_tool!$Q$6),Pooling_tool!$Q$6,K1722)</f>
        <v>#N/A</v>
      </c>
    </row>
    <row r="1723" spans="6:12" x14ac:dyDescent="0.2">
      <c r="F1723" s="8" t="e">
        <f>VLOOKUP(A1723,Pooling_tool!$A$3:$B$15,2,FALSE)</f>
        <v>#N/A</v>
      </c>
      <c r="G1723" s="11" t="e">
        <f>Pooling_tool!$Q$8/VLOOKUP(F1723,Pooling_tool!$F$3:$G$26,2,FALSE)</f>
        <v>#N/A</v>
      </c>
      <c r="H1723" s="12" t="e">
        <f t="shared" si="52"/>
        <v>#N/A</v>
      </c>
      <c r="I1723" s="12" t="e">
        <f t="shared" si="53"/>
        <v>#N/A</v>
      </c>
      <c r="J1723" s="8" t="e">
        <f>IF(OR(H1723&gt;Pooling_tool!$Q$2,I1723&gt;(Pooling_tool!$Q$14*Pooling_tool!$Q$6)),"concentrate","dilute")</f>
        <v>#N/A</v>
      </c>
      <c r="K1723" s="12" t="e">
        <f>_xlfn.IFS(AND(J1723="concentrate",H1723&gt;Pooling_tool!$Q$4),Pooling_tool!$Q$4,AND(J1723="concentrate",H1723&lt;Pooling_tool!$Q$2),Pooling_tool!$Q$2,J1723="concentrate",H1723,J1723="dilute",individual_lib_info!I1723)</f>
        <v>#N/A</v>
      </c>
      <c r="L1723" s="12" t="e">
        <f>IF(AND(J1723="dilute",K1723&gt;Pooling_tool!$Q$6),Pooling_tool!$Q$6,K1723)</f>
        <v>#N/A</v>
      </c>
    </row>
    <row r="1724" spans="6:12" x14ac:dyDescent="0.2">
      <c r="F1724" s="8" t="e">
        <f>VLOOKUP(A1724,Pooling_tool!$A$3:$B$15,2,FALSE)</f>
        <v>#N/A</v>
      </c>
      <c r="G1724" s="11" t="e">
        <f>Pooling_tool!$Q$8/VLOOKUP(F1724,Pooling_tool!$F$3:$G$26,2,FALSE)</f>
        <v>#N/A</v>
      </c>
      <c r="H1724" s="12" t="e">
        <f t="shared" si="52"/>
        <v>#N/A</v>
      </c>
      <c r="I1724" s="12" t="e">
        <f t="shared" si="53"/>
        <v>#N/A</v>
      </c>
      <c r="J1724" s="8" t="e">
        <f>IF(OR(H1724&gt;Pooling_tool!$Q$2,I1724&gt;(Pooling_tool!$Q$14*Pooling_tool!$Q$6)),"concentrate","dilute")</f>
        <v>#N/A</v>
      </c>
      <c r="K1724" s="12" t="e">
        <f>_xlfn.IFS(AND(J1724="concentrate",H1724&gt;Pooling_tool!$Q$4),Pooling_tool!$Q$4,AND(J1724="concentrate",H1724&lt;Pooling_tool!$Q$2),Pooling_tool!$Q$2,J1724="concentrate",H1724,J1724="dilute",individual_lib_info!I1724)</f>
        <v>#N/A</v>
      </c>
      <c r="L1724" s="12" t="e">
        <f>IF(AND(J1724="dilute",K1724&gt;Pooling_tool!$Q$6),Pooling_tool!$Q$6,K1724)</f>
        <v>#N/A</v>
      </c>
    </row>
    <row r="1725" spans="6:12" x14ac:dyDescent="0.2">
      <c r="F1725" s="8" t="e">
        <f>VLOOKUP(A1725,Pooling_tool!$A$3:$B$15,2,FALSE)</f>
        <v>#N/A</v>
      </c>
      <c r="G1725" s="11" t="e">
        <f>Pooling_tool!$Q$8/VLOOKUP(F1725,Pooling_tool!$F$3:$G$26,2,FALSE)</f>
        <v>#N/A</v>
      </c>
      <c r="H1725" s="12" t="e">
        <f t="shared" si="52"/>
        <v>#N/A</v>
      </c>
      <c r="I1725" s="12" t="e">
        <f t="shared" si="53"/>
        <v>#N/A</v>
      </c>
      <c r="J1725" s="8" t="e">
        <f>IF(OR(H1725&gt;Pooling_tool!$Q$2,I1725&gt;(Pooling_tool!$Q$14*Pooling_tool!$Q$6)),"concentrate","dilute")</f>
        <v>#N/A</v>
      </c>
      <c r="K1725" s="12" t="e">
        <f>_xlfn.IFS(AND(J1725="concentrate",H1725&gt;Pooling_tool!$Q$4),Pooling_tool!$Q$4,AND(J1725="concentrate",H1725&lt;Pooling_tool!$Q$2),Pooling_tool!$Q$2,J1725="concentrate",H1725,J1725="dilute",individual_lib_info!I1725)</f>
        <v>#N/A</v>
      </c>
      <c r="L1725" s="12" t="e">
        <f>IF(AND(J1725="dilute",K1725&gt;Pooling_tool!$Q$6),Pooling_tool!$Q$6,K1725)</f>
        <v>#N/A</v>
      </c>
    </row>
    <row r="1726" spans="6:12" x14ac:dyDescent="0.2">
      <c r="F1726" s="8" t="e">
        <f>VLOOKUP(A1726,Pooling_tool!$A$3:$B$15,2,FALSE)</f>
        <v>#N/A</v>
      </c>
      <c r="G1726" s="11" t="e">
        <f>Pooling_tool!$Q$8/VLOOKUP(F1726,Pooling_tool!$F$3:$G$26,2,FALSE)</f>
        <v>#N/A</v>
      </c>
      <c r="H1726" s="12" t="e">
        <f t="shared" si="52"/>
        <v>#N/A</v>
      </c>
      <c r="I1726" s="12" t="e">
        <f t="shared" si="53"/>
        <v>#N/A</v>
      </c>
      <c r="J1726" s="8" t="e">
        <f>IF(OR(H1726&gt;Pooling_tool!$Q$2,I1726&gt;(Pooling_tool!$Q$14*Pooling_tool!$Q$6)),"concentrate","dilute")</f>
        <v>#N/A</v>
      </c>
      <c r="K1726" s="12" t="e">
        <f>_xlfn.IFS(AND(J1726="concentrate",H1726&gt;Pooling_tool!$Q$4),Pooling_tool!$Q$4,AND(J1726="concentrate",H1726&lt;Pooling_tool!$Q$2),Pooling_tool!$Q$2,J1726="concentrate",H1726,J1726="dilute",individual_lib_info!I1726)</f>
        <v>#N/A</v>
      </c>
      <c r="L1726" s="12" t="e">
        <f>IF(AND(J1726="dilute",K1726&gt;Pooling_tool!$Q$6),Pooling_tool!$Q$6,K1726)</f>
        <v>#N/A</v>
      </c>
    </row>
    <row r="1727" spans="6:12" x14ac:dyDescent="0.2">
      <c r="F1727" s="8" t="e">
        <f>VLOOKUP(A1727,Pooling_tool!$A$3:$B$15,2,FALSE)</f>
        <v>#N/A</v>
      </c>
      <c r="G1727" s="11" t="e">
        <f>Pooling_tool!$Q$8/VLOOKUP(F1727,Pooling_tool!$F$3:$G$26,2,FALSE)</f>
        <v>#N/A</v>
      </c>
      <c r="H1727" s="12" t="e">
        <f t="shared" si="52"/>
        <v>#N/A</v>
      </c>
      <c r="I1727" s="12" t="e">
        <f t="shared" si="53"/>
        <v>#N/A</v>
      </c>
      <c r="J1727" s="8" t="e">
        <f>IF(OR(H1727&gt;Pooling_tool!$Q$2,I1727&gt;(Pooling_tool!$Q$14*Pooling_tool!$Q$6)),"concentrate","dilute")</f>
        <v>#N/A</v>
      </c>
      <c r="K1727" s="12" t="e">
        <f>_xlfn.IFS(AND(J1727="concentrate",H1727&gt;Pooling_tool!$Q$4),Pooling_tool!$Q$4,AND(J1727="concentrate",H1727&lt;Pooling_tool!$Q$2),Pooling_tool!$Q$2,J1727="concentrate",H1727,J1727="dilute",individual_lib_info!I1727)</f>
        <v>#N/A</v>
      </c>
      <c r="L1727" s="12" t="e">
        <f>IF(AND(J1727="dilute",K1727&gt;Pooling_tool!$Q$6),Pooling_tool!$Q$6,K1727)</f>
        <v>#N/A</v>
      </c>
    </row>
    <row r="1728" spans="6:12" x14ac:dyDescent="0.2">
      <c r="F1728" s="8" t="e">
        <f>VLOOKUP(A1728,Pooling_tool!$A$3:$B$15,2,FALSE)</f>
        <v>#N/A</v>
      </c>
      <c r="G1728" s="11" t="e">
        <f>Pooling_tool!$Q$8/VLOOKUP(F1728,Pooling_tool!$F$3:$G$26,2,FALSE)</f>
        <v>#N/A</v>
      </c>
      <c r="H1728" s="12" t="e">
        <f t="shared" si="52"/>
        <v>#N/A</v>
      </c>
      <c r="I1728" s="12" t="e">
        <f t="shared" si="53"/>
        <v>#N/A</v>
      </c>
      <c r="J1728" s="8" t="e">
        <f>IF(OR(H1728&gt;Pooling_tool!$Q$2,I1728&gt;(Pooling_tool!$Q$14*Pooling_tool!$Q$6)),"concentrate","dilute")</f>
        <v>#N/A</v>
      </c>
      <c r="K1728" s="12" t="e">
        <f>_xlfn.IFS(AND(J1728="concentrate",H1728&gt;Pooling_tool!$Q$4),Pooling_tool!$Q$4,AND(J1728="concentrate",H1728&lt;Pooling_tool!$Q$2),Pooling_tool!$Q$2,J1728="concentrate",H1728,J1728="dilute",individual_lib_info!I1728)</f>
        <v>#N/A</v>
      </c>
      <c r="L1728" s="12" t="e">
        <f>IF(AND(J1728="dilute",K1728&gt;Pooling_tool!$Q$6),Pooling_tool!$Q$6,K1728)</f>
        <v>#N/A</v>
      </c>
    </row>
    <row r="1729" spans="6:12" x14ac:dyDescent="0.2">
      <c r="F1729" s="8" t="e">
        <f>VLOOKUP(A1729,Pooling_tool!$A$3:$B$15,2,FALSE)</f>
        <v>#N/A</v>
      </c>
      <c r="G1729" s="11" t="e">
        <f>Pooling_tool!$Q$8/VLOOKUP(F1729,Pooling_tool!$F$3:$G$26,2,FALSE)</f>
        <v>#N/A</v>
      </c>
      <c r="H1729" s="12" t="e">
        <f t="shared" si="52"/>
        <v>#N/A</v>
      </c>
      <c r="I1729" s="12" t="e">
        <f t="shared" si="53"/>
        <v>#N/A</v>
      </c>
      <c r="J1729" s="8" t="e">
        <f>IF(OR(H1729&gt;Pooling_tool!$Q$2,I1729&gt;(Pooling_tool!$Q$14*Pooling_tool!$Q$6)),"concentrate","dilute")</f>
        <v>#N/A</v>
      </c>
      <c r="K1729" s="12" t="e">
        <f>_xlfn.IFS(AND(J1729="concentrate",H1729&gt;Pooling_tool!$Q$4),Pooling_tool!$Q$4,AND(J1729="concentrate",H1729&lt;Pooling_tool!$Q$2),Pooling_tool!$Q$2,J1729="concentrate",H1729,J1729="dilute",individual_lib_info!I1729)</f>
        <v>#N/A</v>
      </c>
      <c r="L1729" s="12" t="e">
        <f>IF(AND(J1729="dilute",K1729&gt;Pooling_tool!$Q$6),Pooling_tool!$Q$6,K1729)</f>
        <v>#N/A</v>
      </c>
    </row>
    <row r="1730" spans="6:12" x14ac:dyDescent="0.2">
      <c r="F1730" s="8" t="e">
        <f>VLOOKUP(A1730,Pooling_tool!$A$3:$B$15,2,FALSE)</f>
        <v>#N/A</v>
      </c>
      <c r="G1730" s="11" t="e">
        <f>Pooling_tool!$Q$8/VLOOKUP(F1730,Pooling_tool!$F$3:$G$26,2,FALSE)</f>
        <v>#N/A</v>
      </c>
      <c r="H1730" s="12" t="e">
        <f t="shared" si="52"/>
        <v>#N/A</v>
      </c>
      <c r="I1730" s="12" t="e">
        <f t="shared" si="53"/>
        <v>#N/A</v>
      </c>
      <c r="J1730" s="8" t="e">
        <f>IF(OR(H1730&gt;Pooling_tool!$Q$2,I1730&gt;(Pooling_tool!$Q$14*Pooling_tool!$Q$6)),"concentrate","dilute")</f>
        <v>#N/A</v>
      </c>
      <c r="K1730" s="12" t="e">
        <f>_xlfn.IFS(AND(J1730="concentrate",H1730&gt;Pooling_tool!$Q$4),Pooling_tool!$Q$4,AND(J1730="concentrate",H1730&lt;Pooling_tool!$Q$2),Pooling_tool!$Q$2,J1730="concentrate",H1730,J1730="dilute",individual_lib_info!I1730)</f>
        <v>#N/A</v>
      </c>
      <c r="L1730" s="12" t="e">
        <f>IF(AND(J1730="dilute",K1730&gt;Pooling_tool!$Q$6),Pooling_tool!$Q$6,K1730)</f>
        <v>#N/A</v>
      </c>
    </row>
    <row r="1731" spans="6:12" x14ac:dyDescent="0.2">
      <c r="F1731" s="8" t="e">
        <f>VLOOKUP(A1731,Pooling_tool!$A$3:$B$15,2,FALSE)</f>
        <v>#N/A</v>
      </c>
      <c r="G1731" s="11" t="e">
        <f>Pooling_tool!$Q$8/VLOOKUP(F1731,Pooling_tool!$F$3:$G$26,2,FALSE)</f>
        <v>#N/A</v>
      </c>
      <c r="H1731" s="12" t="e">
        <f t="shared" ref="H1731:H1794" si="54">G1731/D1731*1000</f>
        <v>#N/A</v>
      </c>
      <c r="I1731" s="12" t="e">
        <f t="shared" ref="I1731:I1794" si="55">H1731*E1731</f>
        <v>#N/A</v>
      </c>
      <c r="J1731" s="8" t="e">
        <f>IF(OR(H1731&gt;Pooling_tool!$Q$2,I1731&gt;(Pooling_tool!$Q$14*Pooling_tool!$Q$6)),"concentrate","dilute")</f>
        <v>#N/A</v>
      </c>
      <c r="K1731" s="12" t="e">
        <f>_xlfn.IFS(AND(J1731="concentrate",H1731&gt;Pooling_tool!$Q$4),Pooling_tool!$Q$4,AND(J1731="concentrate",H1731&lt;Pooling_tool!$Q$2),Pooling_tool!$Q$2,J1731="concentrate",H1731,J1731="dilute",individual_lib_info!I1731)</f>
        <v>#N/A</v>
      </c>
      <c r="L1731" s="12" t="e">
        <f>IF(AND(J1731="dilute",K1731&gt;Pooling_tool!$Q$6),Pooling_tool!$Q$6,K1731)</f>
        <v>#N/A</v>
      </c>
    </row>
    <row r="1732" spans="6:12" x14ac:dyDescent="0.2">
      <c r="F1732" s="8" t="e">
        <f>VLOOKUP(A1732,Pooling_tool!$A$3:$B$15,2,FALSE)</f>
        <v>#N/A</v>
      </c>
      <c r="G1732" s="11" t="e">
        <f>Pooling_tool!$Q$8/VLOOKUP(F1732,Pooling_tool!$F$3:$G$26,2,FALSE)</f>
        <v>#N/A</v>
      </c>
      <c r="H1732" s="12" t="e">
        <f t="shared" si="54"/>
        <v>#N/A</v>
      </c>
      <c r="I1732" s="12" t="e">
        <f t="shared" si="55"/>
        <v>#N/A</v>
      </c>
      <c r="J1732" s="8" t="e">
        <f>IF(OR(H1732&gt;Pooling_tool!$Q$2,I1732&gt;(Pooling_tool!$Q$14*Pooling_tool!$Q$6)),"concentrate","dilute")</f>
        <v>#N/A</v>
      </c>
      <c r="K1732" s="12" t="e">
        <f>_xlfn.IFS(AND(J1732="concentrate",H1732&gt;Pooling_tool!$Q$4),Pooling_tool!$Q$4,AND(J1732="concentrate",H1732&lt;Pooling_tool!$Q$2),Pooling_tool!$Q$2,J1732="concentrate",H1732,J1732="dilute",individual_lib_info!I1732)</f>
        <v>#N/A</v>
      </c>
      <c r="L1732" s="12" t="e">
        <f>IF(AND(J1732="dilute",K1732&gt;Pooling_tool!$Q$6),Pooling_tool!$Q$6,K1732)</f>
        <v>#N/A</v>
      </c>
    </row>
    <row r="1733" spans="6:12" x14ac:dyDescent="0.2">
      <c r="F1733" s="8" t="e">
        <f>VLOOKUP(A1733,Pooling_tool!$A$3:$B$15,2,FALSE)</f>
        <v>#N/A</v>
      </c>
      <c r="G1733" s="11" t="e">
        <f>Pooling_tool!$Q$8/VLOOKUP(F1733,Pooling_tool!$F$3:$G$26,2,FALSE)</f>
        <v>#N/A</v>
      </c>
      <c r="H1733" s="12" t="e">
        <f t="shared" si="54"/>
        <v>#N/A</v>
      </c>
      <c r="I1733" s="12" t="e">
        <f t="shared" si="55"/>
        <v>#N/A</v>
      </c>
      <c r="J1733" s="8" t="e">
        <f>IF(OR(H1733&gt;Pooling_tool!$Q$2,I1733&gt;(Pooling_tool!$Q$14*Pooling_tool!$Q$6)),"concentrate","dilute")</f>
        <v>#N/A</v>
      </c>
      <c r="K1733" s="12" t="e">
        <f>_xlfn.IFS(AND(J1733="concentrate",H1733&gt;Pooling_tool!$Q$4),Pooling_tool!$Q$4,AND(J1733="concentrate",H1733&lt;Pooling_tool!$Q$2),Pooling_tool!$Q$2,J1733="concentrate",H1733,J1733="dilute",individual_lib_info!I1733)</f>
        <v>#N/A</v>
      </c>
      <c r="L1733" s="12" t="e">
        <f>IF(AND(J1733="dilute",K1733&gt;Pooling_tool!$Q$6),Pooling_tool!$Q$6,K1733)</f>
        <v>#N/A</v>
      </c>
    </row>
    <row r="1734" spans="6:12" x14ac:dyDescent="0.2">
      <c r="F1734" s="8" t="e">
        <f>VLOOKUP(A1734,Pooling_tool!$A$3:$B$15,2,FALSE)</f>
        <v>#N/A</v>
      </c>
      <c r="G1734" s="11" t="e">
        <f>Pooling_tool!$Q$8/VLOOKUP(F1734,Pooling_tool!$F$3:$G$26,2,FALSE)</f>
        <v>#N/A</v>
      </c>
      <c r="H1734" s="12" t="e">
        <f t="shared" si="54"/>
        <v>#N/A</v>
      </c>
      <c r="I1734" s="12" t="e">
        <f t="shared" si="55"/>
        <v>#N/A</v>
      </c>
      <c r="J1734" s="8" t="e">
        <f>IF(OR(H1734&gt;Pooling_tool!$Q$2,I1734&gt;(Pooling_tool!$Q$14*Pooling_tool!$Q$6)),"concentrate","dilute")</f>
        <v>#N/A</v>
      </c>
      <c r="K1734" s="12" t="e">
        <f>_xlfn.IFS(AND(J1734="concentrate",H1734&gt;Pooling_tool!$Q$4),Pooling_tool!$Q$4,AND(J1734="concentrate",H1734&lt;Pooling_tool!$Q$2),Pooling_tool!$Q$2,J1734="concentrate",H1734,J1734="dilute",individual_lib_info!I1734)</f>
        <v>#N/A</v>
      </c>
      <c r="L1734" s="12" t="e">
        <f>IF(AND(J1734="dilute",K1734&gt;Pooling_tool!$Q$6),Pooling_tool!$Q$6,K1734)</f>
        <v>#N/A</v>
      </c>
    </row>
    <row r="1735" spans="6:12" x14ac:dyDescent="0.2">
      <c r="F1735" s="8" t="e">
        <f>VLOOKUP(A1735,Pooling_tool!$A$3:$B$15,2,FALSE)</f>
        <v>#N/A</v>
      </c>
      <c r="G1735" s="11" t="e">
        <f>Pooling_tool!$Q$8/VLOOKUP(F1735,Pooling_tool!$F$3:$G$26,2,FALSE)</f>
        <v>#N/A</v>
      </c>
      <c r="H1735" s="12" t="e">
        <f t="shared" si="54"/>
        <v>#N/A</v>
      </c>
      <c r="I1735" s="12" t="e">
        <f t="shared" si="55"/>
        <v>#N/A</v>
      </c>
      <c r="J1735" s="8" t="e">
        <f>IF(OR(H1735&gt;Pooling_tool!$Q$2,I1735&gt;(Pooling_tool!$Q$14*Pooling_tool!$Q$6)),"concentrate","dilute")</f>
        <v>#N/A</v>
      </c>
      <c r="K1735" s="12" t="e">
        <f>_xlfn.IFS(AND(J1735="concentrate",H1735&gt;Pooling_tool!$Q$4),Pooling_tool!$Q$4,AND(J1735="concentrate",H1735&lt;Pooling_tool!$Q$2),Pooling_tool!$Q$2,J1735="concentrate",H1735,J1735="dilute",individual_lib_info!I1735)</f>
        <v>#N/A</v>
      </c>
      <c r="L1735" s="12" t="e">
        <f>IF(AND(J1735="dilute",K1735&gt;Pooling_tool!$Q$6),Pooling_tool!$Q$6,K1735)</f>
        <v>#N/A</v>
      </c>
    </row>
    <row r="1736" spans="6:12" x14ac:dyDescent="0.2">
      <c r="F1736" s="8" t="e">
        <f>VLOOKUP(A1736,Pooling_tool!$A$3:$B$15,2,FALSE)</f>
        <v>#N/A</v>
      </c>
      <c r="G1736" s="11" t="e">
        <f>Pooling_tool!$Q$8/VLOOKUP(F1736,Pooling_tool!$F$3:$G$26,2,FALSE)</f>
        <v>#N/A</v>
      </c>
      <c r="H1736" s="12" t="e">
        <f t="shared" si="54"/>
        <v>#N/A</v>
      </c>
      <c r="I1736" s="12" t="e">
        <f t="shared" si="55"/>
        <v>#N/A</v>
      </c>
      <c r="J1736" s="8" t="e">
        <f>IF(OR(H1736&gt;Pooling_tool!$Q$2,I1736&gt;(Pooling_tool!$Q$14*Pooling_tool!$Q$6)),"concentrate","dilute")</f>
        <v>#N/A</v>
      </c>
      <c r="K1736" s="12" t="e">
        <f>_xlfn.IFS(AND(J1736="concentrate",H1736&gt;Pooling_tool!$Q$4),Pooling_tool!$Q$4,AND(J1736="concentrate",H1736&lt;Pooling_tool!$Q$2),Pooling_tool!$Q$2,J1736="concentrate",H1736,J1736="dilute",individual_lib_info!I1736)</f>
        <v>#N/A</v>
      </c>
      <c r="L1736" s="12" t="e">
        <f>IF(AND(J1736="dilute",K1736&gt;Pooling_tool!$Q$6),Pooling_tool!$Q$6,K1736)</f>
        <v>#N/A</v>
      </c>
    </row>
    <row r="1737" spans="6:12" x14ac:dyDescent="0.2">
      <c r="F1737" s="8" t="e">
        <f>VLOOKUP(A1737,Pooling_tool!$A$3:$B$15,2,FALSE)</f>
        <v>#N/A</v>
      </c>
      <c r="G1737" s="11" t="e">
        <f>Pooling_tool!$Q$8/VLOOKUP(F1737,Pooling_tool!$F$3:$G$26,2,FALSE)</f>
        <v>#N/A</v>
      </c>
      <c r="H1737" s="12" t="e">
        <f t="shared" si="54"/>
        <v>#N/A</v>
      </c>
      <c r="I1737" s="12" t="e">
        <f t="shared" si="55"/>
        <v>#N/A</v>
      </c>
      <c r="J1737" s="8" t="e">
        <f>IF(OR(H1737&gt;Pooling_tool!$Q$2,I1737&gt;(Pooling_tool!$Q$14*Pooling_tool!$Q$6)),"concentrate","dilute")</f>
        <v>#N/A</v>
      </c>
      <c r="K1737" s="12" t="e">
        <f>_xlfn.IFS(AND(J1737="concentrate",H1737&gt;Pooling_tool!$Q$4),Pooling_tool!$Q$4,AND(J1737="concentrate",H1737&lt;Pooling_tool!$Q$2),Pooling_tool!$Q$2,J1737="concentrate",H1737,J1737="dilute",individual_lib_info!I1737)</f>
        <v>#N/A</v>
      </c>
      <c r="L1737" s="12" t="e">
        <f>IF(AND(J1737="dilute",K1737&gt;Pooling_tool!$Q$6),Pooling_tool!$Q$6,K1737)</f>
        <v>#N/A</v>
      </c>
    </row>
    <row r="1738" spans="6:12" x14ac:dyDescent="0.2">
      <c r="F1738" s="8" t="e">
        <f>VLOOKUP(A1738,Pooling_tool!$A$3:$B$15,2,FALSE)</f>
        <v>#N/A</v>
      </c>
      <c r="G1738" s="11" t="e">
        <f>Pooling_tool!$Q$8/VLOOKUP(F1738,Pooling_tool!$F$3:$G$26,2,FALSE)</f>
        <v>#N/A</v>
      </c>
      <c r="H1738" s="12" t="e">
        <f t="shared" si="54"/>
        <v>#N/A</v>
      </c>
      <c r="I1738" s="12" t="e">
        <f t="shared" si="55"/>
        <v>#N/A</v>
      </c>
      <c r="J1738" s="8" t="e">
        <f>IF(OR(H1738&gt;Pooling_tool!$Q$2,I1738&gt;(Pooling_tool!$Q$14*Pooling_tool!$Q$6)),"concentrate","dilute")</f>
        <v>#N/A</v>
      </c>
      <c r="K1738" s="12" t="e">
        <f>_xlfn.IFS(AND(J1738="concentrate",H1738&gt;Pooling_tool!$Q$4),Pooling_tool!$Q$4,AND(J1738="concentrate",H1738&lt;Pooling_tool!$Q$2),Pooling_tool!$Q$2,J1738="concentrate",H1738,J1738="dilute",individual_lib_info!I1738)</f>
        <v>#N/A</v>
      </c>
      <c r="L1738" s="12" t="e">
        <f>IF(AND(J1738="dilute",K1738&gt;Pooling_tool!$Q$6),Pooling_tool!$Q$6,K1738)</f>
        <v>#N/A</v>
      </c>
    </row>
    <row r="1739" spans="6:12" x14ac:dyDescent="0.2">
      <c r="F1739" s="8" t="e">
        <f>VLOOKUP(A1739,Pooling_tool!$A$3:$B$15,2,FALSE)</f>
        <v>#N/A</v>
      </c>
      <c r="G1739" s="11" t="e">
        <f>Pooling_tool!$Q$8/VLOOKUP(F1739,Pooling_tool!$F$3:$G$26,2,FALSE)</f>
        <v>#N/A</v>
      </c>
      <c r="H1739" s="12" t="e">
        <f t="shared" si="54"/>
        <v>#N/A</v>
      </c>
      <c r="I1739" s="12" t="e">
        <f t="shared" si="55"/>
        <v>#N/A</v>
      </c>
      <c r="J1739" s="8" t="e">
        <f>IF(OR(H1739&gt;Pooling_tool!$Q$2,I1739&gt;(Pooling_tool!$Q$14*Pooling_tool!$Q$6)),"concentrate","dilute")</f>
        <v>#N/A</v>
      </c>
      <c r="K1739" s="12" t="e">
        <f>_xlfn.IFS(AND(J1739="concentrate",H1739&gt;Pooling_tool!$Q$4),Pooling_tool!$Q$4,AND(J1739="concentrate",H1739&lt;Pooling_tool!$Q$2),Pooling_tool!$Q$2,J1739="concentrate",H1739,J1739="dilute",individual_lib_info!I1739)</f>
        <v>#N/A</v>
      </c>
      <c r="L1739" s="12" t="e">
        <f>IF(AND(J1739="dilute",K1739&gt;Pooling_tool!$Q$6),Pooling_tool!$Q$6,K1739)</f>
        <v>#N/A</v>
      </c>
    </row>
    <row r="1740" spans="6:12" x14ac:dyDescent="0.2">
      <c r="F1740" s="8" t="e">
        <f>VLOOKUP(A1740,Pooling_tool!$A$3:$B$15,2,FALSE)</f>
        <v>#N/A</v>
      </c>
      <c r="G1740" s="11" t="e">
        <f>Pooling_tool!$Q$8/VLOOKUP(F1740,Pooling_tool!$F$3:$G$26,2,FALSE)</f>
        <v>#N/A</v>
      </c>
      <c r="H1740" s="12" t="e">
        <f t="shared" si="54"/>
        <v>#N/A</v>
      </c>
      <c r="I1740" s="12" t="e">
        <f t="shared" si="55"/>
        <v>#N/A</v>
      </c>
      <c r="J1740" s="8" t="e">
        <f>IF(OR(H1740&gt;Pooling_tool!$Q$2,I1740&gt;(Pooling_tool!$Q$14*Pooling_tool!$Q$6)),"concentrate","dilute")</f>
        <v>#N/A</v>
      </c>
      <c r="K1740" s="12" t="e">
        <f>_xlfn.IFS(AND(J1740="concentrate",H1740&gt;Pooling_tool!$Q$4),Pooling_tool!$Q$4,AND(J1740="concentrate",H1740&lt;Pooling_tool!$Q$2),Pooling_tool!$Q$2,J1740="concentrate",H1740,J1740="dilute",individual_lib_info!I1740)</f>
        <v>#N/A</v>
      </c>
      <c r="L1740" s="12" t="e">
        <f>IF(AND(J1740="dilute",K1740&gt;Pooling_tool!$Q$6),Pooling_tool!$Q$6,K1740)</f>
        <v>#N/A</v>
      </c>
    </row>
    <row r="1741" spans="6:12" x14ac:dyDescent="0.2">
      <c r="F1741" s="8" t="e">
        <f>VLOOKUP(A1741,Pooling_tool!$A$3:$B$15,2,FALSE)</f>
        <v>#N/A</v>
      </c>
      <c r="G1741" s="11" t="e">
        <f>Pooling_tool!$Q$8/VLOOKUP(F1741,Pooling_tool!$F$3:$G$26,2,FALSE)</f>
        <v>#N/A</v>
      </c>
      <c r="H1741" s="12" t="e">
        <f t="shared" si="54"/>
        <v>#N/A</v>
      </c>
      <c r="I1741" s="12" t="e">
        <f t="shared" si="55"/>
        <v>#N/A</v>
      </c>
      <c r="J1741" s="8" t="e">
        <f>IF(OR(H1741&gt;Pooling_tool!$Q$2,I1741&gt;(Pooling_tool!$Q$14*Pooling_tool!$Q$6)),"concentrate","dilute")</f>
        <v>#N/A</v>
      </c>
      <c r="K1741" s="12" t="e">
        <f>_xlfn.IFS(AND(J1741="concentrate",H1741&gt;Pooling_tool!$Q$4),Pooling_tool!$Q$4,AND(J1741="concentrate",H1741&lt;Pooling_tool!$Q$2),Pooling_tool!$Q$2,J1741="concentrate",H1741,J1741="dilute",individual_lib_info!I1741)</f>
        <v>#N/A</v>
      </c>
      <c r="L1741" s="12" t="e">
        <f>IF(AND(J1741="dilute",K1741&gt;Pooling_tool!$Q$6),Pooling_tool!$Q$6,K1741)</f>
        <v>#N/A</v>
      </c>
    </row>
    <row r="1742" spans="6:12" x14ac:dyDescent="0.2">
      <c r="F1742" s="8" t="e">
        <f>VLOOKUP(A1742,Pooling_tool!$A$3:$B$15,2,FALSE)</f>
        <v>#N/A</v>
      </c>
      <c r="G1742" s="11" t="e">
        <f>Pooling_tool!$Q$8/VLOOKUP(F1742,Pooling_tool!$F$3:$G$26,2,FALSE)</f>
        <v>#N/A</v>
      </c>
      <c r="H1742" s="12" t="e">
        <f t="shared" si="54"/>
        <v>#N/A</v>
      </c>
      <c r="I1742" s="12" t="e">
        <f t="shared" si="55"/>
        <v>#N/A</v>
      </c>
      <c r="J1742" s="8" t="e">
        <f>IF(OR(H1742&gt;Pooling_tool!$Q$2,I1742&gt;(Pooling_tool!$Q$14*Pooling_tool!$Q$6)),"concentrate","dilute")</f>
        <v>#N/A</v>
      </c>
      <c r="K1742" s="12" t="e">
        <f>_xlfn.IFS(AND(J1742="concentrate",H1742&gt;Pooling_tool!$Q$4),Pooling_tool!$Q$4,AND(J1742="concentrate",H1742&lt;Pooling_tool!$Q$2),Pooling_tool!$Q$2,J1742="concentrate",H1742,J1742="dilute",individual_lib_info!I1742)</f>
        <v>#N/A</v>
      </c>
      <c r="L1742" s="12" t="e">
        <f>IF(AND(J1742="dilute",K1742&gt;Pooling_tool!$Q$6),Pooling_tool!$Q$6,K1742)</f>
        <v>#N/A</v>
      </c>
    </row>
    <row r="1743" spans="6:12" x14ac:dyDescent="0.2">
      <c r="F1743" s="8" t="e">
        <f>VLOOKUP(A1743,Pooling_tool!$A$3:$B$15,2,FALSE)</f>
        <v>#N/A</v>
      </c>
      <c r="G1743" s="11" t="e">
        <f>Pooling_tool!$Q$8/VLOOKUP(F1743,Pooling_tool!$F$3:$G$26,2,FALSE)</f>
        <v>#N/A</v>
      </c>
      <c r="H1743" s="12" t="e">
        <f t="shared" si="54"/>
        <v>#N/A</v>
      </c>
      <c r="I1743" s="12" t="e">
        <f t="shared" si="55"/>
        <v>#N/A</v>
      </c>
      <c r="J1743" s="8" t="e">
        <f>IF(OR(H1743&gt;Pooling_tool!$Q$2,I1743&gt;(Pooling_tool!$Q$14*Pooling_tool!$Q$6)),"concentrate","dilute")</f>
        <v>#N/A</v>
      </c>
      <c r="K1743" s="12" t="e">
        <f>_xlfn.IFS(AND(J1743="concentrate",H1743&gt;Pooling_tool!$Q$4),Pooling_tool!$Q$4,AND(J1743="concentrate",H1743&lt;Pooling_tool!$Q$2),Pooling_tool!$Q$2,J1743="concentrate",H1743,J1743="dilute",individual_lib_info!I1743)</f>
        <v>#N/A</v>
      </c>
      <c r="L1743" s="12" t="e">
        <f>IF(AND(J1743="dilute",K1743&gt;Pooling_tool!$Q$6),Pooling_tool!$Q$6,K1743)</f>
        <v>#N/A</v>
      </c>
    </row>
    <row r="1744" spans="6:12" x14ac:dyDescent="0.2">
      <c r="F1744" s="8" t="e">
        <f>VLOOKUP(A1744,Pooling_tool!$A$3:$B$15,2,FALSE)</f>
        <v>#N/A</v>
      </c>
      <c r="G1744" s="11" t="e">
        <f>Pooling_tool!$Q$8/VLOOKUP(F1744,Pooling_tool!$F$3:$G$26,2,FALSE)</f>
        <v>#N/A</v>
      </c>
      <c r="H1744" s="12" t="e">
        <f t="shared" si="54"/>
        <v>#N/A</v>
      </c>
      <c r="I1744" s="12" t="e">
        <f t="shared" si="55"/>
        <v>#N/A</v>
      </c>
      <c r="J1744" s="8" t="e">
        <f>IF(OR(H1744&gt;Pooling_tool!$Q$2,I1744&gt;(Pooling_tool!$Q$14*Pooling_tool!$Q$6)),"concentrate","dilute")</f>
        <v>#N/A</v>
      </c>
      <c r="K1744" s="12" t="e">
        <f>_xlfn.IFS(AND(J1744="concentrate",H1744&gt;Pooling_tool!$Q$4),Pooling_tool!$Q$4,AND(J1744="concentrate",H1744&lt;Pooling_tool!$Q$2),Pooling_tool!$Q$2,J1744="concentrate",H1744,J1744="dilute",individual_lib_info!I1744)</f>
        <v>#N/A</v>
      </c>
      <c r="L1744" s="12" t="e">
        <f>IF(AND(J1744="dilute",K1744&gt;Pooling_tool!$Q$6),Pooling_tool!$Q$6,K1744)</f>
        <v>#N/A</v>
      </c>
    </row>
    <row r="1745" spans="6:12" x14ac:dyDescent="0.2">
      <c r="F1745" s="8" t="e">
        <f>VLOOKUP(A1745,Pooling_tool!$A$3:$B$15,2,FALSE)</f>
        <v>#N/A</v>
      </c>
      <c r="G1745" s="11" t="e">
        <f>Pooling_tool!$Q$8/VLOOKUP(F1745,Pooling_tool!$F$3:$G$26,2,FALSE)</f>
        <v>#N/A</v>
      </c>
      <c r="H1745" s="12" t="e">
        <f t="shared" si="54"/>
        <v>#N/A</v>
      </c>
      <c r="I1745" s="12" t="e">
        <f t="shared" si="55"/>
        <v>#N/A</v>
      </c>
      <c r="J1745" s="8" t="e">
        <f>IF(OR(H1745&gt;Pooling_tool!$Q$2,I1745&gt;(Pooling_tool!$Q$14*Pooling_tool!$Q$6)),"concentrate","dilute")</f>
        <v>#N/A</v>
      </c>
      <c r="K1745" s="12" t="e">
        <f>_xlfn.IFS(AND(J1745="concentrate",H1745&gt;Pooling_tool!$Q$4),Pooling_tool!$Q$4,AND(J1745="concentrate",H1745&lt;Pooling_tool!$Q$2),Pooling_tool!$Q$2,J1745="concentrate",H1745,J1745="dilute",individual_lib_info!I1745)</f>
        <v>#N/A</v>
      </c>
      <c r="L1745" s="12" t="e">
        <f>IF(AND(J1745="dilute",K1745&gt;Pooling_tool!$Q$6),Pooling_tool!$Q$6,K1745)</f>
        <v>#N/A</v>
      </c>
    </row>
    <row r="1746" spans="6:12" x14ac:dyDescent="0.2">
      <c r="F1746" s="8" t="e">
        <f>VLOOKUP(A1746,Pooling_tool!$A$3:$B$15,2,FALSE)</f>
        <v>#N/A</v>
      </c>
      <c r="G1746" s="11" t="e">
        <f>Pooling_tool!$Q$8/VLOOKUP(F1746,Pooling_tool!$F$3:$G$26,2,FALSE)</f>
        <v>#N/A</v>
      </c>
      <c r="H1746" s="12" t="e">
        <f t="shared" si="54"/>
        <v>#N/A</v>
      </c>
      <c r="I1746" s="12" t="e">
        <f t="shared" si="55"/>
        <v>#N/A</v>
      </c>
      <c r="J1746" s="8" t="e">
        <f>IF(OR(H1746&gt;Pooling_tool!$Q$2,I1746&gt;(Pooling_tool!$Q$14*Pooling_tool!$Q$6)),"concentrate","dilute")</f>
        <v>#N/A</v>
      </c>
      <c r="K1746" s="12" t="e">
        <f>_xlfn.IFS(AND(J1746="concentrate",H1746&gt;Pooling_tool!$Q$4),Pooling_tool!$Q$4,AND(J1746="concentrate",H1746&lt;Pooling_tool!$Q$2),Pooling_tool!$Q$2,J1746="concentrate",H1746,J1746="dilute",individual_lib_info!I1746)</f>
        <v>#N/A</v>
      </c>
      <c r="L1746" s="12" t="e">
        <f>IF(AND(J1746="dilute",K1746&gt;Pooling_tool!$Q$6),Pooling_tool!$Q$6,K1746)</f>
        <v>#N/A</v>
      </c>
    </row>
    <row r="1747" spans="6:12" x14ac:dyDescent="0.2">
      <c r="F1747" s="8" t="e">
        <f>VLOOKUP(A1747,Pooling_tool!$A$3:$B$15,2,FALSE)</f>
        <v>#N/A</v>
      </c>
      <c r="G1747" s="11" t="e">
        <f>Pooling_tool!$Q$8/VLOOKUP(F1747,Pooling_tool!$F$3:$G$26,2,FALSE)</f>
        <v>#N/A</v>
      </c>
      <c r="H1747" s="12" t="e">
        <f t="shared" si="54"/>
        <v>#N/A</v>
      </c>
      <c r="I1747" s="12" t="e">
        <f t="shared" si="55"/>
        <v>#N/A</v>
      </c>
      <c r="J1747" s="8" t="e">
        <f>IF(OR(H1747&gt;Pooling_tool!$Q$2,I1747&gt;(Pooling_tool!$Q$14*Pooling_tool!$Q$6)),"concentrate","dilute")</f>
        <v>#N/A</v>
      </c>
      <c r="K1747" s="12" t="e">
        <f>_xlfn.IFS(AND(J1747="concentrate",H1747&gt;Pooling_tool!$Q$4),Pooling_tool!$Q$4,AND(J1747="concentrate",H1747&lt;Pooling_tool!$Q$2),Pooling_tool!$Q$2,J1747="concentrate",H1747,J1747="dilute",individual_lib_info!I1747)</f>
        <v>#N/A</v>
      </c>
      <c r="L1747" s="12" t="e">
        <f>IF(AND(J1747="dilute",K1747&gt;Pooling_tool!$Q$6),Pooling_tool!$Q$6,K1747)</f>
        <v>#N/A</v>
      </c>
    </row>
    <row r="1748" spans="6:12" x14ac:dyDescent="0.2">
      <c r="F1748" s="8" t="e">
        <f>VLOOKUP(A1748,Pooling_tool!$A$3:$B$15,2,FALSE)</f>
        <v>#N/A</v>
      </c>
      <c r="G1748" s="11" t="e">
        <f>Pooling_tool!$Q$8/VLOOKUP(F1748,Pooling_tool!$F$3:$G$26,2,FALSE)</f>
        <v>#N/A</v>
      </c>
      <c r="H1748" s="12" t="e">
        <f t="shared" si="54"/>
        <v>#N/A</v>
      </c>
      <c r="I1748" s="12" t="e">
        <f t="shared" si="55"/>
        <v>#N/A</v>
      </c>
      <c r="J1748" s="8" t="e">
        <f>IF(OR(H1748&gt;Pooling_tool!$Q$2,I1748&gt;(Pooling_tool!$Q$14*Pooling_tool!$Q$6)),"concentrate","dilute")</f>
        <v>#N/A</v>
      </c>
      <c r="K1748" s="12" t="e">
        <f>_xlfn.IFS(AND(J1748="concentrate",H1748&gt;Pooling_tool!$Q$4),Pooling_tool!$Q$4,AND(J1748="concentrate",H1748&lt;Pooling_tool!$Q$2),Pooling_tool!$Q$2,J1748="concentrate",H1748,J1748="dilute",individual_lib_info!I1748)</f>
        <v>#N/A</v>
      </c>
      <c r="L1748" s="12" t="e">
        <f>IF(AND(J1748="dilute",K1748&gt;Pooling_tool!$Q$6),Pooling_tool!$Q$6,K1748)</f>
        <v>#N/A</v>
      </c>
    </row>
    <row r="1749" spans="6:12" x14ac:dyDescent="0.2">
      <c r="F1749" s="8" t="e">
        <f>VLOOKUP(A1749,Pooling_tool!$A$3:$B$15,2,FALSE)</f>
        <v>#N/A</v>
      </c>
      <c r="G1749" s="11" t="e">
        <f>Pooling_tool!$Q$8/VLOOKUP(F1749,Pooling_tool!$F$3:$G$26,2,FALSE)</f>
        <v>#N/A</v>
      </c>
      <c r="H1749" s="12" t="e">
        <f t="shared" si="54"/>
        <v>#N/A</v>
      </c>
      <c r="I1749" s="12" t="e">
        <f t="shared" si="55"/>
        <v>#N/A</v>
      </c>
      <c r="J1749" s="8" t="e">
        <f>IF(OR(H1749&gt;Pooling_tool!$Q$2,I1749&gt;(Pooling_tool!$Q$14*Pooling_tool!$Q$6)),"concentrate","dilute")</f>
        <v>#N/A</v>
      </c>
      <c r="K1749" s="12" t="e">
        <f>_xlfn.IFS(AND(J1749="concentrate",H1749&gt;Pooling_tool!$Q$4),Pooling_tool!$Q$4,AND(J1749="concentrate",H1749&lt;Pooling_tool!$Q$2),Pooling_tool!$Q$2,J1749="concentrate",H1749,J1749="dilute",individual_lib_info!I1749)</f>
        <v>#N/A</v>
      </c>
      <c r="L1749" s="12" t="e">
        <f>IF(AND(J1749="dilute",K1749&gt;Pooling_tool!$Q$6),Pooling_tool!$Q$6,K1749)</f>
        <v>#N/A</v>
      </c>
    </row>
    <row r="1750" spans="6:12" x14ac:dyDescent="0.2">
      <c r="F1750" s="8" t="e">
        <f>VLOOKUP(A1750,Pooling_tool!$A$3:$B$15,2,FALSE)</f>
        <v>#N/A</v>
      </c>
      <c r="G1750" s="11" t="e">
        <f>Pooling_tool!$Q$8/VLOOKUP(F1750,Pooling_tool!$F$3:$G$26,2,FALSE)</f>
        <v>#N/A</v>
      </c>
      <c r="H1750" s="12" t="e">
        <f t="shared" si="54"/>
        <v>#N/A</v>
      </c>
      <c r="I1750" s="12" t="e">
        <f t="shared" si="55"/>
        <v>#N/A</v>
      </c>
      <c r="J1750" s="8" t="e">
        <f>IF(OR(H1750&gt;Pooling_tool!$Q$2,I1750&gt;(Pooling_tool!$Q$14*Pooling_tool!$Q$6)),"concentrate","dilute")</f>
        <v>#N/A</v>
      </c>
      <c r="K1750" s="12" t="e">
        <f>_xlfn.IFS(AND(J1750="concentrate",H1750&gt;Pooling_tool!$Q$4),Pooling_tool!$Q$4,AND(J1750="concentrate",H1750&lt;Pooling_tool!$Q$2),Pooling_tool!$Q$2,J1750="concentrate",H1750,J1750="dilute",individual_lib_info!I1750)</f>
        <v>#N/A</v>
      </c>
      <c r="L1750" s="12" t="e">
        <f>IF(AND(J1750="dilute",K1750&gt;Pooling_tool!$Q$6),Pooling_tool!$Q$6,K1750)</f>
        <v>#N/A</v>
      </c>
    </row>
    <row r="1751" spans="6:12" x14ac:dyDescent="0.2">
      <c r="F1751" s="8" t="e">
        <f>VLOOKUP(A1751,Pooling_tool!$A$3:$B$15,2,FALSE)</f>
        <v>#N/A</v>
      </c>
      <c r="G1751" s="11" t="e">
        <f>Pooling_tool!$Q$8/VLOOKUP(F1751,Pooling_tool!$F$3:$G$26,2,FALSE)</f>
        <v>#N/A</v>
      </c>
      <c r="H1751" s="12" t="e">
        <f t="shared" si="54"/>
        <v>#N/A</v>
      </c>
      <c r="I1751" s="12" t="e">
        <f t="shared" si="55"/>
        <v>#N/A</v>
      </c>
      <c r="J1751" s="8" t="e">
        <f>IF(OR(H1751&gt;Pooling_tool!$Q$2,I1751&gt;(Pooling_tool!$Q$14*Pooling_tool!$Q$6)),"concentrate","dilute")</f>
        <v>#N/A</v>
      </c>
      <c r="K1751" s="12" t="e">
        <f>_xlfn.IFS(AND(J1751="concentrate",H1751&gt;Pooling_tool!$Q$4),Pooling_tool!$Q$4,AND(J1751="concentrate",H1751&lt;Pooling_tool!$Q$2),Pooling_tool!$Q$2,J1751="concentrate",H1751,J1751="dilute",individual_lib_info!I1751)</f>
        <v>#N/A</v>
      </c>
      <c r="L1751" s="12" t="e">
        <f>IF(AND(J1751="dilute",K1751&gt;Pooling_tool!$Q$6),Pooling_tool!$Q$6,K1751)</f>
        <v>#N/A</v>
      </c>
    </row>
    <row r="1752" spans="6:12" x14ac:dyDescent="0.2">
      <c r="F1752" s="8" t="e">
        <f>VLOOKUP(A1752,Pooling_tool!$A$3:$B$15,2,FALSE)</f>
        <v>#N/A</v>
      </c>
      <c r="G1752" s="11" t="e">
        <f>Pooling_tool!$Q$8/VLOOKUP(F1752,Pooling_tool!$F$3:$G$26,2,FALSE)</f>
        <v>#N/A</v>
      </c>
      <c r="H1752" s="12" t="e">
        <f t="shared" si="54"/>
        <v>#N/A</v>
      </c>
      <c r="I1752" s="12" t="e">
        <f t="shared" si="55"/>
        <v>#N/A</v>
      </c>
      <c r="J1752" s="8" t="e">
        <f>IF(OR(H1752&gt;Pooling_tool!$Q$2,I1752&gt;(Pooling_tool!$Q$14*Pooling_tool!$Q$6)),"concentrate","dilute")</f>
        <v>#N/A</v>
      </c>
      <c r="K1752" s="12" t="e">
        <f>_xlfn.IFS(AND(J1752="concentrate",H1752&gt;Pooling_tool!$Q$4),Pooling_tool!$Q$4,AND(J1752="concentrate",H1752&lt;Pooling_tool!$Q$2),Pooling_tool!$Q$2,J1752="concentrate",H1752,J1752="dilute",individual_lib_info!I1752)</f>
        <v>#N/A</v>
      </c>
      <c r="L1752" s="12" t="e">
        <f>IF(AND(J1752="dilute",K1752&gt;Pooling_tool!$Q$6),Pooling_tool!$Q$6,K1752)</f>
        <v>#N/A</v>
      </c>
    </row>
    <row r="1753" spans="6:12" x14ac:dyDescent="0.2">
      <c r="F1753" s="8" t="e">
        <f>VLOOKUP(A1753,Pooling_tool!$A$3:$B$15,2,FALSE)</f>
        <v>#N/A</v>
      </c>
      <c r="G1753" s="11" t="e">
        <f>Pooling_tool!$Q$8/VLOOKUP(F1753,Pooling_tool!$F$3:$G$26,2,FALSE)</f>
        <v>#N/A</v>
      </c>
      <c r="H1753" s="12" t="e">
        <f t="shared" si="54"/>
        <v>#N/A</v>
      </c>
      <c r="I1753" s="12" t="e">
        <f t="shared" si="55"/>
        <v>#N/A</v>
      </c>
      <c r="J1753" s="8" t="e">
        <f>IF(OR(H1753&gt;Pooling_tool!$Q$2,I1753&gt;(Pooling_tool!$Q$14*Pooling_tool!$Q$6)),"concentrate","dilute")</f>
        <v>#N/A</v>
      </c>
      <c r="K1753" s="12" t="e">
        <f>_xlfn.IFS(AND(J1753="concentrate",H1753&gt;Pooling_tool!$Q$4),Pooling_tool!$Q$4,AND(J1753="concentrate",H1753&lt;Pooling_tool!$Q$2),Pooling_tool!$Q$2,J1753="concentrate",H1753,J1753="dilute",individual_lib_info!I1753)</f>
        <v>#N/A</v>
      </c>
      <c r="L1753" s="12" t="e">
        <f>IF(AND(J1753="dilute",K1753&gt;Pooling_tool!$Q$6),Pooling_tool!$Q$6,K1753)</f>
        <v>#N/A</v>
      </c>
    </row>
    <row r="1754" spans="6:12" x14ac:dyDescent="0.2">
      <c r="F1754" s="8" t="e">
        <f>VLOOKUP(A1754,Pooling_tool!$A$3:$B$15,2,FALSE)</f>
        <v>#N/A</v>
      </c>
      <c r="G1754" s="11" t="e">
        <f>Pooling_tool!$Q$8/VLOOKUP(F1754,Pooling_tool!$F$3:$G$26,2,FALSE)</f>
        <v>#N/A</v>
      </c>
      <c r="H1754" s="12" t="e">
        <f t="shared" si="54"/>
        <v>#N/A</v>
      </c>
      <c r="I1754" s="12" t="e">
        <f t="shared" si="55"/>
        <v>#N/A</v>
      </c>
      <c r="J1754" s="8" t="e">
        <f>IF(OR(H1754&gt;Pooling_tool!$Q$2,I1754&gt;(Pooling_tool!$Q$14*Pooling_tool!$Q$6)),"concentrate","dilute")</f>
        <v>#N/A</v>
      </c>
      <c r="K1754" s="12" t="e">
        <f>_xlfn.IFS(AND(J1754="concentrate",H1754&gt;Pooling_tool!$Q$4),Pooling_tool!$Q$4,AND(J1754="concentrate",H1754&lt;Pooling_tool!$Q$2),Pooling_tool!$Q$2,J1754="concentrate",H1754,J1754="dilute",individual_lib_info!I1754)</f>
        <v>#N/A</v>
      </c>
      <c r="L1754" s="12" t="e">
        <f>IF(AND(J1754="dilute",K1754&gt;Pooling_tool!$Q$6),Pooling_tool!$Q$6,K1754)</f>
        <v>#N/A</v>
      </c>
    </row>
    <row r="1755" spans="6:12" x14ac:dyDescent="0.2">
      <c r="F1755" s="8" t="e">
        <f>VLOOKUP(A1755,Pooling_tool!$A$3:$B$15,2,FALSE)</f>
        <v>#N/A</v>
      </c>
      <c r="G1755" s="11" t="e">
        <f>Pooling_tool!$Q$8/VLOOKUP(F1755,Pooling_tool!$F$3:$G$26,2,FALSE)</f>
        <v>#N/A</v>
      </c>
      <c r="H1755" s="12" t="e">
        <f t="shared" si="54"/>
        <v>#N/A</v>
      </c>
      <c r="I1755" s="12" t="e">
        <f t="shared" si="55"/>
        <v>#N/A</v>
      </c>
      <c r="J1755" s="8" t="e">
        <f>IF(OR(H1755&gt;Pooling_tool!$Q$2,I1755&gt;(Pooling_tool!$Q$14*Pooling_tool!$Q$6)),"concentrate","dilute")</f>
        <v>#N/A</v>
      </c>
      <c r="K1755" s="12" t="e">
        <f>_xlfn.IFS(AND(J1755="concentrate",H1755&gt;Pooling_tool!$Q$4),Pooling_tool!$Q$4,AND(J1755="concentrate",H1755&lt;Pooling_tool!$Q$2),Pooling_tool!$Q$2,J1755="concentrate",H1755,J1755="dilute",individual_lib_info!I1755)</f>
        <v>#N/A</v>
      </c>
      <c r="L1755" s="12" t="e">
        <f>IF(AND(J1755="dilute",K1755&gt;Pooling_tool!$Q$6),Pooling_tool!$Q$6,K1755)</f>
        <v>#N/A</v>
      </c>
    </row>
    <row r="1756" spans="6:12" x14ac:dyDescent="0.2">
      <c r="F1756" s="8" t="e">
        <f>VLOOKUP(A1756,Pooling_tool!$A$3:$B$15,2,FALSE)</f>
        <v>#N/A</v>
      </c>
      <c r="G1756" s="11" t="e">
        <f>Pooling_tool!$Q$8/VLOOKUP(F1756,Pooling_tool!$F$3:$G$26,2,FALSE)</f>
        <v>#N/A</v>
      </c>
      <c r="H1756" s="12" t="e">
        <f t="shared" si="54"/>
        <v>#N/A</v>
      </c>
      <c r="I1756" s="12" t="e">
        <f t="shared" si="55"/>
        <v>#N/A</v>
      </c>
      <c r="J1756" s="8" t="e">
        <f>IF(OR(H1756&gt;Pooling_tool!$Q$2,I1756&gt;(Pooling_tool!$Q$14*Pooling_tool!$Q$6)),"concentrate","dilute")</f>
        <v>#N/A</v>
      </c>
      <c r="K1756" s="12" t="e">
        <f>_xlfn.IFS(AND(J1756="concentrate",H1756&gt;Pooling_tool!$Q$4),Pooling_tool!$Q$4,AND(J1756="concentrate",H1756&lt;Pooling_tool!$Q$2),Pooling_tool!$Q$2,J1756="concentrate",H1756,J1756="dilute",individual_lib_info!I1756)</f>
        <v>#N/A</v>
      </c>
      <c r="L1756" s="12" t="e">
        <f>IF(AND(J1756="dilute",K1756&gt;Pooling_tool!$Q$6),Pooling_tool!$Q$6,K1756)</f>
        <v>#N/A</v>
      </c>
    </row>
    <row r="1757" spans="6:12" x14ac:dyDescent="0.2">
      <c r="F1757" s="8" t="e">
        <f>VLOOKUP(A1757,Pooling_tool!$A$3:$B$15,2,FALSE)</f>
        <v>#N/A</v>
      </c>
      <c r="G1757" s="11" t="e">
        <f>Pooling_tool!$Q$8/VLOOKUP(F1757,Pooling_tool!$F$3:$G$26,2,FALSE)</f>
        <v>#N/A</v>
      </c>
      <c r="H1757" s="12" t="e">
        <f t="shared" si="54"/>
        <v>#N/A</v>
      </c>
      <c r="I1757" s="12" t="e">
        <f t="shared" si="55"/>
        <v>#N/A</v>
      </c>
      <c r="J1757" s="8" t="e">
        <f>IF(OR(H1757&gt;Pooling_tool!$Q$2,I1757&gt;(Pooling_tool!$Q$14*Pooling_tool!$Q$6)),"concentrate","dilute")</f>
        <v>#N/A</v>
      </c>
      <c r="K1757" s="12" t="e">
        <f>_xlfn.IFS(AND(J1757="concentrate",H1757&gt;Pooling_tool!$Q$4),Pooling_tool!$Q$4,AND(J1757="concentrate",H1757&lt;Pooling_tool!$Q$2),Pooling_tool!$Q$2,J1757="concentrate",H1757,J1757="dilute",individual_lib_info!I1757)</f>
        <v>#N/A</v>
      </c>
      <c r="L1757" s="12" t="e">
        <f>IF(AND(J1757="dilute",K1757&gt;Pooling_tool!$Q$6),Pooling_tool!$Q$6,K1757)</f>
        <v>#N/A</v>
      </c>
    </row>
    <row r="1758" spans="6:12" x14ac:dyDescent="0.2">
      <c r="F1758" s="8" t="e">
        <f>VLOOKUP(A1758,Pooling_tool!$A$3:$B$15,2,FALSE)</f>
        <v>#N/A</v>
      </c>
      <c r="G1758" s="11" t="e">
        <f>Pooling_tool!$Q$8/VLOOKUP(F1758,Pooling_tool!$F$3:$G$26,2,FALSE)</f>
        <v>#N/A</v>
      </c>
      <c r="H1758" s="12" t="e">
        <f t="shared" si="54"/>
        <v>#N/A</v>
      </c>
      <c r="I1758" s="12" t="e">
        <f t="shared" si="55"/>
        <v>#N/A</v>
      </c>
      <c r="J1758" s="8" t="e">
        <f>IF(OR(H1758&gt;Pooling_tool!$Q$2,I1758&gt;(Pooling_tool!$Q$14*Pooling_tool!$Q$6)),"concentrate","dilute")</f>
        <v>#N/A</v>
      </c>
      <c r="K1758" s="12" t="e">
        <f>_xlfn.IFS(AND(J1758="concentrate",H1758&gt;Pooling_tool!$Q$4),Pooling_tool!$Q$4,AND(J1758="concentrate",H1758&lt;Pooling_tool!$Q$2),Pooling_tool!$Q$2,J1758="concentrate",H1758,J1758="dilute",individual_lib_info!I1758)</f>
        <v>#N/A</v>
      </c>
      <c r="L1758" s="12" t="e">
        <f>IF(AND(J1758="dilute",K1758&gt;Pooling_tool!$Q$6),Pooling_tool!$Q$6,K1758)</f>
        <v>#N/A</v>
      </c>
    </row>
    <row r="1759" spans="6:12" x14ac:dyDescent="0.2">
      <c r="F1759" s="8" t="e">
        <f>VLOOKUP(A1759,Pooling_tool!$A$3:$B$15,2,FALSE)</f>
        <v>#N/A</v>
      </c>
      <c r="G1759" s="11" t="e">
        <f>Pooling_tool!$Q$8/VLOOKUP(F1759,Pooling_tool!$F$3:$G$26,2,FALSE)</f>
        <v>#N/A</v>
      </c>
      <c r="H1759" s="12" t="e">
        <f t="shared" si="54"/>
        <v>#N/A</v>
      </c>
      <c r="I1759" s="12" t="e">
        <f t="shared" si="55"/>
        <v>#N/A</v>
      </c>
      <c r="J1759" s="8" t="e">
        <f>IF(OR(H1759&gt;Pooling_tool!$Q$2,I1759&gt;(Pooling_tool!$Q$14*Pooling_tool!$Q$6)),"concentrate","dilute")</f>
        <v>#N/A</v>
      </c>
      <c r="K1759" s="12" t="e">
        <f>_xlfn.IFS(AND(J1759="concentrate",H1759&gt;Pooling_tool!$Q$4),Pooling_tool!$Q$4,AND(J1759="concentrate",H1759&lt;Pooling_tool!$Q$2),Pooling_tool!$Q$2,J1759="concentrate",H1759,J1759="dilute",individual_lib_info!I1759)</f>
        <v>#N/A</v>
      </c>
      <c r="L1759" s="12" t="e">
        <f>IF(AND(J1759="dilute",K1759&gt;Pooling_tool!$Q$6),Pooling_tool!$Q$6,K1759)</f>
        <v>#N/A</v>
      </c>
    </row>
    <row r="1760" spans="6:12" x14ac:dyDescent="0.2">
      <c r="F1760" s="8" t="e">
        <f>VLOOKUP(A1760,Pooling_tool!$A$3:$B$15,2,FALSE)</f>
        <v>#N/A</v>
      </c>
      <c r="G1760" s="11" t="e">
        <f>Pooling_tool!$Q$8/VLOOKUP(F1760,Pooling_tool!$F$3:$G$26,2,FALSE)</f>
        <v>#N/A</v>
      </c>
      <c r="H1760" s="12" t="e">
        <f t="shared" si="54"/>
        <v>#N/A</v>
      </c>
      <c r="I1760" s="12" t="e">
        <f t="shared" si="55"/>
        <v>#N/A</v>
      </c>
      <c r="J1760" s="8" t="e">
        <f>IF(OR(H1760&gt;Pooling_tool!$Q$2,I1760&gt;(Pooling_tool!$Q$14*Pooling_tool!$Q$6)),"concentrate","dilute")</f>
        <v>#N/A</v>
      </c>
      <c r="K1760" s="12" t="e">
        <f>_xlfn.IFS(AND(J1760="concentrate",H1760&gt;Pooling_tool!$Q$4),Pooling_tool!$Q$4,AND(J1760="concentrate",H1760&lt;Pooling_tool!$Q$2),Pooling_tool!$Q$2,J1760="concentrate",H1760,J1760="dilute",individual_lib_info!I1760)</f>
        <v>#N/A</v>
      </c>
      <c r="L1760" s="12" t="e">
        <f>IF(AND(J1760="dilute",K1760&gt;Pooling_tool!$Q$6),Pooling_tool!$Q$6,K1760)</f>
        <v>#N/A</v>
      </c>
    </row>
    <row r="1761" spans="6:12" x14ac:dyDescent="0.2">
      <c r="F1761" s="8" t="e">
        <f>VLOOKUP(A1761,Pooling_tool!$A$3:$B$15,2,FALSE)</f>
        <v>#N/A</v>
      </c>
      <c r="G1761" s="11" t="e">
        <f>Pooling_tool!$Q$8/VLOOKUP(F1761,Pooling_tool!$F$3:$G$26,2,FALSE)</f>
        <v>#N/A</v>
      </c>
      <c r="H1761" s="12" t="e">
        <f t="shared" si="54"/>
        <v>#N/A</v>
      </c>
      <c r="I1761" s="12" t="e">
        <f t="shared" si="55"/>
        <v>#N/A</v>
      </c>
      <c r="J1761" s="8" t="e">
        <f>IF(OR(H1761&gt;Pooling_tool!$Q$2,I1761&gt;(Pooling_tool!$Q$14*Pooling_tool!$Q$6)),"concentrate","dilute")</f>
        <v>#N/A</v>
      </c>
      <c r="K1761" s="12" t="e">
        <f>_xlfn.IFS(AND(J1761="concentrate",H1761&gt;Pooling_tool!$Q$4),Pooling_tool!$Q$4,AND(J1761="concentrate",H1761&lt;Pooling_tool!$Q$2),Pooling_tool!$Q$2,J1761="concentrate",H1761,J1761="dilute",individual_lib_info!I1761)</f>
        <v>#N/A</v>
      </c>
      <c r="L1761" s="12" t="e">
        <f>IF(AND(J1761="dilute",K1761&gt;Pooling_tool!$Q$6),Pooling_tool!$Q$6,K1761)</f>
        <v>#N/A</v>
      </c>
    </row>
    <row r="1762" spans="6:12" x14ac:dyDescent="0.2">
      <c r="F1762" s="8" t="e">
        <f>VLOOKUP(A1762,Pooling_tool!$A$3:$B$15,2,FALSE)</f>
        <v>#N/A</v>
      </c>
      <c r="G1762" s="11" t="e">
        <f>Pooling_tool!$Q$8/VLOOKUP(F1762,Pooling_tool!$F$3:$G$26,2,FALSE)</f>
        <v>#N/A</v>
      </c>
      <c r="H1762" s="12" t="e">
        <f t="shared" si="54"/>
        <v>#N/A</v>
      </c>
      <c r="I1762" s="12" t="e">
        <f t="shared" si="55"/>
        <v>#N/A</v>
      </c>
      <c r="J1762" s="8" t="e">
        <f>IF(OR(H1762&gt;Pooling_tool!$Q$2,I1762&gt;(Pooling_tool!$Q$14*Pooling_tool!$Q$6)),"concentrate","dilute")</f>
        <v>#N/A</v>
      </c>
      <c r="K1762" s="12" t="e">
        <f>_xlfn.IFS(AND(J1762="concentrate",H1762&gt;Pooling_tool!$Q$4),Pooling_tool!$Q$4,AND(J1762="concentrate",H1762&lt;Pooling_tool!$Q$2),Pooling_tool!$Q$2,J1762="concentrate",H1762,J1762="dilute",individual_lib_info!I1762)</f>
        <v>#N/A</v>
      </c>
      <c r="L1762" s="12" t="e">
        <f>IF(AND(J1762="dilute",K1762&gt;Pooling_tool!$Q$6),Pooling_tool!$Q$6,K1762)</f>
        <v>#N/A</v>
      </c>
    </row>
    <row r="1763" spans="6:12" x14ac:dyDescent="0.2">
      <c r="F1763" s="8" t="e">
        <f>VLOOKUP(A1763,Pooling_tool!$A$3:$B$15,2,FALSE)</f>
        <v>#N/A</v>
      </c>
      <c r="G1763" s="11" t="e">
        <f>Pooling_tool!$Q$8/VLOOKUP(F1763,Pooling_tool!$F$3:$G$26,2,FALSE)</f>
        <v>#N/A</v>
      </c>
      <c r="H1763" s="12" t="e">
        <f t="shared" si="54"/>
        <v>#N/A</v>
      </c>
      <c r="I1763" s="12" t="e">
        <f t="shared" si="55"/>
        <v>#N/A</v>
      </c>
      <c r="J1763" s="8" t="e">
        <f>IF(OR(H1763&gt;Pooling_tool!$Q$2,I1763&gt;(Pooling_tool!$Q$14*Pooling_tool!$Q$6)),"concentrate","dilute")</f>
        <v>#N/A</v>
      </c>
      <c r="K1763" s="12" t="e">
        <f>_xlfn.IFS(AND(J1763="concentrate",H1763&gt;Pooling_tool!$Q$4),Pooling_tool!$Q$4,AND(J1763="concentrate",H1763&lt;Pooling_tool!$Q$2),Pooling_tool!$Q$2,J1763="concentrate",H1763,J1763="dilute",individual_lib_info!I1763)</f>
        <v>#N/A</v>
      </c>
      <c r="L1763" s="12" t="e">
        <f>IF(AND(J1763="dilute",K1763&gt;Pooling_tool!$Q$6),Pooling_tool!$Q$6,K1763)</f>
        <v>#N/A</v>
      </c>
    </row>
    <row r="1764" spans="6:12" x14ac:dyDescent="0.2">
      <c r="F1764" s="8" t="e">
        <f>VLOOKUP(A1764,Pooling_tool!$A$3:$B$15,2,FALSE)</f>
        <v>#N/A</v>
      </c>
      <c r="G1764" s="11" t="e">
        <f>Pooling_tool!$Q$8/VLOOKUP(F1764,Pooling_tool!$F$3:$G$26,2,FALSE)</f>
        <v>#N/A</v>
      </c>
      <c r="H1764" s="12" t="e">
        <f t="shared" si="54"/>
        <v>#N/A</v>
      </c>
      <c r="I1764" s="12" t="e">
        <f t="shared" si="55"/>
        <v>#N/A</v>
      </c>
      <c r="J1764" s="8" t="e">
        <f>IF(OR(H1764&gt;Pooling_tool!$Q$2,I1764&gt;(Pooling_tool!$Q$14*Pooling_tool!$Q$6)),"concentrate","dilute")</f>
        <v>#N/A</v>
      </c>
      <c r="K1764" s="12" t="e">
        <f>_xlfn.IFS(AND(J1764="concentrate",H1764&gt;Pooling_tool!$Q$4),Pooling_tool!$Q$4,AND(J1764="concentrate",H1764&lt;Pooling_tool!$Q$2),Pooling_tool!$Q$2,J1764="concentrate",H1764,J1764="dilute",individual_lib_info!I1764)</f>
        <v>#N/A</v>
      </c>
      <c r="L1764" s="12" t="e">
        <f>IF(AND(J1764="dilute",K1764&gt;Pooling_tool!$Q$6),Pooling_tool!$Q$6,K1764)</f>
        <v>#N/A</v>
      </c>
    </row>
    <row r="1765" spans="6:12" x14ac:dyDescent="0.2">
      <c r="F1765" s="8" t="e">
        <f>VLOOKUP(A1765,Pooling_tool!$A$3:$B$15,2,FALSE)</f>
        <v>#N/A</v>
      </c>
      <c r="G1765" s="11" t="e">
        <f>Pooling_tool!$Q$8/VLOOKUP(F1765,Pooling_tool!$F$3:$G$26,2,FALSE)</f>
        <v>#N/A</v>
      </c>
      <c r="H1765" s="12" t="e">
        <f t="shared" si="54"/>
        <v>#N/A</v>
      </c>
      <c r="I1765" s="12" t="e">
        <f t="shared" si="55"/>
        <v>#N/A</v>
      </c>
      <c r="J1765" s="8" t="e">
        <f>IF(OR(H1765&gt;Pooling_tool!$Q$2,I1765&gt;(Pooling_tool!$Q$14*Pooling_tool!$Q$6)),"concentrate","dilute")</f>
        <v>#N/A</v>
      </c>
      <c r="K1765" s="12" t="e">
        <f>_xlfn.IFS(AND(J1765="concentrate",H1765&gt;Pooling_tool!$Q$4),Pooling_tool!$Q$4,AND(J1765="concentrate",H1765&lt;Pooling_tool!$Q$2),Pooling_tool!$Q$2,J1765="concentrate",H1765,J1765="dilute",individual_lib_info!I1765)</f>
        <v>#N/A</v>
      </c>
      <c r="L1765" s="12" t="e">
        <f>IF(AND(J1765="dilute",K1765&gt;Pooling_tool!$Q$6),Pooling_tool!$Q$6,K1765)</f>
        <v>#N/A</v>
      </c>
    </row>
    <row r="1766" spans="6:12" x14ac:dyDescent="0.2">
      <c r="F1766" s="8" t="e">
        <f>VLOOKUP(A1766,Pooling_tool!$A$3:$B$15,2,FALSE)</f>
        <v>#N/A</v>
      </c>
      <c r="G1766" s="11" t="e">
        <f>Pooling_tool!$Q$8/VLOOKUP(F1766,Pooling_tool!$F$3:$G$26,2,FALSE)</f>
        <v>#N/A</v>
      </c>
      <c r="H1766" s="12" t="e">
        <f t="shared" si="54"/>
        <v>#N/A</v>
      </c>
      <c r="I1766" s="12" t="e">
        <f t="shared" si="55"/>
        <v>#N/A</v>
      </c>
      <c r="J1766" s="8" t="e">
        <f>IF(OR(H1766&gt;Pooling_tool!$Q$2,I1766&gt;(Pooling_tool!$Q$14*Pooling_tool!$Q$6)),"concentrate","dilute")</f>
        <v>#N/A</v>
      </c>
      <c r="K1766" s="12" t="e">
        <f>_xlfn.IFS(AND(J1766="concentrate",H1766&gt;Pooling_tool!$Q$4),Pooling_tool!$Q$4,AND(J1766="concentrate",H1766&lt;Pooling_tool!$Q$2),Pooling_tool!$Q$2,J1766="concentrate",H1766,J1766="dilute",individual_lib_info!I1766)</f>
        <v>#N/A</v>
      </c>
      <c r="L1766" s="12" t="e">
        <f>IF(AND(J1766="dilute",K1766&gt;Pooling_tool!$Q$6),Pooling_tool!$Q$6,K1766)</f>
        <v>#N/A</v>
      </c>
    </row>
    <row r="1767" spans="6:12" x14ac:dyDescent="0.2">
      <c r="F1767" s="8" t="e">
        <f>VLOOKUP(A1767,Pooling_tool!$A$3:$B$15,2,FALSE)</f>
        <v>#N/A</v>
      </c>
      <c r="G1767" s="11" t="e">
        <f>Pooling_tool!$Q$8/VLOOKUP(F1767,Pooling_tool!$F$3:$G$26,2,FALSE)</f>
        <v>#N/A</v>
      </c>
      <c r="H1767" s="12" t="e">
        <f t="shared" si="54"/>
        <v>#N/A</v>
      </c>
      <c r="I1767" s="12" t="e">
        <f t="shared" si="55"/>
        <v>#N/A</v>
      </c>
      <c r="J1767" s="8" t="e">
        <f>IF(OR(H1767&gt;Pooling_tool!$Q$2,I1767&gt;(Pooling_tool!$Q$14*Pooling_tool!$Q$6)),"concentrate","dilute")</f>
        <v>#N/A</v>
      </c>
      <c r="K1767" s="12" t="e">
        <f>_xlfn.IFS(AND(J1767="concentrate",H1767&gt;Pooling_tool!$Q$4),Pooling_tool!$Q$4,AND(J1767="concentrate",H1767&lt;Pooling_tool!$Q$2),Pooling_tool!$Q$2,J1767="concentrate",H1767,J1767="dilute",individual_lib_info!I1767)</f>
        <v>#N/A</v>
      </c>
      <c r="L1767" s="12" t="e">
        <f>IF(AND(J1767="dilute",K1767&gt;Pooling_tool!$Q$6),Pooling_tool!$Q$6,K1767)</f>
        <v>#N/A</v>
      </c>
    </row>
    <row r="1768" spans="6:12" x14ac:dyDescent="0.2">
      <c r="F1768" s="8" t="e">
        <f>VLOOKUP(A1768,Pooling_tool!$A$3:$B$15,2,FALSE)</f>
        <v>#N/A</v>
      </c>
      <c r="G1768" s="11" t="e">
        <f>Pooling_tool!$Q$8/VLOOKUP(F1768,Pooling_tool!$F$3:$G$26,2,FALSE)</f>
        <v>#N/A</v>
      </c>
      <c r="H1768" s="12" t="e">
        <f t="shared" si="54"/>
        <v>#N/A</v>
      </c>
      <c r="I1768" s="12" t="e">
        <f t="shared" si="55"/>
        <v>#N/A</v>
      </c>
      <c r="J1768" s="8" t="e">
        <f>IF(OR(H1768&gt;Pooling_tool!$Q$2,I1768&gt;(Pooling_tool!$Q$14*Pooling_tool!$Q$6)),"concentrate","dilute")</f>
        <v>#N/A</v>
      </c>
      <c r="K1768" s="12" t="e">
        <f>_xlfn.IFS(AND(J1768="concentrate",H1768&gt;Pooling_tool!$Q$4),Pooling_tool!$Q$4,AND(J1768="concentrate",H1768&lt;Pooling_tool!$Q$2),Pooling_tool!$Q$2,J1768="concentrate",H1768,J1768="dilute",individual_lib_info!I1768)</f>
        <v>#N/A</v>
      </c>
      <c r="L1768" s="12" t="e">
        <f>IF(AND(J1768="dilute",K1768&gt;Pooling_tool!$Q$6),Pooling_tool!$Q$6,K1768)</f>
        <v>#N/A</v>
      </c>
    </row>
    <row r="1769" spans="6:12" x14ac:dyDescent="0.2">
      <c r="F1769" s="8" t="e">
        <f>VLOOKUP(A1769,Pooling_tool!$A$3:$B$15,2,FALSE)</f>
        <v>#N/A</v>
      </c>
      <c r="G1769" s="11" t="e">
        <f>Pooling_tool!$Q$8/VLOOKUP(F1769,Pooling_tool!$F$3:$G$26,2,FALSE)</f>
        <v>#N/A</v>
      </c>
      <c r="H1769" s="12" t="e">
        <f t="shared" si="54"/>
        <v>#N/A</v>
      </c>
      <c r="I1769" s="12" t="e">
        <f t="shared" si="55"/>
        <v>#N/A</v>
      </c>
      <c r="J1769" s="8" t="e">
        <f>IF(OR(H1769&gt;Pooling_tool!$Q$2,I1769&gt;(Pooling_tool!$Q$14*Pooling_tool!$Q$6)),"concentrate","dilute")</f>
        <v>#N/A</v>
      </c>
      <c r="K1769" s="12" t="e">
        <f>_xlfn.IFS(AND(J1769="concentrate",H1769&gt;Pooling_tool!$Q$4),Pooling_tool!$Q$4,AND(J1769="concentrate",H1769&lt;Pooling_tool!$Q$2),Pooling_tool!$Q$2,J1769="concentrate",H1769,J1769="dilute",individual_lib_info!I1769)</f>
        <v>#N/A</v>
      </c>
      <c r="L1769" s="12" t="e">
        <f>IF(AND(J1769="dilute",K1769&gt;Pooling_tool!$Q$6),Pooling_tool!$Q$6,K1769)</f>
        <v>#N/A</v>
      </c>
    </row>
    <row r="1770" spans="6:12" x14ac:dyDescent="0.2">
      <c r="F1770" s="8" t="e">
        <f>VLOOKUP(A1770,Pooling_tool!$A$3:$B$15,2,FALSE)</f>
        <v>#N/A</v>
      </c>
      <c r="G1770" s="11" t="e">
        <f>Pooling_tool!$Q$8/VLOOKUP(F1770,Pooling_tool!$F$3:$G$26,2,FALSE)</f>
        <v>#N/A</v>
      </c>
      <c r="H1770" s="12" t="e">
        <f t="shared" si="54"/>
        <v>#N/A</v>
      </c>
      <c r="I1770" s="12" t="e">
        <f t="shared" si="55"/>
        <v>#N/A</v>
      </c>
      <c r="J1770" s="8" t="e">
        <f>IF(OR(H1770&gt;Pooling_tool!$Q$2,I1770&gt;(Pooling_tool!$Q$14*Pooling_tool!$Q$6)),"concentrate","dilute")</f>
        <v>#N/A</v>
      </c>
      <c r="K1770" s="12" t="e">
        <f>_xlfn.IFS(AND(J1770="concentrate",H1770&gt;Pooling_tool!$Q$4),Pooling_tool!$Q$4,AND(J1770="concentrate",H1770&lt;Pooling_tool!$Q$2),Pooling_tool!$Q$2,J1770="concentrate",H1770,J1770="dilute",individual_lib_info!I1770)</f>
        <v>#N/A</v>
      </c>
      <c r="L1770" s="12" t="e">
        <f>IF(AND(J1770="dilute",K1770&gt;Pooling_tool!$Q$6),Pooling_tool!$Q$6,K1770)</f>
        <v>#N/A</v>
      </c>
    </row>
    <row r="1771" spans="6:12" x14ac:dyDescent="0.2">
      <c r="F1771" s="8" t="e">
        <f>VLOOKUP(A1771,Pooling_tool!$A$3:$B$15,2,FALSE)</f>
        <v>#N/A</v>
      </c>
      <c r="G1771" s="11" t="e">
        <f>Pooling_tool!$Q$8/VLOOKUP(F1771,Pooling_tool!$F$3:$G$26,2,FALSE)</f>
        <v>#N/A</v>
      </c>
      <c r="H1771" s="12" t="e">
        <f t="shared" si="54"/>
        <v>#N/A</v>
      </c>
      <c r="I1771" s="12" t="e">
        <f t="shared" si="55"/>
        <v>#N/A</v>
      </c>
      <c r="J1771" s="8" t="e">
        <f>IF(OR(H1771&gt;Pooling_tool!$Q$2,I1771&gt;(Pooling_tool!$Q$14*Pooling_tool!$Q$6)),"concentrate","dilute")</f>
        <v>#N/A</v>
      </c>
      <c r="K1771" s="12" t="e">
        <f>_xlfn.IFS(AND(J1771="concentrate",H1771&gt;Pooling_tool!$Q$4),Pooling_tool!$Q$4,AND(J1771="concentrate",H1771&lt;Pooling_tool!$Q$2),Pooling_tool!$Q$2,J1771="concentrate",H1771,J1771="dilute",individual_lib_info!I1771)</f>
        <v>#N/A</v>
      </c>
      <c r="L1771" s="12" t="e">
        <f>IF(AND(J1771="dilute",K1771&gt;Pooling_tool!$Q$6),Pooling_tool!$Q$6,K1771)</f>
        <v>#N/A</v>
      </c>
    </row>
    <row r="1772" spans="6:12" x14ac:dyDescent="0.2">
      <c r="F1772" s="8" t="e">
        <f>VLOOKUP(A1772,Pooling_tool!$A$3:$B$15,2,FALSE)</f>
        <v>#N/A</v>
      </c>
      <c r="G1772" s="11" t="e">
        <f>Pooling_tool!$Q$8/VLOOKUP(F1772,Pooling_tool!$F$3:$G$26,2,FALSE)</f>
        <v>#N/A</v>
      </c>
      <c r="H1772" s="12" t="e">
        <f t="shared" si="54"/>
        <v>#N/A</v>
      </c>
      <c r="I1772" s="12" t="e">
        <f t="shared" si="55"/>
        <v>#N/A</v>
      </c>
      <c r="J1772" s="8" t="e">
        <f>IF(OR(H1772&gt;Pooling_tool!$Q$2,I1772&gt;(Pooling_tool!$Q$14*Pooling_tool!$Q$6)),"concentrate","dilute")</f>
        <v>#N/A</v>
      </c>
      <c r="K1772" s="12" t="e">
        <f>_xlfn.IFS(AND(J1772="concentrate",H1772&gt;Pooling_tool!$Q$4),Pooling_tool!$Q$4,AND(J1772="concentrate",H1772&lt;Pooling_tool!$Q$2),Pooling_tool!$Q$2,J1772="concentrate",H1772,J1772="dilute",individual_lib_info!I1772)</f>
        <v>#N/A</v>
      </c>
      <c r="L1772" s="12" t="e">
        <f>IF(AND(J1772="dilute",K1772&gt;Pooling_tool!$Q$6),Pooling_tool!$Q$6,K1772)</f>
        <v>#N/A</v>
      </c>
    </row>
    <row r="1773" spans="6:12" x14ac:dyDescent="0.2">
      <c r="F1773" s="8" t="e">
        <f>VLOOKUP(A1773,Pooling_tool!$A$3:$B$15,2,FALSE)</f>
        <v>#N/A</v>
      </c>
      <c r="G1773" s="11" t="e">
        <f>Pooling_tool!$Q$8/VLOOKUP(F1773,Pooling_tool!$F$3:$G$26,2,FALSE)</f>
        <v>#N/A</v>
      </c>
      <c r="H1773" s="12" t="e">
        <f t="shared" si="54"/>
        <v>#N/A</v>
      </c>
      <c r="I1773" s="12" t="e">
        <f t="shared" si="55"/>
        <v>#N/A</v>
      </c>
      <c r="J1773" s="8" t="e">
        <f>IF(OR(H1773&gt;Pooling_tool!$Q$2,I1773&gt;(Pooling_tool!$Q$14*Pooling_tool!$Q$6)),"concentrate","dilute")</f>
        <v>#N/A</v>
      </c>
      <c r="K1773" s="12" t="e">
        <f>_xlfn.IFS(AND(J1773="concentrate",H1773&gt;Pooling_tool!$Q$4),Pooling_tool!$Q$4,AND(J1773="concentrate",H1773&lt;Pooling_tool!$Q$2),Pooling_tool!$Q$2,J1773="concentrate",H1773,J1773="dilute",individual_lib_info!I1773)</f>
        <v>#N/A</v>
      </c>
      <c r="L1773" s="12" t="e">
        <f>IF(AND(J1773="dilute",K1773&gt;Pooling_tool!$Q$6),Pooling_tool!$Q$6,K1773)</f>
        <v>#N/A</v>
      </c>
    </row>
    <row r="1774" spans="6:12" x14ac:dyDescent="0.2">
      <c r="F1774" s="8" t="e">
        <f>VLOOKUP(A1774,Pooling_tool!$A$3:$B$15,2,FALSE)</f>
        <v>#N/A</v>
      </c>
      <c r="G1774" s="11" t="e">
        <f>Pooling_tool!$Q$8/VLOOKUP(F1774,Pooling_tool!$F$3:$G$26,2,FALSE)</f>
        <v>#N/A</v>
      </c>
      <c r="H1774" s="12" t="e">
        <f t="shared" si="54"/>
        <v>#N/A</v>
      </c>
      <c r="I1774" s="12" t="e">
        <f t="shared" si="55"/>
        <v>#N/A</v>
      </c>
      <c r="J1774" s="8" t="e">
        <f>IF(OR(H1774&gt;Pooling_tool!$Q$2,I1774&gt;(Pooling_tool!$Q$14*Pooling_tool!$Q$6)),"concentrate","dilute")</f>
        <v>#N/A</v>
      </c>
      <c r="K1774" s="12" t="e">
        <f>_xlfn.IFS(AND(J1774="concentrate",H1774&gt;Pooling_tool!$Q$4),Pooling_tool!$Q$4,AND(J1774="concentrate",H1774&lt;Pooling_tool!$Q$2),Pooling_tool!$Q$2,J1774="concentrate",H1774,J1774="dilute",individual_lib_info!I1774)</f>
        <v>#N/A</v>
      </c>
      <c r="L1774" s="12" t="e">
        <f>IF(AND(J1774="dilute",K1774&gt;Pooling_tool!$Q$6),Pooling_tool!$Q$6,K1774)</f>
        <v>#N/A</v>
      </c>
    </row>
    <row r="1775" spans="6:12" x14ac:dyDescent="0.2">
      <c r="F1775" s="8" t="e">
        <f>VLOOKUP(A1775,Pooling_tool!$A$3:$B$15,2,FALSE)</f>
        <v>#N/A</v>
      </c>
      <c r="G1775" s="11" t="e">
        <f>Pooling_tool!$Q$8/VLOOKUP(F1775,Pooling_tool!$F$3:$G$26,2,FALSE)</f>
        <v>#N/A</v>
      </c>
      <c r="H1775" s="12" t="e">
        <f t="shared" si="54"/>
        <v>#N/A</v>
      </c>
      <c r="I1775" s="12" t="e">
        <f t="shared" si="55"/>
        <v>#N/A</v>
      </c>
      <c r="J1775" s="8" t="e">
        <f>IF(OR(H1775&gt;Pooling_tool!$Q$2,I1775&gt;(Pooling_tool!$Q$14*Pooling_tool!$Q$6)),"concentrate","dilute")</f>
        <v>#N/A</v>
      </c>
      <c r="K1775" s="12" t="e">
        <f>_xlfn.IFS(AND(J1775="concentrate",H1775&gt;Pooling_tool!$Q$4),Pooling_tool!$Q$4,AND(J1775="concentrate",H1775&lt;Pooling_tool!$Q$2),Pooling_tool!$Q$2,J1775="concentrate",H1775,J1775="dilute",individual_lib_info!I1775)</f>
        <v>#N/A</v>
      </c>
      <c r="L1775" s="12" t="e">
        <f>IF(AND(J1775="dilute",K1775&gt;Pooling_tool!$Q$6),Pooling_tool!$Q$6,K1775)</f>
        <v>#N/A</v>
      </c>
    </row>
    <row r="1776" spans="6:12" x14ac:dyDescent="0.2">
      <c r="F1776" s="8" t="e">
        <f>VLOOKUP(A1776,Pooling_tool!$A$3:$B$15,2,FALSE)</f>
        <v>#N/A</v>
      </c>
      <c r="G1776" s="11" t="e">
        <f>Pooling_tool!$Q$8/VLOOKUP(F1776,Pooling_tool!$F$3:$G$26,2,FALSE)</f>
        <v>#N/A</v>
      </c>
      <c r="H1776" s="12" t="e">
        <f t="shared" si="54"/>
        <v>#N/A</v>
      </c>
      <c r="I1776" s="12" t="e">
        <f t="shared" si="55"/>
        <v>#N/A</v>
      </c>
      <c r="J1776" s="8" t="e">
        <f>IF(OR(H1776&gt;Pooling_tool!$Q$2,I1776&gt;(Pooling_tool!$Q$14*Pooling_tool!$Q$6)),"concentrate","dilute")</f>
        <v>#N/A</v>
      </c>
      <c r="K1776" s="12" t="e">
        <f>_xlfn.IFS(AND(J1776="concentrate",H1776&gt;Pooling_tool!$Q$4),Pooling_tool!$Q$4,AND(J1776="concentrate",H1776&lt;Pooling_tool!$Q$2),Pooling_tool!$Q$2,J1776="concentrate",H1776,J1776="dilute",individual_lib_info!I1776)</f>
        <v>#N/A</v>
      </c>
      <c r="L1776" s="12" t="e">
        <f>IF(AND(J1776="dilute",K1776&gt;Pooling_tool!$Q$6),Pooling_tool!$Q$6,K1776)</f>
        <v>#N/A</v>
      </c>
    </row>
    <row r="1777" spans="6:12" x14ac:dyDescent="0.2">
      <c r="F1777" s="8" t="e">
        <f>VLOOKUP(A1777,Pooling_tool!$A$3:$B$15,2,FALSE)</f>
        <v>#N/A</v>
      </c>
      <c r="G1777" s="11" t="e">
        <f>Pooling_tool!$Q$8/VLOOKUP(F1777,Pooling_tool!$F$3:$G$26,2,FALSE)</f>
        <v>#N/A</v>
      </c>
      <c r="H1777" s="12" t="e">
        <f t="shared" si="54"/>
        <v>#N/A</v>
      </c>
      <c r="I1777" s="12" t="e">
        <f t="shared" si="55"/>
        <v>#N/A</v>
      </c>
      <c r="J1777" s="8" t="e">
        <f>IF(OR(H1777&gt;Pooling_tool!$Q$2,I1777&gt;(Pooling_tool!$Q$14*Pooling_tool!$Q$6)),"concentrate","dilute")</f>
        <v>#N/A</v>
      </c>
      <c r="K1777" s="12" t="e">
        <f>_xlfn.IFS(AND(J1777="concentrate",H1777&gt;Pooling_tool!$Q$4),Pooling_tool!$Q$4,AND(J1777="concentrate",H1777&lt;Pooling_tool!$Q$2),Pooling_tool!$Q$2,J1777="concentrate",H1777,J1777="dilute",individual_lib_info!I1777)</f>
        <v>#N/A</v>
      </c>
      <c r="L1777" s="12" t="e">
        <f>IF(AND(J1777="dilute",K1777&gt;Pooling_tool!$Q$6),Pooling_tool!$Q$6,K1777)</f>
        <v>#N/A</v>
      </c>
    </row>
    <row r="1778" spans="6:12" x14ac:dyDescent="0.2">
      <c r="F1778" s="8" t="e">
        <f>VLOOKUP(A1778,Pooling_tool!$A$3:$B$15,2,FALSE)</f>
        <v>#N/A</v>
      </c>
      <c r="G1778" s="11" t="e">
        <f>Pooling_tool!$Q$8/VLOOKUP(F1778,Pooling_tool!$F$3:$G$26,2,FALSE)</f>
        <v>#N/A</v>
      </c>
      <c r="H1778" s="12" t="e">
        <f t="shared" si="54"/>
        <v>#N/A</v>
      </c>
      <c r="I1778" s="12" t="e">
        <f t="shared" si="55"/>
        <v>#N/A</v>
      </c>
      <c r="J1778" s="8" t="e">
        <f>IF(OR(H1778&gt;Pooling_tool!$Q$2,I1778&gt;(Pooling_tool!$Q$14*Pooling_tool!$Q$6)),"concentrate","dilute")</f>
        <v>#N/A</v>
      </c>
      <c r="K1778" s="12" t="e">
        <f>_xlfn.IFS(AND(J1778="concentrate",H1778&gt;Pooling_tool!$Q$4),Pooling_tool!$Q$4,AND(J1778="concentrate",H1778&lt;Pooling_tool!$Q$2),Pooling_tool!$Q$2,J1778="concentrate",H1778,J1778="dilute",individual_lib_info!I1778)</f>
        <v>#N/A</v>
      </c>
      <c r="L1778" s="12" t="e">
        <f>IF(AND(J1778="dilute",K1778&gt;Pooling_tool!$Q$6),Pooling_tool!$Q$6,K1778)</f>
        <v>#N/A</v>
      </c>
    </row>
    <row r="1779" spans="6:12" x14ac:dyDescent="0.2">
      <c r="F1779" s="8" t="e">
        <f>VLOOKUP(A1779,Pooling_tool!$A$3:$B$15,2,FALSE)</f>
        <v>#N/A</v>
      </c>
      <c r="G1779" s="11" t="e">
        <f>Pooling_tool!$Q$8/VLOOKUP(F1779,Pooling_tool!$F$3:$G$26,2,FALSE)</f>
        <v>#N/A</v>
      </c>
      <c r="H1779" s="12" t="e">
        <f t="shared" si="54"/>
        <v>#N/A</v>
      </c>
      <c r="I1779" s="12" t="e">
        <f t="shared" si="55"/>
        <v>#N/A</v>
      </c>
      <c r="J1779" s="8" t="e">
        <f>IF(OR(H1779&gt;Pooling_tool!$Q$2,I1779&gt;(Pooling_tool!$Q$14*Pooling_tool!$Q$6)),"concentrate","dilute")</f>
        <v>#N/A</v>
      </c>
      <c r="K1779" s="12" t="e">
        <f>_xlfn.IFS(AND(J1779="concentrate",H1779&gt;Pooling_tool!$Q$4),Pooling_tool!$Q$4,AND(J1779="concentrate",H1779&lt;Pooling_tool!$Q$2),Pooling_tool!$Q$2,J1779="concentrate",H1779,J1779="dilute",individual_lib_info!I1779)</f>
        <v>#N/A</v>
      </c>
      <c r="L1779" s="12" t="e">
        <f>IF(AND(J1779="dilute",K1779&gt;Pooling_tool!$Q$6),Pooling_tool!$Q$6,K1779)</f>
        <v>#N/A</v>
      </c>
    </row>
    <row r="1780" spans="6:12" x14ac:dyDescent="0.2">
      <c r="F1780" s="8" t="e">
        <f>VLOOKUP(A1780,Pooling_tool!$A$3:$B$15,2,FALSE)</f>
        <v>#N/A</v>
      </c>
      <c r="G1780" s="11" t="e">
        <f>Pooling_tool!$Q$8/VLOOKUP(F1780,Pooling_tool!$F$3:$G$26,2,FALSE)</f>
        <v>#N/A</v>
      </c>
      <c r="H1780" s="12" t="e">
        <f t="shared" si="54"/>
        <v>#N/A</v>
      </c>
      <c r="I1780" s="12" t="e">
        <f t="shared" si="55"/>
        <v>#N/A</v>
      </c>
      <c r="J1780" s="8" t="e">
        <f>IF(OR(H1780&gt;Pooling_tool!$Q$2,I1780&gt;(Pooling_tool!$Q$14*Pooling_tool!$Q$6)),"concentrate","dilute")</f>
        <v>#N/A</v>
      </c>
      <c r="K1780" s="12" t="e">
        <f>_xlfn.IFS(AND(J1780="concentrate",H1780&gt;Pooling_tool!$Q$4),Pooling_tool!$Q$4,AND(J1780="concentrate",H1780&lt;Pooling_tool!$Q$2),Pooling_tool!$Q$2,J1780="concentrate",H1780,J1780="dilute",individual_lib_info!I1780)</f>
        <v>#N/A</v>
      </c>
      <c r="L1780" s="12" t="e">
        <f>IF(AND(J1780="dilute",K1780&gt;Pooling_tool!$Q$6),Pooling_tool!$Q$6,K1780)</f>
        <v>#N/A</v>
      </c>
    </row>
    <row r="1781" spans="6:12" x14ac:dyDescent="0.2">
      <c r="F1781" s="8" t="e">
        <f>VLOOKUP(A1781,Pooling_tool!$A$3:$B$15,2,FALSE)</f>
        <v>#N/A</v>
      </c>
      <c r="G1781" s="11" t="e">
        <f>Pooling_tool!$Q$8/VLOOKUP(F1781,Pooling_tool!$F$3:$G$26,2,FALSE)</f>
        <v>#N/A</v>
      </c>
      <c r="H1781" s="12" t="e">
        <f t="shared" si="54"/>
        <v>#N/A</v>
      </c>
      <c r="I1781" s="12" t="e">
        <f t="shared" si="55"/>
        <v>#N/A</v>
      </c>
      <c r="J1781" s="8" t="e">
        <f>IF(OR(H1781&gt;Pooling_tool!$Q$2,I1781&gt;(Pooling_tool!$Q$14*Pooling_tool!$Q$6)),"concentrate","dilute")</f>
        <v>#N/A</v>
      </c>
      <c r="K1781" s="12" t="e">
        <f>_xlfn.IFS(AND(J1781="concentrate",H1781&gt;Pooling_tool!$Q$4),Pooling_tool!$Q$4,AND(J1781="concentrate",H1781&lt;Pooling_tool!$Q$2),Pooling_tool!$Q$2,J1781="concentrate",H1781,J1781="dilute",individual_lib_info!I1781)</f>
        <v>#N/A</v>
      </c>
      <c r="L1781" s="12" t="e">
        <f>IF(AND(J1781="dilute",K1781&gt;Pooling_tool!$Q$6),Pooling_tool!$Q$6,K1781)</f>
        <v>#N/A</v>
      </c>
    </row>
    <row r="1782" spans="6:12" x14ac:dyDescent="0.2">
      <c r="F1782" s="8" t="e">
        <f>VLOOKUP(A1782,Pooling_tool!$A$3:$B$15,2,FALSE)</f>
        <v>#N/A</v>
      </c>
      <c r="G1782" s="11" t="e">
        <f>Pooling_tool!$Q$8/VLOOKUP(F1782,Pooling_tool!$F$3:$G$26,2,FALSE)</f>
        <v>#N/A</v>
      </c>
      <c r="H1782" s="12" t="e">
        <f t="shared" si="54"/>
        <v>#N/A</v>
      </c>
      <c r="I1782" s="12" t="e">
        <f t="shared" si="55"/>
        <v>#N/A</v>
      </c>
      <c r="J1782" s="8" t="e">
        <f>IF(OR(H1782&gt;Pooling_tool!$Q$2,I1782&gt;(Pooling_tool!$Q$14*Pooling_tool!$Q$6)),"concentrate","dilute")</f>
        <v>#N/A</v>
      </c>
      <c r="K1782" s="12" t="e">
        <f>_xlfn.IFS(AND(J1782="concentrate",H1782&gt;Pooling_tool!$Q$4),Pooling_tool!$Q$4,AND(J1782="concentrate",H1782&lt;Pooling_tool!$Q$2),Pooling_tool!$Q$2,J1782="concentrate",H1782,J1782="dilute",individual_lib_info!I1782)</f>
        <v>#N/A</v>
      </c>
      <c r="L1782" s="12" t="e">
        <f>IF(AND(J1782="dilute",K1782&gt;Pooling_tool!$Q$6),Pooling_tool!$Q$6,K1782)</f>
        <v>#N/A</v>
      </c>
    </row>
    <row r="1783" spans="6:12" x14ac:dyDescent="0.2">
      <c r="F1783" s="8" t="e">
        <f>VLOOKUP(A1783,Pooling_tool!$A$3:$B$15,2,FALSE)</f>
        <v>#N/A</v>
      </c>
      <c r="G1783" s="11" t="e">
        <f>Pooling_tool!$Q$8/VLOOKUP(F1783,Pooling_tool!$F$3:$G$26,2,FALSE)</f>
        <v>#N/A</v>
      </c>
      <c r="H1783" s="12" t="e">
        <f t="shared" si="54"/>
        <v>#N/A</v>
      </c>
      <c r="I1783" s="12" t="e">
        <f t="shared" si="55"/>
        <v>#N/A</v>
      </c>
      <c r="J1783" s="8" t="e">
        <f>IF(OR(H1783&gt;Pooling_tool!$Q$2,I1783&gt;(Pooling_tool!$Q$14*Pooling_tool!$Q$6)),"concentrate","dilute")</f>
        <v>#N/A</v>
      </c>
      <c r="K1783" s="12" t="e">
        <f>_xlfn.IFS(AND(J1783="concentrate",H1783&gt;Pooling_tool!$Q$4),Pooling_tool!$Q$4,AND(J1783="concentrate",H1783&lt;Pooling_tool!$Q$2),Pooling_tool!$Q$2,J1783="concentrate",H1783,J1783="dilute",individual_lib_info!I1783)</f>
        <v>#N/A</v>
      </c>
      <c r="L1783" s="12" t="e">
        <f>IF(AND(J1783="dilute",K1783&gt;Pooling_tool!$Q$6),Pooling_tool!$Q$6,K1783)</f>
        <v>#N/A</v>
      </c>
    </row>
    <row r="1784" spans="6:12" x14ac:dyDescent="0.2">
      <c r="F1784" s="8" t="e">
        <f>VLOOKUP(A1784,Pooling_tool!$A$3:$B$15,2,FALSE)</f>
        <v>#N/A</v>
      </c>
      <c r="G1784" s="11" t="e">
        <f>Pooling_tool!$Q$8/VLOOKUP(F1784,Pooling_tool!$F$3:$G$26,2,FALSE)</f>
        <v>#N/A</v>
      </c>
      <c r="H1784" s="12" t="e">
        <f t="shared" si="54"/>
        <v>#N/A</v>
      </c>
      <c r="I1784" s="12" t="e">
        <f t="shared" si="55"/>
        <v>#N/A</v>
      </c>
      <c r="J1784" s="8" t="e">
        <f>IF(OR(H1784&gt;Pooling_tool!$Q$2,I1784&gt;(Pooling_tool!$Q$14*Pooling_tool!$Q$6)),"concentrate","dilute")</f>
        <v>#N/A</v>
      </c>
      <c r="K1784" s="12" t="e">
        <f>_xlfn.IFS(AND(J1784="concentrate",H1784&gt;Pooling_tool!$Q$4),Pooling_tool!$Q$4,AND(J1784="concentrate",H1784&lt;Pooling_tool!$Q$2),Pooling_tool!$Q$2,J1784="concentrate",H1784,J1784="dilute",individual_lib_info!I1784)</f>
        <v>#N/A</v>
      </c>
      <c r="L1784" s="12" t="e">
        <f>IF(AND(J1784="dilute",K1784&gt;Pooling_tool!$Q$6),Pooling_tool!$Q$6,K1784)</f>
        <v>#N/A</v>
      </c>
    </row>
    <row r="1785" spans="6:12" x14ac:dyDescent="0.2">
      <c r="F1785" s="8" t="e">
        <f>VLOOKUP(A1785,Pooling_tool!$A$3:$B$15,2,FALSE)</f>
        <v>#N/A</v>
      </c>
      <c r="G1785" s="11" t="e">
        <f>Pooling_tool!$Q$8/VLOOKUP(F1785,Pooling_tool!$F$3:$G$26,2,FALSE)</f>
        <v>#N/A</v>
      </c>
      <c r="H1785" s="12" t="e">
        <f t="shared" si="54"/>
        <v>#N/A</v>
      </c>
      <c r="I1785" s="12" t="e">
        <f t="shared" si="55"/>
        <v>#N/A</v>
      </c>
      <c r="J1785" s="8" t="e">
        <f>IF(OR(H1785&gt;Pooling_tool!$Q$2,I1785&gt;(Pooling_tool!$Q$14*Pooling_tool!$Q$6)),"concentrate","dilute")</f>
        <v>#N/A</v>
      </c>
      <c r="K1785" s="12" t="e">
        <f>_xlfn.IFS(AND(J1785="concentrate",H1785&gt;Pooling_tool!$Q$4),Pooling_tool!$Q$4,AND(J1785="concentrate",H1785&lt;Pooling_tool!$Q$2),Pooling_tool!$Q$2,J1785="concentrate",H1785,J1785="dilute",individual_lib_info!I1785)</f>
        <v>#N/A</v>
      </c>
      <c r="L1785" s="12" t="e">
        <f>IF(AND(J1785="dilute",K1785&gt;Pooling_tool!$Q$6),Pooling_tool!$Q$6,K1785)</f>
        <v>#N/A</v>
      </c>
    </row>
    <row r="1786" spans="6:12" x14ac:dyDescent="0.2">
      <c r="F1786" s="8" t="e">
        <f>VLOOKUP(A1786,Pooling_tool!$A$3:$B$15,2,FALSE)</f>
        <v>#N/A</v>
      </c>
      <c r="G1786" s="11" t="e">
        <f>Pooling_tool!$Q$8/VLOOKUP(F1786,Pooling_tool!$F$3:$G$26,2,FALSE)</f>
        <v>#N/A</v>
      </c>
      <c r="H1786" s="12" t="e">
        <f t="shared" si="54"/>
        <v>#N/A</v>
      </c>
      <c r="I1786" s="12" t="e">
        <f t="shared" si="55"/>
        <v>#N/A</v>
      </c>
      <c r="J1786" s="8" t="e">
        <f>IF(OR(H1786&gt;Pooling_tool!$Q$2,I1786&gt;(Pooling_tool!$Q$14*Pooling_tool!$Q$6)),"concentrate","dilute")</f>
        <v>#N/A</v>
      </c>
      <c r="K1786" s="12" t="e">
        <f>_xlfn.IFS(AND(J1786="concentrate",H1786&gt;Pooling_tool!$Q$4),Pooling_tool!$Q$4,AND(J1786="concentrate",H1786&lt;Pooling_tool!$Q$2),Pooling_tool!$Q$2,J1786="concentrate",H1786,J1786="dilute",individual_lib_info!I1786)</f>
        <v>#N/A</v>
      </c>
      <c r="L1786" s="12" t="e">
        <f>IF(AND(J1786="dilute",K1786&gt;Pooling_tool!$Q$6),Pooling_tool!$Q$6,K1786)</f>
        <v>#N/A</v>
      </c>
    </row>
    <row r="1787" spans="6:12" x14ac:dyDescent="0.2">
      <c r="F1787" s="8" t="e">
        <f>VLOOKUP(A1787,Pooling_tool!$A$3:$B$15,2,FALSE)</f>
        <v>#N/A</v>
      </c>
      <c r="G1787" s="11" t="e">
        <f>Pooling_tool!$Q$8/VLOOKUP(F1787,Pooling_tool!$F$3:$G$26,2,FALSE)</f>
        <v>#N/A</v>
      </c>
      <c r="H1787" s="12" t="e">
        <f t="shared" si="54"/>
        <v>#N/A</v>
      </c>
      <c r="I1787" s="12" t="e">
        <f t="shared" si="55"/>
        <v>#N/A</v>
      </c>
      <c r="J1787" s="8" t="e">
        <f>IF(OR(H1787&gt;Pooling_tool!$Q$2,I1787&gt;(Pooling_tool!$Q$14*Pooling_tool!$Q$6)),"concentrate","dilute")</f>
        <v>#N/A</v>
      </c>
      <c r="K1787" s="12" t="e">
        <f>_xlfn.IFS(AND(J1787="concentrate",H1787&gt;Pooling_tool!$Q$4),Pooling_tool!$Q$4,AND(J1787="concentrate",H1787&lt;Pooling_tool!$Q$2),Pooling_tool!$Q$2,J1787="concentrate",H1787,J1787="dilute",individual_lib_info!I1787)</f>
        <v>#N/A</v>
      </c>
      <c r="L1787" s="12" t="e">
        <f>IF(AND(J1787="dilute",K1787&gt;Pooling_tool!$Q$6),Pooling_tool!$Q$6,K1787)</f>
        <v>#N/A</v>
      </c>
    </row>
    <row r="1788" spans="6:12" x14ac:dyDescent="0.2">
      <c r="F1788" s="8" t="e">
        <f>VLOOKUP(A1788,Pooling_tool!$A$3:$B$15,2,FALSE)</f>
        <v>#N/A</v>
      </c>
      <c r="G1788" s="11" t="e">
        <f>Pooling_tool!$Q$8/VLOOKUP(F1788,Pooling_tool!$F$3:$G$26,2,FALSE)</f>
        <v>#N/A</v>
      </c>
      <c r="H1788" s="12" t="e">
        <f t="shared" si="54"/>
        <v>#N/A</v>
      </c>
      <c r="I1788" s="12" t="e">
        <f t="shared" si="55"/>
        <v>#N/A</v>
      </c>
      <c r="J1788" s="8" t="e">
        <f>IF(OR(H1788&gt;Pooling_tool!$Q$2,I1788&gt;(Pooling_tool!$Q$14*Pooling_tool!$Q$6)),"concentrate","dilute")</f>
        <v>#N/A</v>
      </c>
      <c r="K1788" s="12" t="e">
        <f>_xlfn.IFS(AND(J1788="concentrate",H1788&gt;Pooling_tool!$Q$4),Pooling_tool!$Q$4,AND(J1788="concentrate",H1788&lt;Pooling_tool!$Q$2),Pooling_tool!$Q$2,J1788="concentrate",H1788,J1788="dilute",individual_lib_info!I1788)</f>
        <v>#N/A</v>
      </c>
      <c r="L1788" s="12" t="e">
        <f>IF(AND(J1788="dilute",K1788&gt;Pooling_tool!$Q$6),Pooling_tool!$Q$6,K1788)</f>
        <v>#N/A</v>
      </c>
    </row>
    <row r="1789" spans="6:12" x14ac:dyDescent="0.2">
      <c r="F1789" s="8" t="e">
        <f>VLOOKUP(A1789,Pooling_tool!$A$3:$B$15,2,FALSE)</f>
        <v>#N/A</v>
      </c>
      <c r="G1789" s="11" t="e">
        <f>Pooling_tool!$Q$8/VLOOKUP(F1789,Pooling_tool!$F$3:$G$26,2,FALSE)</f>
        <v>#N/A</v>
      </c>
      <c r="H1789" s="12" t="e">
        <f t="shared" si="54"/>
        <v>#N/A</v>
      </c>
      <c r="I1789" s="12" t="e">
        <f t="shared" si="55"/>
        <v>#N/A</v>
      </c>
      <c r="J1789" s="8" t="e">
        <f>IF(OR(H1789&gt;Pooling_tool!$Q$2,I1789&gt;(Pooling_tool!$Q$14*Pooling_tool!$Q$6)),"concentrate","dilute")</f>
        <v>#N/A</v>
      </c>
      <c r="K1789" s="12" t="e">
        <f>_xlfn.IFS(AND(J1789="concentrate",H1789&gt;Pooling_tool!$Q$4),Pooling_tool!$Q$4,AND(J1789="concentrate",H1789&lt;Pooling_tool!$Q$2),Pooling_tool!$Q$2,J1789="concentrate",H1789,J1789="dilute",individual_lib_info!I1789)</f>
        <v>#N/A</v>
      </c>
      <c r="L1789" s="12" t="e">
        <f>IF(AND(J1789="dilute",K1789&gt;Pooling_tool!$Q$6),Pooling_tool!$Q$6,K1789)</f>
        <v>#N/A</v>
      </c>
    </row>
    <row r="1790" spans="6:12" x14ac:dyDescent="0.2">
      <c r="F1790" s="8" t="e">
        <f>VLOOKUP(A1790,Pooling_tool!$A$3:$B$15,2,FALSE)</f>
        <v>#N/A</v>
      </c>
      <c r="G1790" s="11" t="e">
        <f>Pooling_tool!$Q$8/VLOOKUP(F1790,Pooling_tool!$F$3:$G$26,2,FALSE)</f>
        <v>#N/A</v>
      </c>
      <c r="H1790" s="12" t="e">
        <f t="shared" si="54"/>
        <v>#N/A</v>
      </c>
      <c r="I1790" s="12" t="e">
        <f t="shared" si="55"/>
        <v>#N/A</v>
      </c>
      <c r="J1790" s="8" t="e">
        <f>IF(OR(H1790&gt;Pooling_tool!$Q$2,I1790&gt;(Pooling_tool!$Q$14*Pooling_tool!$Q$6)),"concentrate","dilute")</f>
        <v>#N/A</v>
      </c>
      <c r="K1790" s="12" t="e">
        <f>_xlfn.IFS(AND(J1790="concentrate",H1790&gt;Pooling_tool!$Q$4),Pooling_tool!$Q$4,AND(J1790="concentrate",H1790&lt;Pooling_tool!$Q$2),Pooling_tool!$Q$2,J1790="concentrate",H1790,J1790="dilute",individual_lib_info!I1790)</f>
        <v>#N/A</v>
      </c>
      <c r="L1790" s="12" t="e">
        <f>IF(AND(J1790="dilute",K1790&gt;Pooling_tool!$Q$6),Pooling_tool!$Q$6,K1790)</f>
        <v>#N/A</v>
      </c>
    </row>
    <row r="1791" spans="6:12" x14ac:dyDescent="0.2">
      <c r="F1791" s="8" t="e">
        <f>VLOOKUP(A1791,Pooling_tool!$A$3:$B$15,2,FALSE)</f>
        <v>#N/A</v>
      </c>
      <c r="G1791" s="11" t="e">
        <f>Pooling_tool!$Q$8/VLOOKUP(F1791,Pooling_tool!$F$3:$G$26,2,FALSE)</f>
        <v>#N/A</v>
      </c>
      <c r="H1791" s="12" t="e">
        <f t="shared" si="54"/>
        <v>#N/A</v>
      </c>
      <c r="I1791" s="12" t="e">
        <f t="shared" si="55"/>
        <v>#N/A</v>
      </c>
      <c r="J1791" s="8" t="e">
        <f>IF(OR(H1791&gt;Pooling_tool!$Q$2,I1791&gt;(Pooling_tool!$Q$14*Pooling_tool!$Q$6)),"concentrate","dilute")</f>
        <v>#N/A</v>
      </c>
      <c r="K1791" s="12" t="e">
        <f>_xlfn.IFS(AND(J1791="concentrate",H1791&gt;Pooling_tool!$Q$4),Pooling_tool!$Q$4,AND(J1791="concentrate",H1791&lt;Pooling_tool!$Q$2),Pooling_tool!$Q$2,J1791="concentrate",H1791,J1791="dilute",individual_lib_info!I1791)</f>
        <v>#N/A</v>
      </c>
      <c r="L1791" s="12" t="e">
        <f>IF(AND(J1791="dilute",K1791&gt;Pooling_tool!$Q$6),Pooling_tool!$Q$6,K1791)</f>
        <v>#N/A</v>
      </c>
    </row>
    <row r="1792" spans="6:12" x14ac:dyDescent="0.2">
      <c r="F1792" s="8" t="e">
        <f>VLOOKUP(A1792,Pooling_tool!$A$3:$B$15,2,FALSE)</f>
        <v>#N/A</v>
      </c>
      <c r="G1792" s="11" t="e">
        <f>Pooling_tool!$Q$8/VLOOKUP(F1792,Pooling_tool!$F$3:$G$26,2,FALSE)</f>
        <v>#N/A</v>
      </c>
      <c r="H1792" s="12" t="e">
        <f t="shared" si="54"/>
        <v>#N/A</v>
      </c>
      <c r="I1792" s="12" t="e">
        <f t="shared" si="55"/>
        <v>#N/A</v>
      </c>
      <c r="J1792" s="8" t="e">
        <f>IF(OR(H1792&gt;Pooling_tool!$Q$2,I1792&gt;(Pooling_tool!$Q$14*Pooling_tool!$Q$6)),"concentrate","dilute")</f>
        <v>#N/A</v>
      </c>
      <c r="K1792" s="12" t="e">
        <f>_xlfn.IFS(AND(J1792="concentrate",H1792&gt;Pooling_tool!$Q$4),Pooling_tool!$Q$4,AND(J1792="concentrate",H1792&lt;Pooling_tool!$Q$2),Pooling_tool!$Q$2,J1792="concentrate",H1792,J1792="dilute",individual_lib_info!I1792)</f>
        <v>#N/A</v>
      </c>
      <c r="L1792" s="12" t="e">
        <f>IF(AND(J1792="dilute",K1792&gt;Pooling_tool!$Q$6),Pooling_tool!$Q$6,K1792)</f>
        <v>#N/A</v>
      </c>
    </row>
    <row r="1793" spans="6:12" x14ac:dyDescent="0.2">
      <c r="F1793" s="8" t="e">
        <f>VLOOKUP(A1793,Pooling_tool!$A$3:$B$15,2,FALSE)</f>
        <v>#N/A</v>
      </c>
      <c r="G1793" s="11" t="e">
        <f>Pooling_tool!$Q$8/VLOOKUP(F1793,Pooling_tool!$F$3:$G$26,2,FALSE)</f>
        <v>#N/A</v>
      </c>
      <c r="H1793" s="12" t="e">
        <f t="shared" si="54"/>
        <v>#N/A</v>
      </c>
      <c r="I1793" s="12" t="e">
        <f t="shared" si="55"/>
        <v>#N/A</v>
      </c>
      <c r="J1793" s="8" t="e">
        <f>IF(OR(H1793&gt;Pooling_tool!$Q$2,I1793&gt;(Pooling_tool!$Q$14*Pooling_tool!$Q$6)),"concentrate","dilute")</f>
        <v>#N/A</v>
      </c>
      <c r="K1793" s="12" t="e">
        <f>_xlfn.IFS(AND(J1793="concentrate",H1793&gt;Pooling_tool!$Q$4),Pooling_tool!$Q$4,AND(J1793="concentrate",H1793&lt;Pooling_tool!$Q$2),Pooling_tool!$Q$2,J1793="concentrate",H1793,J1793="dilute",individual_lib_info!I1793)</f>
        <v>#N/A</v>
      </c>
      <c r="L1793" s="12" t="e">
        <f>IF(AND(J1793="dilute",K1793&gt;Pooling_tool!$Q$6),Pooling_tool!$Q$6,K1793)</f>
        <v>#N/A</v>
      </c>
    </row>
    <row r="1794" spans="6:12" x14ac:dyDescent="0.2">
      <c r="F1794" s="8" t="e">
        <f>VLOOKUP(A1794,Pooling_tool!$A$3:$B$15,2,FALSE)</f>
        <v>#N/A</v>
      </c>
      <c r="G1794" s="11" t="e">
        <f>Pooling_tool!$Q$8/VLOOKUP(F1794,Pooling_tool!$F$3:$G$26,2,FALSE)</f>
        <v>#N/A</v>
      </c>
      <c r="H1794" s="12" t="e">
        <f t="shared" si="54"/>
        <v>#N/A</v>
      </c>
      <c r="I1794" s="12" t="e">
        <f t="shared" si="55"/>
        <v>#N/A</v>
      </c>
      <c r="J1794" s="8" t="e">
        <f>IF(OR(H1794&gt;Pooling_tool!$Q$2,I1794&gt;(Pooling_tool!$Q$14*Pooling_tool!$Q$6)),"concentrate","dilute")</f>
        <v>#N/A</v>
      </c>
      <c r="K1794" s="12" t="e">
        <f>_xlfn.IFS(AND(J1794="concentrate",H1794&gt;Pooling_tool!$Q$4),Pooling_tool!$Q$4,AND(J1794="concentrate",H1794&lt;Pooling_tool!$Q$2),Pooling_tool!$Q$2,J1794="concentrate",H1794,J1794="dilute",individual_lib_info!I1794)</f>
        <v>#N/A</v>
      </c>
      <c r="L1794" s="12" t="e">
        <f>IF(AND(J1794="dilute",K1794&gt;Pooling_tool!$Q$6),Pooling_tool!$Q$6,K1794)</f>
        <v>#N/A</v>
      </c>
    </row>
    <row r="1795" spans="6:12" x14ac:dyDescent="0.2">
      <c r="F1795" s="8" t="e">
        <f>VLOOKUP(A1795,Pooling_tool!$A$3:$B$15,2,FALSE)</f>
        <v>#N/A</v>
      </c>
      <c r="G1795" s="11" t="e">
        <f>Pooling_tool!$Q$8/VLOOKUP(F1795,Pooling_tool!$F$3:$G$26,2,FALSE)</f>
        <v>#N/A</v>
      </c>
      <c r="H1795" s="12" t="e">
        <f t="shared" ref="H1795:H1858" si="56">G1795/D1795*1000</f>
        <v>#N/A</v>
      </c>
      <c r="I1795" s="12" t="e">
        <f t="shared" ref="I1795:I1858" si="57">H1795*E1795</f>
        <v>#N/A</v>
      </c>
      <c r="J1795" s="8" t="e">
        <f>IF(OR(H1795&gt;Pooling_tool!$Q$2,I1795&gt;(Pooling_tool!$Q$14*Pooling_tool!$Q$6)),"concentrate","dilute")</f>
        <v>#N/A</v>
      </c>
      <c r="K1795" s="12" t="e">
        <f>_xlfn.IFS(AND(J1795="concentrate",H1795&gt;Pooling_tool!$Q$4),Pooling_tool!$Q$4,AND(J1795="concentrate",H1795&lt;Pooling_tool!$Q$2),Pooling_tool!$Q$2,J1795="concentrate",H1795,J1795="dilute",individual_lib_info!I1795)</f>
        <v>#N/A</v>
      </c>
      <c r="L1795" s="12" t="e">
        <f>IF(AND(J1795="dilute",K1795&gt;Pooling_tool!$Q$6),Pooling_tool!$Q$6,K1795)</f>
        <v>#N/A</v>
      </c>
    </row>
    <row r="1796" spans="6:12" x14ac:dyDescent="0.2">
      <c r="F1796" s="8" t="e">
        <f>VLOOKUP(A1796,Pooling_tool!$A$3:$B$15,2,FALSE)</f>
        <v>#N/A</v>
      </c>
      <c r="G1796" s="11" t="e">
        <f>Pooling_tool!$Q$8/VLOOKUP(F1796,Pooling_tool!$F$3:$G$26,2,FALSE)</f>
        <v>#N/A</v>
      </c>
      <c r="H1796" s="12" t="e">
        <f t="shared" si="56"/>
        <v>#N/A</v>
      </c>
      <c r="I1796" s="12" t="e">
        <f t="shared" si="57"/>
        <v>#N/A</v>
      </c>
      <c r="J1796" s="8" t="e">
        <f>IF(OR(H1796&gt;Pooling_tool!$Q$2,I1796&gt;(Pooling_tool!$Q$14*Pooling_tool!$Q$6)),"concentrate","dilute")</f>
        <v>#N/A</v>
      </c>
      <c r="K1796" s="12" t="e">
        <f>_xlfn.IFS(AND(J1796="concentrate",H1796&gt;Pooling_tool!$Q$4),Pooling_tool!$Q$4,AND(J1796="concentrate",H1796&lt;Pooling_tool!$Q$2),Pooling_tool!$Q$2,J1796="concentrate",H1796,J1796="dilute",individual_lib_info!I1796)</f>
        <v>#N/A</v>
      </c>
      <c r="L1796" s="12" t="e">
        <f>IF(AND(J1796="dilute",K1796&gt;Pooling_tool!$Q$6),Pooling_tool!$Q$6,K1796)</f>
        <v>#N/A</v>
      </c>
    </row>
    <row r="1797" spans="6:12" x14ac:dyDescent="0.2">
      <c r="F1797" s="8" t="e">
        <f>VLOOKUP(A1797,Pooling_tool!$A$3:$B$15,2,FALSE)</f>
        <v>#N/A</v>
      </c>
      <c r="G1797" s="11" t="e">
        <f>Pooling_tool!$Q$8/VLOOKUP(F1797,Pooling_tool!$F$3:$G$26,2,FALSE)</f>
        <v>#N/A</v>
      </c>
      <c r="H1797" s="12" t="e">
        <f t="shared" si="56"/>
        <v>#N/A</v>
      </c>
      <c r="I1797" s="12" t="e">
        <f t="shared" si="57"/>
        <v>#N/A</v>
      </c>
      <c r="J1797" s="8" t="e">
        <f>IF(OR(H1797&gt;Pooling_tool!$Q$2,I1797&gt;(Pooling_tool!$Q$14*Pooling_tool!$Q$6)),"concentrate","dilute")</f>
        <v>#N/A</v>
      </c>
      <c r="K1797" s="12" t="e">
        <f>_xlfn.IFS(AND(J1797="concentrate",H1797&gt;Pooling_tool!$Q$4),Pooling_tool!$Q$4,AND(J1797="concentrate",H1797&lt;Pooling_tool!$Q$2),Pooling_tool!$Q$2,J1797="concentrate",H1797,J1797="dilute",individual_lib_info!I1797)</f>
        <v>#N/A</v>
      </c>
      <c r="L1797" s="12" t="e">
        <f>IF(AND(J1797="dilute",K1797&gt;Pooling_tool!$Q$6),Pooling_tool!$Q$6,K1797)</f>
        <v>#N/A</v>
      </c>
    </row>
    <row r="1798" spans="6:12" x14ac:dyDescent="0.2">
      <c r="F1798" s="8" t="e">
        <f>VLOOKUP(A1798,Pooling_tool!$A$3:$B$15,2,FALSE)</f>
        <v>#N/A</v>
      </c>
      <c r="G1798" s="11" t="e">
        <f>Pooling_tool!$Q$8/VLOOKUP(F1798,Pooling_tool!$F$3:$G$26,2,FALSE)</f>
        <v>#N/A</v>
      </c>
      <c r="H1798" s="12" t="e">
        <f t="shared" si="56"/>
        <v>#N/A</v>
      </c>
      <c r="I1798" s="12" t="e">
        <f t="shared" si="57"/>
        <v>#N/A</v>
      </c>
      <c r="J1798" s="8" t="e">
        <f>IF(OR(H1798&gt;Pooling_tool!$Q$2,I1798&gt;(Pooling_tool!$Q$14*Pooling_tool!$Q$6)),"concentrate","dilute")</f>
        <v>#N/A</v>
      </c>
      <c r="K1798" s="12" t="e">
        <f>_xlfn.IFS(AND(J1798="concentrate",H1798&gt;Pooling_tool!$Q$4),Pooling_tool!$Q$4,AND(J1798="concentrate",H1798&lt;Pooling_tool!$Q$2),Pooling_tool!$Q$2,J1798="concentrate",H1798,J1798="dilute",individual_lib_info!I1798)</f>
        <v>#N/A</v>
      </c>
      <c r="L1798" s="12" t="e">
        <f>IF(AND(J1798="dilute",K1798&gt;Pooling_tool!$Q$6),Pooling_tool!$Q$6,K1798)</f>
        <v>#N/A</v>
      </c>
    </row>
    <row r="1799" spans="6:12" x14ac:dyDescent="0.2">
      <c r="F1799" s="8" t="e">
        <f>VLOOKUP(A1799,Pooling_tool!$A$3:$B$15,2,FALSE)</f>
        <v>#N/A</v>
      </c>
      <c r="G1799" s="11" t="e">
        <f>Pooling_tool!$Q$8/VLOOKUP(F1799,Pooling_tool!$F$3:$G$26,2,FALSE)</f>
        <v>#N/A</v>
      </c>
      <c r="H1799" s="12" t="e">
        <f t="shared" si="56"/>
        <v>#N/A</v>
      </c>
      <c r="I1799" s="12" t="e">
        <f t="shared" si="57"/>
        <v>#N/A</v>
      </c>
      <c r="J1799" s="8" t="e">
        <f>IF(OR(H1799&gt;Pooling_tool!$Q$2,I1799&gt;(Pooling_tool!$Q$14*Pooling_tool!$Q$6)),"concentrate","dilute")</f>
        <v>#N/A</v>
      </c>
      <c r="K1799" s="12" t="e">
        <f>_xlfn.IFS(AND(J1799="concentrate",H1799&gt;Pooling_tool!$Q$4),Pooling_tool!$Q$4,AND(J1799="concentrate",H1799&lt;Pooling_tool!$Q$2),Pooling_tool!$Q$2,J1799="concentrate",H1799,J1799="dilute",individual_lib_info!I1799)</f>
        <v>#N/A</v>
      </c>
      <c r="L1799" s="12" t="e">
        <f>IF(AND(J1799="dilute",K1799&gt;Pooling_tool!$Q$6),Pooling_tool!$Q$6,K1799)</f>
        <v>#N/A</v>
      </c>
    </row>
    <row r="1800" spans="6:12" x14ac:dyDescent="0.2">
      <c r="F1800" s="8" t="e">
        <f>VLOOKUP(A1800,Pooling_tool!$A$3:$B$15,2,FALSE)</f>
        <v>#N/A</v>
      </c>
      <c r="G1800" s="11" t="e">
        <f>Pooling_tool!$Q$8/VLOOKUP(F1800,Pooling_tool!$F$3:$G$26,2,FALSE)</f>
        <v>#N/A</v>
      </c>
      <c r="H1800" s="12" t="e">
        <f t="shared" si="56"/>
        <v>#N/A</v>
      </c>
      <c r="I1800" s="12" t="e">
        <f t="shared" si="57"/>
        <v>#N/A</v>
      </c>
      <c r="J1800" s="8" t="e">
        <f>IF(OR(H1800&gt;Pooling_tool!$Q$2,I1800&gt;(Pooling_tool!$Q$14*Pooling_tool!$Q$6)),"concentrate","dilute")</f>
        <v>#N/A</v>
      </c>
      <c r="K1800" s="12" t="e">
        <f>_xlfn.IFS(AND(J1800="concentrate",H1800&gt;Pooling_tool!$Q$4),Pooling_tool!$Q$4,AND(J1800="concentrate",H1800&lt;Pooling_tool!$Q$2),Pooling_tool!$Q$2,J1800="concentrate",H1800,J1800="dilute",individual_lib_info!I1800)</f>
        <v>#N/A</v>
      </c>
      <c r="L1800" s="12" t="e">
        <f>IF(AND(J1800="dilute",K1800&gt;Pooling_tool!$Q$6),Pooling_tool!$Q$6,K1800)</f>
        <v>#N/A</v>
      </c>
    </row>
    <row r="1801" spans="6:12" x14ac:dyDescent="0.2">
      <c r="F1801" s="8" t="e">
        <f>VLOOKUP(A1801,Pooling_tool!$A$3:$B$15,2,FALSE)</f>
        <v>#N/A</v>
      </c>
      <c r="G1801" s="11" t="e">
        <f>Pooling_tool!$Q$8/VLOOKUP(F1801,Pooling_tool!$F$3:$G$26,2,FALSE)</f>
        <v>#N/A</v>
      </c>
      <c r="H1801" s="12" t="e">
        <f t="shared" si="56"/>
        <v>#N/A</v>
      </c>
      <c r="I1801" s="12" t="e">
        <f t="shared" si="57"/>
        <v>#N/A</v>
      </c>
      <c r="J1801" s="8" t="e">
        <f>IF(OR(H1801&gt;Pooling_tool!$Q$2,I1801&gt;(Pooling_tool!$Q$14*Pooling_tool!$Q$6)),"concentrate","dilute")</f>
        <v>#N/A</v>
      </c>
      <c r="K1801" s="12" t="e">
        <f>_xlfn.IFS(AND(J1801="concentrate",H1801&gt;Pooling_tool!$Q$4),Pooling_tool!$Q$4,AND(J1801="concentrate",H1801&lt;Pooling_tool!$Q$2),Pooling_tool!$Q$2,J1801="concentrate",H1801,J1801="dilute",individual_lib_info!I1801)</f>
        <v>#N/A</v>
      </c>
      <c r="L1801" s="12" t="e">
        <f>IF(AND(J1801="dilute",K1801&gt;Pooling_tool!$Q$6),Pooling_tool!$Q$6,K1801)</f>
        <v>#N/A</v>
      </c>
    </row>
    <row r="1802" spans="6:12" x14ac:dyDescent="0.2">
      <c r="F1802" s="8" t="e">
        <f>VLOOKUP(A1802,Pooling_tool!$A$3:$B$15,2,FALSE)</f>
        <v>#N/A</v>
      </c>
      <c r="G1802" s="11" t="e">
        <f>Pooling_tool!$Q$8/VLOOKUP(F1802,Pooling_tool!$F$3:$G$26,2,FALSE)</f>
        <v>#N/A</v>
      </c>
      <c r="H1802" s="12" t="e">
        <f t="shared" si="56"/>
        <v>#N/A</v>
      </c>
      <c r="I1802" s="12" t="e">
        <f t="shared" si="57"/>
        <v>#N/A</v>
      </c>
      <c r="J1802" s="8" t="e">
        <f>IF(OR(H1802&gt;Pooling_tool!$Q$2,I1802&gt;(Pooling_tool!$Q$14*Pooling_tool!$Q$6)),"concentrate","dilute")</f>
        <v>#N/A</v>
      </c>
      <c r="K1802" s="12" t="e">
        <f>_xlfn.IFS(AND(J1802="concentrate",H1802&gt;Pooling_tool!$Q$4),Pooling_tool!$Q$4,AND(J1802="concentrate",H1802&lt;Pooling_tool!$Q$2),Pooling_tool!$Q$2,J1802="concentrate",H1802,J1802="dilute",individual_lib_info!I1802)</f>
        <v>#N/A</v>
      </c>
      <c r="L1802" s="12" t="e">
        <f>IF(AND(J1802="dilute",K1802&gt;Pooling_tool!$Q$6),Pooling_tool!$Q$6,K1802)</f>
        <v>#N/A</v>
      </c>
    </row>
    <row r="1803" spans="6:12" x14ac:dyDescent="0.2">
      <c r="F1803" s="8" t="e">
        <f>VLOOKUP(A1803,Pooling_tool!$A$3:$B$15,2,FALSE)</f>
        <v>#N/A</v>
      </c>
      <c r="G1803" s="11" t="e">
        <f>Pooling_tool!$Q$8/VLOOKUP(F1803,Pooling_tool!$F$3:$G$26,2,FALSE)</f>
        <v>#N/A</v>
      </c>
      <c r="H1803" s="12" t="e">
        <f t="shared" si="56"/>
        <v>#N/A</v>
      </c>
      <c r="I1803" s="12" t="e">
        <f t="shared" si="57"/>
        <v>#N/A</v>
      </c>
      <c r="J1803" s="8" t="e">
        <f>IF(OR(H1803&gt;Pooling_tool!$Q$2,I1803&gt;(Pooling_tool!$Q$14*Pooling_tool!$Q$6)),"concentrate","dilute")</f>
        <v>#N/A</v>
      </c>
      <c r="K1803" s="12" t="e">
        <f>_xlfn.IFS(AND(J1803="concentrate",H1803&gt;Pooling_tool!$Q$4),Pooling_tool!$Q$4,AND(J1803="concentrate",H1803&lt;Pooling_tool!$Q$2),Pooling_tool!$Q$2,J1803="concentrate",H1803,J1803="dilute",individual_lib_info!I1803)</f>
        <v>#N/A</v>
      </c>
      <c r="L1803" s="12" t="e">
        <f>IF(AND(J1803="dilute",K1803&gt;Pooling_tool!$Q$6),Pooling_tool!$Q$6,K1803)</f>
        <v>#N/A</v>
      </c>
    </row>
    <row r="1804" spans="6:12" x14ac:dyDescent="0.2">
      <c r="F1804" s="8" t="e">
        <f>VLOOKUP(A1804,Pooling_tool!$A$3:$B$15,2,FALSE)</f>
        <v>#N/A</v>
      </c>
      <c r="G1804" s="11" t="e">
        <f>Pooling_tool!$Q$8/VLOOKUP(F1804,Pooling_tool!$F$3:$G$26,2,FALSE)</f>
        <v>#N/A</v>
      </c>
      <c r="H1804" s="12" t="e">
        <f t="shared" si="56"/>
        <v>#N/A</v>
      </c>
      <c r="I1804" s="12" t="e">
        <f t="shared" si="57"/>
        <v>#N/A</v>
      </c>
      <c r="J1804" s="8" t="e">
        <f>IF(OR(H1804&gt;Pooling_tool!$Q$2,I1804&gt;(Pooling_tool!$Q$14*Pooling_tool!$Q$6)),"concentrate","dilute")</f>
        <v>#N/A</v>
      </c>
      <c r="K1804" s="12" t="e">
        <f>_xlfn.IFS(AND(J1804="concentrate",H1804&gt;Pooling_tool!$Q$4),Pooling_tool!$Q$4,AND(J1804="concentrate",H1804&lt;Pooling_tool!$Q$2),Pooling_tool!$Q$2,J1804="concentrate",H1804,J1804="dilute",individual_lib_info!I1804)</f>
        <v>#N/A</v>
      </c>
      <c r="L1804" s="12" t="e">
        <f>IF(AND(J1804="dilute",K1804&gt;Pooling_tool!$Q$6),Pooling_tool!$Q$6,K1804)</f>
        <v>#N/A</v>
      </c>
    </row>
    <row r="1805" spans="6:12" x14ac:dyDescent="0.2">
      <c r="F1805" s="8" t="e">
        <f>VLOOKUP(A1805,Pooling_tool!$A$3:$B$15,2,FALSE)</f>
        <v>#N/A</v>
      </c>
      <c r="G1805" s="11" t="e">
        <f>Pooling_tool!$Q$8/VLOOKUP(F1805,Pooling_tool!$F$3:$G$26,2,FALSE)</f>
        <v>#N/A</v>
      </c>
      <c r="H1805" s="12" t="e">
        <f t="shared" si="56"/>
        <v>#N/A</v>
      </c>
      <c r="I1805" s="12" t="e">
        <f t="shared" si="57"/>
        <v>#N/A</v>
      </c>
      <c r="J1805" s="8" t="e">
        <f>IF(OR(H1805&gt;Pooling_tool!$Q$2,I1805&gt;(Pooling_tool!$Q$14*Pooling_tool!$Q$6)),"concentrate","dilute")</f>
        <v>#N/A</v>
      </c>
      <c r="K1805" s="12" t="e">
        <f>_xlfn.IFS(AND(J1805="concentrate",H1805&gt;Pooling_tool!$Q$4),Pooling_tool!$Q$4,AND(J1805="concentrate",H1805&lt;Pooling_tool!$Q$2),Pooling_tool!$Q$2,J1805="concentrate",H1805,J1805="dilute",individual_lib_info!I1805)</f>
        <v>#N/A</v>
      </c>
      <c r="L1805" s="12" t="e">
        <f>IF(AND(J1805="dilute",K1805&gt;Pooling_tool!$Q$6),Pooling_tool!$Q$6,K1805)</f>
        <v>#N/A</v>
      </c>
    </row>
    <row r="1806" spans="6:12" x14ac:dyDescent="0.2">
      <c r="F1806" s="8" t="e">
        <f>VLOOKUP(A1806,Pooling_tool!$A$3:$B$15,2,FALSE)</f>
        <v>#N/A</v>
      </c>
      <c r="G1806" s="11" t="e">
        <f>Pooling_tool!$Q$8/VLOOKUP(F1806,Pooling_tool!$F$3:$G$26,2,FALSE)</f>
        <v>#N/A</v>
      </c>
      <c r="H1806" s="12" t="e">
        <f t="shared" si="56"/>
        <v>#N/A</v>
      </c>
      <c r="I1806" s="12" t="e">
        <f t="shared" si="57"/>
        <v>#N/A</v>
      </c>
      <c r="J1806" s="8" t="e">
        <f>IF(OR(H1806&gt;Pooling_tool!$Q$2,I1806&gt;(Pooling_tool!$Q$14*Pooling_tool!$Q$6)),"concentrate","dilute")</f>
        <v>#N/A</v>
      </c>
      <c r="K1806" s="12" t="e">
        <f>_xlfn.IFS(AND(J1806="concentrate",H1806&gt;Pooling_tool!$Q$4),Pooling_tool!$Q$4,AND(J1806="concentrate",H1806&lt;Pooling_tool!$Q$2),Pooling_tool!$Q$2,J1806="concentrate",H1806,J1806="dilute",individual_lib_info!I1806)</f>
        <v>#N/A</v>
      </c>
      <c r="L1806" s="12" t="e">
        <f>IF(AND(J1806="dilute",K1806&gt;Pooling_tool!$Q$6),Pooling_tool!$Q$6,K1806)</f>
        <v>#N/A</v>
      </c>
    </row>
    <row r="1807" spans="6:12" x14ac:dyDescent="0.2">
      <c r="F1807" s="8" t="e">
        <f>VLOOKUP(A1807,Pooling_tool!$A$3:$B$15,2,FALSE)</f>
        <v>#N/A</v>
      </c>
      <c r="G1807" s="11" t="e">
        <f>Pooling_tool!$Q$8/VLOOKUP(F1807,Pooling_tool!$F$3:$G$26,2,FALSE)</f>
        <v>#N/A</v>
      </c>
      <c r="H1807" s="12" t="e">
        <f t="shared" si="56"/>
        <v>#N/A</v>
      </c>
      <c r="I1807" s="12" t="e">
        <f t="shared" si="57"/>
        <v>#N/A</v>
      </c>
      <c r="J1807" s="8" t="e">
        <f>IF(OR(H1807&gt;Pooling_tool!$Q$2,I1807&gt;(Pooling_tool!$Q$14*Pooling_tool!$Q$6)),"concentrate","dilute")</f>
        <v>#N/A</v>
      </c>
      <c r="K1807" s="12" t="e">
        <f>_xlfn.IFS(AND(J1807="concentrate",H1807&gt;Pooling_tool!$Q$4),Pooling_tool!$Q$4,AND(J1807="concentrate",H1807&lt;Pooling_tool!$Q$2),Pooling_tool!$Q$2,J1807="concentrate",H1807,J1807="dilute",individual_lib_info!I1807)</f>
        <v>#N/A</v>
      </c>
      <c r="L1807" s="12" t="e">
        <f>IF(AND(J1807="dilute",K1807&gt;Pooling_tool!$Q$6),Pooling_tool!$Q$6,K1807)</f>
        <v>#N/A</v>
      </c>
    </row>
    <row r="1808" spans="6:12" x14ac:dyDescent="0.2">
      <c r="F1808" s="8" t="e">
        <f>VLOOKUP(A1808,Pooling_tool!$A$3:$B$15,2,FALSE)</f>
        <v>#N/A</v>
      </c>
      <c r="G1808" s="11" t="e">
        <f>Pooling_tool!$Q$8/VLOOKUP(F1808,Pooling_tool!$F$3:$G$26,2,FALSE)</f>
        <v>#N/A</v>
      </c>
      <c r="H1808" s="12" t="e">
        <f t="shared" si="56"/>
        <v>#N/A</v>
      </c>
      <c r="I1808" s="12" t="e">
        <f t="shared" si="57"/>
        <v>#N/A</v>
      </c>
      <c r="J1808" s="8" t="e">
        <f>IF(OR(H1808&gt;Pooling_tool!$Q$2,I1808&gt;(Pooling_tool!$Q$14*Pooling_tool!$Q$6)),"concentrate","dilute")</f>
        <v>#N/A</v>
      </c>
      <c r="K1808" s="12" t="e">
        <f>_xlfn.IFS(AND(J1808="concentrate",H1808&gt;Pooling_tool!$Q$4),Pooling_tool!$Q$4,AND(J1808="concentrate",H1808&lt;Pooling_tool!$Q$2),Pooling_tool!$Q$2,J1808="concentrate",H1808,J1808="dilute",individual_lib_info!I1808)</f>
        <v>#N/A</v>
      </c>
      <c r="L1808" s="12" t="e">
        <f>IF(AND(J1808="dilute",K1808&gt;Pooling_tool!$Q$6),Pooling_tool!$Q$6,K1808)</f>
        <v>#N/A</v>
      </c>
    </row>
    <row r="1809" spans="6:12" x14ac:dyDescent="0.2">
      <c r="F1809" s="8" t="e">
        <f>VLOOKUP(A1809,Pooling_tool!$A$3:$B$15,2,FALSE)</f>
        <v>#N/A</v>
      </c>
      <c r="G1809" s="11" t="e">
        <f>Pooling_tool!$Q$8/VLOOKUP(F1809,Pooling_tool!$F$3:$G$26,2,FALSE)</f>
        <v>#N/A</v>
      </c>
      <c r="H1809" s="12" t="e">
        <f t="shared" si="56"/>
        <v>#N/A</v>
      </c>
      <c r="I1809" s="12" t="e">
        <f t="shared" si="57"/>
        <v>#N/A</v>
      </c>
      <c r="J1809" s="8" t="e">
        <f>IF(OR(H1809&gt;Pooling_tool!$Q$2,I1809&gt;(Pooling_tool!$Q$14*Pooling_tool!$Q$6)),"concentrate","dilute")</f>
        <v>#N/A</v>
      </c>
      <c r="K1809" s="12" t="e">
        <f>_xlfn.IFS(AND(J1809="concentrate",H1809&gt;Pooling_tool!$Q$4),Pooling_tool!$Q$4,AND(J1809="concentrate",H1809&lt;Pooling_tool!$Q$2),Pooling_tool!$Q$2,J1809="concentrate",H1809,J1809="dilute",individual_lib_info!I1809)</f>
        <v>#N/A</v>
      </c>
      <c r="L1809" s="12" t="e">
        <f>IF(AND(J1809="dilute",K1809&gt;Pooling_tool!$Q$6),Pooling_tool!$Q$6,K1809)</f>
        <v>#N/A</v>
      </c>
    </row>
    <row r="1810" spans="6:12" x14ac:dyDescent="0.2">
      <c r="F1810" s="8" t="e">
        <f>VLOOKUP(A1810,Pooling_tool!$A$3:$B$15,2,FALSE)</f>
        <v>#N/A</v>
      </c>
      <c r="G1810" s="11" t="e">
        <f>Pooling_tool!$Q$8/VLOOKUP(F1810,Pooling_tool!$F$3:$G$26,2,FALSE)</f>
        <v>#N/A</v>
      </c>
      <c r="H1810" s="12" t="e">
        <f t="shared" si="56"/>
        <v>#N/A</v>
      </c>
      <c r="I1810" s="12" t="e">
        <f t="shared" si="57"/>
        <v>#N/A</v>
      </c>
      <c r="J1810" s="8" t="e">
        <f>IF(OR(H1810&gt;Pooling_tool!$Q$2,I1810&gt;(Pooling_tool!$Q$14*Pooling_tool!$Q$6)),"concentrate","dilute")</f>
        <v>#N/A</v>
      </c>
      <c r="K1810" s="12" t="e">
        <f>_xlfn.IFS(AND(J1810="concentrate",H1810&gt;Pooling_tool!$Q$4),Pooling_tool!$Q$4,AND(J1810="concentrate",H1810&lt;Pooling_tool!$Q$2),Pooling_tool!$Q$2,J1810="concentrate",H1810,J1810="dilute",individual_lib_info!I1810)</f>
        <v>#N/A</v>
      </c>
      <c r="L1810" s="12" t="e">
        <f>IF(AND(J1810="dilute",K1810&gt;Pooling_tool!$Q$6),Pooling_tool!$Q$6,K1810)</f>
        <v>#N/A</v>
      </c>
    </row>
    <row r="1811" spans="6:12" x14ac:dyDescent="0.2">
      <c r="F1811" s="8" t="e">
        <f>VLOOKUP(A1811,Pooling_tool!$A$3:$B$15,2,FALSE)</f>
        <v>#N/A</v>
      </c>
      <c r="G1811" s="11" t="e">
        <f>Pooling_tool!$Q$8/VLOOKUP(F1811,Pooling_tool!$F$3:$G$26,2,FALSE)</f>
        <v>#N/A</v>
      </c>
      <c r="H1811" s="12" t="e">
        <f t="shared" si="56"/>
        <v>#N/A</v>
      </c>
      <c r="I1811" s="12" t="e">
        <f t="shared" si="57"/>
        <v>#N/A</v>
      </c>
      <c r="J1811" s="8" t="e">
        <f>IF(OR(H1811&gt;Pooling_tool!$Q$2,I1811&gt;(Pooling_tool!$Q$14*Pooling_tool!$Q$6)),"concentrate","dilute")</f>
        <v>#N/A</v>
      </c>
      <c r="K1811" s="12" t="e">
        <f>_xlfn.IFS(AND(J1811="concentrate",H1811&gt;Pooling_tool!$Q$4),Pooling_tool!$Q$4,AND(J1811="concentrate",H1811&lt;Pooling_tool!$Q$2),Pooling_tool!$Q$2,J1811="concentrate",H1811,J1811="dilute",individual_lib_info!I1811)</f>
        <v>#N/A</v>
      </c>
      <c r="L1811" s="12" t="e">
        <f>IF(AND(J1811="dilute",K1811&gt;Pooling_tool!$Q$6),Pooling_tool!$Q$6,K1811)</f>
        <v>#N/A</v>
      </c>
    </row>
    <row r="1812" spans="6:12" x14ac:dyDescent="0.2">
      <c r="F1812" s="8" t="e">
        <f>VLOOKUP(A1812,Pooling_tool!$A$3:$B$15,2,FALSE)</f>
        <v>#N/A</v>
      </c>
      <c r="G1812" s="11" t="e">
        <f>Pooling_tool!$Q$8/VLOOKUP(F1812,Pooling_tool!$F$3:$G$26,2,FALSE)</f>
        <v>#N/A</v>
      </c>
      <c r="H1812" s="12" t="e">
        <f t="shared" si="56"/>
        <v>#N/A</v>
      </c>
      <c r="I1812" s="12" t="e">
        <f t="shared" si="57"/>
        <v>#N/A</v>
      </c>
      <c r="J1812" s="8" t="e">
        <f>IF(OR(H1812&gt;Pooling_tool!$Q$2,I1812&gt;(Pooling_tool!$Q$14*Pooling_tool!$Q$6)),"concentrate","dilute")</f>
        <v>#N/A</v>
      </c>
      <c r="K1812" s="12" t="e">
        <f>_xlfn.IFS(AND(J1812="concentrate",H1812&gt;Pooling_tool!$Q$4),Pooling_tool!$Q$4,AND(J1812="concentrate",H1812&lt;Pooling_tool!$Q$2),Pooling_tool!$Q$2,J1812="concentrate",H1812,J1812="dilute",individual_lib_info!I1812)</f>
        <v>#N/A</v>
      </c>
      <c r="L1812" s="12" t="e">
        <f>IF(AND(J1812="dilute",K1812&gt;Pooling_tool!$Q$6),Pooling_tool!$Q$6,K1812)</f>
        <v>#N/A</v>
      </c>
    </row>
    <row r="1813" spans="6:12" x14ac:dyDescent="0.2">
      <c r="F1813" s="8" t="e">
        <f>VLOOKUP(A1813,Pooling_tool!$A$3:$B$15,2,FALSE)</f>
        <v>#N/A</v>
      </c>
      <c r="G1813" s="11" t="e">
        <f>Pooling_tool!$Q$8/VLOOKUP(F1813,Pooling_tool!$F$3:$G$26,2,FALSE)</f>
        <v>#N/A</v>
      </c>
      <c r="H1813" s="12" t="e">
        <f t="shared" si="56"/>
        <v>#N/A</v>
      </c>
      <c r="I1813" s="12" t="e">
        <f t="shared" si="57"/>
        <v>#N/A</v>
      </c>
      <c r="J1813" s="8" t="e">
        <f>IF(OR(H1813&gt;Pooling_tool!$Q$2,I1813&gt;(Pooling_tool!$Q$14*Pooling_tool!$Q$6)),"concentrate","dilute")</f>
        <v>#N/A</v>
      </c>
      <c r="K1813" s="12" t="e">
        <f>_xlfn.IFS(AND(J1813="concentrate",H1813&gt;Pooling_tool!$Q$4),Pooling_tool!$Q$4,AND(J1813="concentrate",H1813&lt;Pooling_tool!$Q$2),Pooling_tool!$Q$2,J1813="concentrate",H1813,J1813="dilute",individual_lib_info!I1813)</f>
        <v>#N/A</v>
      </c>
      <c r="L1813" s="12" t="e">
        <f>IF(AND(J1813="dilute",K1813&gt;Pooling_tool!$Q$6),Pooling_tool!$Q$6,K1813)</f>
        <v>#N/A</v>
      </c>
    </row>
    <row r="1814" spans="6:12" x14ac:dyDescent="0.2">
      <c r="F1814" s="8" t="e">
        <f>VLOOKUP(A1814,Pooling_tool!$A$3:$B$15,2,FALSE)</f>
        <v>#N/A</v>
      </c>
      <c r="G1814" s="11" t="e">
        <f>Pooling_tool!$Q$8/VLOOKUP(F1814,Pooling_tool!$F$3:$G$26,2,FALSE)</f>
        <v>#N/A</v>
      </c>
      <c r="H1814" s="12" t="e">
        <f t="shared" si="56"/>
        <v>#N/A</v>
      </c>
      <c r="I1814" s="12" t="e">
        <f t="shared" si="57"/>
        <v>#N/A</v>
      </c>
      <c r="J1814" s="8" t="e">
        <f>IF(OR(H1814&gt;Pooling_tool!$Q$2,I1814&gt;(Pooling_tool!$Q$14*Pooling_tool!$Q$6)),"concentrate","dilute")</f>
        <v>#N/A</v>
      </c>
      <c r="K1814" s="12" t="e">
        <f>_xlfn.IFS(AND(J1814="concentrate",H1814&gt;Pooling_tool!$Q$4),Pooling_tool!$Q$4,AND(J1814="concentrate",H1814&lt;Pooling_tool!$Q$2),Pooling_tool!$Q$2,J1814="concentrate",H1814,J1814="dilute",individual_lib_info!I1814)</f>
        <v>#N/A</v>
      </c>
      <c r="L1814" s="12" t="e">
        <f>IF(AND(J1814="dilute",K1814&gt;Pooling_tool!$Q$6),Pooling_tool!$Q$6,K1814)</f>
        <v>#N/A</v>
      </c>
    </row>
    <row r="1815" spans="6:12" x14ac:dyDescent="0.2">
      <c r="F1815" s="8" t="e">
        <f>VLOOKUP(A1815,Pooling_tool!$A$3:$B$15,2,FALSE)</f>
        <v>#N/A</v>
      </c>
      <c r="G1815" s="11" t="e">
        <f>Pooling_tool!$Q$8/VLOOKUP(F1815,Pooling_tool!$F$3:$G$26,2,FALSE)</f>
        <v>#N/A</v>
      </c>
      <c r="H1815" s="12" t="e">
        <f t="shared" si="56"/>
        <v>#N/A</v>
      </c>
      <c r="I1815" s="12" t="e">
        <f t="shared" si="57"/>
        <v>#N/A</v>
      </c>
      <c r="J1815" s="8" t="e">
        <f>IF(OR(H1815&gt;Pooling_tool!$Q$2,I1815&gt;(Pooling_tool!$Q$14*Pooling_tool!$Q$6)),"concentrate","dilute")</f>
        <v>#N/A</v>
      </c>
      <c r="K1815" s="12" t="e">
        <f>_xlfn.IFS(AND(J1815="concentrate",H1815&gt;Pooling_tool!$Q$4),Pooling_tool!$Q$4,AND(J1815="concentrate",H1815&lt;Pooling_tool!$Q$2),Pooling_tool!$Q$2,J1815="concentrate",H1815,J1815="dilute",individual_lib_info!I1815)</f>
        <v>#N/A</v>
      </c>
      <c r="L1815" s="12" t="e">
        <f>IF(AND(J1815="dilute",K1815&gt;Pooling_tool!$Q$6),Pooling_tool!$Q$6,K1815)</f>
        <v>#N/A</v>
      </c>
    </row>
    <row r="1816" spans="6:12" x14ac:dyDescent="0.2">
      <c r="F1816" s="8" t="e">
        <f>VLOOKUP(A1816,Pooling_tool!$A$3:$B$15,2,FALSE)</f>
        <v>#N/A</v>
      </c>
      <c r="G1816" s="11" t="e">
        <f>Pooling_tool!$Q$8/VLOOKUP(F1816,Pooling_tool!$F$3:$G$26,2,FALSE)</f>
        <v>#N/A</v>
      </c>
      <c r="H1816" s="12" t="e">
        <f t="shared" si="56"/>
        <v>#N/A</v>
      </c>
      <c r="I1816" s="12" t="e">
        <f t="shared" si="57"/>
        <v>#N/A</v>
      </c>
      <c r="J1816" s="8" t="e">
        <f>IF(OR(H1816&gt;Pooling_tool!$Q$2,I1816&gt;(Pooling_tool!$Q$14*Pooling_tool!$Q$6)),"concentrate","dilute")</f>
        <v>#N/A</v>
      </c>
      <c r="K1816" s="12" t="e">
        <f>_xlfn.IFS(AND(J1816="concentrate",H1816&gt;Pooling_tool!$Q$4),Pooling_tool!$Q$4,AND(J1816="concentrate",H1816&lt;Pooling_tool!$Q$2),Pooling_tool!$Q$2,J1816="concentrate",H1816,J1816="dilute",individual_lib_info!I1816)</f>
        <v>#N/A</v>
      </c>
      <c r="L1816" s="12" t="e">
        <f>IF(AND(J1816="dilute",K1816&gt;Pooling_tool!$Q$6),Pooling_tool!$Q$6,K1816)</f>
        <v>#N/A</v>
      </c>
    </row>
    <row r="1817" spans="6:12" x14ac:dyDescent="0.2">
      <c r="F1817" s="8" t="e">
        <f>VLOOKUP(A1817,Pooling_tool!$A$3:$B$15,2,FALSE)</f>
        <v>#N/A</v>
      </c>
      <c r="G1817" s="11" t="e">
        <f>Pooling_tool!$Q$8/VLOOKUP(F1817,Pooling_tool!$F$3:$G$26,2,FALSE)</f>
        <v>#N/A</v>
      </c>
      <c r="H1817" s="12" t="e">
        <f t="shared" si="56"/>
        <v>#N/A</v>
      </c>
      <c r="I1817" s="12" t="e">
        <f t="shared" si="57"/>
        <v>#N/A</v>
      </c>
      <c r="J1817" s="8" t="e">
        <f>IF(OR(H1817&gt;Pooling_tool!$Q$2,I1817&gt;(Pooling_tool!$Q$14*Pooling_tool!$Q$6)),"concentrate","dilute")</f>
        <v>#N/A</v>
      </c>
      <c r="K1817" s="12" t="e">
        <f>_xlfn.IFS(AND(J1817="concentrate",H1817&gt;Pooling_tool!$Q$4),Pooling_tool!$Q$4,AND(J1817="concentrate",H1817&lt;Pooling_tool!$Q$2),Pooling_tool!$Q$2,J1817="concentrate",H1817,J1817="dilute",individual_lib_info!I1817)</f>
        <v>#N/A</v>
      </c>
      <c r="L1817" s="12" t="e">
        <f>IF(AND(J1817="dilute",K1817&gt;Pooling_tool!$Q$6),Pooling_tool!$Q$6,K1817)</f>
        <v>#N/A</v>
      </c>
    </row>
    <row r="1818" spans="6:12" x14ac:dyDescent="0.2">
      <c r="F1818" s="8" t="e">
        <f>VLOOKUP(A1818,Pooling_tool!$A$3:$B$15,2,FALSE)</f>
        <v>#N/A</v>
      </c>
      <c r="G1818" s="11" t="e">
        <f>Pooling_tool!$Q$8/VLOOKUP(F1818,Pooling_tool!$F$3:$G$26,2,FALSE)</f>
        <v>#N/A</v>
      </c>
      <c r="H1818" s="12" t="e">
        <f t="shared" si="56"/>
        <v>#N/A</v>
      </c>
      <c r="I1818" s="12" t="e">
        <f t="shared" si="57"/>
        <v>#N/A</v>
      </c>
      <c r="J1818" s="8" t="e">
        <f>IF(OR(H1818&gt;Pooling_tool!$Q$2,I1818&gt;(Pooling_tool!$Q$14*Pooling_tool!$Q$6)),"concentrate","dilute")</f>
        <v>#N/A</v>
      </c>
      <c r="K1818" s="12" t="e">
        <f>_xlfn.IFS(AND(J1818="concentrate",H1818&gt;Pooling_tool!$Q$4),Pooling_tool!$Q$4,AND(J1818="concentrate",H1818&lt;Pooling_tool!$Q$2),Pooling_tool!$Q$2,J1818="concentrate",H1818,J1818="dilute",individual_lib_info!I1818)</f>
        <v>#N/A</v>
      </c>
      <c r="L1818" s="12" t="e">
        <f>IF(AND(J1818="dilute",K1818&gt;Pooling_tool!$Q$6),Pooling_tool!$Q$6,K1818)</f>
        <v>#N/A</v>
      </c>
    </row>
    <row r="1819" spans="6:12" x14ac:dyDescent="0.2">
      <c r="F1819" s="8" t="e">
        <f>VLOOKUP(A1819,Pooling_tool!$A$3:$B$15,2,FALSE)</f>
        <v>#N/A</v>
      </c>
      <c r="G1819" s="11" t="e">
        <f>Pooling_tool!$Q$8/VLOOKUP(F1819,Pooling_tool!$F$3:$G$26,2,FALSE)</f>
        <v>#N/A</v>
      </c>
      <c r="H1819" s="12" t="e">
        <f t="shared" si="56"/>
        <v>#N/A</v>
      </c>
      <c r="I1819" s="12" t="e">
        <f t="shared" si="57"/>
        <v>#N/A</v>
      </c>
      <c r="J1819" s="8" t="e">
        <f>IF(OR(H1819&gt;Pooling_tool!$Q$2,I1819&gt;(Pooling_tool!$Q$14*Pooling_tool!$Q$6)),"concentrate","dilute")</f>
        <v>#N/A</v>
      </c>
      <c r="K1819" s="12" t="e">
        <f>_xlfn.IFS(AND(J1819="concentrate",H1819&gt;Pooling_tool!$Q$4),Pooling_tool!$Q$4,AND(J1819="concentrate",H1819&lt;Pooling_tool!$Q$2),Pooling_tool!$Q$2,J1819="concentrate",H1819,J1819="dilute",individual_lib_info!I1819)</f>
        <v>#N/A</v>
      </c>
      <c r="L1819" s="12" t="e">
        <f>IF(AND(J1819="dilute",K1819&gt;Pooling_tool!$Q$6),Pooling_tool!$Q$6,K1819)</f>
        <v>#N/A</v>
      </c>
    </row>
    <row r="1820" spans="6:12" x14ac:dyDescent="0.2">
      <c r="F1820" s="8" t="e">
        <f>VLOOKUP(A1820,Pooling_tool!$A$3:$B$15,2,FALSE)</f>
        <v>#N/A</v>
      </c>
      <c r="G1820" s="11" t="e">
        <f>Pooling_tool!$Q$8/VLOOKUP(F1820,Pooling_tool!$F$3:$G$26,2,FALSE)</f>
        <v>#N/A</v>
      </c>
      <c r="H1820" s="12" t="e">
        <f t="shared" si="56"/>
        <v>#N/A</v>
      </c>
      <c r="I1820" s="12" t="e">
        <f t="shared" si="57"/>
        <v>#N/A</v>
      </c>
      <c r="J1820" s="8" t="e">
        <f>IF(OR(H1820&gt;Pooling_tool!$Q$2,I1820&gt;(Pooling_tool!$Q$14*Pooling_tool!$Q$6)),"concentrate","dilute")</f>
        <v>#N/A</v>
      </c>
      <c r="K1820" s="12" t="e">
        <f>_xlfn.IFS(AND(J1820="concentrate",H1820&gt;Pooling_tool!$Q$4),Pooling_tool!$Q$4,AND(J1820="concentrate",H1820&lt;Pooling_tool!$Q$2),Pooling_tool!$Q$2,J1820="concentrate",H1820,J1820="dilute",individual_lib_info!I1820)</f>
        <v>#N/A</v>
      </c>
      <c r="L1820" s="12" t="e">
        <f>IF(AND(J1820="dilute",K1820&gt;Pooling_tool!$Q$6),Pooling_tool!$Q$6,K1820)</f>
        <v>#N/A</v>
      </c>
    </row>
    <row r="1821" spans="6:12" x14ac:dyDescent="0.2">
      <c r="F1821" s="8" t="e">
        <f>VLOOKUP(A1821,Pooling_tool!$A$3:$B$15,2,FALSE)</f>
        <v>#N/A</v>
      </c>
      <c r="G1821" s="11" t="e">
        <f>Pooling_tool!$Q$8/VLOOKUP(F1821,Pooling_tool!$F$3:$G$26,2,FALSE)</f>
        <v>#N/A</v>
      </c>
      <c r="H1821" s="12" t="e">
        <f t="shared" si="56"/>
        <v>#N/A</v>
      </c>
      <c r="I1821" s="12" t="e">
        <f t="shared" si="57"/>
        <v>#N/A</v>
      </c>
      <c r="J1821" s="8" t="e">
        <f>IF(OR(H1821&gt;Pooling_tool!$Q$2,I1821&gt;(Pooling_tool!$Q$14*Pooling_tool!$Q$6)),"concentrate","dilute")</f>
        <v>#N/A</v>
      </c>
      <c r="K1821" s="12" t="e">
        <f>_xlfn.IFS(AND(J1821="concentrate",H1821&gt;Pooling_tool!$Q$4),Pooling_tool!$Q$4,AND(J1821="concentrate",H1821&lt;Pooling_tool!$Q$2),Pooling_tool!$Q$2,J1821="concentrate",H1821,J1821="dilute",individual_lib_info!I1821)</f>
        <v>#N/A</v>
      </c>
      <c r="L1821" s="12" t="e">
        <f>IF(AND(J1821="dilute",K1821&gt;Pooling_tool!$Q$6),Pooling_tool!$Q$6,K1821)</f>
        <v>#N/A</v>
      </c>
    </row>
    <row r="1822" spans="6:12" x14ac:dyDescent="0.2">
      <c r="F1822" s="8" t="e">
        <f>VLOOKUP(A1822,Pooling_tool!$A$3:$B$15,2,FALSE)</f>
        <v>#N/A</v>
      </c>
      <c r="G1822" s="11" t="e">
        <f>Pooling_tool!$Q$8/VLOOKUP(F1822,Pooling_tool!$F$3:$G$26,2,FALSE)</f>
        <v>#N/A</v>
      </c>
      <c r="H1822" s="12" t="e">
        <f t="shared" si="56"/>
        <v>#N/A</v>
      </c>
      <c r="I1822" s="12" t="e">
        <f t="shared" si="57"/>
        <v>#N/A</v>
      </c>
      <c r="J1822" s="8" t="e">
        <f>IF(OR(H1822&gt;Pooling_tool!$Q$2,I1822&gt;(Pooling_tool!$Q$14*Pooling_tool!$Q$6)),"concentrate","dilute")</f>
        <v>#N/A</v>
      </c>
      <c r="K1822" s="12" t="e">
        <f>_xlfn.IFS(AND(J1822="concentrate",H1822&gt;Pooling_tool!$Q$4),Pooling_tool!$Q$4,AND(J1822="concentrate",H1822&lt;Pooling_tool!$Q$2),Pooling_tool!$Q$2,J1822="concentrate",H1822,J1822="dilute",individual_lib_info!I1822)</f>
        <v>#N/A</v>
      </c>
      <c r="L1822" s="12" t="e">
        <f>IF(AND(J1822="dilute",K1822&gt;Pooling_tool!$Q$6),Pooling_tool!$Q$6,K1822)</f>
        <v>#N/A</v>
      </c>
    </row>
    <row r="1823" spans="6:12" x14ac:dyDescent="0.2">
      <c r="F1823" s="8" t="e">
        <f>VLOOKUP(A1823,Pooling_tool!$A$3:$B$15,2,FALSE)</f>
        <v>#N/A</v>
      </c>
      <c r="G1823" s="11" t="e">
        <f>Pooling_tool!$Q$8/VLOOKUP(F1823,Pooling_tool!$F$3:$G$26,2,FALSE)</f>
        <v>#N/A</v>
      </c>
      <c r="H1823" s="12" t="e">
        <f t="shared" si="56"/>
        <v>#N/A</v>
      </c>
      <c r="I1823" s="12" t="e">
        <f t="shared" si="57"/>
        <v>#N/A</v>
      </c>
      <c r="J1823" s="8" t="e">
        <f>IF(OR(H1823&gt;Pooling_tool!$Q$2,I1823&gt;(Pooling_tool!$Q$14*Pooling_tool!$Q$6)),"concentrate","dilute")</f>
        <v>#N/A</v>
      </c>
      <c r="K1823" s="12" t="e">
        <f>_xlfn.IFS(AND(J1823="concentrate",H1823&gt;Pooling_tool!$Q$4),Pooling_tool!$Q$4,AND(J1823="concentrate",H1823&lt;Pooling_tool!$Q$2),Pooling_tool!$Q$2,J1823="concentrate",H1823,J1823="dilute",individual_lib_info!I1823)</f>
        <v>#N/A</v>
      </c>
      <c r="L1823" s="12" t="e">
        <f>IF(AND(J1823="dilute",K1823&gt;Pooling_tool!$Q$6),Pooling_tool!$Q$6,K1823)</f>
        <v>#N/A</v>
      </c>
    </row>
    <row r="1824" spans="6:12" x14ac:dyDescent="0.2">
      <c r="F1824" s="8" t="e">
        <f>VLOOKUP(A1824,Pooling_tool!$A$3:$B$15,2,FALSE)</f>
        <v>#N/A</v>
      </c>
      <c r="G1824" s="11" t="e">
        <f>Pooling_tool!$Q$8/VLOOKUP(F1824,Pooling_tool!$F$3:$G$26,2,FALSE)</f>
        <v>#N/A</v>
      </c>
      <c r="H1824" s="12" t="e">
        <f t="shared" si="56"/>
        <v>#N/A</v>
      </c>
      <c r="I1824" s="12" t="e">
        <f t="shared" si="57"/>
        <v>#N/A</v>
      </c>
      <c r="J1824" s="8" t="e">
        <f>IF(OR(H1824&gt;Pooling_tool!$Q$2,I1824&gt;(Pooling_tool!$Q$14*Pooling_tool!$Q$6)),"concentrate","dilute")</f>
        <v>#N/A</v>
      </c>
      <c r="K1824" s="12" t="e">
        <f>_xlfn.IFS(AND(J1824="concentrate",H1824&gt;Pooling_tool!$Q$4),Pooling_tool!$Q$4,AND(J1824="concentrate",H1824&lt;Pooling_tool!$Q$2),Pooling_tool!$Q$2,J1824="concentrate",H1824,J1824="dilute",individual_lib_info!I1824)</f>
        <v>#N/A</v>
      </c>
      <c r="L1824" s="12" t="e">
        <f>IF(AND(J1824="dilute",K1824&gt;Pooling_tool!$Q$6),Pooling_tool!$Q$6,K1824)</f>
        <v>#N/A</v>
      </c>
    </row>
    <row r="1825" spans="6:12" x14ac:dyDescent="0.2">
      <c r="F1825" s="8" t="e">
        <f>VLOOKUP(A1825,Pooling_tool!$A$3:$B$15,2,FALSE)</f>
        <v>#N/A</v>
      </c>
      <c r="G1825" s="11" t="e">
        <f>Pooling_tool!$Q$8/VLOOKUP(F1825,Pooling_tool!$F$3:$G$26,2,FALSE)</f>
        <v>#N/A</v>
      </c>
      <c r="H1825" s="12" t="e">
        <f t="shared" si="56"/>
        <v>#N/A</v>
      </c>
      <c r="I1825" s="12" t="e">
        <f t="shared" si="57"/>
        <v>#N/A</v>
      </c>
      <c r="J1825" s="8" t="e">
        <f>IF(OR(H1825&gt;Pooling_tool!$Q$2,I1825&gt;(Pooling_tool!$Q$14*Pooling_tool!$Q$6)),"concentrate","dilute")</f>
        <v>#N/A</v>
      </c>
      <c r="K1825" s="12" t="e">
        <f>_xlfn.IFS(AND(J1825="concentrate",H1825&gt;Pooling_tool!$Q$4),Pooling_tool!$Q$4,AND(J1825="concentrate",H1825&lt;Pooling_tool!$Q$2),Pooling_tool!$Q$2,J1825="concentrate",H1825,J1825="dilute",individual_lib_info!I1825)</f>
        <v>#N/A</v>
      </c>
      <c r="L1825" s="12" t="e">
        <f>IF(AND(J1825="dilute",K1825&gt;Pooling_tool!$Q$6),Pooling_tool!$Q$6,K1825)</f>
        <v>#N/A</v>
      </c>
    </row>
    <row r="1826" spans="6:12" x14ac:dyDescent="0.2">
      <c r="F1826" s="8" t="e">
        <f>VLOOKUP(A1826,Pooling_tool!$A$3:$B$15,2,FALSE)</f>
        <v>#N/A</v>
      </c>
      <c r="G1826" s="11" t="e">
        <f>Pooling_tool!$Q$8/VLOOKUP(F1826,Pooling_tool!$F$3:$G$26,2,FALSE)</f>
        <v>#N/A</v>
      </c>
      <c r="H1826" s="12" t="e">
        <f t="shared" si="56"/>
        <v>#N/A</v>
      </c>
      <c r="I1826" s="12" t="e">
        <f t="shared" si="57"/>
        <v>#N/A</v>
      </c>
      <c r="J1826" s="8" t="e">
        <f>IF(OR(H1826&gt;Pooling_tool!$Q$2,I1826&gt;(Pooling_tool!$Q$14*Pooling_tool!$Q$6)),"concentrate","dilute")</f>
        <v>#N/A</v>
      </c>
      <c r="K1826" s="12" t="e">
        <f>_xlfn.IFS(AND(J1826="concentrate",H1826&gt;Pooling_tool!$Q$4),Pooling_tool!$Q$4,AND(J1826="concentrate",H1826&lt;Pooling_tool!$Q$2),Pooling_tool!$Q$2,J1826="concentrate",H1826,J1826="dilute",individual_lib_info!I1826)</f>
        <v>#N/A</v>
      </c>
      <c r="L1826" s="12" t="e">
        <f>IF(AND(J1826="dilute",K1826&gt;Pooling_tool!$Q$6),Pooling_tool!$Q$6,K1826)</f>
        <v>#N/A</v>
      </c>
    </row>
    <row r="1827" spans="6:12" x14ac:dyDescent="0.2">
      <c r="F1827" s="8" t="e">
        <f>VLOOKUP(A1827,Pooling_tool!$A$3:$B$15,2,FALSE)</f>
        <v>#N/A</v>
      </c>
      <c r="G1827" s="11" t="e">
        <f>Pooling_tool!$Q$8/VLOOKUP(F1827,Pooling_tool!$F$3:$G$26,2,FALSE)</f>
        <v>#N/A</v>
      </c>
      <c r="H1827" s="12" t="e">
        <f t="shared" si="56"/>
        <v>#N/A</v>
      </c>
      <c r="I1827" s="12" t="e">
        <f t="shared" si="57"/>
        <v>#N/A</v>
      </c>
      <c r="J1827" s="8" t="e">
        <f>IF(OR(H1827&gt;Pooling_tool!$Q$2,I1827&gt;(Pooling_tool!$Q$14*Pooling_tool!$Q$6)),"concentrate","dilute")</f>
        <v>#N/A</v>
      </c>
      <c r="K1827" s="12" t="e">
        <f>_xlfn.IFS(AND(J1827="concentrate",H1827&gt;Pooling_tool!$Q$4),Pooling_tool!$Q$4,AND(J1827="concentrate",H1827&lt;Pooling_tool!$Q$2),Pooling_tool!$Q$2,J1827="concentrate",H1827,J1827="dilute",individual_lib_info!I1827)</f>
        <v>#N/A</v>
      </c>
      <c r="L1827" s="12" t="e">
        <f>IF(AND(J1827="dilute",K1827&gt;Pooling_tool!$Q$6),Pooling_tool!$Q$6,K1827)</f>
        <v>#N/A</v>
      </c>
    </row>
    <row r="1828" spans="6:12" x14ac:dyDescent="0.2">
      <c r="F1828" s="8" t="e">
        <f>VLOOKUP(A1828,Pooling_tool!$A$3:$B$15,2,FALSE)</f>
        <v>#N/A</v>
      </c>
      <c r="G1828" s="11" t="e">
        <f>Pooling_tool!$Q$8/VLOOKUP(F1828,Pooling_tool!$F$3:$G$26,2,FALSE)</f>
        <v>#N/A</v>
      </c>
      <c r="H1828" s="12" t="e">
        <f t="shared" si="56"/>
        <v>#N/A</v>
      </c>
      <c r="I1828" s="12" t="e">
        <f t="shared" si="57"/>
        <v>#N/A</v>
      </c>
      <c r="J1828" s="8" t="e">
        <f>IF(OR(H1828&gt;Pooling_tool!$Q$2,I1828&gt;(Pooling_tool!$Q$14*Pooling_tool!$Q$6)),"concentrate","dilute")</f>
        <v>#N/A</v>
      </c>
      <c r="K1828" s="12" t="e">
        <f>_xlfn.IFS(AND(J1828="concentrate",H1828&gt;Pooling_tool!$Q$4),Pooling_tool!$Q$4,AND(J1828="concentrate",H1828&lt;Pooling_tool!$Q$2),Pooling_tool!$Q$2,J1828="concentrate",H1828,J1828="dilute",individual_lib_info!I1828)</f>
        <v>#N/A</v>
      </c>
      <c r="L1828" s="12" t="e">
        <f>IF(AND(J1828="dilute",K1828&gt;Pooling_tool!$Q$6),Pooling_tool!$Q$6,K1828)</f>
        <v>#N/A</v>
      </c>
    </row>
    <row r="1829" spans="6:12" x14ac:dyDescent="0.2">
      <c r="F1829" s="8" t="e">
        <f>VLOOKUP(A1829,Pooling_tool!$A$3:$B$15,2,FALSE)</f>
        <v>#N/A</v>
      </c>
      <c r="G1829" s="11" t="e">
        <f>Pooling_tool!$Q$8/VLOOKUP(F1829,Pooling_tool!$F$3:$G$26,2,FALSE)</f>
        <v>#N/A</v>
      </c>
      <c r="H1829" s="12" t="e">
        <f t="shared" si="56"/>
        <v>#N/A</v>
      </c>
      <c r="I1829" s="12" t="e">
        <f t="shared" si="57"/>
        <v>#N/A</v>
      </c>
      <c r="J1829" s="8" t="e">
        <f>IF(OR(H1829&gt;Pooling_tool!$Q$2,I1829&gt;(Pooling_tool!$Q$14*Pooling_tool!$Q$6)),"concentrate","dilute")</f>
        <v>#N/A</v>
      </c>
      <c r="K1829" s="12" t="e">
        <f>_xlfn.IFS(AND(J1829="concentrate",H1829&gt;Pooling_tool!$Q$4),Pooling_tool!$Q$4,AND(J1829="concentrate",H1829&lt;Pooling_tool!$Q$2),Pooling_tool!$Q$2,J1829="concentrate",H1829,J1829="dilute",individual_lib_info!I1829)</f>
        <v>#N/A</v>
      </c>
      <c r="L1829" s="12" t="e">
        <f>IF(AND(J1829="dilute",K1829&gt;Pooling_tool!$Q$6),Pooling_tool!$Q$6,K1829)</f>
        <v>#N/A</v>
      </c>
    </row>
    <row r="1830" spans="6:12" x14ac:dyDescent="0.2">
      <c r="F1830" s="8" t="e">
        <f>VLOOKUP(A1830,Pooling_tool!$A$3:$B$15,2,FALSE)</f>
        <v>#N/A</v>
      </c>
      <c r="G1830" s="11" t="e">
        <f>Pooling_tool!$Q$8/VLOOKUP(F1830,Pooling_tool!$F$3:$G$26,2,FALSE)</f>
        <v>#N/A</v>
      </c>
      <c r="H1830" s="12" t="e">
        <f t="shared" si="56"/>
        <v>#N/A</v>
      </c>
      <c r="I1830" s="12" t="e">
        <f t="shared" si="57"/>
        <v>#N/A</v>
      </c>
      <c r="J1830" s="8" t="e">
        <f>IF(OR(H1830&gt;Pooling_tool!$Q$2,I1830&gt;(Pooling_tool!$Q$14*Pooling_tool!$Q$6)),"concentrate","dilute")</f>
        <v>#N/A</v>
      </c>
      <c r="K1830" s="12" t="e">
        <f>_xlfn.IFS(AND(J1830="concentrate",H1830&gt;Pooling_tool!$Q$4),Pooling_tool!$Q$4,AND(J1830="concentrate",H1830&lt;Pooling_tool!$Q$2),Pooling_tool!$Q$2,J1830="concentrate",H1830,J1830="dilute",individual_lib_info!I1830)</f>
        <v>#N/A</v>
      </c>
      <c r="L1830" s="12" t="e">
        <f>IF(AND(J1830="dilute",K1830&gt;Pooling_tool!$Q$6),Pooling_tool!$Q$6,K1830)</f>
        <v>#N/A</v>
      </c>
    </row>
    <row r="1831" spans="6:12" x14ac:dyDescent="0.2">
      <c r="F1831" s="8" t="e">
        <f>VLOOKUP(A1831,Pooling_tool!$A$3:$B$15,2,FALSE)</f>
        <v>#N/A</v>
      </c>
      <c r="G1831" s="11" t="e">
        <f>Pooling_tool!$Q$8/VLOOKUP(F1831,Pooling_tool!$F$3:$G$26,2,FALSE)</f>
        <v>#N/A</v>
      </c>
      <c r="H1831" s="12" t="e">
        <f t="shared" si="56"/>
        <v>#N/A</v>
      </c>
      <c r="I1831" s="12" t="e">
        <f t="shared" si="57"/>
        <v>#N/A</v>
      </c>
      <c r="J1831" s="8" t="e">
        <f>IF(OR(H1831&gt;Pooling_tool!$Q$2,I1831&gt;(Pooling_tool!$Q$14*Pooling_tool!$Q$6)),"concentrate","dilute")</f>
        <v>#N/A</v>
      </c>
      <c r="K1831" s="12" t="e">
        <f>_xlfn.IFS(AND(J1831="concentrate",H1831&gt;Pooling_tool!$Q$4),Pooling_tool!$Q$4,AND(J1831="concentrate",H1831&lt;Pooling_tool!$Q$2),Pooling_tool!$Q$2,J1831="concentrate",H1831,J1831="dilute",individual_lib_info!I1831)</f>
        <v>#N/A</v>
      </c>
      <c r="L1831" s="12" t="e">
        <f>IF(AND(J1831="dilute",K1831&gt;Pooling_tool!$Q$6),Pooling_tool!$Q$6,K1831)</f>
        <v>#N/A</v>
      </c>
    </row>
    <row r="1832" spans="6:12" x14ac:dyDescent="0.2">
      <c r="F1832" s="8" t="e">
        <f>VLOOKUP(A1832,Pooling_tool!$A$3:$B$15,2,FALSE)</f>
        <v>#N/A</v>
      </c>
      <c r="G1832" s="11" t="e">
        <f>Pooling_tool!$Q$8/VLOOKUP(F1832,Pooling_tool!$F$3:$G$26,2,FALSE)</f>
        <v>#N/A</v>
      </c>
      <c r="H1832" s="12" t="e">
        <f t="shared" si="56"/>
        <v>#N/A</v>
      </c>
      <c r="I1832" s="12" t="e">
        <f t="shared" si="57"/>
        <v>#N/A</v>
      </c>
      <c r="J1832" s="8" t="e">
        <f>IF(OR(H1832&gt;Pooling_tool!$Q$2,I1832&gt;(Pooling_tool!$Q$14*Pooling_tool!$Q$6)),"concentrate","dilute")</f>
        <v>#N/A</v>
      </c>
      <c r="K1832" s="12" t="e">
        <f>_xlfn.IFS(AND(J1832="concentrate",H1832&gt;Pooling_tool!$Q$4),Pooling_tool!$Q$4,AND(J1832="concentrate",H1832&lt;Pooling_tool!$Q$2),Pooling_tool!$Q$2,J1832="concentrate",H1832,J1832="dilute",individual_lib_info!I1832)</f>
        <v>#N/A</v>
      </c>
      <c r="L1832" s="12" t="e">
        <f>IF(AND(J1832="dilute",K1832&gt;Pooling_tool!$Q$6),Pooling_tool!$Q$6,K1832)</f>
        <v>#N/A</v>
      </c>
    </row>
    <row r="1833" spans="6:12" x14ac:dyDescent="0.2">
      <c r="F1833" s="8" t="e">
        <f>VLOOKUP(A1833,Pooling_tool!$A$3:$B$15,2,FALSE)</f>
        <v>#N/A</v>
      </c>
      <c r="G1833" s="11" t="e">
        <f>Pooling_tool!$Q$8/VLOOKUP(F1833,Pooling_tool!$F$3:$G$26,2,FALSE)</f>
        <v>#N/A</v>
      </c>
      <c r="H1833" s="12" t="e">
        <f t="shared" si="56"/>
        <v>#N/A</v>
      </c>
      <c r="I1833" s="12" t="e">
        <f t="shared" si="57"/>
        <v>#N/A</v>
      </c>
      <c r="J1833" s="8" t="e">
        <f>IF(OR(H1833&gt;Pooling_tool!$Q$2,I1833&gt;(Pooling_tool!$Q$14*Pooling_tool!$Q$6)),"concentrate","dilute")</f>
        <v>#N/A</v>
      </c>
      <c r="K1833" s="12" t="e">
        <f>_xlfn.IFS(AND(J1833="concentrate",H1833&gt;Pooling_tool!$Q$4),Pooling_tool!$Q$4,AND(J1833="concentrate",H1833&lt;Pooling_tool!$Q$2),Pooling_tool!$Q$2,J1833="concentrate",H1833,J1833="dilute",individual_lib_info!I1833)</f>
        <v>#N/A</v>
      </c>
      <c r="L1833" s="12" t="e">
        <f>IF(AND(J1833="dilute",K1833&gt;Pooling_tool!$Q$6),Pooling_tool!$Q$6,K1833)</f>
        <v>#N/A</v>
      </c>
    </row>
    <row r="1834" spans="6:12" x14ac:dyDescent="0.2">
      <c r="F1834" s="8" t="e">
        <f>VLOOKUP(A1834,Pooling_tool!$A$3:$B$15,2,FALSE)</f>
        <v>#N/A</v>
      </c>
      <c r="G1834" s="11" t="e">
        <f>Pooling_tool!$Q$8/VLOOKUP(F1834,Pooling_tool!$F$3:$G$26,2,FALSE)</f>
        <v>#N/A</v>
      </c>
      <c r="H1834" s="12" t="e">
        <f t="shared" si="56"/>
        <v>#N/A</v>
      </c>
      <c r="I1834" s="12" t="e">
        <f t="shared" si="57"/>
        <v>#N/A</v>
      </c>
      <c r="J1834" s="8" t="e">
        <f>IF(OR(H1834&gt;Pooling_tool!$Q$2,I1834&gt;(Pooling_tool!$Q$14*Pooling_tool!$Q$6)),"concentrate","dilute")</f>
        <v>#N/A</v>
      </c>
      <c r="K1834" s="12" t="e">
        <f>_xlfn.IFS(AND(J1834="concentrate",H1834&gt;Pooling_tool!$Q$4),Pooling_tool!$Q$4,AND(J1834="concentrate",H1834&lt;Pooling_tool!$Q$2),Pooling_tool!$Q$2,J1834="concentrate",H1834,J1834="dilute",individual_lib_info!I1834)</f>
        <v>#N/A</v>
      </c>
      <c r="L1834" s="12" t="e">
        <f>IF(AND(J1834="dilute",K1834&gt;Pooling_tool!$Q$6),Pooling_tool!$Q$6,K1834)</f>
        <v>#N/A</v>
      </c>
    </row>
    <row r="1835" spans="6:12" x14ac:dyDescent="0.2">
      <c r="F1835" s="8" t="e">
        <f>VLOOKUP(A1835,Pooling_tool!$A$3:$B$15,2,FALSE)</f>
        <v>#N/A</v>
      </c>
      <c r="G1835" s="11" t="e">
        <f>Pooling_tool!$Q$8/VLOOKUP(F1835,Pooling_tool!$F$3:$G$26,2,FALSE)</f>
        <v>#N/A</v>
      </c>
      <c r="H1835" s="12" t="e">
        <f t="shared" si="56"/>
        <v>#N/A</v>
      </c>
      <c r="I1835" s="12" t="e">
        <f t="shared" si="57"/>
        <v>#N/A</v>
      </c>
      <c r="J1835" s="8" t="e">
        <f>IF(OR(H1835&gt;Pooling_tool!$Q$2,I1835&gt;(Pooling_tool!$Q$14*Pooling_tool!$Q$6)),"concentrate","dilute")</f>
        <v>#N/A</v>
      </c>
      <c r="K1835" s="12" t="e">
        <f>_xlfn.IFS(AND(J1835="concentrate",H1835&gt;Pooling_tool!$Q$4),Pooling_tool!$Q$4,AND(J1835="concentrate",H1835&lt;Pooling_tool!$Q$2),Pooling_tool!$Q$2,J1835="concentrate",H1835,J1835="dilute",individual_lib_info!I1835)</f>
        <v>#N/A</v>
      </c>
      <c r="L1835" s="12" t="e">
        <f>IF(AND(J1835="dilute",K1835&gt;Pooling_tool!$Q$6),Pooling_tool!$Q$6,K1835)</f>
        <v>#N/A</v>
      </c>
    </row>
    <row r="1836" spans="6:12" x14ac:dyDescent="0.2">
      <c r="F1836" s="8" t="e">
        <f>VLOOKUP(A1836,Pooling_tool!$A$3:$B$15,2,FALSE)</f>
        <v>#N/A</v>
      </c>
      <c r="G1836" s="11" t="e">
        <f>Pooling_tool!$Q$8/VLOOKUP(F1836,Pooling_tool!$F$3:$G$26,2,FALSE)</f>
        <v>#N/A</v>
      </c>
      <c r="H1836" s="12" t="e">
        <f t="shared" si="56"/>
        <v>#N/A</v>
      </c>
      <c r="I1836" s="12" t="e">
        <f t="shared" si="57"/>
        <v>#N/A</v>
      </c>
      <c r="J1836" s="8" t="e">
        <f>IF(OR(H1836&gt;Pooling_tool!$Q$2,I1836&gt;(Pooling_tool!$Q$14*Pooling_tool!$Q$6)),"concentrate","dilute")</f>
        <v>#N/A</v>
      </c>
      <c r="K1836" s="12" t="e">
        <f>_xlfn.IFS(AND(J1836="concentrate",H1836&gt;Pooling_tool!$Q$4),Pooling_tool!$Q$4,AND(J1836="concentrate",H1836&lt;Pooling_tool!$Q$2),Pooling_tool!$Q$2,J1836="concentrate",H1836,J1836="dilute",individual_lib_info!I1836)</f>
        <v>#N/A</v>
      </c>
      <c r="L1836" s="12" t="e">
        <f>IF(AND(J1836="dilute",K1836&gt;Pooling_tool!$Q$6),Pooling_tool!$Q$6,K1836)</f>
        <v>#N/A</v>
      </c>
    </row>
    <row r="1837" spans="6:12" x14ac:dyDescent="0.2">
      <c r="F1837" s="8" t="e">
        <f>VLOOKUP(A1837,Pooling_tool!$A$3:$B$15,2,FALSE)</f>
        <v>#N/A</v>
      </c>
      <c r="G1837" s="11" t="e">
        <f>Pooling_tool!$Q$8/VLOOKUP(F1837,Pooling_tool!$F$3:$G$26,2,FALSE)</f>
        <v>#N/A</v>
      </c>
      <c r="H1837" s="12" t="e">
        <f t="shared" si="56"/>
        <v>#N/A</v>
      </c>
      <c r="I1837" s="12" t="e">
        <f t="shared" si="57"/>
        <v>#N/A</v>
      </c>
      <c r="J1837" s="8" t="e">
        <f>IF(OR(H1837&gt;Pooling_tool!$Q$2,I1837&gt;(Pooling_tool!$Q$14*Pooling_tool!$Q$6)),"concentrate","dilute")</f>
        <v>#N/A</v>
      </c>
      <c r="K1837" s="12" t="e">
        <f>_xlfn.IFS(AND(J1837="concentrate",H1837&gt;Pooling_tool!$Q$4),Pooling_tool!$Q$4,AND(J1837="concentrate",H1837&lt;Pooling_tool!$Q$2),Pooling_tool!$Q$2,J1837="concentrate",H1837,J1837="dilute",individual_lib_info!I1837)</f>
        <v>#N/A</v>
      </c>
      <c r="L1837" s="12" t="e">
        <f>IF(AND(J1837="dilute",K1837&gt;Pooling_tool!$Q$6),Pooling_tool!$Q$6,K1837)</f>
        <v>#N/A</v>
      </c>
    </row>
    <row r="1838" spans="6:12" x14ac:dyDescent="0.2">
      <c r="F1838" s="8" t="e">
        <f>VLOOKUP(A1838,Pooling_tool!$A$3:$B$15,2,FALSE)</f>
        <v>#N/A</v>
      </c>
      <c r="G1838" s="11" t="e">
        <f>Pooling_tool!$Q$8/VLOOKUP(F1838,Pooling_tool!$F$3:$G$26,2,FALSE)</f>
        <v>#N/A</v>
      </c>
      <c r="H1838" s="12" t="e">
        <f t="shared" si="56"/>
        <v>#N/A</v>
      </c>
      <c r="I1838" s="12" t="e">
        <f t="shared" si="57"/>
        <v>#N/A</v>
      </c>
      <c r="J1838" s="8" t="e">
        <f>IF(OR(H1838&gt;Pooling_tool!$Q$2,I1838&gt;(Pooling_tool!$Q$14*Pooling_tool!$Q$6)),"concentrate","dilute")</f>
        <v>#N/A</v>
      </c>
      <c r="K1838" s="12" t="e">
        <f>_xlfn.IFS(AND(J1838="concentrate",H1838&gt;Pooling_tool!$Q$4),Pooling_tool!$Q$4,AND(J1838="concentrate",H1838&lt;Pooling_tool!$Q$2),Pooling_tool!$Q$2,J1838="concentrate",H1838,J1838="dilute",individual_lib_info!I1838)</f>
        <v>#N/A</v>
      </c>
      <c r="L1838" s="12" t="e">
        <f>IF(AND(J1838="dilute",K1838&gt;Pooling_tool!$Q$6),Pooling_tool!$Q$6,K1838)</f>
        <v>#N/A</v>
      </c>
    </row>
    <row r="1839" spans="6:12" x14ac:dyDescent="0.2">
      <c r="F1839" s="8" t="e">
        <f>VLOOKUP(A1839,Pooling_tool!$A$3:$B$15,2,FALSE)</f>
        <v>#N/A</v>
      </c>
      <c r="G1839" s="11" t="e">
        <f>Pooling_tool!$Q$8/VLOOKUP(F1839,Pooling_tool!$F$3:$G$26,2,FALSE)</f>
        <v>#N/A</v>
      </c>
      <c r="H1839" s="12" t="e">
        <f t="shared" si="56"/>
        <v>#N/A</v>
      </c>
      <c r="I1839" s="12" t="e">
        <f t="shared" si="57"/>
        <v>#N/A</v>
      </c>
      <c r="J1839" s="8" t="e">
        <f>IF(OR(H1839&gt;Pooling_tool!$Q$2,I1839&gt;(Pooling_tool!$Q$14*Pooling_tool!$Q$6)),"concentrate","dilute")</f>
        <v>#N/A</v>
      </c>
      <c r="K1839" s="12" t="e">
        <f>_xlfn.IFS(AND(J1839="concentrate",H1839&gt;Pooling_tool!$Q$4),Pooling_tool!$Q$4,AND(J1839="concentrate",H1839&lt;Pooling_tool!$Q$2),Pooling_tool!$Q$2,J1839="concentrate",H1839,J1839="dilute",individual_lib_info!I1839)</f>
        <v>#N/A</v>
      </c>
      <c r="L1839" s="12" t="e">
        <f>IF(AND(J1839="dilute",K1839&gt;Pooling_tool!$Q$6),Pooling_tool!$Q$6,K1839)</f>
        <v>#N/A</v>
      </c>
    </row>
    <row r="1840" spans="6:12" x14ac:dyDescent="0.2">
      <c r="F1840" s="8" t="e">
        <f>VLOOKUP(A1840,Pooling_tool!$A$3:$B$15,2,FALSE)</f>
        <v>#N/A</v>
      </c>
      <c r="G1840" s="11" t="e">
        <f>Pooling_tool!$Q$8/VLOOKUP(F1840,Pooling_tool!$F$3:$G$26,2,FALSE)</f>
        <v>#N/A</v>
      </c>
      <c r="H1840" s="12" t="e">
        <f t="shared" si="56"/>
        <v>#N/A</v>
      </c>
      <c r="I1840" s="12" t="e">
        <f t="shared" si="57"/>
        <v>#N/A</v>
      </c>
      <c r="J1840" s="8" t="e">
        <f>IF(OR(H1840&gt;Pooling_tool!$Q$2,I1840&gt;(Pooling_tool!$Q$14*Pooling_tool!$Q$6)),"concentrate","dilute")</f>
        <v>#N/A</v>
      </c>
      <c r="K1840" s="12" t="e">
        <f>_xlfn.IFS(AND(J1840="concentrate",H1840&gt;Pooling_tool!$Q$4),Pooling_tool!$Q$4,AND(J1840="concentrate",H1840&lt;Pooling_tool!$Q$2),Pooling_tool!$Q$2,J1840="concentrate",H1840,J1840="dilute",individual_lib_info!I1840)</f>
        <v>#N/A</v>
      </c>
      <c r="L1840" s="12" t="e">
        <f>IF(AND(J1840="dilute",K1840&gt;Pooling_tool!$Q$6),Pooling_tool!$Q$6,K1840)</f>
        <v>#N/A</v>
      </c>
    </row>
    <row r="1841" spans="6:12" x14ac:dyDescent="0.2">
      <c r="F1841" s="8" t="e">
        <f>VLOOKUP(A1841,Pooling_tool!$A$3:$B$15,2,FALSE)</f>
        <v>#N/A</v>
      </c>
      <c r="G1841" s="11" t="e">
        <f>Pooling_tool!$Q$8/VLOOKUP(F1841,Pooling_tool!$F$3:$G$26,2,FALSE)</f>
        <v>#N/A</v>
      </c>
      <c r="H1841" s="12" t="e">
        <f t="shared" si="56"/>
        <v>#N/A</v>
      </c>
      <c r="I1841" s="12" t="e">
        <f t="shared" si="57"/>
        <v>#N/A</v>
      </c>
      <c r="J1841" s="8" t="e">
        <f>IF(OR(H1841&gt;Pooling_tool!$Q$2,I1841&gt;(Pooling_tool!$Q$14*Pooling_tool!$Q$6)),"concentrate","dilute")</f>
        <v>#N/A</v>
      </c>
      <c r="K1841" s="12" t="e">
        <f>_xlfn.IFS(AND(J1841="concentrate",H1841&gt;Pooling_tool!$Q$4),Pooling_tool!$Q$4,AND(J1841="concentrate",H1841&lt;Pooling_tool!$Q$2),Pooling_tool!$Q$2,J1841="concentrate",H1841,J1841="dilute",individual_lib_info!I1841)</f>
        <v>#N/A</v>
      </c>
      <c r="L1841" s="12" t="e">
        <f>IF(AND(J1841="dilute",K1841&gt;Pooling_tool!$Q$6),Pooling_tool!$Q$6,K1841)</f>
        <v>#N/A</v>
      </c>
    </row>
    <row r="1842" spans="6:12" x14ac:dyDescent="0.2">
      <c r="F1842" s="8" t="e">
        <f>VLOOKUP(A1842,Pooling_tool!$A$3:$B$15,2,FALSE)</f>
        <v>#N/A</v>
      </c>
      <c r="G1842" s="11" t="e">
        <f>Pooling_tool!$Q$8/VLOOKUP(F1842,Pooling_tool!$F$3:$G$26,2,FALSE)</f>
        <v>#N/A</v>
      </c>
      <c r="H1842" s="12" t="e">
        <f t="shared" si="56"/>
        <v>#N/A</v>
      </c>
      <c r="I1842" s="12" t="e">
        <f t="shared" si="57"/>
        <v>#N/A</v>
      </c>
      <c r="J1842" s="8" t="e">
        <f>IF(OR(H1842&gt;Pooling_tool!$Q$2,I1842&gt;(Pooling_tool!$Q$14*Pooling_tool!$Q$6)),"concentrate","dilute")</f>
        <v>#N/A</v>
      </c>
      <c r="K1842" s="12" t="e">
        <f>_xlfn.IFS(AND(J1842="concentrate",H1842&gt;Pooling_tool!$Q$4),Pooling_tool!$Q$4,AND(J1842="concentrate",H1842&lt;Pooling_tool!$Q$2),Pooling_tool!$Q$2,J1842="concentrate",H1842,J1842="dilute",individual_lib_info!I1842)</f>
        <v>#N/A</v>
      </c>
      <c r="L1842" s="12" t="e">
        <f>IF(AND(J1842="dilute",K1842&gt;Pooling_tool!$Q$6),Pooling_tool!$Q$6,K1842)</f>
        <v>#N/A</v>
      </c>
    </row>
    <row r="1843" spans="6:12" x14ac:dyDescent="0.2">
      <c r="F1843" s="8" t="e">
        <f>VLOOKUP(A1843,Pooling_tool!$A$3:$B$15,2,FALSE)</f>
        <v>#N/A</v>
      </c>
      <c r="G1843" s="11" t="e">
        <f>Pooling_tool!$Q$8/VLOOKUP(F1843,Pooling_tool!$F$3:$G$26,2,FALSE)</f>
        <v>#N/A</v>
      </c>
      <c r="H1843" s="12" t="e">
        <f t="shared" si="56"/>
        <v>#N/A</v>
      </c>
      <c r="I1843" s="12" t="e">
        <f t="shared" si="57"/>
        <v>#N/A</v>
      </c>
      <c r="J1843" s="8" t="e">
        <f>IF(OR(H1843&gt;Pooling_tool!$Q$2,I1843&gt;(Pooling_tool!$Q$14*Pooling_tool!$Q$6)),"concentrate","dilute")</f>
        <v>#N/A</v>
      </c>
      <c r="K1843" s="12" t="e">
        <f>_xlfn.IFS(AND(J1843="concentrate",H1843&gt;Pooling_tool!$Q$4),Pooling_tool!$Q$4,AND(J1843="concentrate",H1843&lt;Pooling_tool!$Q$2),Pooling_tool!$Q$2,J1843="concentrate",H1843,J1843="dilute",individual_lib_info!I1843)</f>
        <v>#N/A</v>
      </c>
      <c r="L1843" s="12" t="e">
        <f>IF(AND(J1843="dilute",K1843&gt;Pooling_tool!$Q$6),Pooling_tool!$Q$6,K1843)</f>
        <v>#N/A</v>
      </c>
    </row>
    <row r="1844" spans="6:12" x14ac:dyDescent="0.2">
      <c r="F1844" s="8" t="e">
        <f>VLOOKUP(A1844,Pooling_tool!$A$3:$B$15,2,FALSE)</f>
        <v>#N/A</v>
      </c>
      <c r="G1844" s="11" t="e">
        <f>Pooling_tool!$Q$8/VLOOKUP(F1844,Pooling_tool!$F$3:$G$26,2,FALSE)</f>
        <v>#N/A</v>
      </c>
      <c r="H1844" s="12" t="e">
        <f t="shared" si="56"/>
        <v>#N/A</v>
      </c>
      <c r="I1844" s="12" t="e">
        <f t="shared" si="57"/>
        <v>#N/A</v>
      </c>
      <c r="J1844" s="8" t="e">
        <f>IF(OR(H1844&gt;Pooling_tool!$Q$2,I1844&gt;(Pooling_tool!$Q$14*Pooling_tool!$Q$6)),"concentrate","dilute")</f>
        <v>#N/A</v>
      </c>
      <c r="K1844" s="12" t="e">
        <f>_xlfn.IFS(AND(J1844="concentrate",H1844&gt;Pooling_tool!$Q$4),Pooling_tool!$Q$4,AND(J1844="concentrate",H1844&lt;Pooling_tool!$Q$2),Pooling_tool!$Q$2,J1844="concentrate",H1844,J1844="dilute",individual_lib_info!I1844)</f>
        <v>#N/A</v>
      </c>
      <c r="L1844" s="12" t="e">
        <f>IF(AND(J1844="dilute",K1844&gt;Pooling_tool!$Q$6),Pooling_tool!$Q$6,K1844)</f>
        <v>#N/A</v>
      </c>
    </row>
    <row r="1845" spans="6:12" x14ac:dyDescent="0.2">
      <c r="F1845" s="8" t="e">
        <f>VLOOKUP(A1845,Pooling_tool!$A$3:$B$15,2,FALSE)</f>
        <v>#N/A</v>
      </c>
      <c r="G1845" s="11" t="e">
        <f>Pooling_tool!$Q$8/VLOOKUP(F1845,Pooling_tool!$F$3:$G$26,2,FALSE)</f>
        <v>#N/A</v>
      </c>
      <c r="H1845" s="12" t="e">
        <f t="shared" si="56"/>
        <v>#N/A</v>
      </c>
      <c r="I1845" s="12" t="e">
        <f t="shared" si="57"/>
        <v>#N/A</v>
      </c>
      <c r="J1845" s="8" t="e">
        <f>IF(OR(H1845&gt;Pooling_tool!$Q$2,I1845&gt;(Pooling_tool!$Q$14*Pooling_tool!$Q$6)),"concentrate","dilute")</f>
        <v>#N/A</v>
      </c>
      <c r="K1845" s="12" t="e">
        <f>_xlfn.IFS(AND(J1845="concentrate",H1845&gt;Pooling_tool!$Q$4),Pooling_tool!$Q$4,AND(J1845="concentrate",H1845&lt;Pooling_tool!$Q$2),Pooling_tool!$Q$2,J1845="concentrate",H1845,J1845="dilute",individual_lib_info!I1845)</f>
        <v>#N/A</v>
      </c>
      <c r="L1845" s="12" t="e">
        <f>IF(AND(J1845="dilute",K1845&gt;Pooling_tool!$Q$6),Pooling_tool!$Q$6,K1845)</f>
        <v>#N/A</v>
      </c>
    </row>
    <row r="1846" spans="6:12" x14ac:dyDescent="0.2">
      <c r="F1846" s="8" t="e">
        <f>VLOOKUP(A1846,Pooling_tool!$A$3:$B$15,2,FALSE)</f>
        <v>#N/A</v>
      </c>
      <c r="G1846" s="11" t="e">
        <f>Pooling_tool!$Q$8/VLOOKUP(F1846,Pooling_tool!$F$3:$G$26,2,FALSE)</f>
        <v>#N/A</v>
      </c>
      <c r="H1846" s="12" t="e">
        <f t="shared" si="56"/>
        <v>#N/A</v>
      </c>
      <c r="I1846" s="12" t="e">
        <f t="shared" si="57"/>
        <v>#N/A</v>
      </c>
      <c r="J1846" s="8" t="e">
        <f>IF(OR(H1846&gt;Pooling_tool!$Q$2,I1846&gt;(Pooling_tool!$Q$14*Pooling_tool!$Q$6)),"concentrate","dilute")</f>
        <v>#N/A</v>
      </c>
      <c r="K1846" s="12" t="e">
        <f>_xlfn.IFS(AND(J1846="concentrate",H1846&gt;Pooling_tool!$Q$4),Pooling_tool!$Q$4,AND(J1846="concentrate",H1846&lt;Pooling_tool!$Q$2),Pooling_tool!$Q$2,J1846="concentrate",H1846,J1846="dilute",individual_lib_info!I1846)</f>
        <v>#N/A</v>
      </c>
      <c r="L1846" s="12" t="e">
        <f>IF(AND(J1846="dilute",K1846&gt;Pooling_tool!$Q$6),Pooling_tool!$Q$6,K1846)</f>
        <v>#N/A</v>
      </c>
    </row>
    <row r="1847" spans="6:12" x14ac:dyDescent="0.2">
      <c r="F1847" s="8" t="e">
        <f>VLOOKUP(A1847,Pooling_tool!$A$3:$B$15,2,FALSE)</f>
        <v>#N/A</v>
      </c>
      <c r="G1847" s="11" t="e">
        <f>Pooling_tool!$Q$8/VLOOKUP(F1847,Pooling_tool!$F$3:$G$26,2,FALSE)</f>
        <v>#N/A</v>
      </c>
      <c r="H1847" s="12" t="e">
        <f t="shared" si="56"/>
        <v>#N/A</v>
      </c>
      <c r="I1847" s="12" t="e">
        <f t="shared" si="57"/>
        <v>#N/A</v>
      </c>
      <c r="J1847" s="8" t="e">
        <f>IF(OR(H1847&gt;Pooling_tool!$Q$2,I1847&gt;(Pooling_tool!$Q$14*Pooling_tool!$Q$6)),"concentrate","dilute")</f>
        <v>#N/A</v>
      </c>
      <c r="K1847" s="12" t="e">
        <f>_xlfn.IFS(AND(J1847="concentrate",H1847&gt;Pooling_tool!$Q$4),Pooling_tool!$Q$4,AND(J1847="concentrate",H1847&lt;Pooling_tool!$Q$2),Pooling_tool!$Q$2,J1847="concentrate",H1847,J1847="dilute",individual_lib_info!I1847)</f>
        <v>#N/A</v>
      </c>
      <c r="L1847" s="12" t="e">
        <f>IF(AND(J1847="dilute",K1847&gt;Pooling_tool!$Q$6),Pooling_tool!$Q$6,K1847)</f>
        <v>#N/A</v>
      </c>
    </row>
    <row r="1848" spans="6:12" x14ac:dyDescent="0.2">
      <c r="F1848" s="8" t="e">
        <f>VLOOKUP(A1848,Pooling_tool!$A$3:$B$15,2,FALSE)</f>
        <v>#N/A</v>
      </c>
      <c r="G1848" s="11" t="e">
        <f>Pooling_tool!$Q$8/VLOOKUP(F1848,Pooling_tool!$F$3:$G$26,2,FALSE)</f>
        <v>#N/A</v>
      </c>
      <c r="H1848" s="12" t="e">
        <f t="shared" si="56"/>
        <v>#N/A</v>
      </c>
      <c r="I1848" s="12" t="e">
        <f t="shared" si="57"/>
        <v>#N/A</v>
      </c>
      <c r="J1848" s="8" t="e">
        <f>IF(OR(H1848&gt;Pooling_tool!$Q$2,I1848&gt;(Pooling_tool!$Q$14*Pooling_tool!$Q$6)),"concentrate","dilute")</f>
        <v>#N/A</v>
      </c>
      <c r="K1848" s="12" t="e">
        <f>_xlfn.IFS(AND(J1848="concentrate",H1848&gt;Pooling_tool!$Q$4),Pooling_tool!$Q$4,AND(J1848="concentrate",H1848&lt;Pooling_tool!$Q$2),Pooling_tool!$Q$2,J1848="concentrate",H1848,J1848="dilute",individual_lib_info!I1848)</f>
        <v>#N/A</v>
      </c>
      <c r="L1848" s="12" t="e">
        <f>IF(AND(J1848="dilute",K1848&gt;Pooling_tool!$Q$6),Pooling_tool!$Q$6,K1848)</f>
        <v>#N/A</v>
      </c>
    </row>
    <row r="1849" spans="6:12" x14ac:dyDescent="0.2">
      <c r="F1849" s="8" t="e">
        <f>VLOOKUP(A1849,Pooling_tool!$A$3:$B$15,2,FALSE)</f>
        <v>#N/A</v>
      </c>
      <c r="G1849" s="11" t="e">
        <f>Pooling_tool!$Q$8/VLOOKUP(F1849,Pooling_tool!$F$3:$G$26,2,FALSE)</f>
        <v>#N/A</v>
      </c>
      <c r="H1849" s="12" t="e">
        <f t="shared" si="56"/>
        <v>#N/A</v>
      </c>
      <c r="I1849" s="12" t="e">
        <f t="shared" si="57"/>
        <v>#N/A</v>
      </c>
      <c r="J1849" s="8" t="e">
        <f>IF(OR(H1849&gt;Pooling_tool!$Q$2,I1849&gt;(Pooling_tool!$Q$14*Pooling_tool!$Q$6)),"concentrate","dilute")</f>
        <v>#N/A</v>
      </c>
      <c r="K1849" s="12" t="e">
        <f>_xlfn.IFS(AND(J1849="concentrate",H1849&gt;Pooling_tool!$Q$4),Pooling_tool!$Q$4,AND(J1849="concentrate",H1849&lt;Pooling_tool!$Q$2),Pooling_tool!$Q$2,J1849="concentrate",H1849,J1849="dilute",individual_lib_info!I1849)</f>
        <v>#N/A</v>
      </c>
      <c r="L1849" s="12" t="e">
        <f>IF(AND(J1849="dilute",K1849&gt;Pooling_tool!$Q$6),Pooling_tool!$Q$6,K1849)</f>
        <v>#N/A</v>
      </c>
    </row>
    <row r="1850" spans="6:12" x14ac:dyDescent="0.2">
      <c r="F1850" s="8" t="e">
        <f>VLOOKUP(A1850,Pooling_tool!$A$3:$B$15,2,FALSE)</f>
        <v>#N/A</v>
      </c>
      <c r="G1850" s="11" t="e">
        <f>Pooling_tool!$Q$8/VLOOKUP(F1850,Pooling_tool!$F$3:$G$26,2,FALSE)</f>
        <v>#N/A</v>
      </c>
      <c r="H1850" s="12" t="e">
        <f t="shared" si="56"/>
        <v>#N/A</v>
      </c>
      <c r="I1850" s="12" t="e">
        <f t="shared" si="57"/>
        <v>#N/A</v>
      </c>
      <c r="J1850" s="8" t="e">
        <f>IF(OR(H1850&gt;Pooling_tool!$Q$2,I1850&gt;(Pooling_tool!$Q$14*Pooling_tool!$Q$6)),"concentrate","dilute")</f>
        <v>#N/A</v>
      </c>
      <c r="K1850" s="12" t="e">
        <f>_xlfn.IFS(AND(J1850="concentrate",H1850&gt;Pooling_tool!$Q$4),Pooling_tool!$Q$4,AND(J1850="concentrate",H1850&lt;Pooling_tool!$Q$2),Pooling_tool!$Q$2,J1850="concentrate",H1850,J1850="dilute",individual_lib_info!I1850)</f>
        <v>#N/A</v>
      </c>
      <c r="L1850" s="12" t="e">
        <f>IF(AND(J1850="dilute",K1850&gt;Pooling_tool!$Q$6),Pooling_tool!$Q$6,K1850)</f>
        <v>#N/A</v>
      </c>
    </row>
    <row r="1851" spans="6:12" x14ac:dyDescent="0.2">
      <c r="F1851" s="8" t="e">
        <f>VLOOKUP(A1851,Pooling_tool!$A$3:$B$15,2,FALSE)</f>
        <v>#N/A</v>
      </c>
      <c r="G1851" s="11" t="e">
        <f>Pooling_tool!$Q$8/VLOOKUP(F1851,Pooling_tool!$F$3:$G$26,2,FALSE)</f>
        <v>#N/A</v>
      </c>
      <c r="H1851" s="12" t="e">
        <f t="shared" si="56"/>
        <v>#N/A</v>
      </c>
      <c r="I1851" s="12" t="e">
        <f t="shared" si="57"/>
        <v>#N/A</v>
      </c>
      <c r="J1851" s="8" t="e">
        <f>IF(OR(H1851&gt;Pooling_tool!$Q$2,I1851&gt;(Pooling_tool!$Q$14*Pooling_tool!$Q$6)),"concentrate","dilute")</f>
        <v>#N/A</v>
      </c>
      <c r="K1851" s="12" t="e">
        <f>_xlfn.IFS(AND(J1851="concentrate",H1851&gt;Pooling_tool!$Q$4),Pooling_tool!$Q$4,AND(J1851="concentrate",H1851&lt;Pooling_tool!$Q$2),Pooling_tool!$Q$2,J1851="concentrate",H1851,J1851="dilute",individual_lib_info!I1851)</f>
        <v>#N/A</v>
      </c>
      <c r="L1851" s="12" t="e">
        <f>IF(AND(J1851="dilute",K1851&gt;Pooling_tool!$Q$6),Pooling_tool!$Q$6,K1851)</f>
        <v>#N/A</v>
      </c>
    </row>
    <row r="1852" spans="6:12" x14ac:dyDescent="0.2">
      <c r="F1852" s="8" t="e">
        <f>VLOOKUP(A1852,Pooling_tool!$A$3:$B$15,2,FALSE)</f>
        <v>#N/A</v>
      </c>
      <c r="G1852" s="11" t="e">
        <f>Pooling_tool!$Q$8/VLOOKUP(F1852,Pooling_tool!$F$3:$G$26,2,FALSE)</f>
        <v>#N/A</v>
      </c>
      <c r="H1852" s="12" t="e">
        <f t="shared" si="56"/>
        <v>#N/A</v>
      </c>
      <c r="I1852" s="12" t="e">
        <f t="shared" si="57"/>
        <v>#N/A</v>
      </c>
      <c r="J1852" s="8" t="e">
        <f>IF(OR(H1852&gt;Pooling_tool!$Q$2,I1852&gt;(Pooling_tool!$Q$14*Pooling_tool!$Q$6)),"concentrate","dilute")</f>
        <v>#N/A</v>
      </c>
      <c r="K1852" s="12" t="e">
        <f>_xlfn.IFS(AND(J1852="concentrate",H1852&gt;Pooling_tool!$Q$4),Pooling_tool!$Q$4,AND(J1852="concentrate",H1852&lt;Pooling_tool!$Q$2),Pooling_tool!$Q$2,J1852="concentrate",H1852,J1852="dilute",individual_lib_info!I1852)</f>
        <v>#N/A</v>
      </c>
      <c r="L1852" s="12" t="e">
        <f>IF(AND(J1852="dilute",K1852&gt;Pooling_tool!$Q$6),Pooling_tool!$Q$6,K1852)</f>
        <v>#N/A</v>
      </c>
    </row>
    <row r="1853" spans="6:12" x14ac:dyDescent="0.2">
      <c r="F1853" s="8" t="e">
        <f>VLOOKUP(A1853,Pooling_tool!$A$3:$B$15,2,FALSE)</f>
        <v>#N/A</v>
      </c>
      <c r="G1853" s="11" t="e">
        <f>Pooling_tool!$Q$8/VLOOKUP(F1853,Pooling_tool!$F$3:$G$26,2,FALSE)</f>
        <v>#N/A</v>
      </c>
      <c r="H1853" s="12" t="e">
        <f t="shared" si="56"/>
        <v>#N/A</v>
      </c>
      <c r="I1853" s="12" t="e">
        <f t="shared" si="57"/>
        <v>#N/A</v>
      </c>
      <c r="J1853" s="8" t="e">
        <f>IF(OR(H1853&gt;Pooling_tool!$Q$2,I1853&gt;(Pooling_tool!$Q$14*Pooling_tool!$Q$6)),"concentrate","dilute")</f>
        <v>#N/A</v>
      </c>
      <c r="K1853" s="12" t="e">
        <f>_xlfn.IFS(AND(J1853="concentrate",H1853&gt;Pooling_tool!$Q$4),Pooling_tool!$Q$4,AND(J1853="concentrate",H1853&lt;Pooling_tool!$Q$2),Pooling_tool!$Q$2,J1853="concentrate",H1853,J1853="dilute",individual_lib_info!I1853)</f>
        <v>#N/A</v>
      </c>
      <c r="L1853" s="12" t="e">
        <f>IF(AND(J1853="dilute",K1853&gt;Pooling_tool!$Q$6),Pooling_tool!$Q$6,K1853)</f>
        <v>#N/A</v>
      </c>
    </row>
    <row r="1854" spans="6:12" x14ac:dyDescent="0.2">
      <c r="F1854" s="8" t="e">
        <f>VLOOKUP(A1854,Pooling_tool!$A$3:$B$15,2,FALSE)</f>
        <v>#N/A</v>
      </c>
      <c r="G1854" s="11" t="e">
        <f>Pooling_tool!$Q$8/VLOOKUP(F1854,Pooling_tool!$F$3:$G$26,2,FALSE)</f>
        <v>#N/A</v>
      </c>
      <c r="H1854" s="12" t="e">
        <f t="shared" si="56"/>
        <v>#N/A</v>
      </c>
      <c r="I1854" s="12" t="e">
        <f t="shared" si="57"/>
        <v>#N/A</v>
      </c>
      <c r="J1854" s="8" t="e">
        <f>IF(OR(H1854&gt;Pooling_tool!$Q$2,I1854&gt;(Pooling_tool!$Q$14*Pooling_tool!$Q$6)),"concentrate","dilute")</f>
        <v>#N/A</v>
      </c>
      <c r="K1854" s="12" t="e">
        <f>_xlfn.IFS(AND(J1854="concentrate",H1854&gt;Pooling_tool!$Q$4),Pooling_tool!$Q$4,AND(J1854="concentrate",H1854&lt;Pooling_tool!$Q$2),Pooling_tool!$Q$2,J1854="concentrate",H1854,J1854="dilute",individual_lib_info!I1854)</f>
        <v>#N/A</v>
      </c>
      <c r="L1854" s="12" t="e">
        <f>IF(AND(J1854="dilute",K1854&gt;Pooling_tool!$Q$6),Pooling_tool!$Q$6,K1854)</f>
        <v>#N/A</v>
      </c>
    </row>
    <row r="1855" spans="6:12" x14ac:dyDescent="0.2">
      <c r="F1855" s="8" t="e">
        <f>VLOOKUP(A1855,Pooling_tool!$A$3:$B$15,2,FALSE)</f>
        <v>#N/A</v>
      </c>
      <c r="G1855" s="11" t="e">
        <f>Pooling_tool!$Q$8/VLOOKUP(F1855,Pooling_tool!$F$3:$G$26,2,FALSE)</f>
        <v>#N/A</v>
      </c>
      <c r="H1855" s="12" t="e">
        <f t="shared" si="56"/>
        <v>#N/A</v>
      </c>
      <c r="I1855" s="12" t="e">
        <f t="shared" si="57"/>
        <v>#N/A</v>
      </c>
      <c r="J1855" s="8" t="e">
        <f>IF(OR(H1855&gt;Pooling_tool!$Q$2,I1855&gt;(Pooling_tool!$Q$14*Pooling_tool!$Q$6)),"concentrate","dilute")</f>
        <v>#N/A</v>
      </c>
      <c r="K1855" s="12" t="e">
        <f>_xlfn.IFS(AND(J1855="concentrate",H1855&gt;Pooling_tool!$Q$4),Pooling_tool!$Q$4,AND(J1855="concentrate",H1855&lt;Pooling_tool!$Q$2),Pooling_tool!$Q$2,J1855="concentrate",H1855,J1855="dilute",individual_lib_info!I1855)</f>
        <v>#N/A</v>
      </c>
      <c r="L1855" s="12" t="e">
        <f>IF(AND(J1855="dilute",K1855&gt;Pooling_tool!$Q$6),Pooling_tool!$Q$6,K1855)</f>
        <v>#N/A</v>
      </c>
    </row>
    <row r="1856" spans="6:12" x14ac:dyDescent="0.2">
      <c r="F1856" s="8" t="e">
        <f>VLOOKUP(A1856,Pooling_tool!$A$3:$B$15,2,FALSE)</f>
        <v>#N/A</v>
      </c>
      <c r="G1856" s="11" t="e">
        <f>Pooling_tool!$Q$8/VLOOKUP(F1856,Pooling_tool!$F$3:$G$26,2,FALSE)</f>
        <v>#N/A</v>
      </c>
      <c r="H1856" s="12" t="e">
        <f t="shared" si="56"/>
        <v>#N/A</v>
      </c>
      <c r="I1856" s="12" t="e">
        <f t="shared" si="57"/>
        <v>#N/A</v>
      </c>
      <c r="J1856" s="8" t="e">
        <f>IF(OR(H1856&gt;Pooling_tool!$Q$2,I1856&gt;(Pooling_tool!$Q$14*Pooling_tool!$Q$6)),"concentrate","dilute")</f>
        <v>#N/A</v>
      </c>
      <c r="K1856" s="12" t="e">
        <f>_xlfn.IFS(AND(J1856="concentrate",H1856&gt;Pooling_tool!$Q$4),Pooling_tool!$Q$4,AND(J1856="concentrate",H1856&lt;Pooling_tool!$Q$2),Pooling_tool!$Q$2,J1856="concentrate",H1856,J1856="dilute",individual_lib_info!I1856)</f>
        <v>#N/A</v>
      </c>
      <c r="L1856" s="12" t="e">
        <f>IF(AND(J1856="dilute",K1856&gt;Pooling_tool!$Q$6),Pooling_tool!$Q$6,K1856)</f>
        <v>#N/A</v>
      </c>
    </row>
    <row r="1857" spans="6:12" x14ac:dyDescent="0.2">
      <c r="F1857" s="8" t="e">
        <f>VLOOKUP(A1857,Pooling_tool!$A$3:$B$15,2,FALSE)</f>
        <v>#N/A</v>
      </c>
      <c r="G1857" s="11" t="e">
        <f>Pooling_tool!$Q$8/VLOOKUP(F1857,Pooling_tool!$F$3:$G$26,2,FALSE)</f>
        <v>#N/A</v>
      </c>
      <c r="H1857" s="12" t="e">
        <f t="shared" si="56"/>
        <v>#N/A</v>
      </c>
      <c r="I1857" s="12" t="e">
        <f t="shared" si="57"/>
        <v>#N/A</v>
      </c>
      <c r="J1857" s="8" t="e">
        <f>IF(OR(H1857&gt;Pooling_tool!$Q$2,I1857&gt;(Pooling_tool!$Q$14*Pooling_tool!$Q$6)),"concentrate","dilute")</f>
        <v>#N/A</v>
      </c>
      <c r="K1857" s="12" t="e">
        <f>_xlfn.IFS(AND(J1857="concentrate",H1857&gt;Pooling_tool!$Q$4),Pooling_tool!$Q$4,AND(J1857="concentrate",H1857&lt;Pooling_tool!$Q$2),Pooling_tool!$Q$2,J1857="concentrate",H1857,J1857="dilute",individual_lib_info!I1857)</f>
        <v>#N/A</v>
      </c>
      <c r="L1857" s="12" t="e">
        <f>IF(AND(J1857="dilute",K1857&gt;Pooling_tool!$Q$6),Pooling_tool!$Q$6,K1857)</f>
        <v>#N/A</v>
      </c>
    </row>
    <row r="1858" spans="6:12" x14ac:dyDescent="0.2">
      <c r="F1858" s="8" t="e">
        <f>VLOOKUP(A1858,Pooling_tool!$A$3:$B$15,2,FALSE)</f>
        <v>#N/A</v>
      </c>
      <c r="G1858" s="11" t="e">
        <f>Pooling_tool!$Q$8/VLOOKUP(F1858,Pooling_tool!$F$3:$G$26,2,FALSE)</f>
        <v>#N/A</v>
      </c>
      <c r="H1858" s="12" t="e">
        <f t="shared" si="56"/>
        <v>#N/A</v>
      </c>
      <c r="I1858" s="12" t="e">
        <f t="shared" si="57"/>
        <v>#N/A</v>
      </c>
      <c r="J1858" s="8" t="e">
        <f>IF(OR(H1858&gt;Pooling_tool!$Q$2,I1858&gt;(Pooling_tool!$Q$14*Pooling_tool!$Q$6)),"concentrate","dilute")</f>
        <v>#N/A</v>
      </c>
      <c r="K1858" s="12" t="e">
        <f>_xlfn.IFS(AND(J1858="concentrate",H1858&gt;Pooling_tool!$Q$4),Pooling_tool!$Q$4,AND(J1858="concentrate",H1858&lt;Pooling_tool!$Q$2),Pooling_tool!$Q$2,J1858="concentrate",H1858,J1858="dilute",individual_lib_info!I1858)</f>
        <v>#N/A</v>
      </c>
      <c r="L1858" s="12" t="e">
        <f>IF(AND(J1858="dilute",K1858&gt;Pooling_tool!$Q$6),Pooling_tool!$Q$6,K1858)</f>
        <v>#N/A</v>
      </c>
    </row>
    <row r="1859" spans="6:12" x14ac:dyDescent="0.2">
      <c r="F1859" s="8" t="e">
        <f>VLOOKUP(A1859,Pooling_tool!$A$3:$B$15,2,FALSE)</f>
        <v>#N/A</v>
      </c>
      <c r="G1859" s="11" t="e">
        <f>Pooling_tool!$Q$8/VLOOKUP(F1859,Pooling_tool!$F$3:$G$26,2,FALSE)</f>
        <v>#N/A</v>
      </c>
      <c r="H1859" s="12" t="e">
        <f t="shared" ref="H1859:H1922" si="58">G1859/D1859*1000</f>
        <v>#N/A</v>
      </c>
      <c r="I1859" s="12" t="e">
        <f t="shared" ref="I1859:I1922" si="59">H1859*E1859</f>
        <v>#N/A</v>
      </c>
      <c r="J1859" s="8" t="e">
        <f>IF(OR(H1859&gt;Pooling_tool!$Q$2,I1859&gt;(Pooling_tool!$Q$14*Pooling_tool!$Q$6)),"concentrate","dilute")</f>
        <v>#N/A</v>
      </c>
      <c r="K1859" s="12" t="e">
        <f>_xlfn.IFS(AND(J1859="concentrate",H1859&gt;Pooling_tool!$Q$4),Pooling_tool!$Q$4,AND(J1859="concentrate",H1859&lt;Pooling_tool!$Q$2),Pooling_tool!$Q$2,J1859="concentrate",H1859,J1859="dilute",individual_lib_info!I1859)</f>
        <v>#N/A</v>
      </c>
      <c r="L1859" s="12" t="e">
        <f>IF(AND(J1859="dilute",K1859&gt;Pooling_tool!$Q$6),Pooling_tool!$Q$6,K1859)</f>
        <v>#N/A</v>
      </c>
    </row>
    <row r="1860" spans="6:12" x14ac:dyDescent="0.2">
      <c r="F1860" s="8" t="e">
        <f>VLOOKUP(A1860,Pooling_tool!$A$3:$B$15,2,FALSE)</f>
        <v>#N/A</v>
      </c>
      <c r="G1860" s="11" t="e">
        <f>Pooling_tool!$Q$8/VLOOKUP(F1860,Pooling_tool!$F$3:$G$26,2,FALSE)</f>
        <v>#N/A</v>
      </c>
      <c r="H1860" s="12" t="e">
        <f t="shared" si="58"/>
        <v>#N/A</v>
      </c>
      <c r="I1860" s="12" t="e">
        <f t="shared" si="59"/>
        <v>#N/A</v>
      </c>
      <c r="J1860" s="8" t="e">
        <f>IF(OR(H1860&gt;Pooling_tool!$Q$2,I1860&gt;(Pooling_tool!$Q$14*Pooling_tool!$Q$6)),"concentrate","dilute")</f>
        <v>#N/A</v>
      </c>
      <c r="K1860" s="12" t="e">
        <f>_xlfn.IFS(AND(J1860="concentrate",H1860&gt;Pooling_tool!$Q$4),Pooling_tool!$Q$4,AND(J1860="concentrate",H1860&lt;Pooling_tool!$Q$2),Pooling_tool!$Q$2,J1860="concentrate",H1860,J1860="dilute",individual_lib_info!I1860)</f>
        <v>#N/A</v>
      </c>
      <c r="L1860" s="12" t="e">
        <f>IF(AND(J1860="dilute",K1860&gt;Pooling_tool!$Q$6),Pooling_tool!$Q$6,K1860)</f>
        <v>#N/A</v>
      </c>
    </row>
    <row r="1861" spans="6:12" x14ac:dyDescent="0.2">
      <c r="F1861" s="8" t="e">
        <f>VLOOKUP(A1861,Pooling_tool!$A$3:$B$15,2,FALSE)</f>
        <v>#N/A</v>
      </c>
      <c r="G1861" s="11" t="e">
        <f>Pooling_tool!$Q$8/VLOOKUP(F1861,Pooling_tool!$F$3:$G$26,2,FALSE)</f>
        <v>#N/A</v>
      </c>
      <c r="H1861" s="12" t="e">
        <f t="shared" si="58"/>
        <v>#N/A</v>
      </c>
      <c r="I1861" s="12" t="e">
        <f t="shared" si="59"/>
        <v>#N/A</v>
      </c>
      <c r="J1861" s="8" t="e">
        <f>IF(OR(H1861&gt;Pooling_tool!$Q$2,I1861&gt;(Pooling_tool!$Q$14*Pooling_tool!$Q$6)),"concentrate","dilute")</f>
        <v>#N/A</v>
      </c>
      <c r="K1861" s="12" t="e">
        <f>_xlfn.IFS(AND(J1861="concentrate",H1861&gt;Pooling_tool!$Q$4),Pooling_tool!$Q$4,AND(J1861="concentrate",H1861&lt;Pooling_tool!$Q$2),Pooling_tool!$Q$2,J1861="concentrate",H1861,J1861="dilute",individual_lib_info!I1861)</f>
        <v>#N/A</v>
      </c>
      <c r="L1861" s="12" t="e">
        <f>IF(AND(J1861="dilute",K1861&gt;Pooling_tool!$Q$6),Pooling_tool!$Q$6,K1861)</f>
        <v>#N/A</v>
      </c>
    </row>
    <row r="1862" spans="6:12" x14ac:dyDescent="0.2">
      <c r="F1862" s="8" t="e">
        <f>VLOOKUP(A1862,Pooling_tool!$A$3:$B$15,2,FALSE)</f>
        <v>#N/A</v>
      </c>
      <c r="G1862" s="11" t="e">
        <f>Pooling_tool!$Q$8/VLOOKUP(F1862,Pooling_tool!$F$3:$G$26,2,FALSE)</f>
        <v>#N/A</v>
      </c>
      <c r="H1862" s="12" t="e">
        <f t="shared" si="58"/>
        <v>#N/A</v>
      </c>
      <c r="I1862" s="12" t="e">
        <f t="shared" si="59"/>
        <v>#N/A</v>
      </c>
      <c r="J1862" s="8" t="e">
        <f>IF(OR(H1862&gt;Pooling_tool!$Q$2,I1862&gt;(Pooling_tool!$Q$14*Pooling_tool!$Q$6)),"concentrate","dilute")</f>
        <v>#N/A</v>
      </c>
      <c r="K1862" s="12" t="e">
        <f>_xlfn.IFS(AND(J1862="concentrate",H1862&gt;Pooling_tool!$Q$4),Pooling_tool!$Q$4,AND(J1862="concentrate",H1862&lt;Pooling_tool!$Q$2),Pooling_tool!$Q$2,J1862="concentrate",H1862,J1862="dilute",individual_lib_info!I1862)</f>
        <v>#N/A</v>
      </c>
      <c r="L1862" s="12" t="e">
        <f>IF(AND(J1862="dilute",K1862&gt;Pooling_tool!$Q$6),Pooling_tool!$Q$6,K1862)</f>
        <v>#N/A</v>
      </c>
    </row>
    <row r="1863" spans="6:12" x14ac:dyDescent="0.2">
      <c r="F1863" s="8" t="e">
        <f>VLOOKUP(A1863,Pooling_tool!$A$3:$B$15,2,FALSE)</f>
        <v>#N/A</v>
      </c>
      <c r="G1863" s="11" t="e">
        <f>Pooling_tool!$Q$8/VLOOKUP(F1863,Pooling_tool!$F$3:$G$26,2,FALSE)</f>
        <v>#N/A</v>
      </c>
      <c r="H1863" s="12" t="e">
        <f t="shared" si="58"/>
        <v>#N/A</v>
      </c>
      <c r="I1863" s="12" t="e">
        <f t="shared" si="59"/>
        <v>#N/A</v>
      </c>
      <c r="J1863" s="8" t="e">
        <f>IF(OR(H1863&gt;Pooling_tool!$Q$2,I1863&gt;(Pooling_tool!$Q$14*Pooling_tool!$Q$6)),"concentrate","dilute")</f>
        <v>#N/A</v>
      </c>
      <c r="K1863" s="12" t="e">
        <f>_xlfn.IFS(AND(J1863="concentrate",H1863&gt;Pooling_tool!$Q$4),Pooling_tool!$Q$4,AND(J1863="concentrate",H1863&lt;Pooling_tool!$Q$2),Pooling_tool!$Q$2,J1863="concentrate",H1863,J1863="dilute",individual_lib_info!I1863)</f>
        <v>#N/A</v>
      </c>
      <c r="L1863" s="12" t="e">
        <f>IF(AND(J1863="dilute",K1863&gt;Pooling_tool!$Q$6),Pooling_tool!$Q$6,K1863)</f>
        <v>#N/A</v>
      </c>
    </row>
    <row r="1864" spans="6:12" x14ac:dyDescent="0.2">
      <c r="F1864" s="8" t="e">
        <f>VLOOKUP(A1864,Pooling_tool!$A$3:$B$15,2,FALSE)</f>
        <v>#N/A</v>
      </c>
      <c r="G1864" s="11" t="e">
        <f>Pooling_tool!$Q$8/VLOOKUP(F1864,Pooling_tool!$F$3:$G$26,2,FALSE)</f>
        <v>#N/A</v>
      </c>
      <c r="H1864" s="12" t="e">
        <f t="shared" si="58"/>
        <v>#N/A</v>
      </c>
      <c r="I1864" s="12" t="e">
        <f t="shared" si="59"/>
        <v>#N/A</v>
      </c>
      <c r="J1864" s="8" t="e">
        <f>IF(OR(H1864&gt;Pooling_tool!$Q$2,I1864&gt;(Pooling_tool!$Q$14*Pooling_tool!$Q$6)),"concentrate","dilute")</f>
        <v>#N/A</v>
      </c>
      <c r="K1864" s="12" t="e">
        <f>_xlfn.IFS(AND(J1864="concentrate",H1864&gt;Pooling_tool!$Q$4),Pooling_tool!$Q$4,AND(J1864="concentrate",H1864&lt;Pooling_tool!$Q$2),Pooling_tool!$Q$2,J1864="concentrate",H1864,J1864="dilute",individual_lib_info!I1864)</f>
        <v>#N/A</v>
      </c>
      <c r="L1864" s="12" t="e">
        <f>IF(AND(J1864="dilute",K1864&gt;Pooling_tool!$Q$6),Pooling_tool!$Q$6,K1864)</f>
        <v>#N/A</v>
      </c>
    </row>
    <row r="1865" spans="6:12" x14ac:dyDescent="0.2">
      <c r="F1865" s="8" t="e">
        <f>VLOOKUP(A1865,Pooling_tool!$A$3:$B$15,2,FALSE)</f>
        <v>#N/A</v>
      </c>
      <c r="G1865" s="11" t="e">
        <f>Pooling_tool!$Q$8/VLOOKUP(F1865,Pooling_tool!$F$3:$G$26,2,FALSE)</f>
        <v>#N/A</v>
      </c>
      <c r="H1865" s="12" t="e">
        <f t="shared" si="58"/>
        <v>#N/A</v>
      </c>
      <c r="I1865" s="12" t="e">
        <f t="shared" si="59"/>
        <v>#N/A</v>
      </c>
      <c r="J1865" s="8" t="e">
        <f>IF(OR(H1865&gt;Pooling_tool!$Q$2,I1865&gt;(Pooling_tool!$Q$14*Pooling_tool!$Q$6)),"concentrate","dilute")</f>
        <v>#N/A</v>
      </c>
      <c r="K1865" s="12" t="e">
        <f>_xlfn.IFS(AND(J1865="concentrate",H1865&gt;Pooling_tool!$Q$4),Pooling_tool!$Q$4,AND(J1865="concentrate",H1865&lt;Pooling_tool!$Q$2),Pooling_tool!$Q$2,J1865="concentrate",H1865,J1865="dilute",individual_lib_info!I1865)</f>
        <v>#N/A</v>
      </c>
      <c r="L1865" s="12" t="e">
        <f>IF(AND(J1865="dilute",K1865&gt;Pooling_tool!$Q$6),Pooling_tool!$Q$6,K1865)</f>
        <v>#N/A</v>
      </c>
    </row>
    <row r="1866" spans="6:12" x14ac:dyDescent="0.2">
      <c r="F1866" s="8" t="e">
        <f>VLOOKUP(A1866,Pooling_tool!$A$3:$B$15,2,FALSE)</f>
        <v>#N/A</v>
      </c>
      <c r="G1866" s="11" t="e">
        <f>Pooling_tool!$Q$8/VLOOKUP(F1866,Pooling_tool!$F$3:$G$26,2,FALSE)</f>
        <v>#N/A</v>
      </c>
      <c r="H1866" s="12" t="e">
        <f t="shared" si="58"/>
        <v>#N/A</v>
      </c>
      <c r="I1866" s="12" t="e">
        <f t="shared" si="59"/>
        <v>#N/A</v>
      </c>
      <c r="J1866" s="8" t="e">
        <f>IF(OR(H1866&gt;Pooling_tool!$Q$2,I1866&gt;(Pooling_tool!$Q$14*Pooling_tool!$Q$6)),"concentrate","dilute")</f>
        <v>#N/A</v>
      </c>
      <c r="K1866" s="12" t="e">
        <f>_xlfn.IFS(AND(J1866="concentrate",H1866&gt;Pooling_tool!$Q$4),Pooling_tool!$Q$4,AND(J1866="concentrate",H1866&lt;Pooling_tool!$Q$2),Pooling_tool!$Q$2,J1866="concentrate",H1866,J1866="dilute",individual_lib_info!I1866)</f>
        <v>#N/A</v>
      </c>
      <c r="L1866" s="12" t="e">
        <f>IF(AND(J1866="dilute",K1866&gt;Pooling_tool!$Q$6),Pooling_tool!$Q$6,K1866)</f>
        <v>#N/A</v>
      </c>
    </row>
    <row r="1867" spans="6:12" x14ac:dyDescent="0.2">
      <c r="F1867" s="8" t="e">
        <f>VLOOKUP(A1867,Pooling_tool!$A$3:$B$15,2,FALSE)</f>
        <v>#N/A</v>
      </c>
      <c r="G1867" s="11" t="e">
        <f>Pooling_tool!$Q$8/VLOOKUP(F1867,Pooling_tool!$F$3:$G$26,2,FALSE)</f>
        <v>#N/A</v>
      </c>
      <c r="H1867" s="12" t="e">
        <f t="shared" si="58"/>
        <v>#N/A</v>
      </c>
      <c r="I1867" s="12" t="e">
        <f t="shared" si="59"/>
        <v>#N/A</v>
      </c>
      <c r="J1867" s="8" t="e">
        <f>IF(OR(H1867&gt;Pooling_tool!$Q$2,I1867&gt;(Pooling_tool!$Q$14*Pooling_tool!$Q$6)),"concentrate","dilute")</f>
        <v>#N/A</v>
      </c>
      <c r="K1867" s="12" t="e">
        <f>_xlfn.IFS(AND(J1867="concentrate",H1867&gt;Pooling_tool!$Q$4),Pooling_tool!$Q$4,AND(J1867="concentrate",H1867&lt;Pooling_tool!$Q$2),Pooling_tool!$Q$2,J1867="concentrate",H1867,J1867="dilute",individual_lib_info!I1867)</f>
        <v>#N/A</v>
      </c>
      <c r="L1867" s="12" t="e">
        <f>IF(AND(J1867="dilute",K1867&gt;Pooling_tool!$Q$6),Pooling_tool!$Q$6,K1867)</f>
        <v>#N/A</v>
      </c>
    </row>
    <row r="1868" spans="6:12" x14ac:dyDescent="0.2">
      <c r="F1868" s="8" t="e">
        <f>VLOOKUP(A1868,Pooling_tool!$A$3:$B$15,2,FALSE)</f>
        <v>#N/A</v>
      </c>
      <c r="G1868" s="11" t="e">
        <f>Pooling_tool!$Q$8/VLOOKUP(F1868,Pooling_tool!$F$3:$G$26,2,FALSE)</f>
        <v>#N/A</v>
      </c>
      <c r="H1868" s="12" t="e">
        <f t="shared" si="58"/>
        <v>#N/A</v>
      </c>
      <c r="I1868" s="12" t="e">
        <f t="shared" si="59"/>
        <v>#N/A</v>
      </c>
      <c r="J1868" s="8" t="e">
        <f>IF(OR(H1868&gt;Pooling_tool!$Q$2,I1868&gt;(Pooling_tool!$Q$14*Pooling_tool!$Q$6)),"concentrate","dilute")</f>
        <v>#N/A</v>
      </c>
      <c r="K1868" s="12" t="e">
        <f>_xlfn.IFS(AND(J1868="concentrate",H1868&gt;Pooling_tool!$Q$4),Pooling_tool!$Q$4,AND(J1868="concentrate",H1868&lt;Pooling_tool!$Q$2),Pooling_tool!$Q$2,J1868="concentrate",H1868,J1868="dilute",individual_lib_info!I1868)</f>
        <v>#N/A</v>
      </c>
      <c r="L1868" s="12" t="e">
        <f>IF(AND(J1868="dilute",K1868&gt;Pooling_tool!$Q$6),Pooling_tool!$Q$6,K1868)</f>
        <v>#N/A</v>
      </c>
    </row>
    <row r="1869" spans="6:12" x14ac:dyDescent="0.2">
      <c r="F1869" s="8" t="e">
        <f>VLOOKUP(A1869,Pooling_tool!$A$3:$B$15,2,FALSE)</f>
        <v>#N/A</v>
      </c>
      <c r="G1869" s="11" t="e">
        <f>Pooling_tool!$Q$8/VLOOKUP(F1869,Pooling_tool!$F$3:$G$26,2,FALSE)</f>
        <v>#N/A</v>
      </c>
      <c r="H1869" s="12" t="e">
        <f t="shared" si="58"/>
        <v>#N/A</v>
      </c>
      <c r="I1869" s="12" t="e">
        <f t="shared" si="59"/>
        <v>#N/A</v>
      </c>
      <c r="J1869" s="8" t="e">
        <f>IF(OR(H1869&gt;Pooling_tool!$Q$2,I1869&gt;(Pooling_tool!$Q$14*Pooling_tool!$Q$6)),"concentrate","dilute")</f>
        <v>#N/A</v>
      </c>
      <c r="K1869" s="12" t="e">
        <f>_xlfn.IFS(AND(J1869="concentrate",H1869&gt;Pooling_tool!$Q$4),Pooling_tool!$Q$4,AND(J1869="concentrate",H1869&lt;Pooling_tool!$Q$2),Pooling_tool!$Q$2,J1869="concentrate",H1869,J1869="dilute",individual_lib_info!I1869)</f>
        <v>#N/A</v>
      </c>
      <c r="L1869" s="12" t="e">
        <f>IF(AND(J1869="dilute",K1869&gt;Pooling_tool!$Q$6),Pooling_tool!$Q$6,K1869)</f>
        <v>#N/A</v>
      </c>
    </row>
    <row r="1870" spans="6:12" x14ac:dyDescent="0.2">
      <c r="F1870" s="8" t="e">
        <f>VLOOKUP(A1870,Pooling_tool!$A$3:$B$15,2,FALSE)</f>
        <v>#N/A</v>
      </c>
      <c r="G1870" s="11" t="e">
        <f>Pooling_tool!$Q$8/VLOOKUP(F1870,Pooling_tool!$F$3:$G$26,2,FALSE)</f>
        <v>#N/A</v>
      </c>
      <c r="H1870" s="12" t="e">
        <f t="shared" si="58"/>
        <v>#N/A</v>
      </c>
      <c r="I1870" s="12" t="e">
        <f t="shared" si="59"/>
        <v>#N/A</v>
      </c>
      <c r="J1870" s="8" t="e">
        <f>IF(OR(H1870&gt;Pooling_tool!$Q$2,I1870&gt;(Pooling_tool!$Q$14*Pooling_tool!$Q$6)),"concentrate","dilute")</f>
        <v>#N/A</v>
      </c>
      <c r="K1870" s="12" t="e">
        <f>_xlfn.IFS(AND(J1870="concentrate",H1870&gt;Pooling_tool!$Q$4),Pooling_tool!$Q$4,AND(J1870="concentrate",H1870&lt;Pooling_tool!$Q$2),Pooling_tool!$Q$2,J1870="concentrate",H1870,J1870="dilute",individual_lib_info!I1870)</f>
        <v>#N/A</v>
      </c>
      <c r="L1870" s="12" t="e">
        <f>IF(AND(J1870="dilute",K1870&gt;Pooling_tool!$Q$6),Pooling_tool!$Q$6,K1870)</f>
        <v>#N/A</v>
      </c>
    </row>
    <row r="1871" spans="6:12" x14ac:dyDescent="0.2">
      <c r="F1871" s="8" t="e">
        <f>VLOOKUP(A1871,Pooling_tool!$A$3:$B$15,2,FALSE)</f>
        <v>#N/A</v>
      </c>
      <c r="G1871" s="11" t="e">
        <f>Pooling_tool!$Q$8/VLOOKUP(F1871,Pooling_tool!$F$3:$G$26,2,FALSE)</f>
        <v>#N/A</v>
      </c>
      <c r="H1871" s="12" t="e">
        <f t="shared" si="58"/>
        <v>#N/A</v>
      </c>
      <c r="I1871" s="12" t="e">
        <f t="shared" si="59"/>
        <v>#N/A</v>
      </c>
      <c r="J1871" s="8" t="e">
        <f>IF(OR(H1871&gt;Pooling_tool!$Q$2,I1871&gt;(Pooling_tool!$Q$14*Pooling_tool!$Q$6)),"concentrate","dilute")</f>
        <v>#N/A</v>
      </c>
      <c r="K1871" s="12" t="e">
        <f>_xlfn.IFS(AND(J1871="concentrate",H1871&gt;Pooling_tool!$Q$4),Pooling_tool!$Q$4,AND(J1871="concentrate",H1871&lt;Pooling_tool!$Q$2),Pooling_tool!$Q$2,J1871="concentrate",H1871,J1871="dilute",individual_lib_info!I1871)</f>
        <v>#N/A</v>
      </c>
      <c r="L1871" s="12" t="e">
        <f>IF(AND(J1871="dilute",K1871&gt;Pooling_tool!$Q$6),Pooling_tool!$Q$6,K1871)</f>
        <v>#N/A</v>
      </c>
    </row>
    <row r="1872" spans="6:12" x14ac:dyDescent="0.2">
      <c r="F1872" s="8" t="e">
        <f>VLOOKUP(A1872,Pooling_tool!$A$3:$B$15,2,FALSE)</f>
        <v>#N/A</v>
      </c>
      <c r="G1872" s="11" t="e">
        <f>Pooling_tool!$Q$8/VLOOKUP(F1872,Pooling_tool!$F$3:$G$26,2,FALSE)</f>
        <v>#N/A</v>
      </c>
      <c r="H1872" s="12" t="e">
        <f t="shared" si="58"/>
        <v>#N/A</v>
      </c>
      <c r="I1872" s="12" t="e">
        <f t="shared" si="59"/>
        <v>#N/A</v>
      </c>
      <c r="J1872" s="8" t="e">
        <f>IF(OR(H1872&gt;Pooling_tool!$Q$2,I1872&gt;(Pooling_tool!$Q$14*Pooling_tool!$Q$6)),"concentrate","dilute")</f>
        <v>#N/A</v>
      </c>
      <c r="K1872" s="12" t="e">
        <f>_xlfn.IFS(AND(J1872="concentrate",H1872&gt;Pooling_tool!$Q$4),Pooling_tool!$Q$4,AND(J1872="concentrate",H1872&lt;Pooling_tool!$Q$2),Pooling_tool!$Q$2,J1872="concentrate",H1872,J1872="dilute",individual_lib_info!I1872)</f>
        <v>#N/A</v>
      </c>
      <c r="L1872" s="12" t="e">
        <f>IF(AND(J1872="dilute",K1872&gt;Pooling_tool!$Q$6),Pooling_tool!$Q$6,K1872)</f>
        <v>#N/A</v>
      </c>
    </row>
    <row r="1873" spans="6:12" x14ac:dyDescent="0.2">
      <c r="F1873" s="8" t="e">
        <f>VLOOKUP(A1873,Pooling_tool!$A$3:$B$15,2,FALSE)</f>
        <v>#N/A</v>
      </c>
      <c r="G1873" s="11" t="e">
        <f>Pooling_tool!$Q$8/VLOOKUP(F1873,Pooling_tool!$F$3:$G$26,2,FALSE)</f>
        <v>#N/A</v>
      </c>
      <c r="H1873" s="12" t="e">
        <f t="shared" si="58"/>
        <v>#N/A</v>
      </c>
      <c r="I1873" s="12" t="e">
        <f t="shared" si="59"/>
        <v>#N/A</v>
      </c>
      <c r="J1873" s="8" t="e">
        <f>IF(OR(H1873&gt;Pooling_tool!$Q$2,I1873&gt;(Pooling_tool!$Q$14*Pooling_tool!$Q$6)),"concentrate","dilute")</f>
        <v>#N/A</v>
      </c>
      <c r="K1873" s="12" t="e">
        <f>_xlfn.IFS(AND(J1873="concentrate",H1873&gt;Pooling_tool!$Q$4),Pooling_tool!$Q$4,AND(J1873="concentrate",H1873&lt;Pooling_tool!$Q$2),Pooling_tool!$Q$2,J1873="concentrate",H1873,J1873="dilute",individual_lib_info!I1873)</f>
        <v>#N/A</v>
      </c>
      <c r="L1873" s="12" t="e">
        <f>IF(AND(J1873="dilute",K1873&gt;Pooling_tool!$Q$6),Pooling_tool!$Q$6,K1873)</f>
        <v>#N/A</v>
      </c>
    </row>
    <row r="1874" spans="6:12" x14ac:dyDescent="0.2">
      <c r="F1874" s="8" t="e">
        <f>VLOOKUP(A1874,Pooling_tool!$A$3:$B$15,2,FALSE)</f>
        <v>#N/A</v>
      </c>
      <c r="G1874" s="11" t="e">
        <f>Pooling_tool!$Q$8/VLOOKUP(F1874,Pooling_tool!$F$3:$G$26,2,FALSE)</f>
        <v>#N/A</v>
      </c>
      <c r="H1874" s="12" t="e">
        <f t="shared" si="58"/>
        <v>#N/A</v>
      </c>
      <c r="I1874" s="12" t="e">
        <f t="shared" si="59"/>
        <v>#N/A</v>
      </c>
      <c r="J1874" s="8" t="e">
        <f>IF(OR(H1874&gt;Pooling_tool!$Q$2,I1874&gt;(Pooling_tool!$Q$14*Pooling_tool!$Q$6)),"concentrate","dilute")</f>
        <v>#N/A</v>
      </c>
      <c r="K1874" s="12" t="e">
        <f>_xlfn.IFS(AND(J1874="concentrate",H1874&gt;Pooling_tool!$Q$4),Pooling_tool!$Q$4,AND(J1874="concentrate",H1874&lt;Pooling_tool!$Q$2),Pooling_tool!$Q$2,J1874="concentrate",H1874,J1874="dilute",individual_lib_info!I1874)</f>
        <v>#N/A</v>
      </c>
      <c r="L1874" s="12" t="e">
        <f>IF(AND(J1874="dilute",K1874&gt;Pooling_tool!$Q$6),Pooling_tool!$Q$6,K1874)</f>
        <v>#N/A</v>
      </c>
    </row>
    <row r="1875" spans="6:12" x14ac:dyDescent="0.2">
      <c r="F1875" s="8" t="e">
        <f>VLOOKUP(A1875,Pooling_tool!$A$3:$B$15,2,FALSE)</f>
        <v>#N/A</v>
      </c>
      <c r="G1875" s="11" t="e">
        <f>Pooling_tool!$Q$8/VLOOKUP(F1875,Pooling_tool!$F$3:$G$26,2,FALSE)</f>
        <v>#N/A</v>
      </c>
      <c r="H1875" s="12" t="e">
        <f t="shared" si="58"/>
        <v>#N/A</v>
      </c>
      <c r="I1875" s="12" t="e">
        <f t="shared" si="59"/>
        <v>#N/A</v>
      </c>
      <c r="J1875" s="8" t="e">
        <f>IF(OR(H1875&gt;Pooling_tool!$Q$2,I1875&gt;(Pooling_tool!$Q$14*Pooling_tool!$Q$6)),"concentrate","dilute")</f>
        <v>#N/A</v>
      </c>
      <c r="K1875" s="12" t="e">
        <f>_xlfn.IFS(AND(J1875="concentrate",H1875&gt;Pooling_tool!$Q$4),Pooling_tool!$Q$4,AND(J1875="concentrate",H1875&lt;Pooling_tool!$Q$2),Pooling_tool!$Q$2,J1875="concentrate",H1875,J1875="dilute",individual_lib_info!I1875)</f>
        <v>#N/A</v>
      </c>
      <c r="L1875" s="12" t="e">
        <f>IF(AND(J1875="dilute",K1875&gt;Pooling_tool!$Q$6),Pooling_tool!$Q$6,K1875)</f>
        <v>#N/A</v>
      </c>
    </row>
    <row r="1876" spans="6:12" x14ac:dyDescent="0.2">
      <c r="F1876" s="8" t="e">
        <f>VLOOKUP(A1876,Pooling_tool!$A$3:$B$15,2,FALSE)</f>
        <v>#N/A</v>
      </c>
      <c r="G1876" s="11" t="e">
        <f>Pooling_tool!$Q$8/VLOOKUP(F1876,Pooling_tool!$F$3:$G$26,2,FALSE)</f>
        <v>#N/A</v>
      </c>
      <c r="H1876" s="12" t="e">
        <f t="shared" si="58"/>
        <v>#N/A</v>
      </c>
      <c r="I1876" s="12" t="e">
        <f t="shared" si="59"/>
        <v>#N/A</v>
      </c>
      <c r="J1876" s="8" t="e">
        <f>IF(OR(H1876&gt;Pooling_tool!$Q$2,I1876&gt;(Pooling_tool!$Q$14*Pooling_tool!$Q$6)),"concentrate","dilute")</f>
        <v>#N/A</v>
      </c>
      <c r="K1876" s="12" t="e">
        <f>_xlfn.IFS(AND(J1876="concentrate",H1876&gt;Pooling_tool!$Q$4),Pooling_tool!$Q$4,AND(J1876="concentrate",H1876&lt;Pooling_tool!$Q$2),Pooling_tool!$Q$2,J1876="concentrate",H1876,J1876="dilute",individual_lib_info!I1876)</f>
        <v>#N/A</v>
      </c>
      <c r="L1876" s="12" t="e">
        <f>IF(AND(J1876="dilute",K1876&gt;Pooling_tool!$Q$6),Pooling_tool!$Q$6,K1876)</f>
        <v>#N/A</v>
      </c>
    </row>
    <row r="1877" spans="6:12" x14ac:dyDescent="0.2">
      <c r="F1877" s="8" t="e">
        <f>VLOOKUP(A1877,Pooling_tool!$A$3:$B$15,2,FALSE)</f>
        <v>#N/A</v>
      </c>
      <c r="G1877" s="11" t="e">
        <f>Pooling_tool!$Q$8/VLOOKUP(F1877,Pooling_tool!$F$3:$G$26,2,FALSE)</f>
        <v>#N/A</v>
      </c>
      <c r="H1877" s="12" t="e">
        <f t="shared" si="58"/>
        <v>#N/A</v>
      </c>
      <c r="I1877" s="12" t="e">
        <f t="shared" si="59"/>
        <v>#N/A</v>
      </c>
      <c r="J1877" s="8" t="e">
        <f>IF(OR(H1877&gt;Pooling_tool!$Q$2,I1877&gt;(Pooling_tool!$Q$14*Pooling_tool!$Q$6)),"concentrate","dilute")</f>
        <v>#N/A</v>
      </c>
      <c r="K1877" s="12" t="e">
        <f>_xlfn.IFS(AND(J1877="concentrate",H1877&gt;Pooling_tool!$Q$4),Pooling_tool!$Q$4,AND(J1877="concentrate",H1877&lt;Pooling_tool!$Q$2),Pooling_tool!$Q$2,J1877="concentrate",H1877,J1877="dilute",individual_lib_info!I1877)</f>
        <v>#N/A</v>
      </c>
      <c r="L1877" s="12" t="e">
        <f>IF(AND(J1877="dilute",K1877&gt;Pooling_tool!$Q$6),Pooling_tool!$Q$6,K1877)</f>
        <v>#N/A</v>
      </c>
    </row>
    <row r="1878" spans="6:12" x14ac:dyDescent="0.2">
      <c r="F1878" s="8" t="e">
        <f>VLOOKUP(A1878,Pooling_tool!$A$3:$B$15,2,FALSE)</f>
        <v>#N/A</v>
      </c>
      <c r="G1878" s="11" t="e">
        <f>Pooling_tool!$Q$8/VLOOKUP(F1878,Pooling_tool!$F$3:$G$26,2,FALSE)</f>
        <v>#N/A</v>
      </c>
      <c r="H1878" s="12" t="e">
        <f t="shared" si="58"/>
        <v>#N/A</v>
      </c>
      <c r="I1878" s="12" t="e">
        <f t="shared" si="59"/>
        <v>#N/A</v>
      </c>
      <c r="J1878" s="8" t="e">
        <f>IF(OR(H1878&gt;Pooling_tool!$Q$2,I1878&gt;(Pooling_tool!$Q$14*Pooling_tool!$Q$6)),"concentrate","dilute")</f>
        <v>#N/A</v>
      </c>
      <c r="K1878" s="12" t="e">
        <f>_xlfn.IFS(AND(J1878="concentrate",H1878&gt;Pooling_tool!$Q$4),Pooling_tool!$Q$4,AND(J1878="concentrate",H1878&lt;Pooling_tool!$Q$2),Pooling_tool!$Q$2,J1878="concentrate",H1878,J1878="dilute",individual_lib_info!I1878)</f>
        <v>#N/A</v>
      </c>
      <c r="L1878" s="12" t="e">
        <f>IF(AND(J1878="dilute",K1878&gt;Pooling_tool!$Q$6),Pooling_tool!$Q$6,K1878)</f>
        <v>#N/A</v>
      </c>
    </row>
    <row r="1879" spans="6:12" x14ac:dyDescent="0.2">
      <c r="F1879" s="8" t="e">
        <f>VLOOKUP(A1879,Pooling_tool!$A$3:$B$15,2,FALSE)</f>
        <v>#N/A</v>
      </c>
      <c r="G1879" s="11" t="e">
        <f>Pooling_tool!$Q$8/VLOOKUP(F1879,Pooling_tool!$F$3:$G$26,2,FALSE)</f>
        <v>#N/A</v>
      </c>
      <c r="H1879" s="12" t="e">
        <f t="shared" si="58"/>
        <v>#N/A</v>
      </c>
      <c r="I1879" s="12" t="e">
        <f t="shared" si="59"/>
        <v>#N/A</v>
      </c>
      <c r="J1879" s="8" t="e">
        <f>IF(OR(H1879&gt;Pooling_tool!$Q$2,I1879&gt;(Pooling_tool!$Q$14*Pooling_tool!$Q$6)),"concentrate","dilute")</f>
        <v>#N/A</v>
      </c>
      <c r="K1879" s="12" t="e">
        <f>_xlfn.IFS(AND(J1879="concentrate",H1879&gt;Pooling_tool!$Q$4),Pooling_tool!$Q$4,AND(J1879="concentrate",H1879&lt;Pooling_tool!$Q$2),Pooling_tool!$Q$2,J1879="concentrate",H1879,J1879="dilute",individual_lib_info!I1879)</f>
        <v>#N/A</v>
      </c>
      <c r="L1879" s="12" t="e">
        <f>IF(AND(J1879="dilute",K1879&gt;Pooling_tool!$Q$6),Pooling_tool!$Q$6,K1879)</f>
        <v>#N/A</v>
      </c>
    </row>
    <row r="1880" spans="6:12" x14ac:dyDescent="0.2">
      <c r="F1880" s="8" t="e">
        <f>VLOOKUP(A1880,Pooling_tool!$A$3:$B$15,2,FALSE)</f>
        <v>#N/A</v>
      </c>
      <c r="G1880" s="11" t="e">
        <f>Pooling_tool!$Q$8/VLOOKUP(F1880,Pooling_tool!$F$3:$G$26,2,FALSE)</f>
        <v>#N/A</v>
      </c>
      <c r="H1880" s="12" t="e">
        <f t="shared" si="58"/>
        <v>#N/A</v>
      </c>
      <c r="I1880" s="12" t="e">
        <f t="shared" si="59"/>
        <v>#N/A</v>
      </c>
      <c r="J1880" s="8" t="e">
        <f>IF(OR(H1880&gt;Pooling_tool!$Q$2,I1880&gt;(Pooling_tool!$Q$14*Pooling_tool!$Q$6)),"concentrate","dilute")</f>
        <v>#N/A</v>
      </c>
      <c r="K1880" s="12" t="e">
        <f>_xlfn.IFS(AND(J1880="concentrate",H1880&gt;Pooling_tool!$Q$4),Pooling_tool!$Q$4,AND(J1880="concentrate",H1880&lt;Pooling_tool!$Q$2),Pooling_tool!$Q$2,J1880="concentrate",H1880,J1880="dilute",individual_lib_info!I1880)</f>
        <v>#N/A</v>
      </c>
      <c r="L1880" s="12" t="e">
        <f>IF(AND(J1880="dilute",K1880&gt;Pooling_tool!$Q$6),Pooling_tool!$Q$6,K1880)</f>
        <v>#N/A</v>
      </c>
    </row>
    <row r="1881" spans="6:12" x14ac:dyDescent="0.2">
      <c r="F1881" s="8" t="e">
        <f>VLOOKUP(A1881,Pooling_tool!$A$3:$B$15,2,FALSE)</f>
        <v>#N/A</v>
      </c>
      <c r="G1881" s="11" t="e">
        <f>Pooling_tool!$Q$8/VLOOKUP(F1881,Pooling_tool!$F$3:$G$26,2,FALSE)</f>
        <v>#N/A</v>
      </c>
      <c r="H1881" s="12" t="e">
        <f t="shared" si="58"/>
        <v>#N/A</v>
      </c>
      <c r="I1881" s="12" t="e">
        <f t="shared" si="59"/>
        <v>#N/A</v>
      </c>
      <c r="J1881" s="8" t="e">
        <f>IF(OR(H1881&gt;Pooling_tool!$Q$2,I1881&gt;(Pooling_tool!$Q$14*Pooling_tool!$Q$6)),"concentrate","dilute")</f>
        <v>#N/A</v>
      </c>
      <c r="K1881" s="12" t="e">
        <f>_xlfn.IFS(AND(J1881="concentrate",H1881&gt;Pooling_tool!$Q$4),Pooling_tool!$Q$4,AND(J1881="concentrate",H1881&lt;Pooling_tool!$Q$2),Pooling_tool!$Q$2,J1881="concentrate",H1881,J1881="dilute",individual_lib_info!I1881)</f>
        <v>#N/A</v>
      </c>
      <c r="L1881" s="12" t="e">
        <f>IF(AND(J1881="dilute",K1881&gt;Pooling_tool!$Q$6),Pooling_tool!$Q$6,K1881)</f>
        <v>#N/A</v>
      </c>
    </row>
    <row r="1882" spans="6:12" x14ac:dyDescent="0.2">
      <c r="F1882" s="8" t="e">
        <f>VLOOKUP(A1882,Pooling_tool!$A$3:$B$15,2,FALSE)</f>
        <v>#N/A</v>
      </c>
      <c r="G1882" s="11" t="e">
        <f>Pooling_tool!$Q$8/VLOOKUP(F1882,Pooling_tool!$F$3:$G$26,2,FALSE)</f>
        <v>#N/A</v>
      </c>
      <c r="H1882" s="12" t="e">
        <f t="shared" si="58"/>
        <v>#N/A</v>
      </c>
      <c r="I1882" s="12" t="e">
        <f t="shared" si="59"/>
        <v>#N/A</v>
      </c>
      <c r="J1882" s="8" t="e">
        <f>IF(OR(H1882&gt;Pooling_tool!$Q$2,I1882&gt;(Pooling_tool!$Q$14*Pooling_tool!$Q$6)),"concentrate","dilute")</f>
        <v>#N/A</v>
      </c>
      <c r="K1882" s="12" t="e">
        <f>_xlfn.IFS(AND(J1882="concentrate",H1882&gt;Pooling_tool!$Q$4),Pooling_tool!$Q$4,AND(J1882="concentrate",H1882&lt;Pooling_tool!$Q$2),Pooling_tool!$Q$2,J1882="concentrate",H1882,J1882="dilute",individual_lib_info!I1882)</f>
        <v>#N/A</v>
      </c>
      <c r="L1882" s="12" t="e">
        <f>IF(AND(J1882="dilute",K1882&gt;Pooling_tool!$Q$6),Pooling_tool!$Q$6,K1882)</f>
        <v>#N/A</v>
      </c>
    </row>
    <row r="1883" spans="6:12" x14ac:dyDescent="0.2">
      <c r="F1883" s="8" t="e">
        <f>VLOOKUP(A1883,Pooling_tool!$A$3:$B$15,2,FALSE)</f>
        <v>#N/A</v>
      </c>
      <c r="G1883" s="11" t="e">
        <f>Pooling_tool!$Q$8/VLOOKUP(F1883,Pooling_tool!$F$3:$G$26,2,FALSE)</f>
        <v>#N/A</v>
      </c>
      <c r="H1883" s="12" t="e">
        <f t="shared" si="58"/>
        <v>#N/A</v>
      </c>
      <c r="I1883" s="12" t="e">
        <f t="shared" si="59"/>
        <v>#N/A</v>
      </c>
      <c r="J1883" s="8" t="e">
        <f>IF(OR(H1883&gt;Pooling_tool!$Q$2,I1883&gt;(Pooling_tool!$Q$14*Pooling_tool!$Q$6)),"concentrate","dilute")</f>
        <v>#N/A</v>
      </c>
      <c r="K1883" s="12" t="e">
        <f>_xlfn.IFS(AND(J1883="concentrate",H1883&gt;Pooling_tool!$Q$4),Pooling_tool!$Q$4,AND(J1883="concentrate",H1883&lt;Pooling_tool!$Q$2),Pooling_tool!$Q$2,J1883="concentrate",H1883,J1883="dilute",individual_lib_info!I1883)</f>
        <v>#N/A</v>
      </c>
      <c r="L1883" s="12" t="e">
        <f>IF(AND(J1883="dilute",K1883&gt;Pooling_tool!$Q$6),Pooling_tool!$Q$6,K1883)</f>
        <v>#N/A</v>
      </c>
    </row>
    <row r="1884" spans="6:12" x14ac:dyDescent="0.2">
      <c r="F1884" s="8" t="e">
        <f>VLOOKUP(A1884,Pooling_tool!$A$3:$B$15,2,FALSE)</f>
        <v>#N/A</v>
      </c>
      <c r="G1884" s="11" t="e">
        <f>Pooling_tool!$Q$8/VLOOKUP(F1884,Pooling_tool!$F$3:$G$26,2,FALSE)</f>
        <v>#N/A</v>
      </c>
      <c r="H1884" s="12" t="e">
        <f t="shared" si="58"/>
        <v>#N/A</v>
      </c>
      <c r="I1884" s="12" t="e">
        <f t="shared" si="59"/>
        <v>#N/A</v>
      </c>
      <c r="J1884" s="8" t="e">
        <f>IF(OR(H1884&gt;Pooling_tool!$Q$2,I1884&gt;(Pooling_tool!$Q$14*Pooling_tool!$Q$6)),"concentrate","dilute")</f>
        <v>#N/A</v>
      </c>
      <c r="K1884" s="12" t="e">
        <f>_xlfn.IFS(AND(J1884="concentrate",H1884&gt;Pooling_tool!$Q$4),Pooling_tool!$Q$4,AND(J1884="concentrate",H1884&lt;Pooling_tool!$Q$2),Pooling_tool!$Q$2,J1884="concentrate",H1884,J1884="dilute",individual_lib_info!I1884)</f>
        <v>#N/A</v>
      </c>
      <c r="L1884" s="12" t="e">
        <f>IF(AND(J1884="dilute",K1884&gt;Pooling_tool!$Q$6),Pooling_tool!$Q$6,K1884)</f>
        <v>#N/A</v>
      </c>
    </row>
    <row r="1885" spans="6:12" x14ac:dyDescent="0.2">
      <c r="F1885" s="8" t="e">
        <f>VLOOKUP(A1885,Pooling_tool!$A$3:$B$15,2,FALSE)</f>
        <v>#N/A</v>
      </c>
      <c r="G1885" s="11" t="e">
        <f>Pooling_tool!$Q$8/VLOOKUP(F1885,Pooling_tool!$F$3:$G$26,2,FALSE)</f>
        <v>#N/A</v>
      </c>
      <c r="H1885" s="12" t="e">
        <f t="shared" si="58"/>
        <v>#N/A</v>
      </c>
      <c r="I1885" s="12" t="e">
        <f t="shared" si="59"/>
        <v>#N/A</v>
      </c>
      <c r="J1885" s="8" t="e">
        <f>IF(OR(H1885&gt;Pooling_tool!$Q$2,I1885&gt;(Pooling_tool!$Q$14*Pooling_tool!$Q$6)),"concentrate","dilute")</f>
        <v>#N/A</v>
      </c>
      <c r="K1885" s="12" t="e">
        <f>_xlfn.IFS(AND(J1885="concentrate",H1885&gt;Pooling_tool!$Q$4),Pooling_tool!$Q$4,AND(J1885="concentrate",H1885&lt;Pooling_tool!$Q$2),Pooling_tool!$Q$2,J1885="concentrate",H1885,J1885="dilute",individual_lib_info!I1885)</f>
        <v>#N/A</v>
      </c>
      <c r="L1885" s="12" t="e">
        <f>IF(AND(J1885="dilute",K1885&gt;Pooling_tool!$Q$6),Pooling_tool!$Q$6,K1885)</f>
        <v>#N/A</v>
      </c>
    </row>
    <row r="1886" spans="6:12" x14ac:dyDescent="0.2">
      <c r="F1886" s="8" t="e">
        <f>VLOOKUP(A1886,Pooling_tool!$A$3:$B$15,2,FALSE)</f>
        <v>#N/A</v>
      </c>
      <c r="G1886" s="11" t="e">
        <f>Pooling_tool!$Q$8/VLOOKUP(F1886,Pooling_tool!$F$3:$G$26,2,FALSE)</f>
        <v>#N/A</v>
      </c>
      <c r="H1886" s="12" t="e">
        <f t="shared" si="58"/>
        <v>#N/A</v>
      </c>
      <c r="I1886" s="12" t="e">
        <f t="shared" si="59"/>
        <v>#N/A</v>
      </c>
      <c r="J1886" s="8" t="e">
        <f>IF(OR(H1886&gt;Pooling_tool!$Q$2,I1886&gt;(Pooling_tool!$Q$14*Pooling_tool!$Q$6)),"concentrate","dilute")</f>
        <v>#N/A</v>
      </c>
      <c r="K1886" s="12" t="e">
        <f>_xlfn.IFS(AND(J1886="concentrate",H1886&gt;Pooling_tool!$Q$4),Pooling_tool!$Q$4,AND(J1886="concentrate",H1886&lt;Pooling_tool!$Q$2),Pooling_tool!$Q$2,J1886="concentrate",H1886,J1886="dilute",individual_lib_info!I1886)</f>
        <v>#N/A</v>
      </c>
      <c r="L1886" s="12" t="e">
        <f>IF(AND(J1886="dilute",K1886&gt;Pooling_tool!$Q$6),Pooling_tool!$Q$6,K1886)</f>
        <v>#N/A</v>
      </c>
    </row>
    <row r="1887" spans="6:12" x14ac:dyDescent="0.2">
      <c r="F1887" s="8" t="e">
        <f>VLOOKUP(A1887,Pooling_tool!$A$3:$B$15,2,FALSE)</f>
        <v>#N/A</v>
      </c>
      <c r="G1887" s="11" t="e">
        <f>Pooling_tool!$Q$8/VLOOKUP(F1887,Pooling_tool!$F$3:$G$26,2,FALSE)</f>
        <v>#N/A</v>
      </c>
      <c r="H1887" s="12" t="e">
        <f t="shared" si="58"/>
        <v>#N/A</v>
      </c>
      <c r="I1887" s="12" t="e">
        <f t="shared" si="59"/>
        <v>#N/A</v>
      </c>
      <c r="J1887" s="8" t="e">
        <f>IF(OR(H1887&gt;Pooling_tool!$Q$2,I1887&gt;(Pooling_tool!$Q$14*Pooling_tool!$Q$6)),"concentrate","dilute")</f>
        <v>#N/A</v>
      </c>
      <c r="K1887" s="12" t="e">
        <f>_xlfn.IFS(AND(J1887="concentrate",H1887&gt;Pooling_tool!$Q$4),Pooling_tool!$Q$4,AND(J1887="concentrate",H1887&lt;Pooling_tool!$Q$2),Pooling_tool!$Q$2,J1887="concentrate",H1887,J1887="dilute",individual_lib_info!I1887)</f>
        <v>#N/A</v>
      </c>
      <c r="L1887" s="12" t="e">
        <f>IF(AND(J1887="dilute",K1887&gt;Pooling_tool!$Q$6),Pooling_tool!$Q$6,K1887)</f>
        <v>#N/A</v>
      </c>
    </row>
    <row r="1888" spans="6:12" x14ac:dyDescent="0.2">
      <c r="F1888" s="8" t="e">
        <f>VLOOKUP(A1888,Pooling_tool!$A$3:$B$15,2,FALSE)</f>
        <v>#N/A</v>
      </c>
      <c r="G1888" s="11" t="e">
        <f>Pooling_tool!$Q$8/VLOOKUP(F1888,Pooling_tool!$F$3:$G$26,2,FALSE)</f>
        <v>#N/A</v>
      </c>
      <c r="H1888" s="12" t="e">
        <f t="shared" si="58"/>
        <v>#N/A</v>
      </c>
      <c r="I1888" s="12" t="e">
        <f t="shared" si="59"/>
        <v>#N/A</v>
      </c>
      <c r="J1888" s="8" t="e">
        <f>IF(OR(H1888&gt;Pooling_tool!$Q$2,I1888&gt;(Pooling_tool!$Q$14*Pooling_tool!$Q$6)),"concentrate","dilute")</f>
        <v>#N/A</v>
      </c>
      <c r="K1888" s="12" t="e">
        <f>_xlfn.IFS(AND(J1888="concentrate",H1888&gt;Pooling_tool!$Q$4),Pooling_tool!$Q$4,AND(J1888="concentrate",H1888&lt;Pooling_tool!$Q$2),Pooling_tool!$Q$2,J1888="concentrate",H1888,J1888="dilute",individual_lib_info!I1888)</f>
        <v>#N/A</v>
      </c>
      <c r="L1888" s="12" t="e">
        <f>IF(AND(J1888="dilute",K1888&gt;Pooling_tool!$Q$6),Pooling_tool!$Q$6,K1888)</f>
        <v>#N/A</v>
      </c>
    </row>
    <row r="1889" spans="6:12" x14ac:dyDescent="0.2">
      <c r="F1889" s="8" t="e">
        <f>VLOOKUP(A1889,Pooling_tool!$A$3:$B$15,2,FALSE)</f>
        <v>#N/A</v>
      </c>
      <c r="G1889" s="11" t="e">
        <f>Pooling_tool!$Q$8/VLOOKUP(F1889,Pooling_tool!$F$3:$G$26,2,FALSE)</f>
        <v>#N/A</v>
      </c>
      <c r="H1889" s="12" t="e">
        <f t="shared" si="58"/>
        <v>#N/A</v>
      </c>
      <c r="I1889" s="12" t="e">
        <f t="shared" si="59"/>
        <v>#N/A</v>
      </c>
      <c r="J1889" s="8" t="e">
        <f>IF(OR(H1889&gt;Pooling_tool!$Q$2,I1889&gt;(Pooling_tool!$Q$14*Pooling_tool!$Q$6)),"concentrate","dilute")</f>
        <v>#N/A</v>
      </c>
      <c r="K1889" s="12" t="e">
        <f>_xlfn.IFS(AND(J1889="concentrate",H1889&gt;Pooling_tool!$Q$4),Pooling_tool!$Q$4,AND(J1889="concentrate",H1889&lt;Pooling_tool!$Q$2),Pooling_tool!$Q$2,J1889="concentrate",H1889,J1889="dilute",individual_lib_info!I1889)</f>
        <v>#N/A</v>
      </c>
      <c r="L1889" s="12" t="e">
        <f>IF(AND(J1889="dilute",K1889&gt;Pooling_tool!$Q$6),Pooling_tool!$Q$6,K1889)</f>
        <v>#N/A</v>
      </c>
    </row>
    <row r="1890" spans="6:12" x14ac:dyDescent="0.2">
      <c r="F1890" s="8" t="e">
        <f>VLOOKUP(A1890,Pooling_tool!$A$3:$B$15,2,FALSE)</f>
        <v>#N/A</v>
      </c>
      <c r="G1890" s="11" t="e">
        <f>Pooling_tool!$Q$8/VLOOKUP(F1890,Pooling_tool!$F$3:$G$26,2,FALSE)</f>
        <v>#N/A</v>
      </c>
      <c r="H1890" s="12" t="e">
        <f t="shared" si="58"/>
        <v>#N/A</v>
      </c>
      <c r="I1890" s="12" t="e">
        <f t="shared" si="59"/>
        <v>#N/A</v>
      </c>
      <c r="J1890" s="8" t="e">
        <f>IF(OR(H1890&gt;Pooling_tool!$Q$2,I1890&gt;(Pooling_tool!$Q$14*Pooling_tool!$Q$6)),"concentrate","dilute")</f>
        <v>#N/A</v>
      </c>
      <c r="K1890" s="12" t="e">
        <f>_xlfn.IFS(AND(J1890="concentrate",H1890&gt;Pooling_tool!$Q$4),Pooling_tool!$Q$4,AND(J1890="concentrate",H1890&lt;Pooling_tool!$Q$2),Pooling_tool!$Q$2,J1890="concentrate",H1890,J1890="dilute",individual_lib_info!I1890)</f>
        <v>#N/A</v>
      </c>
      <c r="L1890" s="12" t="e">
        <f>IF(AND(J1890="dilute",K1890&gt;Pooling_tool!$Q$6),Pooling_tool!$Q$6,K1890)</f>
        <v>#N/A</v>
      </c>
    </row>
    <row r="1891" spans="6:12" x14ac:dyDescent="0.2">
      <c r="F1891" s="8" t="e">
        <f>VLOOKUP(A1891,Pooling_tool!$A$3:$B$15,2,FALSE)</f>
        <v>#N/A</v>
      </c>
      <c r="G1891" s="11" t="e">
        <f>Pooling_tool!$Q$8/VLOOKUP(F1891,Pooling_tool!$F$3:$G$26,2,FALSE)</f>
        <v>#N/A</v>
      </c>
      <c r="H1891" s="12" t="e">
        <f t="shared" si="58"/>
        <v>#N/A</v>
      </c>
      <c r="I1891" s="12" t="e">
        <f t="shared" si="59"/>
        <v>#N/A</v>
      </c>
      <c r="J1891" s="8" t="e">
        <f>IF(OR(H1891&gt;Pooling_tool!$Q$2,I1891&gt;(Pooling_tool!$Q$14*Pooling_tool!$Q$6)),"concentrate","dilute")</f>
        <v>#N/A</v>
      </c>
      <c r="K1891" s="12" t="e">
        <f>_xlfn.IFS(AND(J1891="concentrate",H1891&gt;Pooling_tool!$Q$4),Pooling_tool!$Q$4,AND(J1891="concentrate",H1891&lt;Pooling_tool!$Q$2),Pooling_tool!$Q$2,J1891="concentrate",H1891,J1891="dilute",individual_lib_info!I1891)</f>
        <v>#N/A</v>
      </c>
      <c r="L1891" s="12" t="e">
        <f>IF(AND(J1891="dilute",K1891&gt;Pooling_tool!$Q$6),Pooling_tool!$Q$6,K1891)</f>
        <v>#N/A</v>
      </c>
    </row>
    <row r="1892" spans="6:12" x14ac:dyDescent="0.2">
      <c r="F1892" s="8" t="e">
        <f>VLOOKUP(A1892,Pooling_tool!$A$3:$B$15,2,FALSE)</f>
        <v>#N/A</v>
      </c>
      <c r="G1892" s="11" t="e">
        <f>Pooling_tool!$Q$8/VLOOKUP(F1892,Pooling_tool!$F$3:$G$26,2,FALSE)</f>
        <v>#N/A</v>
      </c>
      <c r="H1892" s="12" t="e">
        <f t="shared" si="58"/>
        <v>#N/A</v>
      </c>
      <c r="I1892" s="12" t="e">
        <f t="shared" si="59"/>
        <v>#N/A</v>
      </c>
      <c r="J1892" s="8" t="e">
        <f>IF(OR(H1892&gt;Pooling_tool!$Q$2,I1892&gt;(Pooling_tool!$Q$14*Pooling_tool!$Q$6)),"concentrate","dilute")</f>
        <v>#N/A</v>
      </c>
      <c r="K1892" s="12" t="e">
        <f>_xlfn.IFS(AND(J1892="concentrate",H1892&gt;Pooling_tool!$Q$4),Pooling_tool!$Q$4,AND(J1892="concentrate",H1892&lt;Pooling_tool!$Q$2),Pooling_tool!$Q$2,J1892="concentrate",H1892,J1892="dilute",individual_lib_info!I1892)</f>
        <v>#N/A</v>
      </c>
      <c r="L1892" s="12" t="e">
        <f>IF(AND(J1892="dilute",K1892&gt;Pooling_tool!$Q$6),Pooling_tool!$Q$6,K1892)</f>
        <v>#N/A</v>
      </c>
    </row>
    <row r="1893" spans="6:12" x14ac:dyDescent="0.2">
      <c r="F1893" s="8" t="e">
        <f>VLOOKUP(A1893,Pooling_tool!$A$3:$B$15,2,FALSE)</f>
        <v>#N/A</v>
      </c>
      <c r="G1893" s="11" t="e">
        <f>Pooling_tool!$Q$8/VLOOKUP(F1893,Pooling_tool!$F$3:$G$26,2,FALSE)</f>
        <v>#N/A</v>
      </c>
      <c r="H1893" s="12" t="e">
        <f t="shared" si="58"/>
        <v>#N/A</v>
      </c>
      <c r="I1893" s="12" t="e">
        <f t="shared" si="59"/>
        <v>#N/A</v>
      </c>
      <c r="J1893" s="8" t="e">
        <f>IF(OR(H1893&gt;Pooling_tool!$Q$2,I1893&gt;(Pooling_tool!$Q$14*Pooling_tool!$Q$6)),"concentrate","dilute")</f>
        <v>#N/A</v>
      </c>
      <c r="K1893" s="12" t="e">
        <f>_xlfn.IFS(AND(J1893="concentrate",H1893&gt;Pooling_tool!$Q$4),Pooling_tool!$Q$4,AND(J1893="concentrate",H1893&lt;Pooling_tool!$Q$2),Pooling_tool!$Q$2,J1893="concentrate",H1893,J1893="dilute",individual_lib_info!I1893)</f>
        <v>#N/A</v>
      </c>
      <c r="L1893" s="12" t="e">
        <f>IF(AND(J1893="dilute",K1893&gt;Pooling_tool!$Q$6),Pooling_tool!$Q$6,K1893)</f>
        <v>#N/A</v>
      </c>
    </row>
    <row r="1894" spans="6:12" x14ac:dyDescent="0.2">
      <c r="F1894" s="8" t="e">
        <f>VLOOKUP(A1894,Pooling_tool!$A$3:$B$15,2,FALSE)</f>
        <v>#N/A</v>
      </c>
      <c r="G1894" s="11" t="e">
        <f>Pooling_tool!$Q$8/VLOOKUP(F1894,Pooling_tool!$F$3:$G$26,2,FALSE)</f>
        <v>#N/A</v>
      </c>
      <c r="H1894" s="12" t="e">
        <f t="shared" si="58"/>
        <v>#N/A</v>
      </c>
      <c r="I1894" s="12" t="e">
        <f t="shared" si="59"/>
        <v>#N/A</v>
      </c>
      <c r="J1894" s="8" t="e">
        <f>IF(OR(H1894&gt;Pooling_tool!$Q$2,I1894&gt;(Pooling_tool!$Q$14*Pooling_tool!$Q$6)),"concentrate","dilute")</f>
        <v>#N/A</v>
      </c>
      <c r="K1894" s="12" t="e">
        <f>_xlfn.IFS(AND(J1894="concentrate",H1894&gt;Pooling_tool!$Q$4),Pooling_tool!$Q$4,AND(J1894="concentrate",H1894&lt;Pooling_tool!$Q$2),Pooling_tool!$Q$2,J1894="concentrate",H1894,J1894="dilute",individual_lib_info!I1894)</f>
        <v>#N/A</v>
      </c>
      <c r="L1894" s="12" t="e">
        <f>IF(AND(J1894="dilute",K1894&gt;Pooling_tool!$Q$6),Pooling_tool!$Q$6,K1894)</f>
        <v>#N/A</v>
      </c>
    </row>
    <row r="1895" spans="6:12" x14ac:dyDescent="0.2">
      <c r="F1895" s="8" t="e">
        <f>VLOOKUP(A1895,Pooling_tool!$A$3:$B$15,2,FALSE)</f>
        <v>#N/A</v>
      </c>
      <c r="G1895" s="11" t="e">
        <f>Pooling_tool!$Q$8/VLOOKUP(F1895,Pooling_tool!$F$3:$G$26,2,FALSE)</f>
        <v>#N/A</v>
      </c>
      <c r="H1895" s="12" t="e">
        <f t="shared" si="58"/>
        <v>#N/A</v>
      </c>
      <c r="I1895" s="12" t="e">
        <f t="shared" si="59"/>
        <v>#N/A</v>
      </c>
      <c r="J1895" s="8" t="e">
        <f>IF(OR(H1895&gt;Pooling_tool!$Q$2,I1895&gt;(Pooling_tool!$Q$14*Pooling_tool!$Q$6)),"concentrate","dilute")</f>
        <v>#N/A</v>
      </c>
      <c r="K1895" s="12" t="e">
        <f>_xlfn.IFS(AND(J1895="concentrate",H1895&gt;Pooling_tool!$Q$4),Pooling_tool!$Q$4,AND(J1895="concentrate",H1895&lt;Pooling_tool!$Q$2),Pooling_tool!$Q$2,J1895="concentrate",H1895,J1895="dilute",individual_lib_info!I1895)</f>
        <v>#N/A</v>
      </c>
      <c r="L1895" s="12" t="e">
        <f>IF(AND(J1895="dilute",K1895&gt;Pooling_tool!$Q$6),Pooling_tool!$Q$6,K1895)</f>
        <v>#N/A</v>
      </c>
    </row>
    <row r="1896" spans="6:12" x14ac:dyDescent="0.2">
      <c r="F1896" s="8" t="e">
        <f>VLOOKUP(A1896,Pooling_tool!$A$3:$B$15,2,FALSE)</f>
        <v>#N/A</v>
      </c>
      <c r="G1896" s="11" t="e">
        <f>Pooling_tool!$Q$8/VLOOKUP(F1896,Pooling_tool!$F$3:$G$26,2,FALSE)</f>
        <v>#N/A</v>
      </c>
      <c r="H1896" s="12" t="e">
        <f t="shared" si="58"/>
        <v>#N/A</v>
      </c>
      <c r="I1896" s="12" t="e">
        <f t="shared" si="59"/>
        <v>#N/A</v>
      </c>
      <c r="J1896" s="8" t="e">
        <f>IF(OR(H1896&gt;Pooling_tool!$Q$2,I1896&gt;(Pooling_tool!$Q$14*Pooling_tool!$Q$6)),"concentrate","dilute")</f>
        <v>#N/A</v>
      </c>
      <c r="K1896" s="12" t="e">
        <f>_xlfn.IFS(AND(J1896="concentrate",H1896&gt;Pooling_tool!$Q$4),Pooling_tool!$Q$4,AND(J1896="concentrate",H1896&lt;Pooling_tool!$Q$2),Pooling_tool!$Q$2,J1896="concentrate",H1896,J1896="dilute",individual_lib_info!I1896)</f>
        <v>#N/A</v>
      </c>
      <c r="L1896" s="12" t="e">
        <f>IF(AND(J1896="dilute",K1896&gt;Pooling_tool!$Q$6),Pooling_tool!$Q$6,K1896)</f>
        <v>#N/A</v>
      </c>
    </row>
    <row r="1897" spans="6:12" x14ac:dyDescent="0.2">
      <c r="F1897" s="8" t="e">
        <f>VLOOKUP(A1897,Pooling_tool!$A$3:$B$15,2,FALSE)</f>
        <v>#N/A</v>
      </c>
      <c r="G1897" s="11" t="e">
        <f>Pooling_tool!$Q$8/VLOOKUP(F1897,Pooling_tool!$F$3:$G$26,2,FALSE)</f>
        <v>#N/A</v>
      </c>
      <c r="H1897" s="12" t="e">
        <f t="shared" si="58"/>
        <v>#N/A</v>
      </c>
      <c r="I1897" s="12" t="e">
        <f t="shared" si="59"/>
        <v>#N/A</v>
      </c>
      <c r="J1897" s="8" t="e">
        <f>IF(OR(H1897&gt;Pooling_tool!$Q$2,I1897&gt;(Pooling_tool!$Q$14*Pooling_tool!$Q$6)),"concentrate","dilute")</f>
        <v>#N/A</v>
      </c>
      <c r="K1897" s="12" t="e">
        <f>_xlfn.IFS(AND(J1897="concentrate",H1897&gt;Pooling_tool!$Q$4),Pooling_tool!$Q$4,AND(J1897="concentrate",H1897&lt;Pooling_tool!$Q$2),Pooling_tool!$Q$2,J1897="concentrate",H1897,J1897="dilute",individual_lib_info!I1897)</f>
        <v>#N/A</v>
      </c>
      <c r="L1897" s="12" t="e">
        <f>IF(AND(J1897="dilute",K1897&gt;Pooling_tool!$Q$6),Pooling_tool!$Q$6,K1897)</f>
        <v>#N/A</v>
      </c>
    </row>
    <row r="1898" spans="6:12" x14ac:dyDescent="0.2">
      <c r="F1898" s="8" t="e">
        <f>VLOOKUP(A1898,Pooling_tool!$A$3:$B$15,2,FALSE)</f>
        <v>#N/A</v>
      </c>
      <c r="G1898" s="11" t="e">
        <f>Pooling_tool!$Q$8/VLOOKUP(F1898,Pooling_tool!$F$3:$G$26,2,FALSE)</f>
        <v>#N/A</v>
      </c>
      <c r="H1898" s="12" t="e">
        <f t="shared" si="58"/>
        <v>#N/A</v>
      </c>
      <c r="I1898" s="12" t="e">
        <f t="shared" si="59"/>
        <v>#N/A</v>
      </c>
      <c r="J1898" s="8" t="e">
        <f>IF(OR(H1898&gt;Pooling_tool!$Q$2,I1898&gt;(Pooling_tool!$Q$14*Pooling_tool!$Q$6)),"concentrate","dilute")</f>
        <v>#N/A</v>
      </c>
      <c r="K1898" s="12" t="e">
        <f>_xlfn.IFS(AND(J1898="concentrate",H1898&gt;Pooling_tool!$Q$4),Pooling_tool!$Q$4,AND(J1898="concentrate",H1898&lt;Pooling_tool!$Q$2),Pooling_tool!$Q$2,J1898="concentrate",H1898,J1898="dilute",individual_lib_info!I1898)</f>
        <v>#N/A</v>
      </c>
      <c r="L1898" s="12" t="e">
        <f>IF(AND(J1898="dilute",K1898&gt;Pooling_tool!$Q$6),Pooling_tool!$Q$6,K1898)</f>
        <v>#N/A</v>
      </c>
    </row>
    <row r="1899" spans="6:12" x14ac:dyDescent="0.2">
      <c r="F1899" s="8" t="e">
        <f>VLOOKUP(A1899,Pooling_tool!$A$3:$B$15,2,FALSE)</f>
        <v>#N/A</v>
      </c>
      <c r="G1899" s="11" t="e">
        <f>Pooling_tool!$Q$8/VLOOKUP(F1899,Pooling_tool!$F$3:$G$26,2,FALSE)</f>
        <v>#N/A</v>
      </c>
      <c r="H1899" s="12" t="e">
        <f t="shared" si="58"/>
        <v>#N/A</v>
      </c>
      <c r="I1899" s="12" t="e">
        <f t="shared" si="59"/>
        <v>#N/A</v>
      </c>
      <c r="J1899" s="8" t="e">
        <f>IF(OR(H1899&gt;Pooling_tool!$Q$2,I1899&gt;(Pooling_tool!$Q$14*Pooling_tool!$Q$6)),"concentrate","dilute")</f>
        <v>#N/A</v>
      </c>
      <c r="K1899" s="12" t="e">
        <f>_xlfn.IFS(AND(J1899="concentrate",H1899&gt;Pooling_tool!$Q$4),Pooling_tool!$Q$4,AND(J1899="concentrate",H1899&lt;Pooling_tool!$Q$2),Pooling_tool!$Q$2,J1899="concentrate",H1899,J1899="dilute",individual_lib_info!I1899)</f>
        <v>#N/A</v>
      </c>
      <c r="L1899" s="12" t="e">
        <f>IF(AND(J1899="dilute",K1899&gt;Pooling_tool!$Q$6),Pooling_tool!$Q$6,K1899)</f>
        <v>#N/A</v>
      </c>
    </row>
    <row r="1900" spans="6:12" x14ac:dyDescent="0.2">
      <c r="F1900" s="8" t="e">
        <f>VLOOKUP(A1900,Pooling_tool!$A$3:$B$15,2,FALSE)</f>
        <v>#N/A</v>
      </c>
      <c r="G1900" s="11" t="e">
        <f>Pooling_tool!$Q$8/VLOOKUP(F1900,Pooling_tool!$F$3:$G$26,2,FALSE)</f>
        <v>#N/A</v>
      </c>
      <c r="H1900" s="12" t="e">
        <f t="shared" si="58"/>
        <v>#N/A</v>
      </c>
      <c r="I1900" s="12" t="e">
        <f t="shared" si="59"/>
        <v>#N/A</v>
      </c>
      <c r="J1900" s="8" t="e">
        <f>IF(OR(H1900&gt;Pooling_tool!$Q$2,I1900&gt;(Pooling_tool!$Q$14*Pooling_tool!$Q$6)),"concentrate","dilute")</f>
        <v>#N/A</v>
      </c>
      <c r="K1900" s="12" t="e">
        <f>_xlfn.IFS(AND(J1900="concentrate",H1900&gt;Pooling_tool!$Q$4),Pooling_tool!$Q$4,AND(J1900="concentrate",H1900&lt;Pooling_tool!$Q$2),Pooling_tool!$Q$2,J1900="concentrate",H1900,J1900="dilute",individual_lib_info!I1900)</f>
        <v>#N/A</v>
      </c>
      <c r="L1900" s="12" t="e">
        <f>IF(AND(J1900="dilute",K1900&gt;Pooling_tool!$Q$6),Pooling_tool!$Q$6,K1900)</f>
        <v>#N/A</v>
      </c>
    </row>
    <row r="1901" spans="6:12" x14ac:dyDescent="0.2">
      <c r="F1901" s="8" t="e">
        <f>VLOOKUP(A1901,Pooling_tool!$A$3:$B$15,2,FALSE)</f>
        <v>#N/A</v>
      </c>
      <c r="G1901" s="11" t="e">
        <f>Pooling_tool!$Q$8/VLOOKUP(F1901,Pooling_tool!$F$3:$G$26,2,FALSE)</f>
        <v>#N/A</v>
      </c>
      <c r="H1901" s="12" t="e">
        <f t="shared" si="58"/>
        <v>#N/A</v>
      </c>
      <c r="I1901" s="12" t="e">
        <f t="shared" si="59"/>
        <v>#N/A</v>
      </c>
      <c r="J1901" s="8" t="e">
        <f>IF(OR(H1901&gt;Pooling_tool!$Q$2,I1901&gt;(Pooling_tool!$Q$14*Pooling_tool!$Q$6)),"concentrate","dilute")</f>
        <v>#N/A</v>
      </c>
      <c r="K1901" s="12" t="e">
        <f>_xlfn.IFS(AND(J1901="concentrate",H1901&gt;Pooling_tool!$Q$4),Pooling_tool!$Q$4,AND(J1901="concentrate",H1901&lt;Pooling_tool!$Q$2),Pooling_tool!$Q$2,J1901="concentrate",H1901,J1901="dilute",individual_lib_info!I1901)</f>
        <v>#N/A</v>
      </c>
      <c r="L1901" s="12" t="e">
        <f>IF(AND(J1901="dilute",K1901&gt;Pooling_tool!$Q$6),Pooling_tool!$Q$6,K1901)</f>
        <v>#N/A</v>
      </c>
    </row>
    <row r="1902" spans="6:12" x14ac:dyDescent="0.2">
      <c r="F1902" s="8" t="e">
        <f>VLOOKUP(A1902,Pooling_tool!$A$3:$B$15,2,FALSE)</f>
        <v>#N/A</v>
      </c>
      <c r="G1902" s="11" t="e">
        <f>Pooling_tool!$Q$8/VLOOKUP(F1902,Pooling_tool!$F$3:$G$26,2,FALSE)</f>
        <v>#N/A</v>
      </c>
      <c r="H1902" s="12" t="e">
        <f t="shared" si="58"/>
        <v>#N/A</v>
      </c>
      <c r="I1902" s="12" t="e">
        <f t="shared" si="59"/>
        <v>#N/A</v>
      </c>
      <c r="J1902" s="8" t="e">
        <f>IF(OR(H1902&gt;Pooling_tool!$Q$2,I1902&gt;(Pooling_tool!$Q$14*Pooling_tool!$Q$6)),"concentrate","dilute")</f>
        <v>#N/A</v>
      </c>
      <c r="K1902" s="12" t="e">
        <f>_xlfn.IFS(AND(J1902="concentrate",H1902&gt;Pooling_tool!$Q$4),Pooling_tool!$Q$4,AND(J1902="concentrate",H1902&lt;Pooling_tool!$Q$2),Pooling_tool!$Q$2,J1902="concentrate",H1902,J1902="dilute",individual_lib_info!I1902)</f>
        <v>#N/A</v>
      </c>
      <c r="L1902" s="12" t="e">
        <f>IF(AND(J1902="dilute",K1902&gt;Pooling_tool!$Q$6),Pooling_tool!$Q$6,K1902)</f>
        <v>#N/A</v>
      </c>
    </row>
    <row r="1903" spans="6:12" x14ac:dyDescent="0.2">
      <c r="F1903" s="8" t="e">
        <f>VLOOKUP(A1903,Pooling_tool!$A$3:$B$15,2,FALSE)</f>
        <v>#N/A</v>
      </c>
      <c r="G1903" s="11" t="e">
        <f>Pooling_tool!$Q$8/VLOOKUP(F1903,Pooling_tool!$F$3:$G$26,2,FALSE)</f>
        <v>#N/A</v>
      </c>
      <c r="H1903" s="12" t="e">
        <f t="shared" si="58"/>
        <v>#N/A</v>
      </c>
      <c r="I1903" s="12" t="e">
        <f t="shared" si="59"/>
        <v>#N/A</v>
      </c>
      <c r="J1903" s="8" t="e">
        <f>IF(OR(H1903&gt;Pooling_tool!$Q$2,I1903&gt;(Pooling_tool!$Q$14*Pooling_tool!$Q$6)),"concentrate","dilute")</f>
        <v>#N/A</v>
      </c>
      <c r="K1903" s="12" t="e">
        <f>_xlfn.IFS(AND(J1903="concentrate",H1903&gt;Pooling_tool!$Q$4),Pooling_tool!$Q$4,AND(J1903="concentrate",H1903&lt;Pooling_tool!$Q$2),Pooling_tool!$Q$2,J1903="concentrate",H1903,J1903="dilute",individual_lib_info!I1903)</f>
        <v>#N/A</v>
      </c>
      <c r="L1903" s="12" t="e">
        <f>IF(AND(J1903="dilute",K1903&gt;Pooling_tool!$Q$6),Pooling_tool!$Q$6,K1903)</f>
        <v>#N/A</v>
      </c>
    </row>
    <row r="1904" spans="6:12" x14ac:dyDescent="0.2">
      <c r="F1904" s="8" t="e">
        <f>VLOOKUP(A1904,Pooling_tool!$A$3:$B$15,2,FALSE)</f>
        <v>#N/A</v>
      </c>
      <c r="G1904" s="11" t="e">
        <f>Pooling_tool!$Q$8/VLOOKUP(F1904,Pooling_tool!$F$3:$G$26,2,FALSE)</f>
        <v>#N/A</v>
      </c>
      <c r="H1904" s="12" t="e">
        <f t="shared" si="58"/>
        <v>#N/A</v>
      </c>
      <c r="I1904" s="12" t="e">
        <f t="shared" si="59"/>
        <v>#N/A</v>
      </c>
      <c r="J1904" s="8" t="e">
        <f>IF(OR(H1904&gt;Pooling_tool!$Q$2,I1904&gt;(Pooling_tool!$Q$14*Pooling_tool!$Q$6)),"concentrate","dilute")</f>
        <v>#N/A</v>
      </c>
      <c r="K1904" s="12" t="e">
        <f>_xlfn.IFS(AND(J1904="concentrate",H1904&gt;Pooling_tool!$Q$4),Pooling_tool!$Q$4,AND(J1904="concentrate",H1904&lt;Pooling_tool!$Q$2),Pooling_tool!$Q$2,J1904="concentrate",H1904,J1904="dilute",individual_lib_info!I1904)</f>
        <v>#N/A</v>
      </c>
      <c r="L1904" s="12" t="e">
        <f>IF(AND(J1904="dilute",K1904&gt;Pooling_tool!$Q$6),Pooling_tool!$Q$6,K1904)</f>
        <v>#N/A</v>
      </c>
    </row>
    <row r="1905" spans="6:12" x14ac:dyDescent="0.2">
      <c r="F1905" s="8" t="e">
        <f>VLOOKUP(A1905,Pooling_tool!$A$3:$B$15,2,FALSE)</f>
        <v>#N/A</v>
      </c>
      <c r="G1905" s="11" t="e">
        <f>Pooling_tool!$Q$8/VLOOKUP(F1905,Pooling_tool!$F$3:$G$26,2,FALSE)</f>
        <v>#N/A</v>
      </c>
      <c r="H1905" s="12" t="e">
        <f t="shared" si="58"/>
        <v>#N/A</v>
      </c>
      <c r="I1905" s="12" t="e">
        <f t="shared" si="59"/>
        <v>#N/A</v>
      </c>
      <c r="J1905" s="8" t="e">
        <f>IF(OR(H1905&gt;Pooling_tool!$Q$2,I1905&gt;(Pooling_tool!$Q$14*Pooling_tool!$Q$6)),"concentrate","dilute")</f>
        <v>#N/A</v>
      </c>
      <c r="K1905" s="12" t="e">
        <f>_xlfn.IFS(AND(J1905="concentrate",H1905&gt;Pooling_tool!$Q$4),Pooling_tool!$Q$4,AND(J1905="concentrate",H1905&lt;Pooling_tool!$Q$2),Pooling_tool!$Q$2,J1905="concentrate",H1905,J1905="dilute",individual_lib_info!I1905)</f>
        <v>#N/A</v>
      </c>
      <c r="L1905" s="12" t="e">
        <f>IF(AND(J1905="dilute",K1905&gt;Pooling_tool!$Q$6),Pooling_tool!$Q$6,K1905)</f>
        <v>#N/A</v>
      </c>
    </row>
    <row r="1906" spans="6:12" x14ac:dyDescent="0.2">
      <c r="F1906" s="8" t="e">
        <f>VLOOKUP(A1906,Pooling_tool!$A$3:$B$15,2,FALSE)</f>
        <v>#N/A</v>
      </c>
      <c r="G1906" s="11" t="e">
        <f>Pooling_tool!$Q$8/VLOOKUP(F1906,Pooling_tool!$F$3:$G$26,2,FALSE)</f>
        <v>#N/A</v>
      </c>
      <c r="H1906" s="12" t="e">
        <f t="shared" si="58"/>
        <v>#N/A</v>
      </c>
      <c r="I1906" s="12" t="e">
        <f t="shared" si="59"/>
        <v>#N/A</v>
      </c>
      <c r="J1906" s="8" t="e">
        <f>IF(OR(H1906&gt;Pooling_tool!$Q$2,I1906&gt;(Pooling_tool!$Q$14*Pooling_tool!$Q$6)),"concentrate","dilute")</f>
        <v>#N/A</v>
      </c>
      <c r="K1906" s="12" t="e">
        <f>_xlfn.IFS(AND(J1906="concentrate",H1906&gt;Pooling_tool!$Q$4),Pooling_tool!$Q$4,AND(J1906="concentrate",H1906&lt;Pooling_tool!$Q$2),Pooling_tool!$Q$2,J1906="concentrate",H1906,J1906="dilute",individual_lib_info!I1906)</f>
        <v>#N/A</v>
      </c>
      <c r="L1906" s="12" t="e">
        <f>IF(AND(J1906="dilute",K1906&gt;Pooling_tool!$Q$6),Pooling_tool!$Q$6,K1906)</f>
        <v>#N/A</v>
      </c>
    </row>
    <row r="1907" spans="6:12" x14ac:dyDescent="0.2">
      <c r="F1907" s="8" t="e">
        <f>VLOOKUP(A1907,Pooling_tool!$A$3:$B$15,2,FALSE)</f>
        <v>#N/A</v>
      </c>
      <c r="G1907" s="11" t="e">
        <f>Pooling_tool!$Q$8/VLOOKUP(F1907,Pooling_tool!$F$3:$G$26,2,FALSE)</f>
        <v>#N/A</v>
      </c>
      <c r="H1907" s="12" t="e">
        <f t="shared" si="58"/>
        <v>#N/A</v>
      </c>
      <c r="I1907" s="12" t="e">
        <f t="shared" si="59"/>
        <v>#N/A</v>
      </c>
      <c r="J1907" s="8" t="e">
        <f>IF(OR(H1907&gt;Pooling_tool!$Q$2,I1907&gt;(Pooling_tool!$Q$14*Pooling_tool!$Q$6)),"concentrate","dilute")</f>
        <v>#N/A</v>
      </c>
      <c r="K1907" s="12" t="e">
        <f>_xlfn.IFS(AND(J1907="concentrate",H1907&gt;Pooling_tool!$Q$4),Pooling_tool!$Q$4,AND(J1907="concentrate",H1907&lt;Pooling_tool!$Q$2),Pooling_tool!$Q$2,J1907="concentrate",H1907,J1907="dilute",individual_lib_info!I1907)</f>
        <v>#N/A</v>
      </c>
      <c r="L1907" s="12" t="e">
        <f>IF(AND(J1907="dilute",K1907&gt;Pooling_tool!$Q$6),Pooling_tool!$Q$6,K1907)</f>
        <v>#N/A</v>
      </c>
    </row>
    <row r="1908" spans="6:12" x14ac:dyDescent="0.2">
      <c r="F1908" s="8" t="e">
        <f>VLOOKUP(A1908,Pooling_tool!$A$3:$B$15,2,FALSE)</f>
        <v>#N/A</v>
      </c>
      <c r="G1908" s="11" t="e">
        <f>Pooling_tool!$Q$8/VLOOKUP(F1908,Pooling_tool!$F$3:$G$26,2,FALSE)</f>
        <v>#N/A</v>
      </c>
      <c r="H1908" s="12" t="e">
        <f t="shared" si="58"/>
        <v>#N/A</v>
      </c>
      <c r="I1908" s="12" t="e">
        <f t="shared" si="59"/>
        <v>#N/A</v>
      </c>
      <c r="J1908" s="8" t="e">
        <f>IF(OR(H1908&gt;Pooling_tool!$Q$2,I1908&gt;(Pooling_tool!$Q$14*Pooling_tool!$Q$6)),"concentrate","dilute")</f>
        <v>#N/A</v>
      </c>
      <c r="K1908" s="12" t="e">
        <f>_xlfn.IFS(AND(J1908="concentrate",H1908&gt;Pooling_tool!$Q$4),Pooling_tool!$Q$4,AND(J1908="concentrate",H1908&lt;Pooling_tool!$Q$2),Pooling_tool!$Q$2,J1908="concentrate",H1908,J1908="dilute",individual_lib_info!I1908)</f>
        <v>#N/A</v>
      </c>
      <c r="L1908" s="12" t="e">
        <f>IF(AND(J1908="dilute",K1908&gt;Pooling_tool!$Q$6),Pooling_tool!$Q$6,K1908)</f>
        <v>#N/A</v>
      </c>
    </row>
    <row r="1909" spans="6:12" x14ac:dyDescent="0.2">
      <c r="F1909" s="8" t="e">
        <f>VLOOKUP(A1909,Pooling_tool!$A$3:$B$15,2,FALSE)</f>
        <v>#N/A</v>
      </c>
      <c r="G1909" s="11" t="e">
        <f>Pooling_tool!$Q$8/VLOOKUP(F1909,Pooling_tool!$F$3:$G$26,2,FALSE)</f>
        <v>#N/A</v>
      </c>
      <c r="H1909" s="12" t="e">
        <f t="shared" si="58"/>
        <v>#N/A</v>
      </c>
      <c r="I1909" s="12" t="e">
        <f t="shared" si="59"/>
        <v>#N/A</v>
      </c>
      <c r="J1909" s="8" t="e">
        <f>IF(OR(H1909&gt;Pooling_tool!$Q$2,I1909&gt;(Pooling_tool!$Q$14*Pooling_tool!$Q$6)),"concentrate","dilute")</f>
        <v>#N/A</v>
      </c>
      <c r="K1909" s="12" t="e">
        <f>_xlfn.IFS(AND(J1909="concentrate",H1909&gt;Pooling_tool!$Q$4),Pooling_tool!$Q$4,AND(J1909="concentrate",H1909&lt;Pooling_tool!$Q$2),Pooling_tool!$Q$2,J1909="concentrate",H1909,J1909="dilute",individual_lib_info!I1909)</f>
        <v>#N/A</v>
      </c>
      <c r="L1909" s="12" t="e">
        <f>IF(AND(J1909="dilute",K1909&gt;Pooling_tool!$Q$6),Pooling_tool!$Q$6,K1909)</f>
        <v>#N/A</v>
      </c>
    </row>
    <row r="1910" spans="6:12" x14ac:dyDescent="0.2">
      <c r="F1910" s="8" t="e">
        <f>VLOOKUP(A1910,Pooling_tool!$A$3:$B$15,2,FALSE)</f>
        <v>#N/A</v>
      </c>
      <c r="G1910" s="11" t="e">
        <f>Pooling_tool!$Q$8/VLOOKUP(F1910,Pooling_tool!$F$3:$G$26,2,FALSE)</f>
        <v>#N/A</v>
      </c>
      <c r="H1910" s="12" t="e">
        <f t="shared" si="58"/>
        <v>#N/A</v>
      </c>
      <c r="I1910" s="12" t="e">
        <f t="shared" si="59"/>
        <v>#N/A</v>
      </c>
      <c r="J1910" s="8" t="e">
        <f>IF(OR(H1910&gt;Pooling_tool!$Q$2,I1910&gt;(Pooling_tool!$Q$14*Pooling_tool!$Q$6)),"concentrate","dilute")</f>
        <v>#N/A</v>
      </c>
      <c r="K1910" s="12" t="e">
        <f>_xlfn.IFS(AND(J1910="concentrate",H1910&gt;Pooling_tool!$Q$4),Pooling_tool!$Q$4,AND(J1910="concentrate",H1910&lt;Pooling_tool!$Q$2),Pooling_tool!$Q$2,J1910="concentrate",H1910,J1910="dilute",individual_lib_info!I1910)</f>
        <v>#N/A</v>
      </c>
      <c r="L1910" s="12" t="e">
        <f>IF(AND(J1910="dilute",K1910&gt;Pooling_tool!$Q$6),Pooling_tool!$Q$6,K1910)</f>
        <v>#N/A</v>
      </c>
    </row>
    <row r="1911" spans="6:12" x14ac:dyDescent="0.2">
      <c r="F1911" s="8" t="e">
        <f>VLOOKUP(A1911,Pooling_tool!$A$3:$B$15,2,FALSE)</f>
        <v>#N/A</v>
      </c>
      <c r="G1911" s="11" t="e">
        <f>Pooling_tool!$Q$8/VLOOKUP(F1911,Pooling_tool!$F$3:$G$26,2,FALSE)</f>
        <v>#N/A</v>
      </c>
      <c r="H1911" s="12" t="e">
        <f t="shared" si="58"/>
        <v>#N/A</v>
      </c>
      <c r="I1911" s="12" t="e">
        <f t="shared" si="59"/>
        <v>#N/A</v>
      </c>
      <c r="J1911" s="8" t="e">
        <f>IF(OR(H1911&gt;Pooling_tool!$Q$2,I1911&gt;(Pooling_tool!$Q$14*Pooling_tool!$Q$6)),"concentrate","dilute")</f>
        <v>#N/A</v>
      </c>
      <c r="K1911" s="12" t="e">
        <f>_xlfn.IFS(AND(J1911="concentrate",H1911&gt;Pooling_tool!$Q$4),Pooling_tool!$Q$4,AND(J1911="concentrate",H1911&lt;Pooling_tool!$Q$2),Pooling_tool!$Q$2,J1911="concentrate",H1911,J1911="dilute",individual_lib_info!I1911)</f>
        <v>#N/A</v>
      </c>
      <c r="L1911" s="12" t="e">
        <f>IF(AND(J1911="dilute",K1911&gt;Pooling_tool!$Q$6),Pooling_tool!$Q$6,K1911)</f>
        <v>#N/A</v>
      </c>
    </row>
    <row r="1912" spans="6:12" x14ac:dyDescent="0.2">
      <c r="F1912" s="8" t="e">
        <f>VLOOKUP(A1912,Pooling_tool!$A$3:$B$15,2,FALSE)</f>
        <v>#N/A</v>
      </c>
      <c r="G1912" s="11" t="e">
        <f>Pooling_tool!$Q$8/VLOOKUP(F1912,Pooling_tool!$F$3:$G$26,2,FALSE)</f>
        <v>#N/A</v>
      </c>
      <c r="H1912" s="12" t="e">
        <f t="shared" si="58"/>
        <v>#N/A</v>
      </c>
      <c r="I1912" s="12" t="e">
        <f t="shared" si="59"/>
        <v>#N/A</v>
      </c>
      <c r="J1912" s="8" t="e">
        <f>IF(OR(H1912&gt;Pooling_tool!$Q$2,I1912&gt;(Pooling_tool!$Q$14*Pooling_tool!$Q$6)),"concentrate","dilute")</f>
        <v>#N/A</v>
      </c>
      <c r="K1912" s="12" t="e">
        <f>_xlfn.IFS(AND(J1912="concentrate",H1912&gt;Pooling_tool!$Q$4),Pooling_tool!$Q$4,AND(J1912="concentrate",H1912&lt;Pooling_tool!$Q$2),Pooling_tool!$Q$2,J1912="concentrate",H1912,J1912="dilute",individual_lib_info!I1912)</f>
        <v>#N/A</v>
      </c>
      <c r="L1912" s="12" t="e">
        <f>IF(AND(J1912="dilute",K1912&gt;Pooling_tool!$Q$6),Pooling_tool!$Q$6,K1912)</f>
        <v>#N/A</v>
      </c>
    </row>
    <row r="1913" spans="6:12" x14ac:dyDescent="0.2">
      <c r="F1913" s="8" t="e">
        <f>VLOOKUP(A1913,Pooling_tool!$A$3:$B$15,2,FALSE)</f>
        <v>#N/A</v>
      </c>
      <c r="G1913" s="11" t="e">
        <f>Pooling_tool!$Q$8/VLOOKUP(F1913,Pooling_tool!$F$3:$G$26,2,FALSE)</f>
        <v>#N/A</v>
      </c>
      <c r="H1913" s="12" t="e">
        <f t="shared" si="58"/>
        <v>#N/A</v>
      </c>
      <c r="I1913" s="12" t="e">
        <f t="shared" si="59"/>
        <v>#N/A</v>
      </c>
      <c r="J1913" s="8" t="e">
        <f>IF(OR(H1913&gt;Pooling_tool!$Q$2,I1913&gt;(Pooling_tool!$Q$14*Pooling_tool!$Q$6)),"concentrate","dilute")</f>
        <v>#N/A</v>
      </c>
      <c r="K1913" s="12" t="e">
        <f>_xlfn.IFS(AND(J1913="concentrate",H1913&gt;Pooling_tool!$Q$4),Pooling_tool!$Q$4,AND(J1913="concentrate",H1913&lt;Pooling_tool!$Q$2),Pooling_tool!$Q$2,J1913="concentrate",H1913,J1913="dilute",individual_lib_info!I1913)</f>
        <v>#N/A</v>
      </c>
      <c r="L1913" s="12" t="e">
        <f>IF(AND(J1913="dilute",K1913&gt;Pooling_tool!$Q$6),Pooling_tool!$Q$6,K1913)</f>
        <v>#N/A</v>
      </c>
    </row>
    <row r="1914" spans="6:12" x14ac:dyDescent="0.2">
      <c r="F1914" s="8" t="e">
        <f>VLOOKUP(A1914,Pooling_tool!$A$3:$B$15,2,FALSE)</f>
        <v>#N/A</v>
      </c>
      <c r="G1914" s="11" t="e">
        <f>Pooling_tool!$Q$8/VLOOKUP(F1914,Pooling_tool!$F$3:$G$26,2,FALSE)</f>
        <v>#N/A</v>
      </c>
      <c r="H1914" s="12" t="e">
        <f t="shared" si="58"/>
        <v>#N/A</v>
      </c>
      <c r="I1914" s="12" t="e">
        <f t="shared" si="59"/>
        <v>#N/A</v>
      </c>
      <c r="J1914" s="8" t="e">
        <f>IF(OR(H1914&gt;Pooling_tool!$Q$2,I1914&gt;(Pooling_tool!$Q$14*Pooling_tool!$Q$6)),"concentrate","dilute")</f>
        <v>#N/A</v>
      </c>
      <c r="K1914" s="12" t="e">
        <f>_xlfn.IFS(AND(J1914="concentrate",H1914&gt;Pooling_tool!$Q$4),Pooling_tool!$Q$4,AND(J1914="concentrate",H1914&lt;Pooling_tool!$Q$2),Pooling_tool!$Q$2,J1914="concentrate",H1914,J1914="dilute",individual_lib_info!I1914)</f>
        <v>#N/A</v>
      </c>
      <c r="L1914" s="12" t="e">
        <f>IF(AND(J1914="dilute",K1914&gt;Pooling_tool!$Q$6),Pooling_tool!$Q$6,K1914)</f>
        <v>#N/A</v>
      </c>
    </row>
    <row r="1915" spans="6:12" x14ac:dyDescent="0.2">
      <c r="F1915" s="8" t="e">
        <f>VLOOKUP(A1915,Pooling_tool!$A$3:$B$15,2,FALSE)</f>
        <v>#N/A</v>
      </c>
      <c r="G1915" s="11" t="e">
        <f>Pooling_tool!$Q$8/VLOOKUP(F1915,Pooling_tool!$F$3:$G$26,2,FALSE)</f>
        <v>#N/A</v>
      </c>
      <c r="H1915" s="12" t="e">
        <f t="shared" si="58"/>
        <v>#N/A</v>
      </c>
      <c r="I1915" s="12" t="e">
        <f t="shared" si="59"/>
        <v>#N/A</v>
      </c>
      <c r="J1915" s="8" t="e">
        <f>IF(OR(H1915&gt;Pooling_tool!$Q$2,I1915&gt;(Pooling_tool!$Q$14*Pooling_tool!$Q$6)),"concentrate","dilute")</f>
        <v>#N/A</v>
      </c>
      <c r="K1915" s="12" t="e">
        <f>_xlfn.IFS(AND(J1915="concentrate",H1915&gt;Pooling_tool!$Q$4),Pooling_tool!$Q$4,AND(J1915="concentrate",H1915&lt;Pooling_tool!$Q$2),Pooling_tool!$Q$2,J1915="concentrate",H1915,J1915="dilute",individual_lib_info!I1915)</f>
        <v>#N/A</v>
      </c>
      <c r="L1915" s="12" t="e">
        <f>IF(AND(J1915="dilute",K1915&gt;Pooling_tool!$Q$6),Pooling_tool!$Q$6,K1915)</f>
        <v>#N/A</v>
      </c>
    </row>
    <row r="1916" spans="6:12" x14ac:dyDescent="0.2">
      <c r="F1916" s="8" t="e">
        <f>VLOOKUP(A1916,Pooling_tool!$A$3:$B$15,2,FALSE)</f>
        <v>#N/A</v>
      </c>
      <c r="G1916" s="11" t="e">
        <f>Pooling_tool!$Q$8/VLOOKUP(F1916,Pooling_tool!$F$3:$G$26,2,FALSE)</f>
        <v>#N/A</v>
      </c>
      <c r="H1916" s="12" t="e">
        <f t="shared" si="58"/>
        <v>#N/A</v>
      </c>
      <c r="I1916" s="12" t="e">
        <f t="shared" si="59"/>
        <v>#N/A</v>
      </c>
      <c r="J1916" s="8" t="e">
        <f>IF(OR(H1916&gt;Pooling_tool!$Q$2,I1916&gt;(Pooling_tool!$Q$14*Pooling_tool!$Q$6)),"concentrate","dilute")</f>
        <v>#N/A</v>
      </c>
      <c r="K1916" s="12" t="e">
        <f>_xlfn.IFS(AND(J1916="concentrate",H1916&gt;Pooling_tool!$Q$4),Pooling_tool!$Q$4,AND(J1916="concentrate",H1916&lt;Pooling_tool!$Q$2),Pooling_tool!$Q$2,J1916="concentrate",H1916,J1916="dilute",individual_lib_info!I1916)</f>
        <v>#N/A</v>
      </c>
      <c r="L1916" s="12" t="e">
        <f>IF(AND(J1916="dilute",K1916&gt;Pooling_tool!$Q$6),Pooling_tool!$Q$6,K1916)</f>
        <v>#N/A</v>
      </c>
    </row>
    <row r="1917" spans="6:12" x14ac:dyDescent="0.2">
      <c r="F1917" s="8" t="e">
        <f>VLOOKUP(A1917,Pooling_tool!$A$3:$B$15,2,FALSE)</f>
        <v>#N/A</v>
      </c>
      <c r="G1917" s="11" t="e">
        <f>Pooling_tool!$Q$8/VLOOKUP(F1917,Pooling_tool!$F$3:$G$26,2,FALSE)</f>
        <v>#N/A</v>
      </c>
      <c r="H1917" s="12" t="e">
        <f t="shared" si="58"/>
        <v>#N/A</v>
      </c>
      <c r="I1917" s="12" t="e">
        <f t="shared" si="59"/>
        <v>#N/A</v>
      </c>
      <c r="J1917" s="8" t="e">
        <f>IF(OR(H1917&gt;Pooling_tool!$Q$2,I1917&gt;(Pooling_tool!$Q$14*Pooling_tool!$Q$6)),"concentrate","dilute")</f>
        <v>#N/A</v>
      </c>
      <c r="K1917" s="12" t="e">
        <f>_xlfn.IFS(AND(J1917="concentrate",H1917&gt;Pooling_tool!$Q$4),Pooling_tool!$Q$4,AND(J1917="concentrate",H1917&lt;Pooling_tool!$Q$2),Pooling_tool!$Q$2,J1917="concentrate",H1917,J1917="dilute",individual_lib_info!I1917)</f>
        <v>#N/A</v>
      </c>
      <c r="L1917" s="12" t="e">
        <f>IF(AND(J1917="dilute",K1917&gt;Pooling_tool!$Q$6),Pooling_tool!$Q$6,K1917)</f>
        <v>#N/A</v>
      </c>
    </row>
    <row r="1918" spans="6:12" x14ac:dyDescent="0.2">
      <c r="F1918" s="8" t="e">
        <f>VLOOKUP(A1918,Pooling_tool!$A$3:$B$15,2,FALSE)</f>
        <v>#N/A</v>
      </c>
      <c r="G1918" s="11" t="e">
        <f>Pooling_tool!$Q$8/VLOOKUP(F1918,Pooling_tool!$F$3:$G$26,2,FALSE)</f>
        <v>#N/A</v>
      </c>
      <c r="H1918" s="12" t="e">
        <f t="shared" si="58"/>
        <v>#N/A</v>
      </c>
      <c r="I1918" s="12" t="e">
        <f t="shared" si="59"/>
        <v>#N/A</v>
      </c>
      <c r="J1918" s="8" t="e">
        <f>IF(OR(H1918&gt;Pooling_tool!$Q$2,I1918&gt;(Pooling_tool!$Q$14*Pooling_tool!$Q$6)),"concentrate","dilute")</f>
        <v>#N/A</v>
      </c>
      <c r="K1918" s="12" t="e">
        <f>_xlfn.IFS(AND(J1918="concentrate",H1918&gt;Pooling_tool!$Q$4),Pooling_tool!$Q$4,AND(J1918="concentrate",H1918&lt;Pooling_tool!$Q$2),Pooling_tool!$Q$2,J1918="concentrate",H1918,J1918="dilute",individual_lib_info!I1918)</f>
        <v>#N/A</v>
      </c>
      <c r="L1918" s="12" t="e">
        <f>IF(AND(J1918="dilute",K1918&gt;Pooling_tool!$Q$6),Pooling_tool!$Q$6,K1918)</f>
        <v>#N/A</v>
      </c>
    </row>
    <row r="1919" spans="6:12" x14ac:dyDescent="0.2">
      <c r="F1919" s="8" t="e">
        <f>VLOOKUP(A1919,Pooling_tool!$A$3:$B$15,2,FALSE)</f>
        <v>#N/A</v>
      </c>
      <c r="G1919" s="11" t="e">
        <f>Pooling_tool!$Q$8/VLOOKUP(F1919,Pooling_tool!$F$3:$G$26,2,FALSE)</f>
        <v>#N/A</v>
      </c>
      <c r="H1919" s="12" t="e">
        <f t="shared" si="58"/>
        <v>#N/A</v>
      </c>
      <c r="I1919" s="12" t="e">
        <f t="shared" si="59"/>
        <v>#N/A</v>
      </c>
      <c r="J1919" s="8" t="e">
        <f>IF(OR(H1919&gt;Pooling_tool!$Q$2,I1919&gt;(Pooling_tool!$Q$14*Pooling_tool!$Q$6)),"concentrate","dilute")</f>
        <v>#N/A</v>
      </c>
      <c r="K1919" s="12" t="e">
        <f>_xlfn.IFS(AND(J1919="concentrate",H1919&gt;Pooling_tool!$Q$4),Pooling_tool!$Q$4,AND(J1919="concentrate",H1919&lt;Pooling_tool!$Q$2),Pooling_tool!$Q$2,J1919="concentrate",H1919,J1919="dilute",individual_lib_info!I1919)</f>
        <v>#N/A</v>
      </c>
      <c r="L1919" s="12" t="e">
        <f>IF(AND(J1919="dilute",K1919&gt;Pooling_tool!$Q$6),Pooling_tool!$Q$6,K1919)</f>
        <v>#N/A</v>
      </c>
    </row>
    <row r="1920" spans="6:12" x14ac:dyDescent="0.2">
      <c r="F1920" s="8" t="e">
        <f>VLOOKUP(A1920,Pooling_tool!$A$3:$B$15,2,FALSE)</f>
        <v>#N/A</v>
      </c>
      <c r="G1920" s="11" t="e">
        <f>Pooling_tool!$Q$8/VLOOKUP(F1920,Pooling_tool!$F$3:$G$26,2,FALSE)</f>
        <v>#N/A</v>
      </c>
      <c r="H1920" s="12" t="e">
        <f t="shared" si="58"/>
        <v>#N/A</v>
      </c>
      <c r="I1920" s="12" t="e">
        <f t="shared" si="59"/>
        <v>#N/A</v>
      </c>
      <c r="J1920" s="8" t="e">
        <f>IF(OR(H1920&gt;Pooling_tool!$Q$2,I1920&gt;(Pooling_tool!$Q$14*Pooling_tool!$Q$6)),"concentrate","dilute")</f>
        <v>#N/A</v>
      </c>
      <c r="K1920" s="12" t="e">
        <f>_xlfn.IFS(AND(J1920="concentrate",H1920&gt;Pooling_tool!$Q$4),Pooling_tool!$Q$4,AND(J1920="concentrate",H1920&lt;Pooling_tool!$Q$2),Pooling_tool!$Q$2,J1920="concentrate",H1920,J1920="dilute",individual_lib_info!I1920)</f>
        <v>#N/A</v>
      </c>
      <c r="L1920" s="12" t="e">
        <f>IF(AND(J1920="dilute",K1920&gt;Pooling_tool!$Q$6),Pooling_tool!$Q$6,K1920)</f>
        <v>#N/A</v>
      </c>
    </row>
    <row r="1921" spans="6:12" x14ac:dyDescent="0.2">
      <c r="F1921" s="8" t="e">
        <f>VLOOKUP(A1921,Pooling_tool!$A$3:$B$15,2,FALSE)</f>
        <v>#N/A</v>
      </c>
      <c r="G1921" s="11" t="e">
        <f>Pooling_tool!$Q$8/VLOOKUP(F1921,Pooling_tool!$F$3:$G$26,2,FALSE)</f>
        <v>#N/A</v>
      </c>
      <c r="H1921" s="12" t="e">
        <f t="shared" si="58"/>
        <v>#N/A</v>
      </c>
      <c r="I1921" s="12" t="e">
        <f t="shared" si="59"/>
        <v>#N/A</v>
      </c>
      <c r="J1921" s="8" t="e">
        <f>IF(OR(H1921&gt;Pooling_tool!$Q$2,I1921&gt;(Pooling_tool!$Q$14*Pooling_tool!$Q$6)),"concentrate","dilute")</f>
        <v>#N/A</v>
      </c>
      <c r="K1921" s="12" t="e">
        <f>_xlfn.IFS(AND(J1921="concentrate",H1921&gt;Pooling_tool!$Q$4),Pooling_tool!$Q$4,AND(J1921="concentrate",H1921&lt;Pooling_tool!$Q$2),Pooling_tool!$Q$2,J1921="concentrate",H1921,J1921="dilute",individual_lib_info!I1921)</f>
        <v>#N/A</v>
      </c>
      <c r="L1921" s="12" t="e">
        <f>IF(AND(J1921="dilute",K1921&gt;Pooling_tool!$Q$6),Pooling_tool!$Q$6,K1921)</f>
        <v>#N/A</v>
      </c>
    </row>
    <row r="1922" spans="6:12" x14ac:dyDescent="0.2">
      <c r="F1922" s="8" t="e">
        <f>VLOOKUP(A1922,Pooling_tool!$A$3:$B$15,2,FALSE)</f>
        <v>#N/A</v>
      </c>
      <c r="G1922" s="11" t="e">
        <f>Pooling_tool!$Q$8/VLOOKUP(F1922,Pooling_tool!$F$3:$G$26,2,FALSE)</f>
        <v>#N/A</v>
      </c>
      <c r="H1922" s="12" t="e">
        <f t="shared" si="58"/>
        <v>#N/A</v>
      </c>
      <c r="I1922" s="12" t="e">
        <f t="shared" si="59"/>
        <v>#N/A</v>
      </c>
      <c r="J1922" s="8" t="e">
        <f>IF(OR(H1922&gt;Pooling_tool!$Q$2,I1922&gt;(Pooling_tool!$Q$14*Pooling_tool!$Q$6)),"concentrate","dilute")</f>
        <v>#N/A</v>
      </c>
      <c r="K1922" s="12" t="e">
        <f>_xlfn.IFS(AND(J1922="concentrate",H1922&gt;Pooling_tool!$Q$4),Pooling_tool!$Q$4,AND(J1922="concentrate",H1922&lt;Pooling_tool!$Q$2),Pooling_tool!$Q$2,J1922="concentrate",H1922,J1922="dilute",individual_lib_info!I1922)</f>
        <v>#N/A</v>
      </c>
      <c r="L1922" s="12" t="e">
        <f>IF(AND(J1922="dilute",K1922&gt;Pooling_tool!$Q$6),Pooling_tool!$Q$6,K1922)</f>
        <v>#N/A</v>
      </c>
    </row>
    <row r="1923" spans="6:12" x14ac:dyDescent="0.2">
      <c r="F1923" s="8" t="e">
        <f>VLOOKUP(A1923,Pooling_tool!$A$3:$B$15,2,FALSE)</f>
        <v>#N/A</v>
      </c>
      <c r="G1923" s="11" t="e">
        <f>Pooling_tool!$Q$8/VLOOKUP(F1923,Pooling_tool!$F$3:$G$26,2,FALSE)</f>
        <v>#N/A</v>
      </c>
      <c r="H1923" s="12" t="e">
        <f t="shared" ref="H1923:H1986" si="60">G1923/D1923*1000</f>
        <v>#N/A</v>
      </c>
      <c r="I1923" s="12" t="e">
        <f t="shared" ref="I1923:I1986" si="61">H1923*E1923</f>
        <v>#N/A</v>
      </c>
      <c r="J1923" s="8" t="e">
        <f>IF(OR(H1923&gt;Pooling_tool!$Q$2,I1923&gt;(Pooling_tool!$Q$14*Pooling_tool!$Q$6)),"concentrate","dilute")</f>
        <v>#N/A</v>
      </c>
      <c r="K1923" s="12" t="e">
        <f>_xlfn.IFS(AND(J1923="concentrate",H1923&gt;Pooling_tool!$Q$4),Pooling_tool!$Q$4,AND(J1923="concentrate",H1923&lt;Pooling_tool!$Q$2),Pooling_tool!$Q$2,J1923="concentrate",H1923,J1923="dilute",individual_lib_info!I1923)</f>
        <v>#N/A</v>
      </c>
      <c r="L1923" s="12" t="e">
        <f>IF(AND(J1923="dilute",K1923&gt;Pooling_tool!$Q$6),Pooling_tool!$Q$6,K1923)</f>
        <v>#N/A</v>
      </c>
    </row>
    <row r="1924" spans="6:12" x14ac:dyDescent="0.2">
      <c r="F1924" s="8" t="e">
        <f>VLOOKUP(A1924,Pooling_tool!$A$3:$B$15,2,FALSE)</f>
        <v>#N/A</v>
      </c>
      <c r="G1924" s="11" t="e">
        <f>Pooling_tool!$Q$8/VLOOKUP(F1924,Pooling_tool!$F$3:$G$26,2,FALSE)</f>
        <v>#N/A</v>
      </c>
      <c r="H1924" s="12" t="e">
        <f t="shared" si="60"/>
        <v>#N/A</v>
      </c>
      <c r="I1924" s="12" t="e">
        <f t="shared" si="61"/>
        <v>#N/A</v>
      </c>
      <c r="J1924" s="8" t="e">
        <f>IF(OR(H1924&gt;Pooling_tool!$Q$2,I1924&gt;(Pooling_tool!$Q$14*Pooling_tool!$Q$6)),"concentrate","dilute")</f>
        <v>#N/A</v>
      </c>
      <c r="K1924" s="12" t="e">
        <f>_xlfn.IFS(AND(J1924="concentrate",H1924&gt;Pooling_tool!$Q$4),Pooling_tool!$Q$4,AND(J1924="concentrate",H1924&lt;Pooling_tool!$Q$2),Pooling_tool!$Q$2,J1924="concentrate",H1924,J1924="dilute",individual_lib_info!I1924)</f>
        <v>#N/A</v>
      </c>
      <c r="L1924" s="12" t="e">
        <f>IF(AND(J1924="dilute",K1924&gt;Pooling_tool!$Q$6),Pooling_tool!$Q$6,K1924)</f>
        <v>#N/A</v>
      </c>
    </row>
    <row r="1925" spans="6:12" x14ac:dyDescent="0.2">
      <c r="F1925" s="8" t="e">
        <f>VLOOKUP(A1925,Pooling_tool!$A$3:$B$15,2,FALSE)</f>
        <v>#N/A</v>
      </c>
      <c r="G1925" s="11" t="e">
        <f>Pooling_tool!$Q$8/VLOOKUP(F1925,Pooling_tool!$F$3:$G$26,2,FALSE)</f>
        <v>#N/A</v>
      </c>
      <c r="H1925" s="12" t="e">
        <f t="shared" si="60"/>
        <v>#N/A</v>
      </c>
      <c r="I1925" s="12" t="e">
        <f t="shared" si="61"/>
        <v>#N/A</v>
      </c>
      <c r="J1925" s="8" t="e">
        <f>IF(OR(H1925&gt;Pooling_tool!$Q$2,I1925&gt;(Pooling_tool!$Q$14*Pooling_tool!$Q$6)),"concentrate","dilute")</f>
        <v>#N/A</v>
      </c>
      <c r="K1925" s="12" t="e">
        <f>_xlfn.IFS(AND(J1925="concentrate",H1925&gt;Pooling_tool!$Q$4),Pooling_tool!$Q$4,AND(J1925="concentrate",H1925&lt;Pooling_tool!$Q$2),Pooling_tool!$Q$2,J1925="concentrate",H1925,J1925="dilute",individual_lib_info!I1925)</f>
        <v>#N/A</v>
      </c>
      <c r="L1925" s="12" t="e">
        <f>IF(AND(J1925="dilute",K1925&gt;Pooling_tool!$Q$6),Pooling_tool!$Q$6,K1925)</f>
        <v>#N/A</v>
      </c>
    </row>
    <row r="1926" spans="6:12" x14ac:dyDescent="0.2">
      <c r="F1926" s="8" t="e">
        <f>VLOOKUP(A1926,Pooling_tool!$A$3:$B$15,2,FALSE)</f>
        <v>#N/A</v>
      </c>
      <c r="G1926" s="11" t="e">
        <f>Pooling_tool!$Q$8/VLOOKUP(F1926,Pooling_tool!$F$3:$G$26,2,FALSE)</f>
        <v>#N/A</v>
      </c>
      <c r="H1926" s="12" t="e">
        <f t="shared" si="60"/>
        <v>#N/A</v>
      </c>
      <c r="I1926" s="12" t="e">
        <f t="shared" si="61"/>
        <v>#N/A</v>
      </c>
      <c r="J1926" s="8" t="e">
        <f>IF(OR(H1926&gt;Pooling_tool!$Q$2,I1926&gt;(Pooling_tool!$Q$14*Pooling_tool!$Q$6)),"concentrate","dilute")</f>
        <v>#N/A</v>
      </c>
      <c r="K1926" s="12" t="e">
        <f>_xlfn.IFS(AND(J1926="concentrate",H1926&gt;Pooling_tool!$Q$4),Pooling_tool!$Q$4,AND(J1926="concentrate",H1926&lt;Pooling_tool!$Q$2),Pooling_tool!$Q$2,J1926="concentrate",H1926,J1926="dilute",individual_lib_info!I1926)</f>
        <v>#N/A</v>
      </c>
      <c r="L1926" s="12" t="e">
        <f>IF(AND(J1926="dilute",K1926&gt;Pooling_tool!$Q$6),Pooling_tool!$Q$6,K1926)</f>
        <v>#N/A</v>
      </c>
    </row>
    <row r="1927" spans="6:12" x14ac:dyDescent="0.2">
      <c r="F1927" s="8" t="e">
        <f>VLOOKUP(A1927,Pooling_tool!$A$3:$B$15,2,FALSE)</f>
        <v>#N/A</v>
      </c>
      <c r="G1927" s="11" t="e">
        <f>Pooling_tool!$Q$8/VLOOKUP(F1927,Pooling_tool!$F$3:$G$26,2,FALSE)</f>
        <v>#N/A</v>
      </c>
      <c r="H1927" s="12" t="e">
        <f t="shared" si="60"/>
        <v>#N/A</v>
      </c>
      <c r="I1927" s="12" t="e">
        <f t="shared" si="61"/>
        <v>#N/A</v>
      </c>
      <c r="J1927" s="8" t="e">
        <f>IF(OR(H1927&gt;Pooling_tool!$Q$2,I1927&gt;(Pooling_tool!$Q$14*Pooling_tool!$Q$6)),"concentrate","dilute")</f>
        <v>#N/A</v>
      </c>
      <c r="K1927" s="12" t="e">
        <f>_xlfn.IFS(AND(J1927="concentrate",H1927&gt;Pooling_tool!$Q$4),Pooling_tool!$Q$4,AND(J1927="concentrate",H1927&lt;Pooling_tool!$Q$2),Pooling_tool!$Q$2,J1927="concentrate",H1927,J1927="dilute",individual_lib_info!I1927)</f>
        <v>#N/A</v>
      </c>
      <c r="L1927" s="12" t="e">
        <f>IF(AND(J1927="dilute",K1927&gt;Pooling_tool!$Q$6),Pooling_tool!$Q$6,K1927)</f>
        <v>#N/A</v>
      </c>
    </row>
    <row r="1928" spans="6:12" x14ac:dyDescent="0.2">
      <c r="F1928" s="8" t="e">
        <f>VLOOKUP(A1928,Pooling_tool!$A$3:$B$15,2,FALSE)</f>
        <v>#N/A</v>
      </c>
      <c r="G1928" s="11" t="e">
        <f>Pooling_tool!$Q$8/VLOOKUP(F1928,Pooling_tool!$F$3:$G$26,2,FALSE)</f>
        <v>#N/A</v>
      </c>
      <c r="H1928" s="12" t="e">
        <f t="shared" si="60"/>
        <v>#N/A</v>
      </c>
      <c r="I1928" s="12" t="e">
        <f t="shared" si="61"/>
        <v>#N/A</v>
      </c>
      <c r="J1928" s="8" t="e">
        <f>IF(OR(H1928&gt;Pooling_tool!$Q$2,I1928&gt;(Pooling_tool!$Q$14*Pooling_tool!$Q$6)),"concentrate","dilute")</f>
        <v>#N/A</v>
      </c>
      <c r="K1928" s="12" t="e">
        <f>_xlfn.IFS(AND(J1928="concentrate",H1928&gt;Pooling_tool!$Q$4),Pooling_tool!$Q$4,AND(J1928="concentrate",H1928&lt;Pooling_tool!$Q$2),Pooling_tool!$Q$2,J1928="concentrate",H1928,J1928="dilute",individual_lib_info!I1928)</f>
        <v>#N/A</v>
      </c>
      <c r="L1928" s="12" t="e">
        <f>IF(AND(J1928="dilute",K1928&gt;Pooling_tool!$Q$6),Pooling_tool!$Q$6,K1928)</f>
        <v>#N/A</v>
      </c>
    </row>
    <row r="1929" spans="6:12" x14ac:dyDescent="0.2">
      <c r="F1929" s="8" t="e">
        <f>VLOOKUP(A1929,Pooling_tool!$A$3:$B$15,2,FALSE)</f>
        <v>#N/A</v>
      </c>
      <c r="G1929" s="11" t="e">
        <f>Pooling_tool!$Q$8/VLOOKUP(F1929,Pooling_tool!$F$3:$G$26,2,FALSE)</f>
        <v>#N/A</v>
      </c>
      <c r="H1929" s="12" t="e">
        <f t="shared" si="60"/>
        <v>#N/A</v>
      </c>
      <c r="I1929" s="12" t="e">
        <f t="shared" si="61"/>
        <v>#N/A</v>
      </c>
      <c r="J1929" s="8" t="e">
        <f>IF(OR(H1929&gt;Pooling_tool!$Q$2,I1929&gt;(Pooling_tool!$Q$14*Pooling_tool!$Q$6)),"concentrate","dilute")</f>
        <v>#N/A</v>
      </c>
      <c r="K1929" s="12" t="e">
        <f>_xlfn.IFS(AND(J1929="concentrate",H1929&gt;Pooling_tool!$Q$4),Pooling_tool!$Q$4,AND(J1929="concentrate",H1929&lt;Pooling_tool!$Q$2),Pooling_tool!$Q$2,J1929="concentrate",H1929,J1929="dilute",individual_lib_info!I1929)</f>
        <v>#N/A</v>
      </c>
      <c r="L1929" s="12" t="e">
        <f>IF(AND(J1929="dilute",K1929&gt;Pooling_tool!$Q$6),Pooling_tool!$Q$6,K1929)</f>
        <v>#N/A</v>
      </c>
    </row>
    <row r="1930" spans="6:12" x14ac:dyDescent="0.2">
      <c r="F1930" s="8" t="e">
        <f>VLOOKUP(A1930,Pooling_tool!$A$3:$B$15,2,FALSE)</f>
        <v>#N/A</v>
      </c>
      <c r="G1930" s="11" t="e">
        <f>Pooling_tool!$Q$8/VLOOKUP(F1930,Pooling_tool!$F$3:$G$26,2,FALSE)</f>
        <v>#N/A</v>
      </c>
      <c r="H1930" s="12" t="e">
        <f t="shared" si="60"/>
        <v>#N/A</v>
      </c>
      <c r="I1930" s="12" t="e">
        <f t="shared" si="61"/>
        <v>#N/A</v>
      </c>
      <c r="J1930" s="8" t="e">
        <f>IF(OR(H1930&gt;Pooling_tool!$Q$2,I1930&gt;(Pooling_tool!$Q$14*Pooling_tool!$Q$6)),"concentrate","dilute")</f>
        <v>#N/A</v>
      </c>
      <c r="K1930" s="12" t="e">
        <f>_xlfn.IFS(AND(J1930="concentrate",H1930&gt;Pooling_tool!$Q$4),Pooling_tool!$Q$4,AND(J1930="concentrate",H1930&lt;Pooling_tool!$Q$2),Pooling_tool!$Q$2,J1930="concentrate",H1930,J1930="dilute",individual_lib_info!I1930)</f>
        <v>#N/A</v>
      </c>
      <c r="L1930" s="12" t="e">
        <f>IF(AND(J1930="dilute",K1930&gt;Pooling_tool!$Q$6),Pooling_tool!$Q$6,K1930)</f>
        <v>#N/A</v>
      </c>
    </row>
    <row r="1931" spans="6:12" x14ac:dyDescent="0.2">
      <c r="F1931" s="8" t="e">
        <f>VLOOKUP(A1931,Pooling_tool!$A$3:$B$15,2,FALSE)</f>
        <v>#N/A</v>
      </c>
      <c r="G1931" s="11" t="e">
        <f>Pooling_tool!$Q$8/VLOOKUP(F1931,Pooling_tool!$F$3:$G$26,2,FALSE)</f>
        <v>#N/A</v>
      </c>
      <c r="H1931" s="12" t="e">
        <f t="shared" si="60"/>
        <v>#N/A</v>
      </c>
      <c r="I1931" s="12" t="e">
        <f t="shared" si="61"/>
        <v>#N/A</v>
      </c>
      <c r="J1931" s="8" t="e">
        <f>IF(OR(H1931&gt;Pooling_tool!$Q$2,I1931&gt;(Pooling_tool!$Q$14*Pooling_tool!$Q$6)),"concentrate","dilute")</f>
        <v>#N/A</v>
      </c>
      <c r="K1931" s="12" t="e">
        <f>_xlfn.IFS(AND(J1931="concentrate",H1931&gt;Pooling_tool!$Q$4),Pooling_tool!$Q$4,AND(J1931="concentrate",H1931&lt;Pooling_tool!$Q$2),Pooling_tool!$Q$2,J1931="concentrate",H1931,J1931="dilute",individual_lib_info!I1931)</f>
        <v>#N/A</v>
      </c>
      <c r="L1931" s="12" t="e">
        <f>IF(AND(J1931="dilute",K1931&gt;Pooling_tool!$Q$6),Pooling_tool!$Q$6,K1931)</f>
        <v>#N/A</v>
      </c>
    </row>
    <row r="1932" spans="6:12" x14ac:dyDescent="0.2">
      <c r="F1932" s="8" t="e">
        <f>VLOOKUP(A1932,Pooling_tool!$A$3:$B$15,2,FALSE)</f>
        <v>#N/A</v>
      </c>
      <c r="G1932" s="11" t="e">
        <f>Pooling_tool!$Q$8/VLOOKUP(F1932,Pooling_tool!$F$3:$G$26,2,FALSE)</f>
        <v>#N/A</v>
      </c>
      <c r="H1932" s="12" t="e">
        <f t="shared" si="60"/>
        <v>#N/A</v>
      </c>
      <c r="I1932" s="12" t="e">
        <f t="shared" si="61"/>
        <v>#N/A</v>
      </c>
      <c r="J1932" s="8" t="e">
        <f>IF(OR(H1932&gt;Pooling_tool!$Q$2,I1932&gt;(Pooling_tool!$Q$14*Pooling_tool!$Q$6)),"concentrate","dilute")</f>
        <v>#N/A</v>
      </c>
      <c r="K1932" s="12" t="e">
        <f>_xlfn.IFS(AND(J1932="concentrate",H1932&gt;Pooling_tool!$Q$4),Pooling_tool!$Q$4,AND(J1932="concentrate",H1932&lt;Pooling_tool!$Q$2),Pooling_tool!$Q$2,J1932="concentrate",H1932,J1932="dilute",individual_lib_info!I1932)</f>
        <v>#N/A</v>
      </c>
      <c r="L1932" s="12" t="e">
        <f>IF(AND(J1932="dilute",K1932&gt;Pooling_tool!$Q$6),Pooling_tool!$Q$6,K1932)</f>
        <v>#N/A</v>
      </c>
    </row>
    <row r="1933" spans="6:12" x14ac:dyDescent="0.2">
      <c r="F1933" s="8" t="e">
        <f>VLOOKUP(A1933,Pooling_tool!$A$3:$B$15,2,FALSE)</f>
        <v>#N/A</v>
      </c>
      <c r="G1933" s="11" t="e">
        <f>Pooling_tool!$Q$8/VLOOKUP(F1933,Pooling_tool!$F$3:$G$26,2,FALSE)</f>
        <v>#N/A</v>
      </c>
      <c r="H1933" s="12" t="e">
        <f t="shared" si="60"/>
        <v>#N/A</v>
      </c>
      <c r="I1933" s="12" t="e">
        <f t="shared" si="61"/>
        <v>#N/A</v>
      </c>
      <c r="J1933" s="8" t="e">
        <f>IF(OR(H1933&gt;Pooling_tool!$Q$2,I1933&gt;(Pooling_tool!$Q$14*Pooling_tool!$Q$6)),"concentrate","dilute")</f>
        <v>#N/A</v>
      </c>
      <c r="K1933" s="12" t="e">
        <f>_xlfn.IFS(AND(J1933="concentrate",H1933&gt;Pooling_tool!$Q$4),Pooling_tool!$Q$4,AND(J1933="concentrate",H1933&lt;Pooling_tool!$Q$2),Pooling_tool!$Q$2,J1933="concentrate",H1933,J1933="dilute",individual_lib_info!I1933)</f>
        <v>#N/A</v>
      </c>
      <c r="L1933" s="12" t="e">
        <f>IF(AND(J1933="dilute",K1933&gt;Pooling_tool!$Q$6),Pooling_tool!$Q$6,K1933)</f>
        <v>#N/A</v>
      </c>
    </row>
    <row r="1934" spans="6:12" x14ac:dyDescent="0.2">
      <c r="F1934" s="8" t="e">
        <f>VLOOKUP(A1934,Pooling_tool!$A$3:$B$15,2,FALSE)</f>
        <v>#N/A</v>
      </c>
      <c r="G1934" s="11" t="e">
        <f>Pooling_tool!$Q$8/VLOOKUP(F1934,Pooling_tool!$F$3:$G$26,2,FALSE)</f>
        <v>#N/A</v>
      </c>
      <c r="H1934" s="12" t="e">
        <f t="shared" si="60"/>
        <v>#N/A</v>
      </c>
      <c r="I1934" s="12" t="e">
        <f t="shared" si="61"/>
        <v>#N/A</v>
      </c>
      <c r="J1934" s="8" t="e">
        <f>IF(OR(H1934&gt;Pooling_tool!$Q$2,I1934&gt;(Pooling_tool!$Q$14*Pooling_tool!$Q$6)),"concentrate","dilute")</f>
        <v>#N/A</v>
      </c>
      <c r="K1934" s="12" t="e">
        <f>_xlfn.IFS(AND(J1934="concentrate",H1934&gt;Pooling_tool!$Q$4),Pooling_tool!$Q$4,AND(J1934="concentrate",H1934&lt;Pooling_tool!$Q$2),Pooling_tool!$Q$2,J1934="concentrate",H1934,J1934="dilute",individual_lib_info!I1934)</f>
        <v>#N/A</v>
      </c>
      <c r="L1934" s="12" t="e">
        <f>IF(AND(J1934="dilute",K1934&gt;Pooling_tool!$Q$6),Pooling_tool!$Q$6,K1934)</f>
        <v>#N/A</v>
      </c>
    </row>
    <row r="1935" spans="6:12" x14ac:dyDescent="0.2">
      <c r="F1935" s="8" t="e">
        <f>VLOOKUP(A1935,Pooling_tool!$A$3:$B$15,2,FALSE)</f>
        <v>#N/A</v>
      </c>
      <c r="G1935" s="11" t="e">
        <f>Pooling_tool!$Q$8/VLOOKUP(F1935,Pooling_tool!$F$3:$G$26,2,FALSE)</f>
        <v>#N/A</v>
      </c>
      <c r="H1935" s="12" t="e">
        <f t="shared" si="60"/>
        <v>#N/A</v>
      </c>
      <c r="I1935" s="12" t="e">
        <f t="shared" si="61"/>
        <v>#N/A</v>
      </c>
      <c r="J1935" s="8" t="e">
        <f>IF(OR(H1935&gt;Pooling_tool!$Q$2,I1935&gt;(Pooling_tool!$Q$14*Pooling_tool!$Q$6)),"concentrate","dilute")</f>
        <v>#N/A</v>
      </c>
      <c r="K1935" s="12" t="e">
        <f>_xlfn.IFS(AND(J1935="concentrate",H1935&gt;Pooling_tool!$Q$4),Pooling_tool!$Q$4,AND(J1935="concentrate",H1935&lt;Pooling_tool!$Q$2),Pooling_tool!$Q$2,J1935="concentrate",H1935,J1935="dilute",individual_lib_info!I1935)</f>
        <v>#N/A</v>
      </c>
      <c r="L1935" s="12" t="e">
        <f>IF(AND(J1935="dilute",K1935&gt;Pooling_tool!$Q$6),Pooling_tool!$Q$6,K1935)</f>
        <v>#N/A</v>
      </c>
    </row>
    <row r="1936" spans="6:12" x14ac:dyDescent="0.2">
      <c r="F1936" s="8" t="e">
        <f>VLOOKUP(A1936,Pooling_tool!$A$3:$B$15,2,FALSE)</f>
        <v>#N/A</v>
      </c>
      <c r="G1936" s="11" t="e">
        <f>Pooling_tool!$Q$8/VLOOKUP(F1936,Pooling_tool!$F$3:$G$26,2,FALSE)</f>
        <v>#N/A</v>
      </c>
      <c r="H1936" s="12" t="e">
        <f t="shared" si="60"/>
        <v>#N/A</v>
      </c>
      <c r="I1936" s="12" t="e">
        <f t="shared" si="61"/>
        <v>#N/A</v>
      </c>
      <c r="J1936" s="8" t="e">
        <f>IF(OR(H1936&gt;Pooling_tool!$Q$2,I1936&gt;(Pooling_tool!$Q$14*Pooling_tool!$Q$6)),"concentrate","dilute")</f>
        <v>#N/A</v>
      </c>
      <c r="K1936" s="12" t="e">
        <f>_xlfn.IFS(AND(J1936="concentrate",H1936&gt;Pooling_tool!$Q$4),Pooling_tool!$Q$4,AND(J1936="concentrate",H1936&lt;Pooling_tool!$Q$2),Pooling_tool!$Q$2,J1936="concentrate",H1936,J1936="dilute",individual_lib_info!I1936)</f>
        <v>#N/A</v>
      </c>
      <c r="L1936" s="12" t="e">
        <f>IF(AND(J1936="dilute",K1936&gt;Pooling_tool!$Q$6),Pooling_tool!$Q$6,K1936)</f>
        <v>#N/A</v>
      </c>
    </row>
    <row r="1937" spans="6:12" x14ac:dyDescent="0.2">
      <c r="F1937" s="8" t="e">
        <f>VLOOKUP(A1937,Pooling_tool!$A$3:$B$15,2,FALSE)</f>
        <v>#N/A</v>
      </c>
      <c r="G1937" s="11" t="e">
        <f>Pooling_tool!$Q$8/VLOOKUP(F1937,Pooling_tool!$F$3:$G$26,2,FALSE)</f>
        <v>#N/A</v>
      </c>
      <c r="H1937" s="12" t="e">
        <f t="shared" si="60"/>
        <v>#N/A</v>
      </c>
      <c r="I1937" s="12" t="e">
        <f t="shared" si="61"/>
        <v>#N/A</v>
      </c>
      <c r="J1937" s="8" t="e">
        <f>IF(OR(H1937&gt;Pooling_tool!$Q$2,I1937&gt;(Pooling_tool!$Q$14*Pooling_tool!$Q$6)),"concentrate","dilute")</f>
        <v>#N/A</v>
      </c>
      <c r="K1937" s="12" t="e">
        <f>_xlfn.IFS(AND(J1937="concentrate",H1937&gt;Pooling_tool!$Q$4),Pooling_tool!$Q$4,AND(J1937="concentrate",H1937&lt;Pooling_tool!$Q$2),Pooling_tool!$Q$2,J1937="concentrate",H1937,J1937="dilute",individual_lib_info!I1937)</f>
        <v>#N/A</v>
      </c>
      <c r="L1937" s="12" t="e">
        <f>IF(AND(J1937="dilute",K1937&gt;Pooling_tool!$Q$6),Pooling_tool!$Q$6,K1937)</f>
        <v>#N/A</v>
      </c>
    </row>
    <row r="1938" spans="6:12" x14ac:dyDescent="0.2">
      <c r="F1938" s="8" t="e">
        <f>VLOOKUP(A1938,Pooling_tool!$A$3:$B$15,2,FALSE)</f>
        <v>#N/A</v>
      </c>
      <c r="G1938" s="11" t="e">
        <f>Pooling_tool!$Q$8/VLOOKUP(F1938,Pooling_tool!$F$3:$G$26,2,FALSE)</f>
        <v>#N/A</v>
      </c>
      <c r="H1938" s="12" t="e">
        <f t="shared" si="60"/>
        <v>#N/A</v>
      </c>
      <c r="I1938" s="12" t="e">
        <f t="shared" si="61"/>
        <v>#N/A</v>
      </c>
      <c r="J1938" s="8" t="e">
        <f>IF(OR(H1938&gt;Pooling_tool!$Q$2,I1938&gt;(Pooling_tool!$Q$14*Pooling_tool!$Q$6)),"concentrate","dilute")</f>
        <v>#N/A</v>
      </c>
      <c r="K1938" s="12" t="e">
        <f>_xlfn.IFS(AND(J1938="concentrate",H1938&gt;Pooling_tool!$Q$4),Pooling_tool!$Q$4,AND(J1938="concentrate",H1938&lt;Pooling_tool!$Q$2),Pooling_tool!$Q$2,J1938="concentrate",H1938,J1938="dilute",individual_lib_info!I1938)</f>
        <v>#N/A</v>
      </c>
      <c r="L1938" s="12" t="e">
        <f>IF(AND(J1938="dilute",K1938&gt;Pooling_tool!$Q$6),Pooling_tool!$Q$6,K1938)</f>
        <v>#N/A</v>
      </c>
    </row>
    <row r="1939" spans="6:12" x14ac:dyDescent="0.2">
      <c r="F1939" s="8" t="e">
        <f>VLOOKUP(A1939,Pooling_tool!$A$3:$B$15,2,FALSE)</f>
        <v>#N/A</v>
      </c>
      <c r="G1939" s="11" t="e">
        <f>Pooling_tool!$Q$8/VLOOKUP(F1939,Pooling_tool!$F$3:$G$26,2,FALSE)</f>
        <v>#N/A</v>
      </c>
      <c r="H1939" s="12" t="e">
        <f t="shared" si="60"/>
        <v>#N/A</v>
      </c>
      <c r="I1939" s="12" t="e">
        <f t="shared" si="61"/>
        <v>#N/A</v>
      </c>
      <c r="J1939" s="8" t="e">
        <f>IF(OR(H1939&gt;Pooling_tool!$Q$2,I1939&gt;(Pooling_tool!$Q$14*Pooling_tool!$Q$6)),"concentrate","dilute")</f>
        <v>#N/A</v>
      </c>
      <c r="K1939" s="12" t="e">
        <f>_xlfn.IFS(AND(J1939="concentrate",H1939&gt;Pooling_tool!$Q$4),Pooling_tool!$Q$4,AND(J1939="concentrate",H1939&lt;Pooling_tool!$Q$2),Pooling_tool!$Q$2,J1939="concentrate",H1939,J1939="dilute",individual_lib_info!I1939)</f>
        <v>#N/A</v>
      </c>
      <c r="L1939" s="12" t="e">
        <f>IF(AND(J1939="dilute",K1939&gt;Pooling_tool!$Q$6),Pooling_tool!$Q$6,K1939)</f>
        <v>#N/A</v>
      </c>
    </row>
    <row r="1940" spans="6:12" x14ac:dyDescent="0.2">
      <c r="F1940" s="8" t="e">
        <f>VLOOKUP(A1940,Pooling_tool!$A$3:$B$15,2,FALSE)</f>
        <v>#N/A</v>
      </c>
      <c r="G1940" s="11" t="e">
        <f>Pooling_tool!$Q$8/VLOOKUP(F1940,Pooling_tool!$F$3:$G$26,2,FALSE)</f>
        <v>#N/A</v>
      </c>
      <c r="H1940" s="12" t="e">
        <f t="shared" si="60"/>
        <v>#N/A</v>
      </c>
      <c r="I1940" s="12" t="e">
        <f t="shared" si="61"/>
        <v>#N/A</v>
      </c>
      <c r="J1940" s="8" t="e">
        <f>IF(OR(H1940&gt;Pooling_tool!$Q$2,I1940&gt;(Pooling_tool!$Q$14*Pooling_tool!$Q$6)),"concentrate","dilute")</f>
        <v>#N/A</v>
      </c>
      <c r="K1940" s="12" t="e">
        <f>_xlfn.IFS(AND(J1940="concentrate",H1940&gt;Pooling_tool!$Q$4),Pooling_tool!$Q$4,AND(J1940="concentrate",H1940&lt;Pooling_tool!$Q$2),Pooling_tool!$Q$2,J1940="concentrate",H1940,J1940="dilute",individual_lib_info!I1940)</f>
        <v>#N/A</v>
      </c>
      <c r="L1940" s="12" t="e">
        <f>IF(AND(J1940="dilute",K1940&gt;Pooling_tool!$Q$6),Pooling_tool!$Q$6,K1940)</f>
        <v>#N/A</v>
      </c>
    </row>
    <row r="1941" spans="6:12" x14ac:dyDescent="0.2">
      <c r="F1941" s="8" t="e">
        <f>VLOOKUP(A1941,Pooling_tool!$A$3:$B$15,2,FALSE)</f>
        <v>#N/A</v>
      </c>
      <c r="G1941" s="11" t="e">
        <f>Pooling_tool!$Q$8/VLOOKUP(F1941,Pooling_tool!$F$3:$G$26,2,FALSE)</f>
        <v>#N/A</v>
      </c>
      <c r="H1941" s="12" t="e">
        <f t="shared" si="60"/>
        <v>#N/A</v>
      </c>
      <c r="I1941" s="12" t="e">
        <f t="shared" si="61"/>
        <v>#N/A</v>
      </c>
      <c r="J1941" s="8" t="e">
        <f>IF(OR(H1941&gt;Pooling_tool!$Q$2,I1941&gt;(Pooling_tool!$Q$14*Pooling_tool!$Q$6)),"concentrate","dilute")</f>
        <v>#N/A</v>
      </c>
      <c r="K1941" s="12" t="e">
        <f>_xlfn.IFS(AND(J1941="concentrate",H1941&gt;Pooling_tool!$Q$4),Pooling_tool!$Q$4,AND(J1941="concentrate",H1941&lt;Pooling_tool!$Q$2),Pooling_tool!$Q$2,J1941="concentrate",H1941,J1941="dilute",individual_lib_info!I1941)</f>
        <v>#N/A</v>
      </c>
      <c r="L1941" s="12" t="e">
        <f>IF(AND(J1941="dilute",K1941&gt;Pooling_tool!$Q$6),Pooling_tool!$Q$6,K1941)</f>
        <v>#N/A</v>
      </c>
    </row>
    <row r="1942" spans="6:12" x14ac:dyDescent="0.2">
      <c r="F1942" s="8" t="e">
        <f>VLOOKUP(A1942,Pooling_tool!$A$3:$B$15,2,FALSE)</f>
        <v>#N/A</v>
      </c>
      <c r="G1942" s="11" t="e">
        <f>Pooling_tool!$Q$8/VLOOKUP(F1942,Pooling_tool!$F$3:$G$26,2,FALSE)</f>
        <v>#N/A</v>
      </c>
      <c r="H1942" s="12" t="e">
        <f t="shared" si="60"/>
        <v>#N/A</v>
      </c>
      <c r="I1942" s="12" t="e">
        <f t="shared" si="61"/>
        <v>#N/A</v>
      </c>
      <c r="J1942" s="8" t="e">
        <f>IF(OR(H1942&gt;Pooling_tool!$Q$2,I1942&gt;(Pooling_tool!$Q$14*Pooling_tool!$Q$6)),"concentrate","dilute")</f>
        <v>#N/A</v>
      </c>
      <c r="K1942" s="12" t="e">
        <f>_xlfn.IFS(AND(J1942="concentrate",H1942&gt;Pooling_tool!$Q$4),Pooling_tool!$Q$4,AND(J1942="concentrate",H1942&lt;Pooling_tool!$Q$2),Pooling_tool!$Q$2,J1942="concentrate",H1942,J1942="dilute",individual_lib_info!I1942)</f>
        <v>#N/A</v>
      </c>
      <c r="L1942" s="12" t="e">
        <f>IF(AND(J1942="dilute",K1942&gt;Pooling_tool!$Q$6),Pooling_tool!$Q$6,K1942)</f>
        <v>#N/A</v>
      </c>
    </row>
    <row r="1943" spans="6:12" x14ac:dyDescent="0.2">
      <c r="F1943" s="8" t="e">
        <f>VLOOKUP(A1943,Pooling_tool!$A$3:$B$15,2,FALSE)</f>
        <v>#N/A</v>
      </c>
      <c r="G1943" s="11" t="e">
        <f>Pooling_tool!$Q$8/VLOOKUP(F1943,Pooling_tool!$F$3:$G$26,2,FALSE)</f>
        <v>#N/A</v>
      </c>
      <c r="H1943" s="12" t="e">
        <f t="shared" si="60"/>
        <v>#N/A</v>
      </c>
      <c r="I1943" s="12" t="e">
        <f t="shared" si="61"/>
        <v>#N/A</v>
      </c>
      <c r="J1943" s="8" t="e">
        <f>IF(OR(H1943&gt;Pooling_tool!$Q$2,I1943&gt;(Pooling_tool!$Q$14*Pooling_tool!$Q$6)),"concentrate","dilute")</f>
        <v>#N/A</v>
      </c>
      <c r="K1943" s="12" t="e">
        <f>_xlfn.IFS(AND(J1943="concentrate",H1943&gt;Pooling_tool!$Q$4),Pooling_tool!$Q$4,AND(J1943="concentrate",H1943&lt;Pooling_tool!$Q$2),Pooling_tool!$Q$2,J1943="concentrate",H1943,J1943="dilute",individual_lib_info!I1943)</f>
        <v>#N/A</v>
      </c>
      <c r="L1943" s="12" t="e">
        <f>IF(AND(J1943="dilute",K1943&gt;Pooling_tool!$Q$6),Pooling_tool!$Q$6,K1943)</f>
        <v>#N/A</v>
      </c>
    </row>
    <row r="1944" spans="6:12" x14ac:dyDescent="0.2">
      <c r="F1944" s="8" t="e">
        <f>VLOOKUP(A1944,Pooling_tool!$A$3:$B$15,2,FALSE)</f>
        <v>#N/A</v>
      </c>
      <c r="G1944" s="11" t="e">
        <f>Pooling_tool!$Q$8/VLOOKUP(F1944,Pooling_tool!$F$3:$G$26,2,FALSE)</f>
        <v>#N/A</v>
      </c>
      <c r="H1944" s="12" t="e">
        <f t="shared" si="60"/>
        <v>#N/A</v>
      </c>
      <c r="I1944" s="12" t="e">
        <f t="shared" si="61"/>
        <v>#N/A</v>
      </c>
      <c r="J1944" s="8" t="e">
        <f>IF(OR(H1944&gt;Pooling_tool!$Q$2,I1944&gt;(Pooling_tool!$Q$14*Pooling_tool!$Q$6)),"concentrate","dilute")</f>
        <v>#N/A</v>
      </c>
      <c r="K1944" s="12" t="e">
        <f>_xlfn.IFS(AND(J1944="concentrate",H1944&gt;Pooling_tool!$Q$4),Pooling_tool!$Q$4,AND(J1944="concentrate",H1944&lt;Pooling_tool!$Q$2),Pooling_tool!$Q$2,J1944="concentrate",H1944,J1944="dilute",individual_lib_info!I1944)</f>
        <v>#N/A</v>
      </c>
      <c r="L1944" s="12" t="e">
        <f>IF(AND(J1944="dilute",K1944&gt;Pooling_tool!$Q$6),Pooling_tool!$Q$6,K1944)</f>
        <v>#N/A</v>
      </c>
    </row>
    <row r="1945" spans="6:12" x14ac:dyDescent="0.2">
      <c r="F1945" s="8" t="e">
        <f>VLOOKUP(A1945,Pooling_tool!$A$3:$B$15,2,FALSE)</f>
        <v>#N/A</v>
      </c>
      <c r="G1945" s="11" t="e">
        <f>Pooling_tool!$Q$8/VLOOKUP(F1945,Pooling_tool!$F$3:$G$26,2,FALSE)</f>
        <v>#N/A</v>
      </c>
      <c r="H1945" s="12" t="e">
        <f t="shared" si="60"/>
        <v>#N/A</v>
      </c>
      <c r="I1945" s="12" t="e">
        <f t="shared" si="61"/>
        <v>#N/A</v>
      </c>
      <c r="J1945" s="8" t="e">
        <f>IF(OR(H1945&gt;Pooling_tool!$Q$2,I1945&gt;(Pooling_tool!$Q$14*Pooling_tool!$Q$6)),"concentrate","dilute")</f>
        <v>#N/A</v>
      </c>
      <c r="K1945" s="12" t="e">
        <f>_xlfn.IFS(AND(J1945="concentrate",H1945&gt;Pooling_tool!$Q$4),Pooling_tool!$Q$4,AND(J1945="concentrate",H1945&lt;Pooling_tool!$Q$2),Pooling_tool!$Q$2,J1945="concentrate",H1945,J1945="dilute",individual_lib_info!I1945)</f>
        <v>#N/A</v>
      </c>
      <c r="L1945" s="12" t="e">
        <f>IF(AND(J1945="dilute",K1945&gt;Pooling_tool!$Q$6),Pooling_tool!$Q$6,K1945)</f>
        <v>#N/A</v>
      </c>
    </row>
    <row r="1946" spans="6:12" x14ac:dyDescent="0.2">
      <c r="F1946" s="8" t="e">
        <f>VLOOKUP(A1946,Pooling_tool!$A$3:$B$15,2,FALSE)</f>
        <v>#N/A</v>
      </c>
      <c r="G1946" s="11" t="e">
        <f>Pooling_tool!$Q$8/VLOOKUP(F1946,Pooling_tool!$F$3:$G$26,2,FALSE)</f>
        <v>#N/A</v>
      </c>
      <c r="H1946" s="12" t="e">
        <f t="shared" si="60"/>
        <v>#N/A</v>
      </c>
      <c r="I1946" s="12" t="e">
        <f t="shared" si="61"/>
        <v>#N/A</v>
      </c>
      <c r="J1946" s="8" t="e">
        <f>IF(OR(H1946&gt;Pooling_tool!$Q$2,I1946&gt;(Pooling_tool!$Q$14*Pooling_tool!$Q$6)),"concentrate","dilute")</f>
        <v>#N/A</v>
      </c>
      <c r="K1946" s="12" t="e">
        <f>_xlfn.IFS(AND(J1946="concentrate",H1946&gt;Pooling_tool!$Q$4),Pooling_tool!$Q$4,AND(J1946="concentrate",H1946&lt;Pooling_tool!$Q$2),Pooling_tool!$Q$2,J1946="concentrate",H1946,J1946="dilute",individual_lib_info!I1946)</f>
        <v>#N/A</v>
      </c>
      <c r="L1946" s="12" t="e">
        <f>IF(AND(J1946="dilute",K1946&gt;Pooling_tool!$Q$6),Pooling_tool!$Q$6,K1946)</f>
        <v>#N/A</v>
      </c>
    </row>
    <row r="1947" spans="6:12" x14ac:dyDescent="0.2">
      <c r="F1947" s="8" t="e">
        <f>VLOOKUP(A1947,Pooling_tool!$A$3:$B$15,2,FALSE)</f>
        <v>#N/A</v>
      </c>
      <c r="G1947" s="11" t="e">
        <f>Pooling_tool!$Q$8/VLOOKUP(F1947,Pooling_tool!$F$3:$G$26,2,FALSE)</f>
        <v>#N/A</v>
      </c>
      <c r="H1947" s="12" t="e">
        <f t="shared" si="60"/>
        <v>#N/A</v>
      </c>
      <c r="I1947" s="12" t="e">
        <f t="shared" si="61"/>
        <v>#N/A</v>
      </c>
      <c r="J1947" s="8" t="e">
        <f>IF(OR(H1947&gt;Pooling_tool!$Q$2,I1947&gt;(Pooling_tool!$Q$14*Pooling_tool!$Q$6)),"concentrate","dilute")</f>
        <v>#N/A</v>
      </c>
      <c r="K1947" s="12" t="e">
        <f>_xlfn.IFS(AND(J1947="concentrate",H1947&gt;Pooling_tool!$Q$4),Pooling_tool!$Q$4,AND(J1947="concentrate",H1947&lt;Pooling_tool!$Q$2),Pooling_tool!$Q$2,J1947="concentrate",H1947,J1947="dilute",individual_lib_info!I1947)</f>
        <v>#N/A</v>
      </c>
      <c r="L1947" s="12" t="e">
        <f>IF(AND(J1947="dilute",K1947&gt;Pooling_tool!$Q$6),Pooling_tool!$Q$6,K1947)</f>
        <v>#N/A</v>
      </c>
    </row>
    <row r="1948" spans="6:12" x14ac:dyDescent="0.2">
      <c r="F1948" s="8" t="e">
        <f>VLOOKUP(A1948,Pooling_tool!$A$3:$B$15,2,FALSE)</f>
        <v>#N/A</v>
      </c>
      <c r="G1948" s="11" t="e">
        <f>Pooling_tool!$Q$8/VLOOKUP(F1948,Pooling_tool!$F$3:$G$26,2,FALSE)</f>
        <v>#N/A</v>
      </c>
      <c r="H1948" s="12" t="e">
        <f t="shared" si="60"/>
        <v>#N/A</v>
      </c>
      <c r="I1948" s="12" t="e">
        <f t="shared" si="61"/>
        <v>#N/A</v>
      </c>
      <c r="J1948" s="8" t="e">
        <f>IF(OR(H1948&gt;Pooling_tool!$Q$2,I1948&gt;(Pooling_tool!$Q$14*Pooling_tool!$Q$6)),"concentrate","dilute")</f>
        <v>#N/A</v>
      </c>
      <c r="K1948" s="12" t="e">
        <f>_xlfn.IFS(AND(J1948="concentrate",H1948&gt;Pooling_tool!$Q$4),Pooling_tool!$Q$4,AND(J1948="concentrate",H1948&lt;Pooling_tool!$Q$2),Pooling_tool!$Q$2,J1948="concentrate",H1948,J1948="dilute",individual_lib_info!I1948)</f>
        <v>#N/A</v>
      </c>
      <c r="L1948" s="12" t="e">
        <f>IF(AND(J1948="dilute",K1948&gt;Pooling_tool!$Q$6),Pooling_tool!$Q$6,K1948)</f>
        <v>#N/A</v>
      </c>
    </row>
    <row r="1949" spans="6:12" x14ac:dyDescent="0.2">
      <c r="F1949" s="8" t="e">
        <f>VLOOKUP(A1949,Pooling_tool!$A$3:$B$15,2,FALSE)</f>
        <v>#N/A</v>
      </c>
      <c r="G1949" s="11" t="e">
        <f>Pooling_tool!$Q$8/VLOOKUP(F1949,Pooling_tool!$F$3:$G$26,2,FALSE)</f>
        <v>#N/A</v>
      </c>
      <c r="H1949" s="12" t="e">
        <f t="shared" si="60"/>
        <v>#N/A</v>
      </c>
      <c r="I1949" s="12" t="e">
        <f t="shared" si="61"/>
        <v>#N/A</v>
      </c>
      <c r="J1949" s="8" t="e">
        <f>IF(OR(H1949&gt;Pooling_tool!$Q$2,I1949&gt;(Pooling_tool!$Q$14*Pooling_tool!$Q$6)),"concentrate","dilute")</f>
        <v>#N/A</v>
      </c>
      <c r="K1949" s="12" t="e">
        <f>_xlfn.IFS(AND(J1949="concentrate",H1949&gt;Pooling_tool!$Q$4),Pooling_tool!$Q$4,AND(J1949="concentrate",H1949&lt;Pooling_tool!$Q$2),Pooling_tool!$Q$2,J1949="concentrate",H1949,J1949="dilute",individual_lib_info!I1949)</f>
        <v>#N/A</v>
      </c>
      <c r="L1949" s="12" t="e">
        <f>IF(AND(J1949="dilute",K1949&gt;Pooling_tool!$Q$6),Pooling_tool!$Q$6,K1949)</f>
        <v>#N/A</v>
      </c>
    </row>
    <row r="1950" spans="6:12" x14ac:dyDescent="0.2">
      <c r="F1950" s="8" t="e">
        <f>VLOOKUP(A1950,Pooling_tool!$A$3:$B$15,2,FALSE)</f>
        <v>#N/A</v>
      </c>
      <c r="G1950" s="11" t="e">
        <f>Pooling_tool!$Q$8/VLOOKUP(F1950,Pooling_tool!$F$3:$G$26,2,FALSE)</f>
        <v>#N/A</v>
      </c>
      <c r="H1950" s="12" t="e">
        <f t="shared" si="60"/>
        <v>#N/A</v>
      </c>
      <c r="I1950" s="12" t="e">
        <f t="shared" si="61"/>
        <v>#N/A</v>
      </c>
      <c r="J1950" s="8" t="e">
        <f>IF(OR(H1950&gt;Pooling_tool!$Q$2,I1950&gt;(Pooling_tool!$Q$14*Pooling_tool!$Q$6)),"concentrate","dilute")</f>
        <v>#N/A</v>
      </c>
      <c r="K1950" s="12" t="e">
        <f>_xlfn.IFS(AND(J1950="concentrate",H1950&gt;Pooling_tool!$Q$4),Pooling_tool!$Q$4,AND(J1950="concentrate",H1950&lt;Pooling_tool!$Q$2),Pooling_tool!$Q$2,J1950="concentrate",H1950,J1950="dilute",individual_lib_info!I1950)</f>
        <v>#N/A</v>
      </c>
      <c r="L1950" s="12" t="e">
        <f>IF(AND(J1950="dilute",K1950&gt;Pooling_tool!$Q$6),Pooling_tool!$Q$6,K1950)</f>
        <v>#N/A</v>
      </c>
    </row>
    <row r="1951" spans="6:12" x14ac:dyDescent="0.2">
      <c r="F1951" s="8" t="e">
        <f>VLOOKUP(A1951,Pooling_tool!$A$3:$B$15,2,FALSE)</f>
        <v>#N/A</v>
      </c>
      <c r="G1951" s="11" t="e">
        <f>Pooling_tool!$Q$8/VLOOKUP(F1951,Pooling_tool!$F$3:$G$26,2,FALSE)</f>
        <v>#N/A</v>
      </c>
      <c r="H1951" s="12" t="e">
        <f t="shared" si="60"/>
        <v>#N/A</v>
      </c>
      <c r="I1951" s="12" t="e">
        <f t="shared" si="61"/>
        <v>#N/A</v>
      </c>
      <c r="J1951" s="8" t="e">
        <f>IF(OR(H1951&gt;Pooling_tool!$Q$2,I1951&gt;(Pooling_tool!$Q$14*Pooling_tool!$Q$6)),"concentrate","dilute")</f>
        <v>#N/A</v>
      </c>
      <c r="K1951" s="12" t="e">
        <f>_xlfn.IFS(AND(J1951="concentrate",H1951&gt;Pooling_tool!$Q$4),Pooling_tool!$Q$4,AND(J1951="concentrate",H1951&lt;Pooling_tool!$Q$2),Pooling_tool!$Q$2,J1951="concentrate",H1951,J1951="dilute",individual_lib_info!I1951)</f>
        <v>#N/A</v>
      </c>
      <c r="L1951" s="12" t="e">
        <f>IF(AND(J1951="dilute",K1951&gt;Pooling_tool!$Q$6),Pooling_tool!$Q$6,K1951)</f>
        <v>#N/A</v>
      </c>
    </row>
    <row r="1952" spans="6:12" x14ac:dyDescent="0.2">
      <c r="F1952" s="8" t="e">
        <f>VLOOKUP(A1952,Pooling_tool!$A$3:$B$15,2,FALSE)</f>
        <v>#N/A</v>
      </c>
      <c r="G1952" s="11" t="e">
        <f>Pooling_tool!$Q$8/VLOOKUP(F1952,Pooling_tool!$F$3:$G$26,2,FALSE)</f>
        <v>#N/A</v>
      </c>
      <c r="H1952" s="12" t="e">
        <f t="shared" si="60"/>
        <v>#N/A</v>
      </c>
      <c r="I1952" s="12" t="e">
        <f t="shared" si="61"/>
        <v>#N/A</v>
      </c>
      <c r="J1952" s="8" t="e">
        <f>IF(OR(H1952&gt;Pooling_tool!$Q$2,I1952&gt;(Pooling_tool!$Q$14*Pooling_tool!$Q$6)),"concentrate","dilute")</f>
        <v>#N/A</v>
      </c>
      <c r="K1952" s="12" t="e">
        <f>_xlfn.IFS(AND(J1952="concentrate",H1952&gt;Pooling_tool!$Q$4),Pooling_tool!$Q$4,AND(J1952="concentrate",H1952&lt;Pooling_tool!$Q$2),Pooling_tool!$Q$2,J1952="concentrate",H1952,J1952="dilute",individual_lib_info!I1952)</f>
        <v>#N/A</v>
      </c>
      <c r="L1952" s="12" t="e">
        <f>IF(AND(J1952="dilute",K1952&gt;Pooling_tool!$Q$6),Pooling_tool!$Q$6,K1952)</f>
        <v>#N/A</v>
      </c>
    </row>
    <row r="1953" spans="6:12" x14ac:dyDescent="0.2">
      <c r="F1953" s="8" t="e">
        <f>VLOOKUP(A1953,Pooling_tool!$A$3:$B$15,2,FALSE)</f>
        <v>#N/A</v>
      </c>
      <c r="G1953" s="11" t="e">
        <f>Pooling_tool!$Q$8/VLOOKUP(F1953,Pooling_tool!$F$3:$G$26,2,FALSE)</f>
        <v>#N/A</v>
      </c>
      <c r="H1953" s="12" t="e">
        <f t="shared" si="60"/>
        <v>#N/A</v>
      </c>
      <c r="I1953" s="12" t="e">
        <f t="shared" si="61"/>
        <v>#N/A</v>
      </c>
      <c r="J1953" s="8" t="e">
        <f>IF(OR(H1953&gt;Pooling_tool!$Q$2,I1953&gt;(Pooling_tool!$Q$14*Pooling_tool!$Q$6)),"concentrate","dilute")</f>
        <v>#N/A</v>
      </c>
      <c r="K1953" s="12" t="e">
        <f>_xlfn.IFS(AND(J1953="concentrate",H1953&gt;Pooling_tool!$Q$4),Pooling_tool!$Q$4,AND(J1953="concentrate",H1953&lt;Pooling_tool!$Q$2),Pooling_tool!$Q$2,J1953="concentrate",H1953,J1953="dilute",individual_lib_info!I1953)</f>
        <v>#N/A</v>
      </c>
      <c r="L1953" s="12" t="e">
        <f>IF(AND(J1953="dilute",K1953&gt;Pooling_tool!$Q$6),Pooling_tool!$Q$6,K1953)</f>
        <v>#N/A</v>
      </c>
    </row>
    <row r="1954" spans="6:12" x14ac:dyDescent="0.2">
      <c r="F1954" s="8" t="e">
        <f>VLOOKUP(A1954,Pooling_tool!$A$3:$B$15,2,FALSE)</f>
        <v>#N/A</v>
      </c>
      <c r="G1954" s="11" t="e">
        <f>Pooling_tool!$Q$8/VLOOKUP(F1954,Pooling_tool!$F$3:$G$26,2,FALSE)</f>
        <v>#N/A</v>
      </c>
      <c r="H1954" s="12" t="e">
        <f t="shared" si="60"/>
        <v>#N/A</v>
      </c>
      <c r="I1954" s="12" t="e">
        <f t="shared" si="61"/>
        <v>#N/A</v>
      </c>
      <c r="J1954" s="8" t="e">
        <f>IF(OR(H1954&gt;Pooling_tool!$Q$2,I1954&gt;(Pooling_tool!$Q$14*Pooling_tool!$Q$6)),"concentrate","dilute")</f>
        <v>#N/A</v>
      </c>
      <c r="K1954" s="12" t="e">
        <f>_xlfn.IFS(AND(J1954="concentrate",H1954&gt;Pooling_tool!$Q$4),Pooling_tool!$Q$4,AND(J1954="concentrate",H1954&lt;Pooling_tool!$Q$2),Pooling_tool!$Q$2,J1954="concentrate",H1954,J1954="dilute",individual_lib_info!I1954)</f>
        <v>#N/A</v>
      </c>
      <c r="L1954" s="12" t="e">
        <f>IF(AND(J1954="dilute",K1954&gt;Pooling_tool!$Q$6),Pooling_tool!$Q$6,K1954)</f>
        <v>#N/A</v>
      </c>
    </row>
    <row r="1955" spans="6:12" x14ac:dyDescent="0.2">
      <c r="F1955" s="8" t="e">
        <f>VLOOKUP(A1955,Pooling_tool!$A$3:$B$15,2,FALSE)</f>
        <v>#N/A</v>
      </c>
      <c r="G1955" s="11" t="e">
        <f>Pooling_tool!$Q$8/VLOOKUP(F1955,Pooling_tool!$F$3:$G$26,2,FALSE)</f>
        <v>#N/A</v>
      </c>
      <c r="H1955" s="12" t="e">
        <f t="shared" si="60"/>
        <v>#N/A</v>
      </c>
      <c r="I1955" s="12" t="e">
        <f t="shared" si="61"/>
        <v>#N/A</v>
      </c>
      <c r="J1955" s="8" t="e">
        <f>IF(OR(H1955&gt;Pooling_tool!$Q$2,I1955&gt;(Pooling_tool!$Q$14*Pooling_tool!$Q$6)),"concentrate","dilute")</f>
        <v>#N/A</v>
      </c>
      <c r="K1955" s="12" t="e">
        <f>_xlfn.IFS(AND(J1955="concentrate",H1955&gt;Pooling_tool!$Q$4),Pooling_tool!$Q$4,AND(J1955="concentrate",H1955&lt;Pooling_tool!$Q$2),Pooling_tool!$Q$2,J1955="concentrate",H1955,J1955="dilute",individual_lib_info!I1955)</f>
        <v>#N/A</v>
      </c>
      <c r="L1955" s="12" t="e">
        <f>IF(AND(J1955="dilute",K1955&gt;Pooling_tool!$Q$6),Pooling_tool!$Q$6,K1955)</f>
        <v>#N/A</v>
      </c>
    </row>
    <row r="1956" spans="6:12" x14ac:dyDescent="0.2">
      <c r="F1956" s="8" t="e">
        <f>VLOOKUP(A1956,Pooling_tool!$A$3:$B$15,2,FALSE)</f>
        <v>#N/A</v>
      </c>
      <c r="G1956" s="11" t="e">
        <f>Pooling_tool!$Q$8/VLOOKUP(F1956,Pooling_tool!$F$3:$G$26,2,FALSE)</f>
        <v>#N/A</v>
      </c>
      <c r="H1956" s="12" t="e">
        <f t="shared" si="60"/>
        <v>#N/A</v>
      </c>
      <c r="I1956" s="12" t="e">
        <f t="shared" si="61"/>
        <v>#N/A</v>
      </c>
      <c r="J1956" s="8" t="e">
        <f>IF(OR(H1956&gt;Pooling_tool!$Q$2,I1956&gt;(Pooling_tool!$Q$14*Pooling_tool!$Q$6)),"concentrate","dilute")</f>
        <v>#N/A</v>
      </c>
      <c r="K1956" s="12" t="e">
        <f>_xlfn.IFS(AND(J1956="concentrate",H1956&gt;Pooling_tool!$Q$4),Pooling_tool!$Q$4,AND(J1956="concentrate",H1956&lt;Pooling_tool!$Q$2),Pooling_tool!$Q$2,J1956="concentrate",H1956,J1956="dilute",individual_lib_info!I1956)</f>
        <v>#N/A</v>
      </c>
      <c r="L1956" s="12" t="e">
        <f>IF(AND(J1956="dilute",K1956&gt;Pooling_tool!$Q$6),Pooling_tool!$Q$6,K1956)</f>
        <v>#N/A</v>
      </c>
    </row>
    <row r="1957" spans="6:12" x14ac:dyDescent="0.2">
      <c r="F1957" s="8" t="e">
        <f>VLOOKUP(A1957,Pooling_tool!$A$3:$B$15,2,FALSE)</f>
        <v>#N/A</v>
      </c>
      <c r="G1957" s="11" t="e">
        <f>Pooling_tool!$Q$8/VLOOKUP(F1957,Pooling_tool!$F$3:$G$26,2,FALSE)</f>
        <v>#N/A</v>
      </c>
      <c r="H1957" s="12" t="e">
        <f t="shared" si="60"/>
        <v>#N/A</v>
      </c>
      <c r="I1957" s="12" t="e">
        <f t="shared" si="61"/>
        <v>#N/A</v>
      </c>
      <c r="J1957" s="8" t="e">
        <f>IF(OR(H1957&gt;Pooling_tool!$Q$2,I1957&gt;(Pooling_tool!$Q$14*Pooling_tool!$Q$6)),"concentrate","dilute")</f>
        <v>#N/A</v>
      </c>
      <c r="K1957" s="12" t="e">
        <f>_xlfn.IFS(AND(J1957="concentrate",H1957&gt;Pooling_tool!$Q$4),Pooling_tool!$Q$4,AND(J1957="concentrate",H1957&lt;Pooling_tool!$Q$2),Pooling_tool!$Q$2,J1957="concentrate",H1957,J1957="dilute",individual_lib_info!I1957)</f>
        <v>#N/A</v>
      </c>
      <c r="L1957" s="12" t="e">
        <f>IF(AND(J1957="dilute",K1957&gt;Pooling_tool!$Q$6),Pooling_tool!$Q$6,K1957)</f>
        <v>#N/A</v>
      </c>
    </row>
    <row r="1958" spans="6:12" x14ac:dyDescent="0.2">
      <c r="F1958" s="8" t="e">
        <f>VLOOKUP(A1958,Pooling_tool!$A$3:$B$15,2,FALSE)</f>
        <v>#N/A</v>
      </c>
      <c r="G1958" s="11" t="e">
        <f>Pooling_tool!$Q$8/VLOOKUP(F1958,Pooling_tool!$F$3:$G$26,2,FALSE)</f>
        <v>#N/A</v>
      </c>
      <c r="H1958" s="12" t="e">
        <f t="shared" si="60"/>
        <v>#N/A</v>
      </c>
      <c r="I1958" s="12" t="e">
        <f t="shared" si="61"/>
        <v>#N/A</v>
      </c>
      <c r="J1958" s="8" t="e">
        <f>IF(OR(H1958&gt;Pooling_tool!$Q$2,I1958&gt;(Pooling_tool!$Q$14*Pooling_tool!$Q$6)),"concentrate","dilute")</f>
        <v>#N/A</v>
      </c>
      <c r="K1958" s="12" t="e">
        <f>_xlfn.IFS(AND(J1958="concentrate",H1958&gt;Pooling_tool!$Q$4),Pooling_tool!$Q$4,AND(J1958="concentrate",H1958&lt;Pooling_tool!$Q$2),Pooling_tool!$Q$2,J1958="concentrate",H1958,J1958="dilute",individual_lib_info!I1958)</f>
        <v>#N/A</v>
      </c>
      <c r="L1958" s="12" t="e">
        <f>IF(AND(J1958="dilute",K1958&gt;Pooling_tool!$Q$6),Pooling_tool!$Q$6,K1958)</f>
        <v>#N/A</v>
      </c>
    </row>
    <row r="1959" spans="6:12" x14ac:dyDescent="0.2">
      <c r="F1959" s="8" t="e">
        <f>VLOOKUP(A1959,Pooling_tool!$A$3:$B$15,2,FALSE)</f>
        <v>#N/A</v>
      </c>
      <c r="G1959" s="11" t="e">
        <f>Pooling_tool!$Q$8/VLOOKUP(F1959,Pooling_tool!$F$3:$G$26,2,FALSE)</f>
        <v>#N/A</v>
      </c>
      <c r="H1959" s="12" t="e">
        <f t="shared" si="60"/>
        <v>#N/A</v>
      </c>
      <c r="I1959" s="12" t="e">
        <f t="shared" si="61"/>
        <v>#N/A</v>
      </c>
      <c r="J1959" s="8" t="e">
        <f>IF(OR(H1959&gt;Pooling_tool!$Q$2,I1959&gt;(Pooling_tool!$Q$14*Pooling_tool!$Q$6)),"concentrate","dilute")</f>
        <v>#N/A</v>
      </c>
      <c r="K1959" s="12" t="e">
        <f>_xlfn.IFS(AND(J1959="concentrate",H1959&gt;Pooling_tool!$Q$4),Pooling_tool!$Q$4,AND(J1959="concentrate",H1959&lt;Pooling_tool!$Q$2),Pooling_tool!$Q$2,J1959="concentrate",H1959,J1959="dilute",individual_lib_info!I1959)</f>
        <v>#N/A</v>
      </c>
      <c r="L1959" s="12" t="e">
        <f>IF(AND(J1959="dilute",K1959&gt;Pooling_tool!$Q$6),Pooling_tool!$Q$6,K1959)</f>
        <v>#N/A</v>
      </c>
    </row>
    <row r="1960" spans="6:12" x14ac:dyDescent="0.2">
      <c r="F1960" s="8" t="e">
        <f>VLOOKUP(A1960,Pooling_tool!$A$3:$B$15,2,FALSE)</f>
        <v>#N/A</v>
      </c>
      <c r="G1960" s="11" t="e">
        <f>Pooling_tool!$Q$8/VLOOKUP(F1960,Pooling_tool!$F$3:$G$26,2,FALSE)</f>
        <v>#N/A</v>
      </c>
      <c r="H1960" s="12" t="e">
        <f t="shared" si="60"/>
        <v>#N/A</v>
      </c>
      <c r="I1960" s="12" t="e">
        <f t="shared" si="61"/>
        <v>#N/A</v>
      </c>
      <c r="J1960" s="8" t="e">
        <f>IF(OR(H1960&gt;Pooling_tool!$Q$2,I1960&gt;(Pooling_tool!$Q$14*Pooling_tool!$Q$6)),"concentrate","dilute")</f>
        <v>#N/A</v>
      </c>
      <c r="K1960" s="12" t="e">
        <f>_xlfn.IFS(AND(J1960="concentrate",H1960&gt;Pooling_tool!$Q$4),Pooling_tool!$Q$4,AND(J1960="concentrate",H1960&lt;Pooling_tool!$Q$2),Pooling_tool!$Q$2,J1960="concentrate",H1960,J1960="dilute",individual_lib_info!I1960)</f>
        <v>#N/A</v>
      </c>
      <c r="L1960" s="12" t="e">
        <f>IF(AND(J1960="dilute",K1960&gt;Pooling_tool!$Q$6),Pooling_tool!$Q$6,K1960)</f>
        <v>#N/A</v>
      </c>
    </row>
    <row r="1961" spans="6:12" x14ac:dyDescent="0.2">
      <c r="F1961" s="8" t="e">
        <f>VLOOKUP(A1961,Pooling_tool!$A$3:$B$15,2,FALSE)</f>
        <v>#N/A</v>
      </c>
      <c r="G1961" s="11" t="e">
        <f>Pooling_tool!$Q$8/VLOOKUP(F1961,Pooling_tool!$F$3:$G$26,2,FALSE)</f>
        <v>#N/A</v>
      </c>
      <c r="H1961" s="12" t="e">
        <f t="shared" si="60"/>
        <v>#N/A</v>
      </c>
      <c r="I1961" s="12" t="e">
        <f t="shared" si="61"/>
        <v>#N/A</v>
      </c>
      <c r="J1961" s="8" t="e">
        <f>IF(OR(H1961&gt;Pooling_tool!$Q$2,I1961&gt;(Pooling_tool!$Q$14*Pooling_tool!$Q$6)),"concentrate","dilute")</f>
        <v>#N/A</v>
      </c>
      <c r="K1961" s="12" t="e">
        <f>_xlfn.IFS(AND(J1961="concentrate",H1961&gt;Pooling_tool!$Q$4),Pooling_tool!$Q$4,AND(J1961="concentrate",H1961&lt;Pooling_tool!$Q$2),Pooling_tool!$Q$2,J1961="concentrate",H1961,J1961="dilute",individual_lib_info!I1961)</f>
        <v>#N/A</v>
      </c>
      <c r="L1961" s="12" t="e">
        <f>IF(AND(J1961="dilute",K1961&gt;Pooling_tool!$Q$6),Pooling_tool!$Q$6,K1961)</f>
        <v>#N/A</v>
      </c>
    </row>
    <row r="1962" spans="6:12" x14ac:dyDescent="0.2">
      <c r="F1962" s="8" t="e">
        <f>VLOOKUP(A1962,Pooling_tool!$A$3:$B$15,2,FALSE)</f>
        <v>#N/A</v>
      </c>
      <c r="G1962" s="11" t="e">
        <f>Pooling_tool!$Q$8/VLOOKUP(F1962,Pooling_tool!$F$3:$G$26,2,FALSE)</f>
        <v>#N/A</v>
      </c>
      <c r="H1962" s="12" t="e">
        <f t="shared" si="60"/>
        <v>#N/A</v>
      </c>
      <c r="I1962" s="12" t="e">
        <f t="shared" si="61"/>
        <v>#N/A</v>
      </c>
      <c r="J1962" s="8" t="e">
        <f>IF(OR(H1962&gt;Pooling_tool!$Q$2,I1962&gt;(Pooling_tool!$Q$14*Pooling_tool!$Q$6)),"concentrate","dilute")</f>
        <v>#N/A</v>
      </c>
      <c r="K1962" s="12" t="e">
        <f>_xlfn.IFS(AND(J1962="concentrate",H1962&gt;Pooling_tool!$Q$4),Pooling_tool!$Q$4,AND(J1962="concentrate",H1962&lt;Pooling_tool!$Q$2),Pooling_tool!$Q$2,J1962="concentrate",H1962,J1962="dilute",individual_lib_info!I1962)</f>
        <v>#N/A</v>
      </c>
      <c r="L1962" s="12" t="e">
        <f>IF(AND(J1962="dilute",K1962&gt;Pooling_tool!$Q$6),Pooling_tool!$Q$6,K1962)</f>
        <v>#N/A</v>
      </c>
    </row>
    <row r="1963" spans="6:12" x14ac:dyDescent="0.2">
      <c r="F1963" s="8" t="e">
        <f>VLOOKUP(A1963,Pooling_tool!$A$3:$B$15,2,FALSE)</f>
        <v>#N/A</v>
      </c>
      <c r="G1963" s="11" t="e">
        <f>Pooling_tool!$Q$8/VLOOKUP(F1963,Pooling_tool!$F$3:$G$26,2,FALSE)</f>
        <v>#N/A</v>
      </c>
      <c r="H1963" s="12" t="e">
        <f t="shared" si="60"/>
        <v>#N/A</v>
      </c>
      <c r="I1963" s="12" t="e">
        <f t="shared" si="61"/>
        <v>#N/A</v>
      </c>
      <c r="J1963" s="8" t="e">
        <f>IF(OR(H1963&gt;Pooling_tool!$Q$2,I1963&gt;(Pooling_tool!$Q$14*Pooling_tool!$Q$6)),"concentrate","dilute")</f>
        <v>#N/A</v>
      </c>
      <c r="K1963" s="12" t="e">
        <f>_xlfn.IFS(AND(J1963="concentrate",H1963&gt;Pooling_tool!$Q$4),Pooling_tool!$Q$4,AND(J1963="concentrate",H1963&lt;Pooling_tool!$Q$2),Pooling_tool!$Q$2,J1963="concentrate",H1963,J1963="dilute",individual_lib_info!I1963)</f>
        <v>#N/A</v>
      </c>
      <c r="L1963" s="12" t="e">
        <f>IF(AND(J1963="dilute",K1963&gt;Pooling_tool!$Q$6),Pooling_tool!$Q$6,K1963)</f>
        <v>#N/A</v>
      </c>
    </row>
    <row r="1964" spans="6:12" x14ac:dyDescent="0.2">
      <c r="F1964" s="8" t="e">
        <f>VLOOKUP(A1964,Pooling_tool!$A$3:$B$15,2,FALSE)</f>
        <v>#N/A</v>
      </c>
      <c r="G1964" s="11" t="e">
        <f>Pooling_tool!$Q$8/VLOOKUP(F1964,Pooling_tool!$F$3:$G$26,2,FALSE)</f>
        <v>#N/A</v>
      </c>
      <c r="H1964" s="12" t="e">
        <f t="shared" si="60"/>
        <v>#N/A</v>
      </c>
      <c r="I1964" s="12" t="e">
        <f t="shared" si="61"/>
        <v>#N/A</v>
      </c>
      <c r="J1964" s="8" t="e">
        <f>IF(OR(H1964&gt;Pooling_tool!$Q$2,I1964&gt;(Pooling_tool!$Q$14*Pooling_tool!$Q$6)),"concentrate","dilute")</f>
        <v>#N/A</v>
      </c>
      <c r="K1964" s="12" t="e">
        <f>_xlfn.IFS(AND(J1964="concentrate",H1964&gt;Pooling_tool!$Q$4),Pooling_tool!$Q$4,AND(J1964="concentrate",H1964&lt;Pooling_tool!$Q$2),Pooling_tool!$Q$2,J1964="concentrate",H1964,J1964="dilute",individual_lib_info!I1964)</f>
        <v>#N/A</v>
      </c>
      <c r="L1964" s="12" t="e">
        <f>IF(AND(J1964="dilute",K1964&gt;Pooling_tool!$Q$6),Pooling_tool!$Q$6,K1964)</f>
        <v>#N/A</v>
      </c>
    </row>
    <row r="1965" spans="6:12" x14ac:dyDescent="0.2">
      <c r="F1965" s="8" t="e">
        <f>VLOOKUP(A1965,Pooling_tool!$A$3:$B$15,2,FALSE)</f>
        <v>#N/A</v>
      </c>
      <c r="G1965" s="11" t="e">
        <f>Pooling_tool!$Q$8/VLOOKUP(F1965,Pooling_tool!$F$3:$G$26,2,FALSE)</f>
        <v>#N/A</v>
      </c>
      <c r="H1965" s="12" t="e">
        <f t="shared" si="60"/>
        <v>#N/A</v>
      </c>
      <c r="I1965" s="12" t="e">
        <f t="shared" si="61"/>
        <v>#N/A</v>
      </c>
      <c r="J1965" s="8" t="e">
        <f>IF(OR(H1965&gt;Pooling_tool!$Q$2,I1965&gt;(Pooling_tool!$Q$14*Pooling_tool!$Q$6)),"concentrate","dilute")</f>
        <v>#N/A</v>
      </c>
      <c r="K1965" s="12" t="e">
        <f>_xlfn.IFS(AND(J1965="concentrate",H1965&gt;Pooling_tool!$Q$4),Pooling_tool!$Q$4,AND(J1965="concentrate",H1965&lt;Pooling_tool!$Q$2),Pooling_tool!$Q$2,J1965="concentrate",H1965,J1965="dilute",individual_lib_info!I1965)</f>
        <v>#N/A</v>
      </c>
      <c r="L1965" s="12" t="e">
        <f>IF(AND(J1965="dilute",K1965&gt;Pooling_tool!$Q$6),Pooling_tool!$Q$6,K1965)</f>
        <v>#N/A</v>
      </c>
    </row>
    <row r="1966" spans="6:12" x14ac:dyDescent="0.2">
      <c r="F1966" s="8" t="e">
        <f>VLOOKUP(A1966,Pooling_tool!$A$3:$B$15,2,FALSE)</f>
        <v>#N/A</v>
      </c>
      <c r="G1966" s="11" t="e">
        <f>Pooling_tool!$Q$8/VLOOKUP(F1966,Pooling_tool!$F$3:$G$26,2,FALSE)</f>
        <v>#N/A</v>
      </c>
      <c r="H1966" s="12" t="e">
        <f t="shared" si="60"/>
        <v>#N/A</v>
      </c>
      <c r="I1966" s="12" t="e">
        <f t="shared" si="61"/>
        <v>#N/A</v>
      </c>
      <c r="J1966" s="8" t="e">
        <f>IF(OR(H1966&gt;Pooling_tool!$Q$2,I1966&gt;(Pooling_tool!$Q$14*Pooling_tool!$Q$6)),"concentrate","dilute")</f>
        <v>#N/A</v>
      </c>
      <c r="K1966" s="12" t="e">
        <f>_xlfn.IFS(AND(J1966="concentrate",H1966&gt;Pooling_tool!$Q$4),Pooling_tool!$Q$4,AND(J1966="concentrate",H1966&lt;Pooling_tool!$Q$2),Pooling_tool!$Q$2,J1966="concentrate",H1966,J1966="dilute",individual_lib_info!I1966)</f>
        <v>#N/A</v>
      </c>
      <c r="L1966" s="12" t="e">
        <f>IF(AND(J1966="dilute",K1966&gt;Pooling_tool!$Q$6),Pooling_tool!$Q$6,K1966)</f>
        <v>#N/A</v>
      </c>
    </row>
    <row r="1967" spans="6:12" x14ac:dyDescent="0.2">
      <c r="F1967" s="8" t="e">
        <f>VLOOKUP(A1967,Pooling_tool!$A$3:$B$15,2,FALSE)</f>
        <v>#N/A</v>
      </c>
      <c r="G1967" s="11" t="e">
        <f>Pooling_tool!$Q$8/VLOOKUP(F1967,Pooling_tool!$F$3:$G$26,2,FALSE)</f>
        <v>#N/A</v>
      </c>
      <c r="H1967" s="12" t="e">
        <f t="shared" si="60"/>
        <v>#N/A</v>
      </c>
      <c r="I1967" s="12" t="e">
        <f t="shared" si="61"/>
        <v>#N/A</v>
      </c>
      <c r="J1967" s="8" t="e">
        <f>IF(OR(H1967&gt;Pooling_tool!$Q$2,I1967&gt;(Pooling_tool!$Q$14*Pooling_tool!$Q$6)),"concentrate","dilute")</f>
        <v>#N/A</v>
      </c>
      <c r="K1967" s="12" t="e">
        <f>_xlfn.IFS(AND(J1967="concentrate",H1967&gt;Pooling_tool!$Q$4),Pooling_tool!$Q$4,AND(J1967="concentrate",H1967&lt;Pooling_tool!$Q$2),Pooling_tool!$Q$2,J1967="concentrate",H1967,J1967="dilute",individual_lib_info!I1967)</f>
        <v>#N/A</v>
      </c>
      <c r="L1967" s="12" t="e">
        <f>IF(AND(J1967="dilute",K1967&gt;Pooling_tool!$Q$6),Pooling_tool!$Q$6,K1967)</f>
        <v>#N/A</v>
      </c>
    </row>
    <row r="1968" spans="6:12" x14ac:dyDescent="0.2">
      <c r="F1968" s="8" t="e">
        <f>VLOOKUP(A1968,Pooling_tool!$A$3:$B$15,2,FALSE)</f>
        <v>#N/A</v>
      </c>
      <c r="G1968" s="11" t="e">
        <f>Pooling_tool!$Q$8/VLOOKUP(F1968,Pooling_tool!$F$3:$G$26,2,FALSE)</f>
        <v>#N/A</v>
      </c>
      <c r="H1968" s="12" t="e">
        <f t="shared" si="60"/>
        <v>#N/A</v>
      </c>
      <c r="I1968" s="12" t="e">
        <f t="shared" si="61"/>
        <v>#N/A</v>
      </c>
      <c r="J1968" s="8" t="e">
        <f>IF(OR(H1968&gt;Pooling_tool!$Q$2,I1968&gt;(Pooling_tool!$Q$14*Pooling_tool!$Q$6)),"concentrate","dilute")</f>
        <v>#N/A</v>
      </c>
      <c r="K1968" s="12" t="e">
        <f>_xlfn.IFS(AND(J1968="concentrate",H1968&gt;Pooling_tool!$Q$4),Pooling_tool!$Q$4,AND(J1968="concentrate",H1968&lt;Pooling_tool!$Q$2),Pooling_tool!$Q$2,J1968="concentrate",H1968,J1968="dilute",individual_lib_info!I1968)</f>
        <v>#N/A</v>
      </c>
      <c r="L1968" s="12" t="e">
        <f>IF(AND(J1968="dilute",K1968&gt;Pooling_tool!$Q$6),Pooling_tool!$Q$6,K1968)</f>
        <v>#N/A</v>
      </c>
    </row>
    <row r="1969" spans="6:12" x14ac:dyDescent="0.2">
      <c r="F1969" s="8" t="e">
        <f>VLOOKUP(A1969,Pooling_tool!$A$3:$B$15,2,FALSE)</f>
        <v>#N/A</v>
      </c>
      <c r="G1969" s="11" t="e">
        <f>Pooling_tool!$Q$8/VLOOKUP(F1969,Pooling_tool!$F$3:$G$26,2,FALSE)</f>
        <v>#N/A</v>
      </c>
      <c r="H1969" s="12" t="e">
        <f t="shared" si="60"/>
        <v>#N/A</v>
      </c>
      <c r="I1969" s="12" t="e">
        <f t="shared" si="61"/>
        <v>#N/A</v>
      </c>
      <c r="J1969" s="8" t="e">
        <f>IF(OR(H1969&gt;Pooling_tool!$Q$2,I1969&gt;(Pooling_tool!$Q$14*Pooling_tool!$Q$6)),"concentrate","dilute")</f>
        <v>#N/A</v>
      </c>
      <c r="K1969" s="12" t="e">
        <f>_xlfn.IFS(AND(J1969="concentrate",H1969&gt;Pooling_tool!$Q$4),Pooling_tool!$Q$4,AND(J1969="concentrate",H1969&lt;Pooling_tool!$Q$2),Pooling_tool!$Q$2,J1969="concentrate",H1969,J1969="dilute",individual_lib_info!I1969)</f>
        <v>#N/A</v>
      </c>
      <c r="L1969" s="12" t="e">
        <f>IF(AND(J1969="dilute",K1969&gt;Pooling_tool!$Q$6),Pooling_tool!$Q$6,K1969)</f>
        <v>#N/A</v>
      </c>
    </row>
    <row r="1970" spans="6:12" x14ac:dyDescent="0.2">
      <c r="F1970" s="8" t="e">
        <f>VLOOKUP(A1970,Pooling_tool!$A$3:$B$15,2,FALSE)</f>
        <v>#N/A</v>
      </c>
      <c r="G1970" s="11" t="e">
        <f>Pooling_tool!$Q$8/VLOOKUP(F1970,Pooling_tool!$F$3:$G$26,2,FALSE)</f>
        <v>#N/A</v>
      </c>
      <c r="H1970" s="12" t="e">
        <f t="shared" si="60"/>
        <v>#N/A</v>
      </c>
      <c r="I1970" s="12" t="e">
        <f t="shared" si="61"/>
        <v>#N/A</v>
      </c>
      <c r="J1970" s="8" t="e">
        <f>IF(OR(H1970&gt;Pooling_tool!$Q$2,I1970&gt;(Pooling_tool!$Q$14*Pooling_tool!$Q$6)),"concentrate","dilute")</f>
        <v>#N/A</v>
      </c>
      <c r="K1970" s="12" t="e">
        <f>_xlfn.IFS(AND(J1970="concentrate",H1970&gt;Pooling_tool!$Q$4),Pooling_tool!$Q$4,AND(J1970="concentrate",H1970&lt;Pooling_tool!$Q$2),Pooling_tool!$Q$2,J1970="concentrate",H1970,J1970="dilute",individual_lib_info!I1970)</f>
        <v>#N/A</v>
      </c>
      <c r="L1970" s="12" t="e">
        <f>IF(AND(J1970="dilute",K1970&gt;Pooling_tool!$Q$6),Pooling_tool!$Q$6,K1970)</f>
        <v>#N/A</v>
      </c>
    </row>
    <row r="1971" spans="6:12" x14ac:dyDescent="0.2">
      <c r="F1971" s="8" t="e">
        <f>VLOOKUP(A1971,Pooling_tool!$A$3:$B$15,2,FALSE)</f>
        <v>#N/A</v>
      </c>
      <c r="G1971" s="11" t="e">
        <f>Pooling_tool!$Q$8/VLOOKUP(F1971,Pooling_tool!$F$3:$G$26,2,FALSE)</f>
        <v>#N/A</v>
      </c>
      <c r="H1971" s="12" t="e">
        <f t="shared" si="60"/>
        <v>#N/A</v>
      </c>
      <c r="I1971" s="12" t="e">
        <f t="shared" si="61"/>
        <v>#N/A</v>
      </c>
      <c r="J1971" s="8" t="e">
        <f>IF(OR(H1971&gt;Pooling_tool!$Q$2,I1971&gt;(Pooling_tool!$Q$14*Pooling_tool!$Q$6)),"concentrate","dilute")</f>
        <v>#N/A</v>
      </c>
      <c r="K1971" s="12" t="e">
        <f>_xlfn.IFS(AND(J1971="concentrate",H1971&gt;Pooling_tool!$Q$4),Pooling_tool!$Q$4,AND(J1971="concentrate",H1971&lt;Pooling_tool!$Q$2),Pooling_tool!$Q$2,J1971="concentrate",H1971,J1971="dilute",individual_lib_info!I1971)</f>
        <v>#N/A</v>
      </c>
      <c r="L1971" s="12" t="e">
        <f>IF(AND(J1971="dilute",K1971&gt;Pooling_tool!$Q$6),Pooling_tool!$Q$6,K1971)</f>
        <v>#N/A</v>
      </c>
    </row>
    <row r="1972" spans="6:12" x14ac:dyDescent="0.2">
      <c r="F1972" s="8" t="e">
        <f>VLOOKUP(A1972,Pooling_tool!$A$3:$B$15,2,FALSE)</f>
        <v>#N/A</v>
      </c>
      <c r="G1972" s="11" t="e">
        <f>Pooling_tool!$Q$8/VLOOKUP(F1972,Pooling_tool!$F$3:$G$26,2,FALSE)</f>
        <v>#N/A</v>
      </c>
      <c r="H1972" s="12" t="e">
        <f t="shared" si="60"/>
        <v>#N/A</v>
      </c>
      <c r="I1972" s="12" t="e">
        <f t="shared" si="61"/>
        <v>#N/A</v>
      </c>
      <c r="J1972" s="8" t="e">
        <f>IF(OR(H1972&gt;Pooling_tool!$Q$2,I1972&gt;(Pooling_tool!$Q$14*Pooling_tool!$Q$6)),"concentrate","dilute")</f>
        <v>#N/A</v>
      </c>
      <c r="K1972" s="12" t="e">
        <f>_xlfn.IFS(AND(J1972="concentrate",H1972&gt;Pooling_tool!$Q$4),Pooling_tool!$Q$4,AND(J1972="concentrate",H1972&lt;Pooling_tool!$Q$2),Pooling_tool!$Q$2,J1972="concentrate",H1972,J1972="dilute",individual_lib_info!I1972)</f>
        <v>#N/A</v>
      </c>
      <c r="L1972" s="12" t="e">
        <f>IF(AND(J1972="dilute",K1972&gt;Pooling_tool!$Q$6),Pooling_tool!$Q$6,K1972)</f>
        <v>#N/A</v>
      </c>
    </row>
    <row r="1973" spans="6:12" x14ac:dyDescent="0.2">
      <c r="F1973" s="8" t="e">
        <f>VLOOKUP(A1973,Pooling_tool!$A$3:$B$15,2,FALSE)</f>
        <v>#N/A</v>
      </c>
      <c r="G1973" s="11" t="e">
        <f>Pooling_tool!$Q$8/VLOOKUP(F1973,Pooling_tool!$F$3:$G$26,2,FALSE)</f>
        <v>#N/A</v>
      </c>
      <c r="H1973" s="12" t="e">
        <f t="shared" si="60"/>
        <v>#N/A</v>
      </c>
      <c r="I1973" s="12" t="e">
        <f t="shared" si="61"/>
        <v>#N/A</v>
      </c>
      <c r="J1973" s="8" t="e">
        <f>IF(OR(H1973&gt;Pooling_tool!$Q$2,I1973&gt;(Pooling_tool!$Q$14*Pooling_tool!$Q$6)),"concentrate","dilute")</f>
        <v>#N/A</v>
      </c>
      <c r="K1973" s="12" t="e">
        <f>_xlfn.IFS(AND(J1973="concentrate",H1973&gt;Pooling_tool!$Q$4),Pooling_tool!$Q$4,AND(J1973="concentrate",H1973&lt;Pooling_tool!$Q$2),Pooling_tool!$Q$2,J1973="concentrate",H1973,J1973="dilute",individual_lib_info!I1973)</f>
        <v>#N/A</v>
      </c>
      <c r="L1973" s="12" t="e">
        <f>IF(AND(J1973="dilute",K1973&gt;Pooling_tool!$Q$6),Pooling_tool!$Q$6,K1973)</f>
        <v>#N/A</v>
      </c>
    </row>
    <row r="1974" spans="6:12" x14ac:dyDescent="0.2">
      <c r="F1974" s="8" t="e">
        <f>VLOOKUP(A1974,Pooling_tool!$A$3:$B$15,2,FALSE)</f>
        <v>#N/A</v>
      </c>
      <c r="G1974" s="11" t="e">
        <f>Pooling_tool!$Q$8/VLOOKUP(F1974,Pooling_tool!$F$3:$G$26,2,FALSE)</f>
        <v>#N/A</v>
      </c>
      <c r="H1974" s="12" t="e">
        <f t="shared" si="60"/>
        <v>#N/A</v>
      </c>
      <c r="I1974" s="12" t="e">
        <f t="shared" si="61"/>
        <v>#N/A</v>
      </c>
      <c r="J1974" s="8" t="e">
        <f>IF(OR(H1974&gt;Pooling_tool!$Q$2,I1974&gt;(Pooling_tool!$Q$14*Pooling_tool!$Q$6)),"concentrate","dilute")</f>
        <v>#N/A</v>
      </c>
      <c r="K1974" s="12" t="e">
        <f>_xlfn.IFS(AND(J1974="concentrate",H1974&gt;Pooling_tool!$Q$4),Pooling_tool!$Q$4,AND(J1974="concentrate",H1974&lt;Pooling_tool!$Q$2),Pooling_tool!$Q$2,J1974="concentrate",H1974,J1974="dilute",individual_lib_info!I1974)</f>
        <v>#N/A</v>
      </c>
      <c r="L1974" s="12" t="e">
        <f>IF(AND(J1974="dilute",K1974&gt;Pooling_tool!$Q$6),Pooling_tool!$Q$6,K1974)</f>
        <v>#N/A</v>
      </c>
    </row>
    <row r="1975" spans="6:12" x14ac:dyDescent="0.2">
      <c r="F1975" s="8" t="e">
        <f>VLOOKUP(A1975,Pooling_tool!$A$3:$B$15,2,FALSE)</f>
        <v>#N/A</v>
      </c>
      <c r="G1975" s="11" t="e">
        <f>Pooling_tool!$Q$8/VLOOKUP(F1975,Pooling_tool!$F$3:$G$26,2,FALSE)</f>
        <v>#N/A</v>
      </c>
      <c r="H1975" s="12" t="e">
        <f t="shared" si="60"/>
        <v>#N/A</v>
      </c>
      <c r="I1975" s="12" t="e">
        <f t="shared" si="61"/>
        <v>#N/A</v>
      </c>
      <c r="J1975" s="8" t="e">
        <f>IF(OR(H1975&gt;Pooling_tool!$Q$2,I1975&gt;(Pooling_tool!$Q$14*Pooling_tool!$Q$6)),"concentrate","dilute")</f>
        <v>#N/A</v>
      </c>
      <c r="K1975" s="12" t="e">
        <f>_xlfn.IFS(AND(J1975="concentrate",H1975&gt;Pooling_tool!$Q$4),Pooling_tool!$Q$4,AND(J1975="concentrate",H1975&lt;Pooling_tool!$Q$2),Pooling_tool!$Q$2,J1975="concentrate",H1975,J1975="dilute",individual_lib_info!I1975)</f>
        <v>#N/A</v>
      </c>
      <c r="L1975" s="12" t="e">
        <f>IF(AND(J1975="dilute",K1975&gt;Pooling_tool!$Q$6),Pooling_tool!$Q$6,K1975)</f>
        <v>#N/A</v>
      </c>
    </row>
    <row r="1976" spans="6:12" x14ac:dyDescent="0.2">
      <c r="F1976" s="8" t="e">
        <f>VLOOKUP(A1976,Pooling_tool!$A$3:$B$15,2,FALSE)</f>
        <v>#N/A</v>
      </c>
      <c r="G1976" s="11" t="e">
        <f>Pooling_tool!$Q$8/VLOOKUP(F1976,Pooling_tool!$F$3:$G$26,2,FALSE)</f>
        <v>#N/A</v>
      </c>
      <c r="H1976" s="12" t="e">
        <f t="shared" si="60"/>
        <v>#N/A</v>
      </c>
      <c r="I1976" s="12" t="e">
        <f t="shared" si="61"/>
        <v>#N/A</v>
      </c>
      <c r="J1976" s="8" t="e">
        <f>IF(OR(H1976&gt;Pooling_tool!$Q$2,I1976&gt;(Pooling_tool!$Q$14*Pooling_tool!$Q$6)),"concentrate","dilute")</f>
        <v>#N/A</v>
      </c>
      <c r="K1976" s="12" t="e">
        <f>_xlfn.IFS(AND(J1976="concentrate",H1976&gt;Pooling_tool!$Q$4),Pooling_tool!$Q$4,AND(J1976="concentrate",H1976&lt;Pooling_tool!$Q$2),Pooling_tool!$Q$2,J1976="concentrate",H1976,J1976="dilute",individual_lib_info!I1976)</f>
        <v>#N/A</v>
      </c>
      <c r="L1976" s="12" t="e">
        <f>IF(AND(J1976="dilute",K1976&gt;Pooling_tool!$Q$6),Pooling_tool!$Q$6,K1976)</f>
        <v>#N/A</v>
      </c>
    </row>
    <row r="1977" spans="6:12" x14ac:dyDescent="0.2">
      <c r="F1977" s="8" t="e">
        <f>VLOOKUP(A1977,Pooling_tool!$A$3:$B$15,2,FALSE)</f>
        <v>#N/A</v>
      </c>
      <c r="G1977" s="11" t="e">
        <f>Pooling_tool!$Q$8/VLOOKUP(F1977,Pooling_tool!$F$3:$G$26,2,FALSE)</f>
        <v>#N/A</v>
      </c>
      <c r="H1977" s="12" t="e">
        <f t="shared" si="60"/>
        <v>#N/A</v>
      </c>
      <c r="I1977" s="12" t="e">
        <f t="shared" si="61"/>
        <v>#N/A</v>
      </c>
      <c r="J1977" s="8" t="e">
        <f>IF(OR(H1977&gt;Pooling_tool!$Q$2,I1977&gt;(Pooling_tool!$Q$14*Pooling_tool!$Q$6)),"concentrate","dilute")</f>
        <v>#N/A</v>
      </c>
      <c r="K1977" s="12" t="e">
        <f>_xlfn.IFS(AND(J1977="concentrate",H1977&gt;Pooling_tool!$Q$4),Pooling_tool!$Q$4,AND(J1977="concentrate",H1977&lt;Pooling_tool!$Q$2),Pooling_tool!$Q$2,J1977="concentrate",H1977,J1977="dilute",individual_lib_info!I1977)</f>
        <v>#N/A</v>
      </c>
      <c r="L1977" s="12" t="e">
        <f>IF(AND(J1977="dilute",K1977&gt;Pooling_tool!$Q$6),Pooling_tool!$Q$6,K1977)</f>
        <v>#N/A</v>
      </c>
    </row>
    <row r="1978" spans="6:12" x14ac:dyDescent="0.2">
      <c r="F1978" s="8" t="e">
        <f>VLOOKUP(A1978,Pooling_tool!$A$3:$B$15,2,FALSE)</f>
        <v>#N/A</v>
      </c>
      <c r="G1978" s="11" t="e">
        <f>Pooling_tool!$Q$8/VLOOKUP(F1978,Pooling_tool!$F$3:$G$26,2,FALSE)</f>
        <v>#N/A</v>
      </c>
      <c r="H1978" s="12" t="e">
        <f t="shared" si="60"/>
        <v>#N/A</v>
      </c>
      <c r="I1978" s="12" t="e">
        <f t="shared" si="61"/>
        <v>#N/A</v>
      </c>
      <c r="J1978" s="8" t="e">
        <f>IF(OR(H1978&gt;Pooling_tool!$Q$2,I1978&gt;(Pooling_tool!$Q$14*Pooling_tool!$Q$6)),"concentrate","dilute")</f>
        <v>#N/A</v>
      </c>
      <c r="K1978" s="12" t="e">
        <f>_xlfn.IFS(AND(J1978="concentrate",H1978&gt;Pooling_tool!$Q$4),Pooling_tool!$Q$4,AND(J1978="concentrate",H1978&lt;Pooling_tool!$Q$2),Pooling_tool!$Q$2,J1978="concentrate",H1978,J1978="dilute",individual_lib_info!I1978)</f>
        <v>#N/A</v>
      </c>
      <c r="L1978" s="12" t="e">
        <f>IF(AND(J1978="dilute",K1978&gt;Pooling_tool!$Q$6),Pooling_tool!$Q$6,K1978)</f>
        <v>#N/A</v>
      </c>
    </row>
    <row r="1979" spans="6:12" x14ac:dyDescent="0.2">
      <c r="F1979" s="8" t="e">
        <f>VLOOKUP(A1979,Pooling_tool!$A$3:$B$15,2,FALSE)</f>
        <v>#N/A</v>
      </c>
      <c r="G1979" s="11" t="e">
        <f>Pooling_tool!$Q$8/VLOOKUP(F1979,Pooling_tool!$F$3:$G$26,2,FALSE)</f>
        <v>#N/A</v>
      </c>
      <c r="H1979" s="12" t="e">
        <f t="shared" si="60"/>
        <v>#N/A</v>
      </c>
      <c r="I1979" s="12" t="e">
        <f t="shared" si="61"/>
        <v>#N/A</v>
      </c>
      <c r="J1979" s="8" t="e">
        <f>IF(OR(H1979&gt;Pooling_tool!$Q$2,I1979&gt;(Pooling_tool!$Q$14*Pooling_tool!$Q$6)),"concentrate","dilute")</f>
        <v>#N/A</v>
      </c>
      <c r="K1979" s="12" t="e">
        <f>_xlfn.IFS(AND(J1979="concentrate",H1979&gt;Pooling_tool!$Q$4),Pooling_tool!$Q$4,AND(J1979="concentrate",H1979&lt;Pooling_tool!$Q$2),Pooling_tool!$Q$2,J1979="concentrate",H1979,J1979="dilute",individual_lib_info!I1979)</f>
        <v>#N/A</v>
      </c>
      <c r="L1979" s="12" t="e">
        <f>IF(AND(J1979="dilute",K1979&gt;Pooling_tool!$Q$6),Pooling_tool!$Q$6,K1979)</f>
        <v>#N/A</v>
      </c>
    </row>
    <row r="1980" spans="6:12" x14ac:dyDescent="0.2">
      <c r="F1980" s="8" t="e">
        <f>VLOOKUP(A1980,Pooling_tool!$A$3:$B$15,2,FALSE)</f>
        <v>#N/A</v>
      </c>
      <c r="G1980" s="11" t="e">
        <f>Pooling_tool!$Q$8/VLOOKUP(F1980,Pooling_tool!$F$3:$G$26,2,FALSE)</f>
        <v>#N/A</v>
      </c>
      <c r="H1980" s="12" t="e">
        <f t="shared" si="60"/>
        <v>#N/A</v>
      </c>
      <c r="I1980" s="12" t="e">
        <f t="shared" si="61"/>
        <v>#N/A</v>
      </c>
      <c r="J1980" s="8" t="e">
        <f>IF(OR(H1980&gt;Pooling_tool!$Q$2,I1980&gt;(Pooling_tool!$Q$14*Pooling_tool!$Q$6)),"concentrate","dilute")</f>
        <v>#N/A</v>
      </c>
      <c r="K1980" s="12" t="e">
        <f>_xlfn.IFS(AND(J1980="concentrate",H1980&gt;Pooling_tool!$Q$4),Pooling_tool!$Q$4,AND(J1980="concentrate",H1980&lt;Pooling_tool!$Q$2),Pooling_tool!$Q$2,J1980="concentrate",H1980,J1980="dilute",individual_lib_info!I1980)</f>
        <v>#N/A</v>
      </c>
      <c r="L1980" s="12" t="e">
        <f>IF(AND(J1980="dilute",K1980&gt;Pooling_tool!$Q$6),Pooling_tool!$Q$6,K1980)</f>
        <v>#N/A</v>
      </c>
    </row>
    <row r="1981" spans="6:12" x14ac:dyDescent="0.2">
      <c r="F1981" s="8" t="e">
        <f>VLOOKUP(A1981,Pooling_tool!$A$3:$B$15,2,FALSE)</f>
        <v>#N/A</v>
      </c>
      <c r="G1981" s="11" t="e">
        <f>Pooling_tool!$Q$8/VLOOKUP(F1981,Pooling_tool!$F$3:$G$26,2,FALSE)</f>
        <v>#N/A</v>
      </c>
      <c r="H1981" s="12" t="e">
        <f t="shared" si="60"/>
        <v>#N/A</v>
      </c>
      <c r="I1981" s="12" t="e">
        <f t="shared" si="61"/>
        <v>#N/A</v>
      </c>
      <c r="J1981" s="8" t="e">
        <f>IF(OR(H1981&gt;Pooling_tool!$Q$2,I1981&gt;(Pooling_tool!$Q$14*Pooling_tool!$Q$6)),"concentrate","dilute")</f>
        <v>#N/A</v>
      </c>
      <c r="K1981" s="12" t="e">
        <f>_xlfn.IFS(AND(J1981="concentrate",H1981&gt;Pooling_tool!$Q$4),Pooling_tool!$Q$4,AND(J1981="concentrate",H1981&lt;Pooling_tool!$Q$2),Pooling_tool!$Q$2,J1981="concentrate",H1981,J1981="dilute",individual_lib_info!I1981)</f>
        <v>#N/A</v>
      </c>
      <c r="L1981" s="12" t="e">
        <f>IF(AND(J1981="dilute",K1981&gt;Pooling_tool!$Q$6),Pooling_tool!$Q$6,K1981)</f>
        <v>#N/A</v>
      </c>
    </row>
    <row r="1982" spans="6:12" x14ac:dyDescent="0.2">
      <c r="F1982" s="8" t="e">
        <f>VLOOKUP(A1982,Pooling_tool!$A$3:$B$15,2,FALSE)</f>
        <v>#N/A</v>
      </c>
      <c r="G1982" s="11" t="e">
        <f>Pooling_tool!$Q$8/VLOOKUP(F1982,Pooling_tool!$F$3:$G$26,2,FALSE)</f>
        <v>#N/A</v>
      </c>
      <c r="H1982" s="12" t="e">
        <f t="shared" si="60"/>
        <v>#N/A</v>
      </c>
      <c r="I1982" s="12" t="e">
        <f t="shared" si="61"/>
        <v>#N/A</v>
      </c>
      <c r="J1982" s="8" t="e">
        <f>IF(OR(H1982&gt;Pooling_tool!$Q$2,I1982&gt;(Pooling_tool!$Q$14*Pooling_tool!$Q$6)),"concentrate","dilute")</f>
        <v>#N/A</v>
      </c>
      <c r="K1982" s="12" t="e">
        <f>_xlfn.IFS(AND(J1982="concentrate",H1982&gt;Pooling_tool!$Q$4),Pooling_tool!$Q$4,AND(J1982="concentrate",H1982&lt;Pooling_tool!$Q$2),Pooling_tool!$Q$2,J1982="concentrate",H1982,J1982="dilute",individual_lib_info!I1982)</f>
        <v>#N/A</v>
      </c>
      <c r="L1982" s="12" t="e">
        <f>IF(AND(J1982="dilute",K1982&gt;Pooling_tool!$Q$6),Pooling_tool!$Q$6,K1982)</f>
        <v>#N/A</v>
      </c>
    </row>
    <row r="1983" spans="6:12" x14ac:dyDescent="0.2">
      <c r="F1983" s="8" t="e">
        <f>VLOOKUP(A1983,Pooling_tool!$A$3:$B$15,2,FALSE)</f>
        <v>#N/A</v>
      </c>
      <c r="G1983" s="11" t="e">
        <f>Pooling_tool!$Q$8/VLOOKUP(F1983,Pooling_tool!$F$3:$G$26,2,FALSE)</f>
        <v>#N/A</v>
      </c>
      <c r="H1983" s="12" t="e">
        <f t="shared" si="60"/>
        <v>#N/A</v>
      </c>
      <c r="I1983" s="12" t="e">
        <f t="shared" si="61"/>
        <v>#N/A</v>
      </c>
      <c r="J1983" s="8" t="e">
        <f>IF(OR(H1983&gt;Pooling_tool!$Q$2,I1983&gt;(Pooling_tool!$Q$14*Pooling_tool!$Q$6)),"concentrate","dilute")</f>
        <v>#N/A</v>
      </c>
      <c r="K1983" s="12" t="e">
        <f>_xlfn.IFS(AND(J1983="concentrate",H1983&gt;Pooling_tool!$Q$4),Pooling_tool!$Q$4,AND(J1983="concentrate",H1983&lt;Pooling_tool!$Q$2),Pooling_tool!$Q$2,J1983="concentrate",H1983,J1983="dilute",individual_lib_info!I1983)</f>
        <v>#N/A</v>
      </c>
      <c r="L1983" s="12" t="e">
        <f>IF(AND(J1983="dilute",K1983&gt;Pooling_tool!$Q$6),Pooling_tool!$Q$6,K1983)</f>
        <v>#N/A</v>
      </c>
    </row>
    <row r="1984" spans="6:12" x14ac:dyDescent="0.2">
      <c r="F1984" s="8" t="e">
        <f>VLOOKUP(A1984,Pooling_tool!$A$3:$B$15,2,FALSE)</f>
        <v>#N/A</v>
      </c>
      <c r="G1984" s="11" t="e">
        <f>Pooling_tool!$Q$8/VLOOKUP(F1984,Pooling_tool!$F$3:$G$26,2,FALSE)</f>
        <v>#N/A</v>
      </c>
      <c r="H1984" s="12" t="e">
        <f t="shared" si="60"/>
        <v>#N/A</v>
      </c>
      <c r="I1984" s="12" t="e">
        <f t="shared" si="61"/>
        <v>#N/A</v>
      </c>
      <c r="J1984" s="8" t="e">
        <f>IF(OR(H1984&gt;Pooling_tool!$Q$2,I1984&gt;(Pooling_tool!$Q$14*Pooling_tool!$Q$6)),"concentrate","dilute")</f>
        <v>#N/A</v>
      </c>
      <c r="K1984" s="12" t="e">
        <f>_xlfn.IFS(AND(J1984="concentrate",H1984&gt;Pooling_tool!$Q$4),Pooling_tool!$Q$4,AND(J1984="concentrate",H1984&lt;Pooling_tool!$Q$2),Pooling_tool!$Q$2,J1984="concentrate",H1984,J1984="dilute",individual_lib_info!I1984)</f>
        <v>#N/A</v>
      </c>
      <c r="L1984" s="12" t="e">
        <f>IF(AND(J1984="dilute",K1984&gt;Pooling_tool!$Q$6),Pooling_tool!$Q$6,K1984)</f>
        <v>#N/A</v>
      </c>
    </row>
    <row r="1985" spans="6:12" x14ac:dyDescent="0.2">
      <c r="F1985" s="8" t="e">
        <f>VLOOKUP(A1985,Pooling_tool!$A$3:$B$15,2,FALSE)</f>
        <v>#N/A</v>
      </c>
      <c r="G1985" s="11" t="e">
        <f>Pooling_tool!$Q$8/VLOOKUP(F1985,Pooling_tool!$F$3:$G$26,2,FALSE)</f>
        <v>#N/A</v>
      </c>
      <c r="H1985" s="12" t="e">
        <f t="shared" si="60"/>
        <v>#N/A</v>
      </c>
      <c r="I1985" s="12" t="e">
        <f t="shared" si="61"/>
        <v>#N/A</v>
      </c>
      <c r="J1985" s="8" t="e">
        <f>IF(OR(H1985&gt;Pooling_tool!$Q$2,I1985&gt;(Pooling_tool!$Q$14*Pooling_tool!$Q$6)),"concentrate","dilute")</f>
        <v>#N/A</v>
      </c>
      <c r="K1985" s="12" t="e">
        <f>_xlfn.IFS(AND(J1985="concentrate",H1985&gt;Pooling_tool!$Q$4),Pooling_tool!$Q$4,AND(J1985="concentrate",H1985&lt;Pooling_tool!$Q$2),Pooling_tool!$Q$2,J1985="concentrate",H1985,J1985="dilute",individual_lib_info!I1985)</f>
        <v>#N/A</v>
      </c>
      <c r="L1985" s="12" t="e">
        <f>IF(AND(J1985="dilute",K1985&gt;Pooling_tool!$Q$6),Pooling_tool!$Q$6,K1985)</f>
        <v>#N/A</v>
      </c>
    </row>
    <row r="1986" spans="6:12" x14ac:dyDescent="0.2">
      <c r="F1986" s="8" t="e">
        <f>VLOOKUP(A1986,Pooling_tool!$A$3:$B$15,2,FALSE)</f>
        <v>#N/A</v>
      </c>
      <c r="G1986" s="11" t="e">
        <f>Pooling_tool!$Q$8/VLOOKUP(F1986,Pooling_tool!$F$3:$G$26,2,FALSE)</f>
        <v>#N/A</v>
      </c>
      <c r="H1986" s="12" t="e">
        <f t="shared" si="60"/>
        <v>#N/A</v>
      </c>
      <c r="I1986" s="12" t="e">
        <f t="shared" si="61"/>
        <v>#N/A</v>
      </c>
      <c r="J1986" s="8" t="e">
        <f>IF(OR(H1986&gt;Pooling_tool!$Q$2,I1986&gt;(Pooling_tool!$Q$14*Pooling_tool!$Q$6)),"concentrate","dilute")</f>
        <v>#N/A</v>
      </c>
      <c r="K1986" s="12" t="e">
        <f>_xlfn.IFS(AND(J1986="concentrate",H1986&gt;Pooling_tool!$Q$4),Pooling_tool!$Q$4,AND(J1986="concentrate",H1986&lt;Pooling_tool!$Q$2),Pooling_tool!$Q$2,J1986="concentrate",H1986,J1986="dilute",individual_lib_info!I1986)</f>
        <v>#N/A</v>
      </c>
      <c r="L1986" s="12" t="e">
        <f>IF(AND(J1986="dilute",K1986&gt;Pooling_tool!$Q$6),Pooling_tool!$Q$6,K1986)</f>
        <v>#N/A</v>
      </c>
    </row>
    <row r="1987" spans="6:12" x14ac:dyDescent="0.2">
      <c r="F1987" s="8" t="e">
        <f>VLOOKUP(A1987,Pooling_tool!$A$3:$B$15,2,FALSE)</f>
        <v>#N/A</v>
      </c>
      <c r="G1987" s="11" t="e">
        <f>Pooling_tool!$Q$8/VLOOKUP(F1987,Pooling_tool!$F$3:$G$26,2,FALSE)</f>
        <v>#N/A</v>
      </c>
      <c r="H1987" s="12" t="e">
        <f t="shared" ref="H1987:H2050" si="62">G1987/D1987*1000</f>
        <v>#N/A</v>
      </c>
      <c r="I1987" s="12" t="e">
        <f t="shared" ref="I1987:I2050" si="63">H1987*E1987</f>
        <v>#N/A</v>
      </c>
      <c r="J1987" s="8" t="e">
        <f>IF(OR(H1987&gt;Pooling_tool!$Q$2,I1987&gt;(Pooling_tool!$Q$14*Pooling_tool!$Q$6)),"concentrate","dilute")</f>
        <v>#N/A</v>
      </c>
      <c r="K1987" s="12" t="e">
        <f>_xlfn.IFS(AND(J1987="concentrate",H1987&gt;Pooling_tool!$Q$4),Pooling_tool!$Q$4,AND(J1987="concentrate",H1987&lt;Pooling_tool!$Q$2),Pooling_tool!$Q$2,J1987="concentrate",H1987,J1987="dilute",individual_lib_info!I1987)</f>
        <v>#N/A</v>
      </c>
      <c r="L1987" s="12" t="e">
        <f>IF(AND(J1987="dilute",K1987&gt;Pooling_tool!$Q$6),Pooling_tool!$Q$6,K1987)</f>
        <v>#N/A</v>
      </c>
    </row>
    <row r="1988" spans="6:12" x14ac:dyDescent="0.2">
      <c r="F1988" s="8" t="e">
        <f>VLOOKUP(A1988,Pooling_tool!$A$3:$B$15,2,FALSE)</f>
        <v>#N/A</v>
      </c>
      <c r="G1988" s="11" t="e">
        <f>Pooling_tool!$Q$8/VLOOKUP(F1988,Pooling_tool!$F$3:$G$26,2,FALSE)</f>
        <v>#N/A</v>
      </c>
      <c r="H1988" s="12" t="e">
        <f t="shared" si="62"/>
        <v>#N/A</v>
      </c>
      <c r="I1988" s="12" t="e">
        <f t="shared" si="63"/>
        <v>#N/A</v>
      </c>
      <c r="J1988" s="8" t="e">
        <f>IF(OR(H1988&gt;Pooling_tool!$Q$2,I1988&gt;(Pooling_tool!$Q$14*Pooling_tool!$Q$6)),"concentrate","dilute")</f>
        <v>#N/A</v>
      </c>
      <c r="K1988" s="12" t="e">
        <f>_xlfn.IFS(AND(J1988="concentrate",H1988&gt;Pooling_tool!$Q$4),Pooling_tool!$Q$4,AND(J1988="concentrate",H1988&lt;Pooling_tool!$Q$2),Pooling_tool!$Q$2,J1988="concentrate",H1988,J1988="dilute",individual_lib_info!I1988)</f>
        <v>#N/A</v>
      </c>
      <c r="L1988" s="12" t="e">
        <f>IF(AND(J1988="dilute",K1988&gt;Pooling_tool!$Q$6),Pooling_tool!$Q$6,K1988)</f>
        <v>#N/A</v>
      </c>
    </row>
    <row r="1989" spans="6:12" x14ac:dyDescent="0.2">
      <c r="F1989" s="8" t="e">
        <f>VLOOKUP(A1989,Pooling_tool!$A$3:$B$15,2,FALSE)</f>
        <v>#N/A</v>
      </c>
      <c r="G1989" s="11" t="e">
        <f>Pooling_tool!$Q$8/VLOOKUP(F1989,Pooling_tool!$F$3:$G$26,2,FALSE)</f>
        <v>#N/A</v>
      </c>
      <c r="H1989" s="12" t="e">
        <f t="shared" si="62"/>
        <v>#N/A</v>
      </c>
      <c r="I1989" s="12" t="e">
        <f t="shared" si="63"/>
        <v>#N/A</v>
      </c>
      <c r="J1989" s="8" t="e">
        <f>IF(OR(H1989&gt;Pooling_tool!$Q$2,I1989&gt;(Pooling_tool!$Q$14*Pooling_tool!$Q$6)),"concentrate","dilute")</f>
        <v>#N/A</v>
      </c>
      <c r="K1989" s="12" t="e">
        <f>_xlfn.IFS(AND(J1989="concentrate",H1989&gt;Pooling_tool!$Q$4),Pooling_tool!$Q$4,AND(J1989="concentrate",H1989&lt;Pooling_tool!$Q$2),Pooling_tool!$Q$2,J1989="concentrate",H1989,J1989="dilute",individual_lib_info!I1989)</f>
        <v>#N/A</v>
      </c>
      <c r="L1989" s="12" t="e">
        <f>IF(AND(J1989="dilute",K1989&gt;Pooling_tool!$Q$6),Pooling_tool!$Q$6,K1989)</f>
        <v>#N/A</v>
      </c>
    </row>
    <row r="1990" spans="6:12" x14ac:dyDescent="0.2">
      <c r="F1990" s="8" t="e">
        <f>VLOOKUP(A1990,Pooling_tool!$A$3:$B$15,2,FALSE)</f>
        <v>#N/A</v>
      </c>
      <c r="G1990" s="11" t="e">
        <f>Pooling_tool!$Q$8/VLOOKUP(F1990,Pooling_tool!$F$3:$G$26,2,FALSE)</f>
        <v>#N/A</v>
      </c>
      <c r="H1990" s="12" t="e">
        <f t="shared" si="62"/>
        <v>#N/A</v>
      </c>
      <c r="I1990" s="12" t="e">
        <f t="shared" si="63"/>
        <v>#N/A</v>
      </c>
      <c r="J1990" s="8" t="e">
        <f>IF(OR(H1990&gt;Pooling_tool!$Q$2,I1990&gt;(Pooling_tool!$Q$14*Pooling_tool!$Q$6)),"concentrate","dilute")</f>
        <v>#N/A</v>
      </c>
      <c r="K1990" s="12" t="e">
        <f>_xlfn.IFS(AND(J1990="concentrate",H1990&gt;Pooling_tool!$Q$4),Pooling_tool!$Q$4,AND(J1990="concentrate",H1990&lt;Pooling_tool!$Q$2),Pooling_tool!$Q$2,J1990="concentrate",H1990,J1990="dilute",individual_lib_info!I1990)</f>
        <v>#N/A</v>
      </c>
      <c r="L1990" s="12" t="e">
        <f>IF(AND(J1990="dilute",K1990&gt;Pooling_tool!$Q$6),Pooling_tool!$Q$6,K1990)</f>
        <v>#N/A</v>
      </c>
    </row>
    <row r="1991" spans="6:12" x14ac:dyDescent="0.2">
      <c r="F1991" s="8" t="e">
        <f>VLOOKUP(A1991,Pooling_tool!$A$3:$B$15,2,FALSE)</f>
        <v>#N/A</v>
      </c>
      <c r="G1991" s="11" t="e">
        <f>Pooling_tool!$Q$8/VLOOKUP(F1991,Pooling_tool!$F$3:$G$26,2,FALSE)</f>
        <v>#N/A</v>
      </c>
      <c r="H1991" s="12" t="e">
        <f t="shared" si="62"/>
        <v>#N/A</v>
      </c>
      <c r="I1991" s="12" t="e">
        <f t="shared" si="63"/>
        <v>#N/A</v>
      </c>
      <c r="J1991" s="8" t="e">
        <f>IF(OR(H1991&gt;Pooling_tool!$Q$2,I1991&gt;(Pooling_tool!$Q$14*Pooling_tool!$Q$6)),"concentrate","dilute")</f>
        <v>#N/A</v>
      </c>
      <c r="K1991" s="12" t="e">
        <f>_xlfn.IFS(AND(J1991="concentrate",H1991&gt;Pooling_tool!$Q$4),Pooling_tool!$Q$4,AND(J1991="concentrate",H1991&lt;Pooling_tool!$Q$2),Pooling_tool!$Q$2,J1991="concentrate",H1991,J1991="dilute",individual_lib_info!I1991)</f>
        <v>#N/A</v>
      </c>
      <c r="L1991" s="12" t="e">
        <f>IF(AND(J1991="dilute",K1991&gt;Pooling_tool!$Q$6),Pooling_tool!$Q$6,K1991)</f>
        <v>#N/A</v>
      </c>
    </row>
    <row r="1992" spans="6:12" x14ac:dyDescent="0.2">
      <c r="F1992" s="8" t="e">
        <f>VLOOKUP(A1992,Pooling_tool!$A$3:$B$15,2,FALSE)</f>
        <v>#N/A</v>
      </c>
      <c r="G1992" s="11" t="e">
        <f>Pooling_tool!$Q$8/VLOOKUP(F1992,Pooling_tool!$F$3:$G$26,2,FALSE)</f>
        <v>#N/A</v>
      </c>
      <c r="H1992" s="12" t="e">
        <f t="shared" si="62"/>
        <v>#N/A</v>
      </c>
      <c r="I1992" s="12" t="e">
        <f t="shared" si="63"/>
        <v>#N/A</v>
      </c>
      <c r="J1992" s="8" t="e">
        <f>IF(OR(H1992&gt;Pooling_tool!$Q$2,I1992&gt;(Pooling_tool!$Q$14*Pooling_tool!$Q$6)),"concentrate","dilute")</f>
        <v>#N/A</v>
      </c>
      <c r="K1992" s="12" t="e">
        <f>_xlfn.IFS(AND(J1992="concentrate",H1992&gt;Pooling_tool!$Q$4),Pooling_tool!$Q$4,AND(J1992="concentrate",H1992&lt;Pooling_tool!$Q$2),Pooling_tool!$Q$2,J1992="concentrate",H1992,J1992="dilute",individual_lib_info!I1992)</f>
        <v>#N/A</v>
      </c>
      <c r="L1992" s="12" t="e">
        <f>IF(AND(J1992="dilute",K1992&gt;Pooling_tool!$Q$6),Pooling_tool!$Q$6,K1992)</f>
        <v>#N/A</v>
      </c>
    </row>
    <row r="1993" spans="6:12" x14ac:dyDescent="0.2">
      <c r="F1993" s="8" t="e">
        <f>VLOOKUP(A1993,Pooling_tool!$A$3:$B$15,2,FALSE)</f>
        <v>#N/A</v>
      </c>
      <c r="G1993" s="11" t="e">
        <f>Pooling_tool!$Q$8/VLOOKUP(F1993,Pooling_tool!$F$3:$G$26,2,FALSE)</f>
        <v>#N/A</v>
      </c>
      <c r="H1993" s="12" t="e">
        <f t="shared" si="62"/>
        <v>#N/A</v>
      </c>
      <c r="I1993" s="12" t="e">
        <f t="shared" si="63"/>
        <v>#N/A</v>
      </c>
      <c r="J1993" s="8" t="e">
        <f>IF(OR(H1993&gt;Pooling_tool!$Q$2,I1993&gt;(Pooling_tool!$Q$14*Pooling_tool!$Q$6)),"concentrate","dilute")</f>
        <v>#N/A</v>
      </c>
      <c r="K1993" s="12" t="e">
        <f>_xlfn.IFS(AND(J1993="concentrate",H1993&gt;Pooling_tool!$Q$4),Pooling_tool!$Q$4,AND(J1993="concentrate",H1993&lt;Pooling_tool!$Q$2),Pooling_tool!$Q$2,J1993="concentrate",H1993,J1993="dilute",individual_lib_info!I1993)</f>
        <v>#N/A</v>
      </c>
      <c r="L1993" s="12" t="e">
        <f>IF(AND(J1993="dilute",K1993&gt;Pooling_tool!$Q$6),Pooling_tool!$Q$6,K1993)</f>
        <v>#N/A</v>
      </c>
    </row>
    <row r="1994" spans="6:12" x14ac:dyDescent="0.2">
      <c r="F1994" s="8" t="e">
        <f>VLOOKUP(A1994,Pooling_tool!$A$3:$B$15,2,FALSE)</f>
        <v>#N/A</v>
      </c>
      <c r="G1994" s="11" t="e">
        <f>Pooling_tool!$Q$8/VLOOKUP(F1994,Pooling_tool!$F$3:$G$26,2,FALSE)</f>
        <v>#N/A</v>
      </c>
      <c r="H1994" s="12" t="e">
        <f t="shared" si="62"/>
        <v>#N/A</v>
      </c>
      <c r="I1994" s="12" t="e">
        <f t="shared" si="63"/>
        <v>#N/A</v>
      </c>
      <c r="J1994" s="8" t="e">
        <f>IF(OR(H1994&gt;Pooling_tool!$Q$2,I1994&gt;(Pooling_tool!$Q$14*Pooling_tool!$Q$6)),"concentrate","dilute")</f>
        <v>#N/A</v>
      </c>
      <c r="K1994" s="12" t="e">
        <f>_xlfn.IFS(AND(J1994="concentrate",H1994&gt;Pooling_tool!$Q$4),Pooling_tool!$Q$4,AND(J1994="concentrate",H1994&lt;Pooling_tool!$Q$2),Pooling_tool!$Q$2,J1994="concentrate",H1994,J1994="dilute",individual_lib_info!I1994)</f>
        <v>#N/A</v>
      </c>
      <c r="L1994" s="12" t="e">
        <f>IF(AND(J1994="dilute",K1994&gt;Pooling_tool!$Q$6),Pooling_tool!$Q$6,K1994)</f>
        <v>#N/A</v>
      </c>
    </row>
    <row r="1995" spans="6:12" x14ac:dyDescent="0.2">
      <c r="F1995" s="8" t="e">
        <f>VLOOKUP(A1995,Pooling_tool!$A$3:$B$15,2,FALSE)</f>
        <v>#N/A</v>
      </c>
      <c r="G1995" s="11" t="e">
        <f>Pooling_tool!$Q$8/VLOOKUP(F1995,Pooling_tool!$F$3:$G$26,2,FALSE)</f>
        <v>#N/A</v>
      </c>
      <c r="H1995" s="12" t="e">
        <f t="shared" si="62"/>
        <v>#N/A</v>
      </c>
      <c r="I1995" s="12" t="e">
        <f t="shared" si="63"/>
        <v>#N/A</v>
      </c>
      <c r="J1995" s="8" t="e">
        <f>IF(OR(H1995&gt;Pooling_tool!$Q$2,I1995&gt;(Pooling_tool!$Q$14*Pooling_tool!$Q$6)),"concentrate","dilute")</f>
        <v>#N/A</v>
      </c>
      <c r="K1995" s="12" t="e">
        <f>_xlfn.IFS(AND(J1995="concentrate",H1995&gt;Pooling_tool!$Q$4),Pooling_tool!$Q$4,AND(J1995="concentrate",H1995&lt;Pooling_tool!$Q$2),Pooling_tool!$Q$2,J1995="concentrate",H1995,J1995="dilute",individual_lib_info!I1995)</f>
        <v>#N/A</v>
      </c>
      <c r="L1995" s="12" t="e">
        <f>IF(AND(J1995="dilute",K1995&gt;Pooling_tool!$Q$6),Pooling_tool!$Q$6,K1995)</f>
        <v>#N/A</v>
      </c>
    </row>
    <row r="1996" spans="6:12" x14ac:dyDescent="0.2">
      <c r="F1996" s="8" t="e">
        <f>VLOOKUP(A1996,Pooling_tool!$A$3:$B$15,2,FALSE)</f>
        <v>#N/A</v>
      </c>
      <c r="G1996" s="11" t="e">
        <f>Pooling_tool!$Q$8/VLOOKUP(F1996,Pooling_tool!$F$3:$G$26,2,FALSE)</f>
        <v>#N/A</v>
      </c>
      <c r="H1996" s="12" t="e">
        <f t="shared" si="62"/>
        <v>#N/A</v>
      </c>
      <c r="I1996" s="12" t="e">
        <f t="shared" si="63"/>
        <v>#N/A</v>
      </c>
      <c r="J1996" s="8" t="e">
        <f>IF(OR(H1996&gt;Pooling_tool!$Q$2,I1996&gt;(Pooling_tool!$Q$14*Pooling_tool!$Q$6)),"concentrate","dilute")</f>
        <v>#N/A</v>
      </c>
      <c r="K1996" s="12" t="e">
        <f>_xlfn.IFS(AND(J1996="concentrate",H1996&gt;Pooling_tool!$Q$4),Pooling_tool!$Q$4,AND(J1996="concentrate",H1996&lt;Pooling_tool!$Q$2),Pooling_tool!$Q$2,J1996="concentrate",H1996,J1996="dilute",individual_lib_info!I1996)</f>
        <v>#N/A</v>
      </c>
      <c r="L1996" s="12" t="e">
        <f>IF(AND(J1996="dilute",K1996&gt;Pooling_tool!$Q$6),Pooling_tool!$Q$6,K1996)</f>
        <v>#N/A</v>
      </c>
    </row>
    <row r="1997" spans="6:12" x14ac:dyDescent="0.2">
      <c r="F1997" s="8" t="e">
        <f>VLOOKUP(A1997,Pooling_tool!$A$3:$B$15,2,FALSE)</f>
        <v>#N/A</v>
      </c>
      <c r="G1997" s="11" t="e">
        <f>Pooling_tool!$Q$8/VLOOKUP(F1997,Pooling_tool!$F$3:$G$26,2,FALSE)</f>
        <v>#N/A</v>
      </c>
      <c r="H1997" s="12" t="e">
        <f t="shared" si="62"/>
        <v>#N/A</v>
      </c>
      <c r="I1997" s="12" t="e">
        <f t="shared" si="63"/>
        <v>#N/A</v>
      </c>
      <c r="J1997" s="8" t="e">
        <f>IF(OR(H1997&gt;Pooling_tool!$Q$2,I1997&gt;(Pooling_tool!$Q$14*Pooling_tool!$Q$6)),"concentrate","dilute")</f>
        <v>#N/A</v>
      </c>
      <c r="K1997" s="12" t="e">
        <f>_xlfn.IFS(AND(J1997="concentrate",H1997&gt;Pooling_tool!$Q$4),Pooling_tool!$Q$4,AND(J1997="concentrate",H1997&lt;Pooling_tool!$Q$2),Pooling_tool!$Q$2,J1997="concentrate",H1997,J1997="dilute",individual_lib_info!I1997)</f>
        <v>#N/A</v>
      </c>
      <c r="L1997" s="12" t="e">
        <f>IF(AND(J1997="dilute",K1997&gt;Pooling_tool!$Q$6),Pooling_tool!$Q$6,K1997)</f>
        <v>#N/A</v>
      </c>
    </row>
    <row r="1998" spans="6:12" x14ac:dyDescent="0.2">
      <c r="F1998" s="8" t="e">
        <f>VLOOKUP(A1998,Pooling_tool!$A$3:$B$15,2,FALSE)</f>
        <v>#N/A</v>
      </c>
      <c r="G1998" s="11" t="e">
        <f>Pooling_tool!$Q$8/VLOOKUP(F1998,Pooling_tool!$F$3:$G$26,2,FALSE)</f>
        <v>#N/A</v>
      </c>
      <c r="H1998" s="12" t="e">
        <f t="shared" si="62"/>
        <v>#N/A</v>
      </c>
      <c r="I1998" s="12" t="e">
        <f t="shared" si="63"/>
        <v>#N/A</v>
      </c>
      <c r="J1998" s="8" t="e">
        <f>IF(OR(H1998&gt;Pooling_tool!$Q$2,I1998&gt;(Pooling_tool!$Q$14*Pooling_tool!$Q$6)),"concentrate","dilute")</f>
        <v>#N/A</v>
      </c>
      <c r="K1998" s="12" t="e">
        <f>_xlfn.IFS(AND(J1998="concentrate",H1998&gt;Pooling_tool!$Q$4),Pooling_tool!$Q$4,AND(J1998="concentrate",H1998&lt;Pooling_tool!$Q$2),Pooling_tool!$Q$2,J1998="concentrate",H1998,J1998="dilute",individual_lib_info!I1998)</f>
        <v>#N/A</v>
      </c>
      <c r="L1998" s="12" t="e">
        <f>IF(AND(J1998="dilute",K1998&gt;Pooling_tool!$Q$6),Pooling_tool!$Q$6,K1998)</f>
        <v>#N/A</v>
      </c>
    </row>
    <row r="1999" spans="6:12" x14ac:dyDescent="0.2">
      <c r="F1999" s="8" t="e">
        <f>VLOOKUP(A1999,Pooling_tool!$A$3:$B$15,2,FALSE)</f>
        <v>#N/A</v>
      </c>
      <c r="G1999" s="11" t="e">
        <f>Pooling_tool!$Q$8/VLOOKUP(F1999,Pooling_tool!$F$3:$G$26,2,FALSE)</f>
        <v>#N/A</v>
      </c>
      <c r="H1999" s="12" t="e">
        <f t="shared" si="62"/>
        <v>#N/A</v>
      </c>
      <c r="I1999" s="12" t="e">
        <f t="shared" si="63"/>
        <v>#N/A</v>
      </c>
      <c r="J1999" s="8" t="e">
        <f>IF(OR(H1999&gt;Pooling_tool!$Q$2,I1999&gt;(Pooling_tool!$Q$14*Pooling_tool!$Q$6)),"concentrate","dilute")</f>
        <v>#N/A</v>
      </c>
      <c r="K1999" s="12" t="e">
        <f>_xlfn.IFS(AND(J1999="concentrate",H1999&gt;Pooling_tool!$Q$4),Pooling_tool!$Q$4,AND(J1999="concentrate",H1999&lt;Pooling_tool!$Q$2),Pooling_tool!$Q$2,J1999="concentrate",H1999,J1999="dilute",individual_lib_info!I1999)</f>
        <v>#N/A</v>
      </c>
      <c r="L1999" s="12" t="e">
        <f>IF(AND(J1999="dilute",K1999&gt;Pooling_tool!$Q$6),Pooling_tool!$Q$6,K1999)</f>
        <v>#N/A</v>
      </c>
    </row>
    <row r="2000" spans="6:12" x14ac:dyDescent="0.2">
      <c r="F2000" s="8" t="e">
        <f>VLOOKUP(A2000,Pooling_tool!$A$3:$B$15,2,FALSE)</f>
        <v>#N/A</v>
      </c>
      <c r="G2000" s="11" t="e">
        <f>Pooling_tool!$Q$8/VLOOKUP(F2000,Pooling_tool!$F$3:$G$26,2,FALSE)</f>
        <v>#N/A</v>
      </c>
      <c r="H2000" s="12" t="e">
        <f t="shared" si="62"/>
        <v>#N/A</v>
      </c>
      <c r="I2000" s="12" t="e">
        <f t="shared" si="63"/>
        <v>#N/A</v>
      </c>
      <c r="J2000" s="8" t="e">
        <f>IF(OR(H2000&gt;Pooling_tool!$Q$2,I2000&gt;(Pooling_tool!$Q$14*Pooling_tool!$Q$6)),"concentrate","dilute")</f>
        <v>#N/A</v>
      </c>
      <c r="K2000" s="12" t="e">
        <f>_xlfn.IFS(AND(J2000="concentrate",H2000&gt;Pooling_tool!$Q$4),Pooling_tool!$Q$4,AND(J2000="concentrate",H2000&lt;Pooling_tool!$Q$2),Pooling_tool!$Q$2,J2000="concentrate",H2000,J2000="dilute",individual_lib_info!I2000)</f>
        <v>#N/A</v>
      </c>
      <c r="L2000" s="12" t="e">
        <f>IF(AND(J2000="dilute",K2000&gt;Pooling_tool!$Q$6),Pooling_tool!$Q$6,K2000)</f>
        <v>#N/A</v>
      </c>
    </row>
    <row r="2001" spans="6:12" x14ac:dyDescent="0.2">
      <c r="F2001" s="8" t="e">
        <f>VLOOKUP(A2001,Pooling_tool!$A$3:$B$15,2,FALSE)</f>
        <v>#N/A</v>
      </c>
      <c r="G2001" s="11" t="e">
        <f>Pooling_tool!$Q$8/VLOOKUP(F2001,Pooling_tool!$F$3:$G$26,2,FALSE)</f>
        <v>#N/A</v>
      </c>
      <c r="H2001" s="12" t="e">
        <f t="shared" si="62"/>
        <v>#N/A</v>
      </c>
      <c r="I2001" s="12" t="e">
        <f t="shared" si="63"/>
        <v>#N/A</v>
      </c>
      <c r="J2001" s="8" t="e">
        <f>IF(OR(H2001&gt;Pooling_tool!$Q$2,I2001&gt;(Pooling_tool!$Q$14*Pooling_tool!$Q$6)),"concentrate","dilute")</f>
        <v>#N/A</v>
      </c>
      <c r="K2001" s="12" t="e">
        <f>_xlfn.IFS(AND(J2001="concentrate",H2001&gt;Pooling_tool!$Q$4),Pooling_tool!$Q$4,AND(J2001="concentrate",H2001&lt;Pooling_tool!$Q$2),Pooling_tool!$Q$2,J2001="concentrate",H2001,J2001="dilute",individual_lib_info!I2001)</f>
        <v>#N/A</v>
      </c>
      <c r="L2001" s="12" t="e">
        <f>IF(AND(J2001="dilute",K2001&gt;Pooling_tool!$Q$6),Pooling_tool!$Q$6,K2001)</f>
        <v>#N/A</v>
      </c>
    </row>
    <row r="2002" spans="6:12" x14ac:dyDescent="0.2">
      <c r="F2002" s="8" t="e">
        <f>VLOOKUP(A2002,Pooling_tool!$A$3:$B$15,2,FALSE)</f>
        <v>#N/A</v>
      </c>
      <c r="G2002" s="11" t="e">
        <f>Pooling_tool!$Q$8/VLOOKUP(F2002,Pooling_tool!$F$3:$G$26,2,FALSE)</f>
        <v>#N/A</v>
      </c>
      <c r="H2002" s="12" t="e">
        <f t="shared" si="62"/>
        <v>#N/A</v>
      </c>
      <c r="I2002" s="12" t="e">
        <f t="shared" si="63"/>
        <v>#N/A</v>
      </c>
      <c r="J2002" s="8" t="e">
        <f>IF(OR(H2002&gt;Pooling_tool!$Q$2,I2002&gt;(Pooling_tool!$Q$14*Pooling_tool!$Q$6)),"concentrate","dilute")</f>
        <v>#N/A</v>
      </c>
      <c r="K2002" s="12" t="e">
        <f>_xlfn.IFS(AND(J2002="concentrate",H2002&gt;Pooling_tool!$Q$4),Pooling_tool!$Q$4,AND(J2002="concentrate",H2002&lt;Pooling_tool!$Q$2),Pooling_tool!$Q$2,J2002="concentrate",H2002,J2002="dilute",individual_lib_info!I2002)</f>
        <v>#N/A</v>
      </c>
      <c r="L2002" s="12" t="e">
        <f>IF(AND(J2002="dilute",K2002&gt;Pooling_tool!$Q$6),Pooling_tool!$Q$6,K2002)</f>
        <v>#N/A</v>
      </c>
    </row>
    <row r="2003" spans="6:12" x14ac:dyDescent="0.2">
      <c r="F2003" s="8" t="e">
        <f>VLOOKUP(A2003,Pooling_tool!$A$3:$B$15,2,FALSE)</f>
        <v>#N/A</v>
      </c>
      <c r="G2003" s="11" t="e">
        <f>Pooling_tool!$Q$8/VLOOKUP(F2003,Pooling_tool!$F$3:$G$26,2,FALSE)</f>
        <v>#N/A</v>
      </c>
      <c r="H2003" s="12" t="e">
        <f t="shared" si="62"/>
        <v>#N/A</v>
      </c>
      <c r="I2003" s="12" t="e">
        <f t="shared" si="63"/>
        <v>#N/A</v>
      </c>
      <c r="J2003" s="8" t="e">
        <f>IF(OR(H2003&gt;Pooling_tool!$Q$2,I2003&gt;(Pooling_tool!$Q$14*Pooling_tool!$Q$6)),"concentrate","dilute")</f>
        <v>#N/A</v>
      </c>
      <c r="K2003" s="12" t="e">
        <f>_xlfn.IFS(AND(J2003="concentrate",H2003&gt;Pooling_tool!$Q$4),Pooling_tool!$Q$4,AND(J2003="concentrate",H2003&lt;Pooling_tool!$Q$2),Pooling_tool!$Q$2,J2003="concentrate",H2003,J2003="dilute",individual_lib_info!I2003)</f>
        <v>#N/A</v>
      </c>
      <c r="L2003" s="12" t="e">
        <f>IF(AND(J2003="dilute",K2003&gt;Pooling_tool!$Q$6),Pooling_tool!$Q$6,K2003)</f>
        <v>#N/A</v>
      </c>
    </row>
    <row r="2004" spans="6:12" x14ac:dyDescent="0.2">
      <c r="F2004" s="8" t="e">
        <f>VLOOKUP(A2004,Pooling_tool!$A$3:$B$15,2,FALSE)</f>
        <v>#N/A</v>
      </c>
      <c r="G2004" s="11" t="e">
        <f>Pooling_tool!$Q$8/VLOOKUP(F2004,Pooling_tool!$F$3:$G$26,2,FALSE)</f>
        <v>#N/A</v>
      </c>
      <c r="H2004" s="12" t="e">
        <f t="shared" si="62"/>
        <v>#N/A</v>
      </c>
      <c r="I2004" s="12" t="e">
        <f t="shared" si="63"/>
        <v>#N/A</v>
      </c>
      <c r="J2004" s="8" t="e">
        <f>IF(OR(H2004&gt;Pooling_tool!$Q$2,I2004&gt;(Pooling_tool!$Q$14*Pooling_tool!$Q$6)),"concentrate","dilute")</f>
        <v>#N/A</v>
      </c>
      <c r="K2004" s="12" t="e">
        <f>_xlfn.IFS(AND(J2004="concentrate",H2004&gt;Pooling_tool!$Q$4),Pooling_tool!$Q$4,AND(J2004="concentrate",H2004&lt;Pooling_tool!$Q$2),Pooling_tool!$Q$2,J2004="concentrate",H2004,J2004="dilute",individual_lib_info!I2004)</f>
        <v>#N/A</v>
      </c>
      <c r="L2004" s="12" t="e">
        <f>IF(AND(J2004="dilute",K2004&gt;Pooling_tool!$Q$6),Pooling_tool!$Q$6,K2004)</f>
        <v>#N/A</v>
      </c>
    </row>
    <row r="2005" spans="6:12" x14ac:dyDescent="0.2">
      <c r="F2005" s="8" t="e">
        <f>VLOOKUP(A2005,Pooling_tool!$A$3:$B$15,2,FALSE)</f>
        <v>#N/A</v>
      </c>
      <c r="G2005" s="11" t="e">
        <f>Pooling_tool!$Q$8/VLOOKUP(F2005,Pooling_tool!$F$3:$G$26,2,FALSE)</f>
        <v>#N/A</v>
      </c>
      <c r="H2005" s="12" t="e">
        <f t="shared" si="62"/>
        <v>#N/A</v>
      </c>
      <c r="I2005" s="12" t="e">
        <f t="shared" si="63"/>
        <v>#N/A</v>
      </c>
      <c r="J2005" s="8" t="e">
        <f>IF(OR(H2005&gt;Pooling_tool!$Q$2,I2005&gt;(Pooling_tool!$Q$14*Pooling_tool!$Q$6)),"concentrate","dilute")</f>
        <v>#N/A</v>
      </c>
      <c r="K2005" s="12" t="e">
        <f>_xlfn.IFS(AND(J2005="concentrate",H2005&gt;Pooling_tool!$Q$4),Pooling_tool!$Q$4,AND(J2005="concentrate",H2005&lt;Pooling_tool!$Q$2),Pooling_tool!$Q$2,J2005="concentrate",H2005,J2005="dilute",individual_lib_info!I2005)</f>
        <v>#N/A</v>
      </c>
      <c r="L2005" s="12" t="e">
        <f>IF(AND(J2005="dilute",K2005&gt;Pooling_tool!$Q$6),Pooling_tool!$Q$6,K2005)</f>
        <v>#N/A</v>
      </c>
    </row>
    <row r="2006" spans="6:12" x14ac:dyDescent="0.2">
      <c r="F2006" s="8" t="e">
        <f>VLOOKUP(A2006,Pooling_tool!$A$3:$B$15,2,FALSE)</f>
        <v>#N/A</v>
      </c>
      <c r="G2006" s="11" t="e">
        <f>Pooling_tool!$Q$8/VLOOKUP(F2006,Pooling_tool!$F$3:$G$26,2,FALSE)</f>
        <v>#N/A</v>
      </c>
      <c r="H2006" s="12" t="e">
        <f t="shared" si="62"/>
        <v>#N/A</v>
      </c>
      <c r="I2006" s="12" t="e">
        <f t="shared" si="63"/>
        <v>#N/A</v>
      </c>
      <c r="J2006" s="8" t="e">
        <f>IF(OR(H2006&gt;Pooling_tool!$Q$2,I2006&gt;(Pooling_tool!$Q$14*Pooling_tool!$Q$6)),"concentrate","dilute")</f>
        <v>#N/A</v>
      </c>
      <c r="K2006" s="12" t="e">
        <f>_xlfn.IFS(AND(J2006="concentrate",H2006&gt;Pooling_tool!$Q$4),Pooling_tool!$Q$4,AND(J2006="concentrate",H2006&lt;Pooling_tool!$Q$2),Pooling_tool!$Q$2,J2006="concentrate",H2006,J2006="dilute",individual_lib_info!I2006)</f>
        <v>#N/A</v>
      </c>
      <c r="L2006" s="12" t="e">
        <f>IF(AND(J2006="dilute",K2006&gt;Pooling_tool!$Q$6),Pooling_tool!$Q$6,K2006)</f>
        <v>#N/A</v>
      </c>
    </row>
    <row r="2007" spans="6:12" x14ac:dyDescent="0.2">
      <c r="F2007" s="8" t="e">
        <f>VLOOKUP(A2007,Pooling_tool!$A$3:$B$15,2,FALSE)</f>
        <v>#N/A</v>
      </c>
      <c r="G2007" s="11" t="e">
        <f>Pooling_tool!$Q$8/VLOOKUP(F2007,Pooling_tool!$F$3:$G$26,2,FALSE)</f>
        <v>#N/A</v>
      </c>
      <c r="H2007" s="12" t="e">
        <f t="shared" si="62"/>
        <v>#N/A</v>
      </c>
      <c r="I2007" s="12" t="e">
        <f t="shared" si="63"/>
        <v>#N/A</v>
      </c>
      <c r="J2007" s="8" t="e">
        <f>IF(OR(H2007&gt;Pooling_tool!$Q$2,I2007&gt;(Pooling_tool!$Q$14*Pooling_tool!$Q$6)),"concentrate","dilute")</f>
        <v>#N/A</v>
      </c>
      <c r="K2007" s="12" t="e">
        <f>_xlfn.IFS(AND(J2007="concentrate",H2007&gt;Pooling_tool!$Q$4),Pooling_tool!$Q$4,AND(J2007="concentrate",H2007&lt;Pooling_tool!$Q$2),Pooling_tool!$Q$2,J2007="concentrate",H2007,J2007="dilute",individual_lib_info!I2007)</f>
        <v>#N/A</v>
      </c>
      <c r="L2007" s="12" t="e">
        <f>IF(AND(J2007="dilute",K2007&gt;Pooling_tool!$Q$6),Pooling_tool!$Q$6,K2007)</f>
        <v>#N/A</v>
      </c>
    </row>
    <row r="2008" spans="6:12" x14ac:dyDescent="0.2">
      <c r="F2008" s="8" t="e">
        <f>VLOOKUP(A2008,Pooling_tool!$A$3:$B$15,2,FALSE)</f>
        <v>#N/A</v>
      </c>
      <c r="G2008" s="11" t="e">
        <f>Pooling_tool!$Q$8/VLOOKUP(F2008,Pooling_tool!$F$3:$G$26,2,FALSE)</f>
        <v>#N/A</v>
      </c>
      <c r="H2008" s="12" t="e">
        <f t="shared" si="62"/>
        <v>#N/A</v>
      </c>
      <c r="I2008" s="12" t="e">
        <f t="shared" si="63"/>
        <v>#N/A</v>
      </c>
      <c r="J2008" s="8" t="e">
        <f>IF(OR(H2008&gt;Pooling_tool!$Q$2,I2008&gt;(Pooling_tool!$Q$14*Pooling_tool!$Q$6)),"concentrate","dilute")</f>
        <v>#N/A</v>
      </c>
      <c r="K2008" s="12" t="e">
        <f>_xlfn.IFS(AND(J2008="concentrate",H2008&gt;Pooling_tool!$Q$4),Pooling_tool!$Q$4,AND(J2008="concentrate",H2008&lt;Pooling_tool!$Q$2),Pooling_tool!$Q$2,J2008="concentrate",H2008,J2008="dilute",individual_lib_info!I2008)</f>
        <v>#N/A</v>
      </c>
      <c r="L2008" s="12" t="e">
        <f>IF(AND(J2008="dilute",K2008&gt;Pooling_tool!$Q$6),Pooling_tool!$Q$6,K2008)</f>
        <v>#N/A</v>
      </c>
    </row>
    <row r="2009" spans="6:12" x14ac:dyDescent="0.2">
      <c r="F2009" s="8" t="e">
        <f>VLOOKUP(A2009,Pooling_tool!$A$3:$B$15,2,FALSE)</f>
        <v>#N/A</v>
      </c>
      <c r="G2009" s="11" t="e">
        <f>Pooling_tool!$Q$8/VLOOKUP(F2009,Pooling_tool!$F$3:$G$26,2,FALSE)</f>
        <v>#N/A</v>
      </c>
      <c r="H2009" s="12" t="e">
        <f t="shared" si="62"/>
        <v>#N/A</v>
      </c>
      <c r="I2009" s="12" t="e">
        <f t="shared" si="63"/>
        <v>#N/A</v>
      </c>
      <c r="J2009" s="8" t="e">
        <f>IF(OR(H2009&gt;Pooling_tool!$Q$2,I2009&gt;(Pooling_tool!$Q$14*Pooling_tool!$Q$6)),"concentrate","dilute")</f>
        <v>#N/A</v>
      </c>
      <c r="K2009" s="12" t="e">
        <f>_xlfn.IFS(AND(J2009="concentrate",H2009&gt;Pooling_tool!$Q$4),Pooling_tool!$Q$4,AND(J2009="concentrate",H2009&lt;Pooling_tool!$Q$2),Pooling_tool!$Q$2,J2009="concentrate",H2009,J2009="dilute",individual_lib_info!I2009)</f>
        <v>#N/A</v>
      </c>
      <c r="L2009" s="12" t="e">
        <f>IF(AND(J2009="dilute",K2009&gt;Pooling_tool!$Q$6),Pooling_tool!$Q$6,K2009)</f>
        <v>#N/A</v>
      </c>
    </row>
    <row r="2010" spans="6:12" x14ac:dyDescent="0.2">
      <c r="F2010" s="8" t="e">
        <f>VLOOKUP(A2010,Pooling_tool!$A$3:$B$15,2,FALSE)</f>
        <v>#N/A</v>
      </c>
      <c r="G2010" s="11" t="e">
        <f>Pooling_tool!$Q$8/VLOOKUP(F2010,Pooling_tool!$F$3:$G$26,2,FALSE)</f>
        <v>#N/A</v>
      </c>
      <c r="H2010" s="12" t="e">
        <f t="shared" si="62"/>
        <v>#N/A</v>
      </c>
      <c r="I2010" s="12" t="e">
        <f t="shared" si="63"/>
        <v>#N/A</v>
      </c>
      <c r="J2010" s="8" t="e">
        <f>IF(OR(H2010&gt;Pooling_tool!$Q$2,I2010&gt;(Pooling_tool!$Q$14*Pooling_tool!$Q$6)),"concentrate","dilute")</f>
        <v>#N/A</v>
      </c>
      <c r="K2010" s="12" t="e">
        <f>_xlfn.IFS(AND(J2010="concentrate",H2010&gt;Pooling_tool!$Q$4),Pooling_tool!$Q$4,AND(J2010="concentrate",H2010&lt;Pooling_tool!$Q$2),Pooling_tool!$Q$2,J2010="concentrate",H2010,J2010="dilute",individual_lib_info!I2010)</f>
        <v>#N/A</v>
      </c>
      <c r="L2010" s="12" t="e">
        <f>IF(AND(J2010="dilute",K2010&gt;Pooling_tool!$Q$6),Pooling_tool!$Q$6,K2010)</f>
        <v>#N/A</v>
      </c>
    </row>
    <row r="2011" spans="6:12" x14ac:dyDescent="0.2">
      <c r="F2011" s="8" t="e">
        <f>VLOOKUP(A2011,Pooling_tool!$A$3:$B$15,2,FALSE)</f>
        <v>#N/A</v>
      </c>
      <c r="G2011" s="11" t="e">
        <f>Pooling_tool!$Q$8/VLOOKUP(F2011,Pooling_tool!$F$3:$G$26,2,FALSE)</f>
        <v>#N/A</v>
      </c>
      <c r="H2011" s="12" t="e">
        <f t="shared" si="62"/>
        <v>#N/A</v>
      </c>
      <c r="I2011" s="12" t="e">
        <f t="shared" si="63"/>
        <v>#N/A</v>
      </c>
      <c r="J2011" s="8" t="e">
        <f>IF(OR(H2011&gt;Pooling_tool!$Q$2,I2011&gt;(Pooling_tool!$Q$14*Pooling_tool!$Q$6)),"concentrate","dilute")</f>
        <v>#N/A</v>
      </c>
      <c r="K2011" s="12" t="e">
        <f>_xlfn.IFS(AND(J2011="concentrate",H2011&gt;Pooling_tool!$Q$4),Pooling_tool!$Q$4,AND(J2011="concentrate",H2011&lt;Pooling_tool!$Q$2),Pooling_tool!$Q$2,J2011="concentrate",H2011,J2011="dilute",individual_lib_info!I2011)</f>
        <v>#N/A</v>
      </c>
      <c r="L2011" s="12" t="e">
        <f>IF(AND(J2011="dilute",K2011&gt;Pooling_tool!$Q$6),Pooling_tool!$Q$6,K2011)</f>
        <v>#N/A</v>
      </c>
    </row>
    <row r="2012" spans="6:12" x14ac:dyDescent="0.2">
      <c r="F2012" s="8" t="e">
        <f>VLOOKUP(A2012,Pooling_tool!$A$3:$B$15,2,FALSE)</f>
        <v>#N/A</v>
      </c>
      <c r="G2012" s="11" t="e">
        <f>Pooling_tool!$Q$8/VLOOKUP(F2012,Pooling_tool!$F$3:$G$26,2,FALSE)</f>
        <v>#N/A</v>
      </c>
      <c r="H2012" s="12" t="e">
        <f t="shared" si="62"/>
        <v>#N/A</v>
      </c>
      <c r="I2012" s="12" t="e">
        <f t="shared" si="63"/>
        <v>#N/A</v>
      </c>
      <c r="J2012" s="8" t="e">
        <f>IF(OR(H2012&gt;Pooling_tool!$Q$2,I2012&gt;(Pooling_tool!$Q$14*Pooling_tool!$Q$6)),"concentrate","dilute")</f>
        <v>#N/A</v>
      </c>
      <c r="K2012" s="12" t="e">
        <f>_xlfn.IFS(AND(J2012="concentrate",H2012&gt;Pooling_tool!$Q$4),Pooling_tool!$Q$4,AND(J2012="concentrate",H2012&lt;Pooling_tool!$Q$2),Pooling_tool!$Q$2,J2012="concentrate",H2012,J2012="dilute",individual_lib_info!I2012)</f>
        <v>#N/A</v>
      </c>
      <c r="L2012" s="12" t="e">
        <f>IF(AND(J2012="dilute",K2012&gt;Pooling_tool!$Q$6),Pooling_tool!$Q$6,K2012)</f>
        <v>#N/A</v>
      </c>
    </row>
    <row r="2013" spans="6:12" x14ac:dyDescent="0.2">
      <c r="F2013" s="8" t="e">
        <f>VLOOKUP(A2013,Pooling_tool!$A$3:$B$15,2,FALSE)</f>
        <v>#N/A</v>
      </c>
      <c r="G2013" s="11" t="e">
        <f>Pooling_tool!$Q$8/VLOOKUP(F2013,Pooling_tool!$F$3:$G$26,2,FALSE)</f>
        <v>#N/A</v>
      </c>
      <c r="H2013" s="12" t="e">
        <f t="shared" si="62"/>
        <v>#N/A</v>
      </c>
      <c r="I2013" s="12" t="e">
        <f t="shared" si="63"/>
        <v>#N/A</v>
      </c>
      <c r="J2013" s="8" t="e">
        <f>IF(OR(H2013&gt;Pooling_tool!$Q$2,I2013&gt;(Pooling_tool!$Q$14*Pooling_tool!$Q$6)),"concentrate","dilute")</f>
        <v>#N/A</v>
      </c>
      <c r="K2013" s="12" t="e">
        <f>_xlfn.IFS(AND(J2013="concentrate",H2013&gt;Pooling_tool!$Q$4),Pooling_tool!$Q$4,AND(J2013="concentrate",H2013&lt;Pooling_tool!$Q$2),Pooling_tool!$Q$2,J2013="concentrate",H2013,J2013="dilute",individual_lib_info!I2013)</f>
        <v>#N/A</v>
      </c>
      <c r="L2013" s="12" t="e">
        <f>IF(AND(J2013="dilute",K2013&gt;Pooling_tool!$Q$6),Pooling_tool!$Q$6,K2013)</f>
        <v>#N/A</v>
      </c>
    </row>
    <row r="2014" spans="6:12" x14ac:dyDescent="0.2">
      <c r="F2014" s="8" t="e">
        <f>VLOOKUP(A2014,Pooling_tool!$A$3:$B$15,2,FALSE)</f>
        <v>#N/A</v>
      </c>
      <c r="G2014" s="11" t="e">
        <f>Pooling_tool!$Q$8/VLOOKUP(F2014,Pooling_tool!$F$3:$G$26,2,FALSE)</f>
        <v>#N/A</v>
      </c>
      <c r="H2014" s="12" t="e">
        <f t="shared" si="62"/>
        <v>#N/A</v>
      </c>
      <c r="I2014" s="12" t="e">
        <f t="shared" si="63"/>
        <v>#N/A</v>
      </c>
      <c r="J2014" s="8" t="e">
        <f>IF(OR(H2014&gt;Pooling_tool!$Q$2,I2014&gt;(Pooling_tool!$Q$14*Pooling_tool!$Q$6)),"concentrate","dilute")</f>
        <v>#N/A</v>
      </c>
      <c r="K2014" s="12" t="e">
        <f>_xlfn.IFS(AND(J2014="concentrate",H2014&gt;Pooling_tool!$Q$4),Pooling_tool!$Q$4,AND(J2014="concentrate",H2014&lt;Pooling_tool!$Q$2),Pooling_tool!$Q$2,J2014="concentrate",H2014,J2014="dilute",individual_lib_info!I2014)</f>
        <v>#N/A</v>
      </c>
      <c r="L2014" s="12" t="e">
        <f>IF(AND(J2014="dilute",K2014&gt;Pooling_tool!$Q$6),Pooling_tool!$Q$6,K2014)</f>
        <v>#N/A</v>
      </c>
    </row>
    <row r="2015" spans="6:12" x14ac:dyDescent="0.2">
      <c r="F2015" s="8" t="e">
        <f>VLOOKUP(A2015,Pooling_tool!$A$3:$B$15,2,FALSE)</f>
        <v>#N/A</v>
      </c>
      <c r="G2015" s="11" t="e">
        <f>Pooling_tool!$Q$8/VLOOKUP(F2015,Pooling_tool!$F$3:$G$26,2,FALSE)</f>
        <v>#N/A</v>
      </c>
      <c r="H2015" s="12" t="e">
        <f t="shared" si="62"/>
        <v>#N/A</v>
      </c>
      <c r="I2015" s="12" t="e">
        <f t="shared" si="63"/>
        <v>#N/A</v>
      </c>
      <c r="J2015" s="8" t="e">
        <f>IF(OR(H2015&gt;Pooling_tool!$Q$2,I2015&gt;(Pooling_tool!$Q$14*Pooling_tool!$Q$6)),"concentrate","dilute")</f>
        <v>#N/A</v>
      </c>
      <c r="K2015" s="12" t="e">
        <f>_xlfn.IFS(AND(J2015="concentrate",H2015&gt;Pooling_tool!$Q$4),Pooling_tool!$Q$4,AND(J2015="concentrate",H2015&lt;Pooling_tool!$Q$2),Pooling_tool!$Q$2,J2015="concentrate",H2015,J2015="dilute",individual_lib_info!I2015)</f>
        <v>#N/A</v>
      </c>
      <c r="L2015" s="12" t="e">
        <f>IF(AND(J2015="dilute",K2015&gt;Pooling_tool!$Q$6),Pooling_tool!$Q$6,K2015)</f>
        <v>#N/A</v>
      </c>
    </row>
    <row r="2016" spans="6:12" x14ac:dyDescent="0.2">
      <c r="F2016" s="8" t="e">
        <f>VLOOKUP(A2016,Pooling_tool!$A$3:$B$15,2,FALSE)</f>
        <v>#N/A</v>
      </c>
      <c r="G2016" s="11" t="e">
        <f>Pooling_tool!$Q$8/VLOOKUP(F2016,Pooling_tool!$F$3:$G$26,2,FALSE)</f>
        <v>#N/A</v>
      </c>
      <c r="H2016" s="12" t="e">
        <f t="shared" si="62"/>
        <v>#N/A</v>
      </c>
      <c r="I2016" s="12" t="e">
        <f t="shared" si="63"/>
        <v>#N/A</v>
      </c>
      <c r="J2016" s="8" t="e">
        <f>IF(OR(H2016&gt;Pooling_tool!$Q$2,I2016&gt;(Pooling_tool!$Q$14*Pooling_tool!$Q$6)),"concentrate","dilute")</f>
        <v>#N/A</v>
      </c>
      <c r="K2016" s="12" t="e">
        <f>_xlfn.IFS(AND(J2016="concentrate",H2016&gt;Pooling_tool!$Q$4),Pooling_tool!$Q$4,AND(J2016="concentrate",H2016&lt;Pooling_tool!$Q$2),Pooling_tool!$Q$2,J2016="concentrate",H2016,J2016="dilute",individual_lib_info!I2016)</f>
        <v>#N/A</v>
      </c>
      <c r="L2016" s="12" t="e">
        <f>IF(AND(J2016="dilute",K2016&gt;Pooling_tool!$Q$6),Pooling_tool!$Q$6,K2016)</f>
        <v>#N/A</v>
      </c>
    </row>
    <row r="2017" spans="6:12" x14ac:dyDescent="0.2">
      <c r="F2017" s="8" t="e">
        <f>VLOOKUP(A2017,Pooling_tool!$A$3:$B$15,2,FALSE)</f>
        <v>#N/A</v>
      </c>
      <c r="G2017" s="11" t="e">
        <f>Pooling_tool!$Q$8/VLOOKUP(F2017,Pooling_tool!$F$3:$G$26,2,FALSE)</f>
        <v>#N/A</v>
      </c>
      <c r="H2017" s="12" t="e">
        <f t="shared" si="62"/>
        <v>#N/A</v>
      </c>
      <c r="I2017" s="12" t="e">
        <f t="shared" si="63"/>
        <v>#N/A</v>
      </c>
      <c r="J2017" s="8" t="e">
        <f>IF(OR(H2017&gt;Pooling_tool!$Q$2,I2017&gt;(Pooling_tool!$Q$14*Pooling_tool!$Q$6)),"concentrate","dilute")</f>
        <v>#N/A</v>
      </c>
      <c r="K2017" s="12" t="e">
        <f>_xlfn.IFS(AND(J2017="concentrate",H2017&gt;Pooling_tool!$Q$4),Pooling_tool!$Q$4,AND(J2017="concentrate",H2017&lt;Pooling_tool!$Q$2),Pooling_tool!$Q$2,J2017="concentrate",H2017,J2017="dilute",individual_lib_info!I2017)</f>
        <v>#N/A</v>
      </c>
      <c r="L2017" s="12" t="e">
        <f>IF(AND(J2017="dilute",K2017&gt;Pooling_tool!$Q$6),Pooling_tool!$Q$6,K2017)</f>
        <v>#N/A</v>
      </c>
    </row>
    <row r="2018" spans="6:12" x14ac:dyDescent="0.2">
      <c r="F2018" s="8" t="e">
        <f>VLOOKUP(A2018,Pooling_tool!$A$3:$B$15,2,FALSE)</f>
        <v>#N/A</v>
      </c>
      <c r="G2018" s="11" t="e">
        <f>Pooling_tool!$Q$8/VLOOKUP(F2018,Pooling_tool!$F$3:$G$26,2,FALSE)</f>
        <v>#N/A</v>
      </c>
      <c r="H2018" s="12" t="e">
        <f t="shared" si="62"/>
        <v>#N/A</v>
      </c>
      <c r="I2018" s="12" t="e">
        <f t="shared" si="63"/>
        <v>#N/A</v>
      </c>
      <c r="J2018" s="8" t="e">
        <f>IF(OR(H2018&gt;Pooling_tool!$Q$2,I2018&gt;(Pooling_tool!$Q$14*Pooling_tool!$Q$6)),"concentrate","dilute")</f>
        <v>#N/A</v>
      </c>
      <c r="K2018" s="12" t="e">
        <f>_xlfn.IFS(AND(J2018="concentrate",H2018&gt;Pooling_tool!$Q$4),Pooling_tool!$Q$4,AND(J2018="concentrate",H2018&lt;Pooling_tool!$Q$2),Pooling_tool!$Q$2,J2018="concentrate",H2018,J2018="dilute",individual_lib_info!I2018)</f>
        <v>#N/A</v>
      </c>
      <c r="L2018" s="12" t="e">
        <f>IF(AND(J2018="dilute",K2018&gt;Pooling_tool!$Q$6),Pooling_tool!$Q$6,K2018)</f>
        <v>#N/A</v>
      </c>
    </row>
    <row r="2019" spans="6:12" x14ac:dyDescent="0.2">
      <c r="F2019" s="8" t="e">
        <f>VLOOKUP(A2019,Pooling_tool!$A$3:$B$15,2,FALSE)</f>
        <v>#N/A</v>
      </c>
      <c r="G2019" s="11" t="e">
        <f>Pooling_tool!$Q$8/VLOOKUP(F2019,Pooling_tool!$F$3:$G$26,2,FALSE)</f>
        <v>#N/A</v>
      </c>
      <c r="H2019" s="12" t="e">
        <f t="shared" si="62"/>
        <v>#N/A</v>
      </c>
      <c r="I2019" s="12" t="e">
        <f t="shared" si="63"/>
        <v>#N/A</v>
      </c>
      <c r="J2019" s="8" t="e">
        <f>IF(OR(H2019&gt;Pooling_tool!$Q$2,I2019&gt;(Pooling_tool!$Q$14*Pooling_tool!$Q$6)),"concentrate","dilute")</f>
        <v>#N/A</v>
      </c>
      <c r="K2019" s="12" t="e">
        <f>_xlfn.IFS(AND(J2019="concentrate",H2019&gt;Pooling_tool!$Q$4),Pooling_tool!$Q$4,AND(J2019="concentrate",H2019&lt;Pooling_tool!$Q$2),Pooling_tool!$Q$2,J2019="concentrate",H2019,J2019="dilute",individual_lib_info!I2019)</f>
        <v>#N/A</v>
      </c>
      <c r="L2019" s="12" t="e">
        <f>IF(AND(J2019="dilute",K2019&gt;Pooling_tool!$Q$6),Pooling_tool!$Q$6,K2019)</f>
        <v>#N/A</v>
      </c>
    </row>
    <row r="2020" spans="6:12" x14ac:dyDescent="0.2">
      <c r="F2020" s="8" t="e">
        <f>VLOOKUP(A2020,Pooling_tool!$A$3:$B$15,2,FALSE)</f>
        <v>#N/A</v>
      </c>
      <c r="G2020" s="11" t="e">
        <f>Pooling_tool!$Q$8/VLOOKUP(F2020,Pooling_tool!$F$3:$G$26,2,FALSE)</f>
        <v>#N/A</v>
      </c>
      <c r="H2020" s="12" t="e">
        <f t="shared" si="62"/>
        <v>#N/A</v>
      </c>
      <c r="I2020" s="12" t="e">
        <f t="shared" si="63"/>
        <v>#N/A</v>
      </c>
      <c r="J2020" s="8" t="e">
        <f>IF(OR(H2020&gt;Pooling_tool!$Q$2,I2020&gt;(Pooling_tool!$Q$14*Pooling_tool!$Q$6)),"concentrate","dilute")</f>
        <v>#N/A</v>
      </c>
      <c r="K2020" s="12" t="e">
        <f>_xlfn.IFS(AND(J2020="concentrate",H2020&gt;Pooling_tool!$Q$4),Pooling_tool!$Q$4,AND(J2020="concentrate",H2020&lt;Pooling_tool!$Q$2),Pooling_tool!$Q$2,J2020="concentrate",H2020,J2020="dilute",individual_lib_info!I2020)</f>
        <v>#N/A</v>
      </c>
      <c r="L2020" s="12" t="e">
        <f>IF(AND(J2020="dilute",K2020&gt;Pooling_tool!$Q$6),Pooling_tool!$Q$6,K2020)</f>
        <v>#N/A</v>
      </c>
    </row>
    <row r="2021" spans="6:12" x14ac:dyDescent="0.2">
      <c r="F2021" s="8" t="e">
        <f>VLOOKUP(A2021,Pooling_tool!$A$3:$B$15,2,FALSE)</f>
        <v>#N/A</v>
      </c>
      <c r="G2021" s="11" t="e">
        <f>Pooling_tool!$Q$8/VLOOKUP(F2021,Pooling_tool!$F$3:$G$26,2,FALSE)</f>
        <v>#N/A</v>
      </c>
      <c r="H2021" s="12" t="e">
        <f t="shared" si="62"/>
        <v>#N/A</v>
      </c>
      <c r="I2021" s="12" t="e">
        <f t="shared" si="63"/>
        <v>#N/A</v>
      </c>
      <c r="J2021" s="8" t="e">
        <f>IF(OR(H2021&gt;Pooling_tool!$Q$2,I2021&gt;(Pooling_tool!$Q$14*Pooling_tool!$Q$6)),"concentrate","dilute")</f>
        <v>#N/A</v>
      </c>
      <c r="K2021" s="12" t="e">
        <f>_xlfn.IFS(AND(J2021="concentrate",H2021&gt;Pooling_tool!$Q$4),Pooling_tool!$Q$4,AND(J2021="concentrate",H2021&lt;Pooling_tool!$Q$2),Pooling_tool!$Q$2,J2021="concentrate",H2021,J2021="dilute",individual_lib_info!I2021)</f>
        <v>#N/A</v>
      </c>
      <c r="L2021" s="12" t="e">
        <f>IF(AND(J2021="dilute",K2021&gt;Pooling_tool!$Q$6),Pooling_tool!$Q$6,K2021)</f>
        <v>#N/A</v>
      </c>
    </row>
    <row r="2022" spans="6:12" x14ac:dyDescent="0.2">
      <c r="F2022" s="8" t="e">
        <f>VLOOKUP(A2022,Pooling_tool!$A$3:$B$15,2,FALSE)</f>
        <v>#N/A</v>
      </c>
      <c r="G2022" s="11" t="e">
        <f>Pooling_tool!$Q$8/VLOOKUP(F2022,Pooling_tool!$F$3:$G$26,2,FALSE)</f>
        <v>#N/A</v>
      </c>
      <c r="H2022" s="12" t="e">
        <f t="shared" si="62"/>
        <v>#N/A</v>
      </c>
      <c r="I2022" s="12" t="e">
        <f t="shared" si="63"/>
        <v>#N/A</v>
      </c>
      <c r="J2022" s="8" t="e">
        <f>IF(OR(H2022&gt;Pooling_tool!$Q$2,I2022&gt;(Pooling_tool!$Q$14*Pooling_tool!$Q$6)),"concentrate","dilute")</f>
        <v>#N/A</v>
      </c>
      <c r="K2022" s="12" t="e">
        <f>_xlfn.IFS(AND(J2022="concentrate",H2022&gt;Pooling_tool!$Q$4),Pooling_tool!$Q$4,AND(J2022="concentrate",H2022&lt;Pooling_tool!$Q$2),Pooling_tool!$Q$2,J2022="concentrate",H2022,J2022="dilute",individual_lib_info!I2022)</f>
        <v>#N/A</v>
      </c>
      <c r="L2022" s="12" t="e">
        <f>IF(AND(J2022="dilute",K2022&gt;Pooling_tool!$Q$6),Pooling_tool!$Q$6,K2022)</f>
        <v>#N/A</v>
      </c>
    </row>
    <row r="2023" spans="6:12" x14ac:dyDescent="0.2">
      <c r="F2023" s="8" t="e">
        <f>VLOOKUP(A2023,Pooling_tool!$A$3:$B$15,2,FALSE)</f>
        <v>#N/A</v>
      </c>
      <c r="G2023" s="11" t="e">
        <f>Pooling_tool!$Q$8/VLOOKUP(F2023,Pooling_tool!$F$3:$G$26,2,FALSE)</f>
        <v>#N/A</v>
      </c>
      <c r="H2023" s="12" t="e">
        <f t="shared" si="62"/>
        <v>#N/A</v>
      </c>
      <c r="I2023" s="12" t="e">
        <f t="shared" si="63"/>
        <v>#N/A</v>
      </c>
      <c r="J2023" s="8" t="e">
        <f>IF(OR(H2023&gt;Pooling_tool!$Q$2,I2023&gt;(Pooling_tool!$Q$14*Pooling_tool!$Q$6)),"concentrate","dilute")</f>
        <v>#N/A</v>
      </c>
      <c r="K2023" s="12" t="e">
        <f>_xlfn.IFS(AND(J2023="concentrate",H2023&gt;Pooling_tool!$Q$4),Pooling_tool!$Q$4,AND(J2023="concentrate",H2023&lt;Pooling_tool!$Q$2),Pooling_tool!$Q$2,J2023="concentrate",H2023,J2023="dilute",individual_lib_info!I2023)</f>
        <v>#N/A</v>
      </c>
      <c r="L2023" s="12" t="e">
        <f>IF(AND(J2023="dilute",K2023&gt;Pooling_tool!$Q$6),Pooling_tool!$Q$6,K2023)</f>
        <v>#N/A</v>
      </c>
    </row>
    <row r="2024" spans="6:12" x14ac:dyDescent="0.2">
      <c r="F2024" s="8" t="e">
        <f>VLOOKUP(A2024,Pooling_tool!$A$3:$B$15,2,FALSE)</f>
        <v>#N/A</v>
      </c>
      <c r="G2024" s="11" t="e">
        <f>Pooling_tool!$Q$8/VLOOKUP(F2024,Pooling_tool!$F$3:$G$26,2,FALSE)</f>
        <v>#N/A</v>
      </c>
      <c r="H2024" s="12" t="e">
        <f t="shared" si="62"/>
        <v>#N/A</v>
      </c>
      <c r="I2024" s="12" t="e">
        <f t="shared" si="63"/>
        <v>#N/A</v>
      </c>
      <c r="J2024" s="8" t="e">
        <f>IF(OR(H2024&gt;Pooling_tool!$Q$2,I2024&gt;(Pooling_tool!$Q$14*Pooling_tool!$Q$6)),"concentrate","dilute")</f>
        <v>#N/A</v>
      </c>
      <c r="K2024" s="12" t="e">
        <f>_xlfn.IFS(AND(J2024="concentrate",H2024&gt;Pooling_tool!$Q$4),Pooling_tool!$Q$4,AND(J2024="concentrate",H2024&lt;Pooling_tool!$Q$2),Pooling_tool!$Q$2,J2024="concentrate",H2024,J2024="dilute",individual_lib_info!I2024)</f>
        <v>#N/A</v>
      </c>
      <c r="L2024" s="12" t="e">
        <f>IF(AND(J2024="dilute",K2024&gt;Pooling_tool!$Q$6),Pooling_tool!$Q$6,K2024)</f>
        <v>#N/A</v>
      </c>
    </row>
    <row r="2025" spans="6:12" x14ac:dyDescent="0.2">
      <c r="F2025" s="8" t="e">
        <f>VLOOKUP(A2025,Pooling_tool!$A$3:$B$15,2,FALSE)</f>
        <v>#N/A</v>
      </c>
      <c r="G2025" s="11" t="e">
        <f>Pooling_tool!$Q$8/VLOOKUP(F2025,Pooling_tool!$F$3:$G$26,2,FALSE)</f>
        <v>#N/A</v>
      </c>
      <c r="H2025" s="12" t="e">
        <f t="shared" si="62"/>
        <v>#N/A</v>
      </c>
      <c r="I2025" s="12" t="e">
        <f t="shared" si="63"/>
        <v>#N/A</v>
      </c>
      <c r="J2025" s="8" t="e">
        <f>IF(OR(H2025&gt;Pooling_tool!$Q$2,I2025&gt;(Pooling_tool!$Q$14*Pooling_tool!$Q$6)),"concentrate","dilute")</f>
        <v>#N/A</v>
      </c>
      <c r="K2025" s="12" t="e">
        <f>_xlfn.IFS(AND(J2025="concentrate",H2025&gt;Pooling_tool!$Q$4),Pooling_tool!$Q$4,AND(J2025="concentrate",H2025&lt;Pooling_tool!$Q$2),Pooling_tool!$Q$2,J2025="concentrate",H2025,J2025="dilute",individual_lib_info!I2025)</f>
        <v>#N/A</v>
      </c>
      <c r="L2025" s="12" t="e">
        <f>IF(AND(J2025="dilute",K2025&gt;Pooling_tool!$Q$6),Pooling_tool!$Q$6,K2025)</f>
        <v>#N/A</v>
      </c>
    </row>
    <row r="2026" spans="6:12" x14ac:dyDescent="0.2">
      <c r="F2026" s="8" t="e">
        <f>VLOOKUP(A2026,Pooling_tool!$A$3:$B$15,2,FALSE)</f>
        <v>#N/A</v>
      </c>
      <c r="G2026" s="11" t="e">
        <f>Pooling_tool!$Q$8/VLOOKUP(F2026,Pooling_tool!$F$3:$G$26,2,FALSE)</f>
        <v>#N/A</v>
      </c>
      <c r="H2026" s="12" t="e">
        <f t="shared" si="62"/>
        <v>#N/A</v>
      </c>
      <c r="I2026" s="12" t="e">
        <f t="shared" si="63"/>
        <v>#N/A</v>
      </c>
      <c r="J2026" s="8" t="e">
        <f>IF(OR(H2026&gt;Pooling_tool!$Q$2,I2026&gt;(Pooling_tool!$Q$14*Pooling_tool!$Q$6)),"concentrate","dilute")</f>
        <v>#N/A</v>
      </c>
      <c r="K2026" s="12" t="e">
        <f>_xlfn.IFS(AND(J2026="concentrate",H2026&gt;Pooling_tool!$Q$4),Pooling_tool!$Q$4,AND(J2026="concentrate",H2026&lt;Pooling_tool!$Q$2),Pooling_tool!$Q$2,J2026="concentrate",H2026,J2026="dilute",individual_lib_info!I2026)</f>
        <v>#N/A</v>
      </c>
      <c r="L2026" s="12" t="e">
        <f>IF(AND(J2026="dilute",K2026&gt;Pooling_tool!$Q$6),Pooling_tool!$Q$6,K2026)</f>
        <v>#N/A</v>
      </c>
    </row>
    <row r="2027" spans="6:12" x14ac:dyDescent="0.2">
      <c r="F2027" s="8" t="e">
        <f>VLOOKUP(A2027,Pooling_tool!$A$3:$B$15,2,FALSE)</f>
        <v>#N/A</v>
      </c>
      <c r="G2027" s="11" t="e">
        <f>Pooling_tool!$Q$8/VLOOKUP(F2027,Pooling_tool!$F$3:$G$26,2,FALSE)</f>
        <v>#N/A</v>
      </c>
      <c r="H2027" s="12" t="e">
        <f t="shared" si="62"/>
        <v>#N/A</v>
      </c>
      <c r="I2027" s="12" t="e">
        <f t="shared" si="63"/>
        <v>#N/A</v>
      </c>
      <c r="J2027" s="8" t="e">
        <f>IF(OR(H2027&gt;Pooling_tool!$Q$2,I2027&gt;(Pooling_tool!$Q$14*Pooling_tool!$Q$6)),"concentrate","dilute")</f>
        <v>#N/A</v>
      </c>
      <c r="K2027" s="12" t="e">
        <f>_xlfn.IFS(AND(J2027="concentrate",H2027&gt;Pooling_tool!$Q$4),Pooling_tool!$Q$4,AND(J2027="concentrate",H2027&lt;Pooling_tool!$Q$2),Pooling_tool!$Q$2,J2027="concentrate",H2027,J2027="dilute",individual_lib_info!I2027)</f>
        <v>#N/A</v>
      </c>
      <c r="L2027" s="12" t="e">
        <f>IF(AND(J2027="dilute",K2027&gt;Pooling_tool!$Q$6),Pooling_tool!$Q$6,K2027)</f>
        <v>#N/A</v>
      </c>
    </row>
    <row r="2028" spans="6:12" x14ac:dyDescent="0.2">
      <c r="F2028" s="8" t="e">
        <f>VLOOKUP(A2028,Pooling_tool!$A$3:$B$15,2,FALSE)</f>
        <v>#N/A</v>
      </c>
      <c r="G2028" s="11" t="e">
        <f>Pooling_tool!$Q$8/VLOOKUP(F2028,Pooling_tool!$F$3:$G$26,2,FALSE)</f>
        <v>#N/A</v>
      </c>
      <c r="H2028" s="12" t="e">
        <f t="shared" si="62"/>
        <v>#N/A</v>
      </c>
      <c r="I2028" s="12" t="e">
        <f t="shared" si="63"/>
        <v>#N/A</v>
      </c>
      <c r="J2028" s="8" t="e">
        <f>IF(OR(H2028&gt;Pooling_tool!$Q$2,I2028&gt;(Pooling_tool!$Q$14*Pooling_tool!$Q$6)),"concentrate","dilute")</f>
        <v>#N/A</v>
      </c>
      <c r="K2028" s="12" t="e">
        <f>_xlfn.IFS(AND(J2028="concentrate",H2028&gt;Pooling_tool!$Q$4),Pooling_tool!$Q$4,AND(J2028="concentrate",H2028&lt;Pooling_tool!$Q$2),Pooling_tool!$Q$2,J2028="concentrate",H2028,J2028="dilute",individual_lib_info!I2028)</f>
        <v>#N/A</v>
      </c>
      <c r="L2028" s="12" t="e">
        <f>IF(AND(J2028="dilute",K2028&gt;Pooling_tool!$Q$6),Pooling_tool!$Q$6,K2028)</f>
        <v>#N/A</v>
      </c>
    </row>
    <row r="2029" spans="6:12" x14ac:dyDescent="0.2">
      <c r="F2029" s="8" t="e">
        <f>VLOOKUP(A2029,Pooling_tool!$A$3:$B$15,2,FALSE)</f>
        <v>#N/A</v>
      </c>
      <c r="G2029" s="11" t="e">
        <f>Pooling_tool!$Q$8/VLOOKUP(F2029,Pooling_tool!$F$3:$G$26,2,FALSE)</f>
        <v>#N/A</v>
      </c>
      <c r="H2029" s="12" t="e">
        <f t="shared" si="62"/>
        <v>#N/A</v>
      </c>
      <c r="I2029" s="12" t="e">
        <f t="shared" si="63"/>
        <v>#N/A</v>
      </c>
      <c r="J2029" s="8" t="e">
        <f>IF(OR(H2029&gt;Pooling_tool!$Q$2,I2029&gt;(Pooling_tool!$Q$14*Pooling_tool!$Q$6)),"concentrate","dilute")</f>
        <v>#N/A</v>
      </c>
      <c r="K2029" s="12" t="e">
        <f>_xlfn.IFS(AND(J2029="concentrate",H2029&gt;Pooling_tool!$Q$4),Pooling_tool!$Q$4,AND(J2029="concentrate",H2029&lt;Pooling_tool!$Q$2),Pooling_tool!$Q$2,J2029="concentrate",H2029,J2029="dilute",individual_lib_info!I2029)</f>
        <v>#N/A</v>
      </c>
      <c r="L2029" s="12" t="e">
        <f>IF(AND(J2029="dilute",K2029&gt;Pooling_tool!$Q$6),Pooling_tool!$Q$6,K2029)</f>
        <v>#N/A</v>
      </c>
    </row>
    <row r="2030" spans="6:12" x14ac:dyDescent="0.2">
      <c r="F2030" s="8" t="e">
        <f>VLOOKUP(A2030,Pooling_tool!$A$3:$B$15,2,FALSE)</f>
        <v>#N/A</v>
      </c>
      <c r="G2030" s="11" t="e">
        <f>Pooling_tool!$Q$8/VLOOKUP(F2030,Pooling_tool!$F$3:$G$26,2,FALSE)</f>
        <v>#N/A</v>
      </c>
      <c r="H2030" s="12" t="e">
        <f t="shared" si="62"/>
        <v>#N/A</v>
      </c>
      <c r="I2030" s="12" t="e">
        <f t="shared" si="63"/>
        <v>#N/A</v>
      </c>
      <c r="J2030" s="8" t="e">
        <f>IF(OR(H2030&gt;Pooling_tool!$Q$2,I2030&gt;(Pooling_tool!$Q$14*Pooling_tool!$Q$6)),"concentrate","dilute")</f>
        <v>#N/A</v>
      </c>
      <c r="K2030" s="12" t="e">
        <f>_xlfn.IFS(AND(J2030="concentrate",H2030&gt;Pooling_tool!$Q$4),Pooling_tool!$Q$4,AND(J2030="concentrate",H2030&lt;Pooling_tool!$Q$2),Pooling_tool!$Q$2,J2030="concentrate",H2030,J2030="dilute",individual_lib_info!I2030)</f>
        <v>#N/A</v>
      </c>
      <c r="L2030" s="12" t="e">
        <f>IF(AND(J2030="dilute",K2030&gt;Pooling_tool!$Q$6),Pooling_tool!$Q$6,K2030)</f>
        <v>#N/A</v>
      </c>
    </row>
    <row r="2031" spans="6:12" x14ac:dyDescent="0.2">
      <c r="F2031" s="8" t="e">
        <f>VLOOKUP(A2031,Pooling_tool!$A$3:$B$15,2,FALSE)</f>
        <v>#N/A</v>
      </c>
      <c r="G2031" s="11" t="e">
        <f>Pooling_tool!$Q$8/VLOOKUP(F2031,Pooling_tool!$F$3:$G$26,2,FALSE)</f>
        <v>#N/A</v>
      </c>
      <c r="H2031" s="12" t="e">
        <f t="shared" si="62"/>
        <v>#N/A</v>
      </c>
      <c r="I2031" s="12" t="e">
        <f t="shared" si="63"/>
        <v>#N/A</v>
      </c>
      <c r="J2031" s="8" t="e">
        <f>IF(OR(H2031&gt;Pooling_tool!$Q$2,I2031&gt;(Pooling_tool!$Q$14*Pooling_tool!$Q$6)),"concentrate","dilute")</f>
        <v>#N/A</v>
      </c>
      <c r="K2031" s="12" t="e">
        <f>_xlfn.IFS(AND(J2031="concentrate",H2031&gt;Pooling_tool!$Q$4),Pooling_tool!$Q$4,AND(J2031="concentrate",H2031&lt;Pooling_tool!$Q$2),Pooling_tool!$Q$2,J2031="concentrate",H2031,J2031="dilute",individual_lib_info!I2031)</f>
        <v>#N/A</v>
      </c>
      <c r="L2031" s="12" t="e">
        <f>IF(AND(J2031="dilute",K2031&gt;Pooling_tool!$Q$6),Pooling_tool!$Q$6,K2031)</f>
        <v>#N/A</v>
      </c>
    </row>
    <row r="2032" spans="6:12" x14ac:dyDescent="0.2">
      <c r="F2032" s="8" t="e">
        <f>VLOOKUP(A2032,Pooling_tool!$A$3:$B$15,2,FALSE)</f>
        <v>#N/A</v>
      </c>
      <c r="G2032" s="11" t="e">
        <f>Pooling_tool!$Q$8/VLOOKUP(F2032,Pooling_tool!$F$3:$G$26,2,FALSE)</f>
        <v>#N/A</v>
      </c>
      <c r="H2032" s="12" t="e">
        <f t="shared" si="62"/>
        <v>#N/A</v>
      </c>
      <c r="I2032" s="12" t="e">
        <f t="shared" si="63"/>
        <v>#N/A</v>
      </c>
      <c r="J2032" s="8" t="e">
        <f>IF(OR(H2032&gt;Pooling_tool!$Q$2,I2032&gt;(Pooling_tool!$Q$14*Pooling_tool!$Q$6)),"concentrate","dilute")</f>
        <v>#N/A</v>
      </c>
      <c r="K2032" s="12" t="e">
        <f>_xlfn.IFS(AND(J2032="concentrate",H2032&gt;Pooling_tool!$Q$4),Pooling_tool!$Q$4,AND(J2032="concentrate",H2032&lt;Pooling_tool!$Q$2),Pooling_tool!$Q$2,J2032="concentrate",H2032,J2032="dilute",individual_lib_info!I2032)</f>
        <v>#N/A</v>
      </c>
      <c r="L2032" s="12" t="e">
        <f>IF(AND(J2032="dilute",K2032&gt;Pooling_tool!$Q$6),Pooling_tool!$Q$6,K2032)</f>
        <v>#N/A</v>
      </c>
    </row>
    <row r="2033" spans="6:12" x14ac:dyDescent="0.2">
      <c r="F2033" s="8" t="e">
        <f>VLOOKUP(A2033,Pooling_tool!$A$3:$B$15,2,FALSE)</f>
        <v>#N/A</v>
      </c>
      <c r="G2033" s="11" t="e">
        <f>Pooling_tool!$Q$8/VLOOKUP(F2033,Pooling_tool!$F$3:$G$26,2,FALSE)</f>
        <v>#N/A</v>
      </c>
      <c r="H2033" s="12" t="e">
        <f t="shared" si="62"/>
        <v>#N/A</v>
      </c>
      <c r="I2033" s="12" t="e">
        <f t="shared" si="63"/>
        <v>#N/A</v>
      </c>
      <c r="J2033" s="8" t="e">
        <f>IF(OR(H2033&gt;Pooling_tool!$Q$2,I2033&gt;(Pooling_tool!$Q$14*Pooling_tool!$Q$6)),"concentrate","dilute")</f>
        <v>#N/A</v>
      </c>
      <c r="K2033" s="12" t="e">
        <f>_xlfn.IFS(AND(J2033="concentrate",H2033&gt;Pooling_tool!$Q$4),Pooling_tool!$Q$4,AND(J2033="concentrate",H2033&lt;Pooling_tool!$Q$2),Pooling_tool!$Q$2,J2033="concentrate",H2033,J2033="dilute",individual_lib_info!I2033)</f>
        <v>#N/A</v>
      </c>
      <c r="L2033" s="12" t="e">
        <f>IF(AND(J2033="dilute",K2033&gt;Pooling_tool!$Q$6),Pooling_tool!$Q$6,K2033)</f>
        <v>#N/A</v>
      </c>
    </row>
    <row r="2034" spans="6:12" x14ac:dyDescent="0.2">
      <c r="F2034" s="8" t="e">
        <f>VLOOKUP(A2034,Pooling_tool!$A$3:$B$15,2,FALSE)</f>
        <v>#N/A</v>
      </c>
      <c r="G2034" s="11" t="e">
        <f>Pooling_tool!$Q$8/VLOOKUP(F2034,Pooling_tool!$F$3:$G$26,2,FALSE)</f>
        <v>#N/A</v>
      </c>
      <c r="H2034" s="12" t="e">
        <f t="shared" si="62"/>
        <v>#N/A</v>
      </c>
      <c r="I2034" s="12" t="e">
        <f t="shared" si="63"/>
        <v>#N/A</v>
      </c>
      <c r="J2034" s="8" t="e">
        <f>IF(OR(H2034&gt;Pooling_tool!$Q$2,I2034&gt;(Pooling_tool!$Q$14*Pooling_tool!$Q$6)),"concentrate","dilute")</f>
        <v>#N/A</v>
      </c>
      <c r="K2034" s="12" t="e">
        <f>_xlfn.IFS(AND(J2034="concentrate",H2034&gt;Pooling_tool!$Q$4),Pooling_tool!$Q$4,AND(J2034="concentrate",H2034&lt;Pooling_tool!$Q$2),Pooling_tool!$Q$2,J2034="concentrate",H2034,J2034="dilute",individual_lib_info!I2034)</f>
        <v>#N/A</v>
      </c>
      <c r="L2034" s="12" t="e">
        <f>IF(AND(J2034="dilute",K2034&gt;Pooling_tool!$Q$6),Pooling_tool!$Q$6,K2034)</f>
        <v>#N/A</v>
      </c>
    </row>
    <row r="2035" spans="6:12" x14ac:dyDescent="0.2">
      <c r="F2035" s="8" t="e">
        <f>VLOOKUP(A2035,Pooling_tool!$A$3:$B$15,2,FALSE)</f>
        <v>#N/A</v>
      </c>
      <c r="G2035" s="11" t="e">
        <f>Pooling_tool!$Q$8/VLOOKUP(F2035,Pooling_tool!$F$3:$G$26,2,FALSE)</f>
        <v>#N/A</v>
      </c>
      <c r="H2035" s="12" t="e">
        <f t="shared" si="62"/>
        <v>#N/A</v>
      </c>
      <c r="I2035" s="12" t="e">
        <f t="shared" si="63"/>
        <v>#N/A</v>
      </c>
      <c r="J2035" s="8" t="e">
        <f>IF(OR(H2035&gt;Pooling_tool!$Q$2,I2035&gt;(Pooling_tool!$Q$14*Pooling_tool!$Q$6)),"concentrate","dilute")</f>
        <v>#N/A</v>
      </c>
      <c r="K2035" s="12" t="e">
        <f>_xlfn.IFS(AND(J2035="concentrate",H2035&gt;Pooling_tool!$Q$4),Pooling_tool!$Q$4,AND(J2035="concentrate",H2035&lt;Pooling_tool!$Q$2),Pooling_tool!$Q$2,J2035="concentrate",H2035,J2035="dilute",individual_lib_info!I2035)</f>
        <v>#N/A</v>
      </c>
      <c r="L2035" s="12" t="e">
        <f>IF(AND(J2035="dilute",K2035&gt;Pooling_tool!$Q$6),Pooling_tool!$Q$6,K2035)</f>
        <v>#N/A</v>
      </c>
    </row>
    <row r="2036" spans="6:12" x14ac:dyDescent="0.2">
      <c r="F2036" s="8" t="e">
        <f>VLOOKUP(A2036,Pooling_tool!$A$3:$B$15,2,FALSE)</f>
        <v>#N/A</v>
      </c>
      <c r="G2036" s="11" t="e">
        <f>Pooling_tool!$Q$8/VLOOKUP(F2036,Pooling_tool!$F$3:$G$26,2,FALSE)</f>
        <v>#N/A</v>
      </c>
      <c r="H2036" s="12" t="e">
        <f t="shared" si="62"/>
        <v>#N/A</v>
      </c>
      <c r="I2036" s="12" t="e">
        <f t="shared" si="63"/>
        <v>#N/A</v>
      </c>
      <c r="J2036" s="8" t="e">
        <f>IF(OR(H2036&gt;Pooling_tool!$Q$2,I2036&gt;(Pooling_tool!$Q$14*Pooling_tool!$Q$6)),"concentrate","dilute")</f>
        <v>#N/A</v>
      </c>
      <c r="K2036" s="12" t="e">
        <f>_xlfn.IFS(AND(J2036="concentrate",H2036&gt;Pooling_tool!$Q$4),Pooling_tool!$Q$4,AND(J2036="concentrate",H2036&lt;Pooling_tool!$Q$2),Pooling_tool!$Q$2,J2036="concentrate",H2036,J2036="dilute",individual_lib_info!I2036)</f>
        <v>#N/A</v>
      </c>
      <c r="L2036" s="12" t="e">
        <f>IF(AND(J2036="dilute",K2036&gt;Pooling_tool!$Q$6),Pooling_tool!$Q$6,K2036)</f>
        <v>#N/A</v>
      </c>
    </row>
    <row r="2037" spans="6:12" x14ac:dyDescent="0.2">
      <c r="F2037" s="8" t="e">
        <f>VLOOKUP(A2037,Pooling_tool!$A$3:$B$15,2,FALSE)</f>
        <v>#N/A</v>
      </c>
      <c r="G2037" s="11" t="e">
        <f>Pooling_tool!$Q$8/VLOOKUP(F2037,Pooling_tool!$F$3:$G$26,2,FALSE)</f>
        <v>#N/A</v>
      </c>
      <c r="H2037" s="12" t="e">
        <f t="shared" si="62"/>
        <v>#N/A</v>
      </c>
      <c r="I2037" s="12" t="e">
        <f t="shared" si="63"/>
        <v>#N/A</v>
      </c>
      <c r="J2037" s="8" t="e">
        <f>IF(OR(H2037&gt;Pooling_tool!$Q$2,I2037&gt;(Pooling_tool!$Q$14*Pooling_tool!$Q$6)),"concentrate","dilute")</f>
        <v>#N/A</v>
      </c>
      <c r="K2037" s="12" t="e">
        <f>_xlfn.IFS(AND(J2037="concentrate",H2037&gt;Pooling_tool!$Q$4),Pooling_tool!$Q$4,AND(J2037="concentrate",H2037&lt;Pooling_tool!$Q$2),Pooling_tool!$Q$2,J2037="concentrate",H2037,J2037="dilute",individual_lib_info!I2037)</f>
        <v>#N/A</v>
      </c>
      <c r="L2037" s="12" t="e">
        <f>IF(AND(J2037="dilute",K2037&gt;Pooling_tool!$Q$6),Pooling_tool!$Q$6,K2037)</f>
        <v>#N/A</v>
      </c>
    </row>
    <row r="2038" spans="6:12" x14ac:dyDescent="0.2">
      <c r="F2038" s="8" t="e">
        <f>VLOOKUP(A2038,Pooling_tool!$A$3:$B$15,2,FALSE)</f>
        <v>#N/A</v>
      </c>
      <c r="G2038" s="11" t="e">
        <f>Pooling_tool!$Q$8/VLOOKUP(F2038,Pooling_tool!$F$3:$G$26,2,FALSE)</f>
        <v>#N/A</v>
      </c>
      <c r="H2038" s="12" t="e">
        <f t="shared" si="62"/>
        <v>#N/A</v>
      </c>
      <c r="I2038" s="12" t="e">
        <f t="shared" si="63"/>
        <v>#N/A</v>
      </c>
      <c r="J2038" s="8" t="e">
        <f>IF(OR(H2038&gt;Pooling_tool!$Q$2,I2038&gt;(Pooling_tool!$Q$14*Pooling_tool!$Q$6)),"concentrate","dilute")</f>
        <v>#N/A</v>
      </c>
      <c r="K2038" s="12" t="e">
        <f>_xlfn.IFS(AND(J2038="concentrate",H2038&gt;Pooling_tool!$Q$4),Pooling_tool!$Q$4,AND(J2038="concentrate",H2038&lt;Pooling_tool!$Q$2),Pooling_tool!$Q$2,J2038="concentrate",H2038,J2038="dilute",individual_lib_info!I2038)</f>
        <v>#N/A</v>
      </c>
      <c r="L2038" s="12" t="e">
        <f>IF(AND(J2038="dilute",K2038&gt;Pooling_tool!$Q$6),Pooling_tool!$Q$6,K2038)</f>
        <v>#N/A</v>
      </c>
    </row>
    <row r="2039" spans="6:12" x14ac:dyDescent="0.2">
      <c r="F2039" s="8" t="e">
        <f>VLOOKUP(A2039,Pooling_tool!$A$3:$B$15,2,FALSE)</f>
        <v>#N/A</v>
      </c>
      <c r="G2039" s="11" t="e">
        <f>Pooling_tool!$Q$8/VLOOKUP(F2039,Pooling_tool!$F$3:$G$26,2,FALSE)</f>
        <v>#N/A</v>
      </c>
      <c r="H2039" s="12" t="e">
        <f t="shared" si="62"/>
        <v>#N/A</v>
      </c>
      <c r="I2039" s="12" t="e">
        <f t="shared" si="63"/>
        <v>#N/A</v>
      </c>
      <c r="J2039" s="8" t="e">
        <f>IF(OR(H2039&gt;Pooling_tool!$Q$2,I2039&gt;(Pooling_tool!$Q$14*Pooling_tool!$Q$6)),"concentrate","dilute")</f>
        <v>#N/A</v>
      </c>
      <c r="K2039" s="12" t="e">
        <f>_xlfn.IFS(AND(J2039="concentrate",H2039&gt;Pooling_tool!$Q$4),Pooling_tool!$Q$4,AND(J2039="concentrate",H2039&lt;Pooling_tool!$Q$2),Pooling_tool!$Q$2,J2039="concentrate",H2039,J2039="dilute",individual_lib_info!I2039)</f>
        <v>#N/A</v>
      </c>
      <c r="L2039" s="12" t="e">
        <f>IF(AND(J2039="dilute",K2039&gt;Pooling_tool!$Q$6),Pooling_tool!$Q$6,K2039)</f>
        <v>#N/A</v>
      </c>
    </row>
    <row r="2040" spans="6:12" x14ac:dyDescent="0.2">
      <c r="F2040" s="8" t="e">
        <f>VLOOKUP(A2040,Pooling_tool!$A$3:$B$15,2,FALSE)</f>
        <v>#N/A</v>
      </c>
      <c r="G2040" s="11" t="e">
        <f>Pooling_tool!$Q$8/VLOOKUP(F2040,Pooling_tool!$F$3:$G$26,2,FALSE)</f>
        <v>#N/A</v>
      </c>
      <c r="H2040" s="12" t="e">
        <f t="shared" si="62"/>
        <v>#N/A</v>
      </c>
      <c r="I2040" s="12" t="e">
        <f t="shared" si="63"/>
        <v>#N/A</v>
      </c>
      <c r="J2040" s="8" t="e">
        <f>IF(OR(H2040&gt;Pooling_tool!$Q$2,I2040&gt;(Pooling_tool!$Q$14*Pooling_tool!$Q$6)),"concentrate","dilute")</f>
        <v>#N/A</v>
      </c>
      <c r="K2040" s="12" t="e">
        <f>_xlfn.IFS(AND(J2040="concentrate",H2040&gt;Pooling_tool!$Q$4),Pooling_tool!$Q$4,AND(J2040="concentrate",H2040&lt;Pooling_tool!$Q$2),Pooling_tool!$Q$2,J2040="concentrate",H2040,J2040="dilute",individual_lib_info!I2040)</f>
        <v>#N/A</v>
      </c>
      <c r="L2040" s="12" t="e">
        <f>IF(AND(J2040="dilute",K2040&gt;Pooling_tool!$Q$6),Pooling_tool!$Q$6,K2040)</f>
        <v>#N/A</v>
      </c>
    </row>
    <row r="2041" spans="6:12" x14ac:dyDescent="0.2">
      <c r="F2041" s="8" t="e">
        <f>VLOOKUP(A2041,Pooling_tool!$A$3:$B$15,2,FALSE)</f>
        <v>#N/A</v>
      </c>
      <c r="G2041" s="11" t="e">
        <f>Pooling_tool!$Q$8/VLOOKUP(F2041,Pooling_tool!$F$3:$G$26,2,FALSE)</f>
        <v>#N/A</v>
      </c>
      <c r="H2041" s="12" t="e">
        <f t="shared" si="62"/>
        <v>#N/A</v>
      </c>
      <c r="I2041" s="12" t="e">
        <f t="shared" si="63"/>
        <v>#N/A</v>
      </c>
      <c r="J2041" s="8" t="e">
        <f>IF(OR(H2041&gt;Pooling_tool!$Q$2,I2041&gt;(Pooling_tool!$Q$14*Pooling_tool!$Q$6)),"concentrate","dilute")</f>
        <v>#N/A</v>
      </c>
      <c r="K2041" s="12" t="e">
        <f>_xlfn.IFS(AND(J2041="concentrate",H2041&gt;Pooling_tool!$Q$4),Pooling_tool!$Q$4,AND(J2041="concentrate",H2041&lt;Pooling_tool!$Q$2),Pooling_tool!$Q$2,J2041="concentrate",H2041,J2041="dilute",individual_lib_info!I2041)</f>
        <v>#N/A</v>
      </c>
      <c r="L2041" s="12" t="e">
        <f>IF(AND(J2041="dilute",K2041&gt;Pooling_tool!$Q$6),Pooling_tool!$Q$6,K2041)</f>
        <v>#N/A</v>
      </c>
    </row>
    <row r="2042" spans="6:12" x14ac:dyDescent="0.2">
      <c r="F2042" s="8" t="e">
        <f>VLOOKUP(A2042,Pooling_tool!$A$3:$B$15,2,FALSE)</f>
        <v>#N/A</v>
      </c>
      <c r="G2042" s="11" t="e">
        <f>Pooling_tool!$Q$8/VLOOKUP(F2042,Pooling_tool!$F$3:$G$26,2,FALSE)</f>
        <v>#N/A</v>
      </c>
      <c r="H2042" s="12" t="e">
        <f t="shared" si="62"/>
        <v>#N/A</v>
      </c>
      <c r="I2042" s="12" t="e">
        <f t="shared" si="63"/>
        <v>#N/A</v>
      </c>
      <c r="J2042" s="8" t="e">
        <f>IF(OR(H2042&gt;Pooling_tool!$Q$2,I2042&gt;(Pooling_tool!$Q$14*Pooling_tool!$Q$6)),"concentrate","dilute")</f>
        <v>#N/A</v>
      </c>
      <c r="K2042" s="12" t="e">
        <f>_xlfn.IFS(AND(J2042="concentrate",H2042&gt;Pooling_tool!$Q$4),Pooling_tool!$Q$4,AND(J2042="concentrate",H2042&lt;Pooling_tool!$Q$2),Pooling_tool!$Q$2,J2042="concentrate",H2042,J2042="dilute",individual_lib_info!I2042)</f>
        <v>#N/A</v>
      </c>
      <c r="L2042" s="12" t="e">
        <f>IF(AND(J2042="dilute",K2042&gt;Pooling_tool!$Q$6),Pooling_tool!$Q$6,K2042)</f>
        <v>#N/A</v>
      </c>
    </row>
    <row r="2043" spans="6:12" x14ac:dyDescent="0.2">
      <c r="F2043" s="8" t="e">
        <f>VLOOKUP(A2043,Pooling_tool!$A$3:$B$15,2,FALSE)</f>
        <v>#N/A</v>
      </c>
      <c r="G2043" s="11" t="e">
        <f>Pooling_tool!$Q$8/VLOOKUP(F2043,Pooling_tool!$F$3:$G$26,2,FALSE)</f>
        <v>#N/A</v>
      </c>
      <c r="H2043" s="12" t="e">
        <f t="shared" si="62"/>
        <v>#N/A</v>
      </c>
      <c r="I2043" s="12" t="e">
        <f t="shared" si="63"/>
        <v>#N/A</v>
      </c>
      <c r="J2043" s="8" t="e">
        <f>IF(OR(H2043&gt;Pooling_tool!$Q$2,I2043&gt;(Pooling_tool!$Q$14*Pooling_tool!$Q$6)),"concentrate","dilute")</f>
        <v>#N/A</v>
      </c>
      <c r="K2043" s="12" t="e">
        <f>_xlfn.IFS(AND(J2043="concentrate",H2043&gt;Pooling_tool!$Q$4),Pooling_tool!$Q$4,AND(J2043="concentrate",H2043&lt;Pooling_tool!$Q$2),Pooling_tool!$Q$2,J2043="concentrate",H2043,J2043="dilute",individual_lib_info!I2043)</f>
        <v>#N/A</v>
      </c>
      <c r="L2043" s="12" t="e">
        <f>IF(AND(J2043="dilute",K2043&gt;Pooling_tool!$Q$6),Pooling_tool!$Q$6,K2043)</f>
        <v>#N/A</v>
      </c>
    </row>
    <row r="2044" spans="6:12" x14ac:dyDescent="0.2">
      <c r="F2044" s="8" t="e">
        <f>VLOOKUP(A2044,Pooling_tool!$A$3:$B$15,2,FALSE)</f>
        <v>#N/A</v>
      </c>
      <c r="G2044" s="11" t="e">
        <f>Pooling_tool!$Q$8/VLOOKUP(F2044,Pooling_tool!$F$3:$G$26,2,FALSE)</f>
        <v>#N/A</v>
      </c>
      <c r="H2044" s="12" t="e">
        <f t="shared" si="62"/>
        <v>#N/A</v>
      </c>
      <c r="I2044" s="12" t="e">
        <f t="shared" si="63"/>
        <v>#N/A</v>
      </c>
      <c r="J2044" s="8" t="e">
        <f>IF(OR(H2044&gt;Pooling_tool!$Q$2,I2044&gt;(Pooling_tool!$Q$14*Pooling_tool!$Q$6)),"concentrate","dilute")</f>
        <v>#N/A</v>
      </c>
      <c r="K2044" s="12" t="e">
        <f>_xlfn.IFS(AND(J2044="concentrate",H2044&gt;Pooling_tool!$Q$4),Pooling_tool!$Q$4,AND(J2044="concentrate",H2044&lt;Pooling_tool!$Q$2),Pooling_tool!$Q$2,J2044="concentrate",H2044,J2044="dilute",individual_lib_info!I2044)</f>
        <v>#N/A</v>
      </c>
      <c r="L2044" s="12" t="e">
        <f>IF(AND(J2044="dilute",K2044&gt;Pooling_tool!$Q$6),Pooling_tool!$Q$6,K2044)</f>
        <v>#N/A</v>
      </c>
    </row>
    <row r="2045" spans="6:12" x14ac:dyDescent="0.2">
      <c r="F2045" s="8" t="e">
        <f>VLOOKUP(A2045,Pooling_tool!$A$3:$B$15,2,FALSE)</f>
        <v>#N/A</v>
      </c>
      <c r="G2045" s="11" t="e">
        <f>Pooling_tool!$Q$8/VLOOKUP(F2045,Pooling_tool!$F$3:$G$26,2,FALSE)</f>
        <v>#N/A</v>
      </c>
      <c r="H2045" s="12" t="e">
        <f t="shared" si="62"/>
        <v>#N/A</v>
      </c>
      <c r="I2045" s="12" t="e">
        <f t="shared" si="63"/>
        <v>#N/A</v>
      </c>
      <c r="J2045" s="8" t="e">
        <f>IF(OR(H2045&gt;Pooling_tool!$Q$2,I2045&gt;(Pooling_tool!$Q$14*Pooling_tool!$Q$6)),"concentrate","dilute")</f>
        <v>#N/A</v>
      </c>
      <c r="K2045" s="12" t="e">
        <f>_xlfn.IFS(AND(J2045="concentrate",H2045&gt;Pooling_tool!$Q$4),Pooling_tool!$Q$4,AND(J2045="concentrate",H2045&lt;Pooling_tool!$Q$2),Pooling_tool!$Q$2,J2045="concentrate",H2045,J2045="dilute",individual_lib_info!I2045)</f>
        <v>#N/A</v>
      </c>
      <c r="L2045" s="12" t="e">
        <f>IF(AND(J2045="dilute",K2045&gt;Pooling_tool!$Q$6),Pooling_tool!$Q$6,K2045)</f>
        <v>#N/A</v>
      </c>
    </row>
    <row r="2046" spans="6:12" x14ac:dyDescent="0.2">
      <c r="F2046" s="8" t="e">
        <f>VLOOKUP(A2046,Pooling_tool!$A$3:$B$15,2,FALSE)</f>
        <v>#N/A</v>
      </c>
      <c r="G2046" s="11" t="e">
        <f>Pooling_tool!$Q$8/VLOOKUP(F2046,Pooling_tool!$F$3:$G$26,2,FALSE)</f>
        <v>#N/A</v>
      </c>
      <c r="H2046" s="12" t="e">
        <f t="shared" si="62"/>
        <v>#N/A</v>
      </c>
      <c r="I2046" s="12" t="e">
        <f t="shared" si="63"/>
        <v>#N/A</v>
      </c>
      <c r="J2046" s="8" t="e">
        <f>IF(OR(H2046&gt;Pooling_tool!$Q$2,I2046&gt;(Pooling_tool!$Q$14*Pooling_tool!$Q$6)),"concentrate","dilute")</f>
        <v>#N/A</v>
      </c>
      <c r="K2046" s="12" t="e">
        <f>_xlfn.IFS(AND(J2046="concentrate",H2046&gt;Pooling_tool!$Q$4),Pooling_tool!$Q$4,AND(J2046="concentrate",H2046&lt;Pooling_tool!$Q$2),Pooling_tool!$Q$2,J2046="concentrate",H2046,J2046="dilute",individual_lib_info!I2046)</f>
        <v>#N/A</v>
      </c>
      <c r="L2046" s="12" t="e">
        <f>IF(AND(J2046="dilute",K2046&gt;Pooling_tool!$Q$6),Pooling_tool!$Q$6,K2046)</f>
        <v>#N/A</v>
      </c>
    </row>
    <row r="2047" spans="6:12" x14ac:dyDescent="0.2">
      <c r="F2047" s="8" t="e">
        <f>VLOOKUP(A2047,Pooling_tool!$A$3:$B$15,2,FALSE)</f>
        <v>#N/A</v>
      </c>
      <c r="G2047" s="11" t="e">
        <f>Pooling_tool!$Q$8/VLOOKUP(F2047,Pooling_tool!$F$3:$G$26,2,FALSE)</f>
        <v>#N/A</v>
      </c>
      <c r="H2047" s="12" t="e">
        <f t="shared" si="62"/>
        <v>#N/A</v>
      </c>
      <c r="I2047" s="12" t="e">
        <f t="shared" si="63"/>
        <v>#N/A</v>
      </c>
      <c r="J2047" s="8" t="e">
        <f>IF(OR(H2047&gt;Pooling_tool!$Q$2,I2047&gt;(Pooling_tool!$Q$14*Pooling_tool!$Q$6)),"concentrate","dilute")</f>
        <v>#N/A</v>
      </c>
      <c r="K2047" s="12" t="e">
        <f>_xlfn.IFS(AND(J2047="concentrate",H2047&gt;Pooling_tool!$Q$4),Pooling_tool!$Q$4,AND(J2047="concentrate",H2047&lt;Pooling_tool!$Q$2),Pooling_tool!$Q$2,J2047="concentrate",H2047,J2047="dilute",individual_lib_info!I2047)</f>
        <v>#N/A</v>
      </c>
      <c r="L2047" s="12" t="e">
        <f>IF(AND(J2047="dilute",K2047&gt;Pooling_tool!$Q$6),Pooling_tool!$Q$6,K2047)</f>
        <v>#N/A</v>
      </c>
    </row>
    <row r="2048" spans="6:12" x14ac:dyDescent="0.2">
      <c r="F2048" s="8" t="e">
        <f>VLOOKUP(A2048,Pooling_tool!$A$3:$B$15,2,FALSE)</f>
        <v>#N/A</v>
      </c>
      <c r="G2048" s="11" t="e">
        <f>Pooling_tool!$Q$8/VLOOKUP(F2048,Pooling_tool!$F$3:$G$26,2,FALSE)</f>
        <v>#N/A</v>
      </c>
      <c r="H2048" s="12" t="e">
        <f t="shared" si="62"/>
        <v>#N/A</v>
      </c>
      <c r="I2048" s="12" t="e">
        <f t="shared" si="63"/>
        <v>#N/A</v>
      </c>
      <c r="J2048" s="8" t="e">
        <f>IF(OR(H2048&gt;Pooling_tool!$Q$2,I2048&gt;(Pooling_tool!$Q$14*Pooling_tool!$Q$6)),"concentrate","dilute")</f>
        <v>#N/A</v>
      </c>
      <c r="K2048" s="12" t="e">
        <f>_xlfn.IFS(AND(J2048="concentrate",H2048&gt;Pooling_tool!$Q$4),Pooling_tool!$Q$4,AND(J2048="concentrate",H2048&lt;Pooling_tool!$Q$2),Pooling_tool!$Q$2,J2048="concentrate",H2048,J2048="dilute",individual_lib_info!I2048)</f>
        <v>#N/A</v>
      </c>
      <c r="L2048" s="12" t="e">
        <f>IF(AND(J2048="dilute",K2048&gt;Pooling_tool!$Q$6),Pooling_tool!$Q$6,K2048)</f>
        <v>#N/A</v>
      </c>
    </row>
    <row r="2049" spans="6:12" x14ac:dyDescent="0.2">
      <c r="F2049" s="8" t="e">
        <f>VLOOKUP(A2049,Pooling_tool!$A$3:$B$15,2,FALSE)</f>
        <v>#N/A</v>
      </c>
      <c r="G2049" s="11" t="e">
        <f>Pooling_tool!$Q$8/VLOOKUP(F2049,Pooling_tool!$F$3:$G$26,2,FALSE)</f>
        <v>#N/A</v>
      </c>
      <c r="H2049" s="12" t="e">
        <f t="shared" si="62"/>
        <v>#N/A</v>
      </c>
      <c r="I2049" s="12" t="e">
        <f t="shared" si="63"/>
        <v>#N/A</v>
      </c>
      <c r="J2049" s="8" t="e">
        <f>IF(OR(H2049&gt;Pooling_tool!$Q$2,I2049&gt;(Pooling_tool!$Q$14*Pooling_tool!$Q$6)),"concentrate","dilute")</f>
        <v>#N/A</v>
      </c>
      <c r="K2049" s="12" t="e">
        <f>_xlfn.IFS(AND(J2049="concentrate",H2049&gt;Pooling_tool!$Q$4),Pooling_tool!$Q$4,AND(J2049="concentrate",H2049&lt;Pooling_tool!$Q$2),Pooling_tool!$Q$2,J2049="concentrate",H2049,J2049="dilute",individual_lib_info!I2049)</f>
        <v>#N/A</v>
      </c>
      <c r="L2049" s="12" t="e">
        <f>IF(AND(J2049="dilute",K2049&gt;Pooling_tool!$Q$6),Pooling_tool!$Q$6,K2049)</f>
        <v>#N/A</v>
      </c>
    </row>
    <row r="2050" spans="6:12" x14ac:dyDescent="0.2">
      <c r="F2050" s="8" t="e">
        <f>VLOOKUP(A2050,Pooling_tool!$A$3:$B$15,2,FALSE)</f>
        <v>#N/A</v>
      </c>
      <c r="G2050" s="11" t="e">
        <f>Pooling_tool!$Q$8/VLOOKUP(F2050,Pooling_tool!$F$3:$G$26,2,FALSE)</f>
        <v>#N/A</v>
      </c>
      <c r="H2050" s="12" t="e">
        <f t="shared" si="62"/>
        <v>#N/A</v>
      </c>
      <c r="I2050" s="12" t="e">
        <f t="shared" si="63"/>
        <v>#N/A</v>
      </c>
      <c r="J2050" s="8" t="e">
        <f>IF(OR(H2050&gt;Pooling_tool!$Q$2,I2050&gt;(Pooling_tool!$Q$14*Pooling_tool!$Q$6)),"concentrate","dilute")</f>
        <v>#N/A</v>
      </c>
      <c r="K2050" s="12" t="e">
        <f>_xlfn.IFS(AND(J2050="concentrate",H2050&gt;Pooling_tool!$Q$4),Pooling_tool!$Q$4,AND(J2050="concentrate",H2050&lt;Pooling_tool!$Q$2),Pooling_tool!$Q$2,J2050="concentrate",H2050,J2050="dilute",individual_lib_info!I2050)</f>
        <v>#N/A</v>
      </c>
      <c r="L2050" s="12" t="e">
        <f>IF(AND(J2050="dilute",K2050&gt;Pooling_tool!$Q$6),Pooling_tool!$Q$6,K2050)</f>
        <v>#N/A</v>
      </c>
    </row>
    <row r="2051" spans="6:12" x14ac:dyDescent="0.2">
      <c r="F2051" s="8" t="e">
        <f>VLOOKUP(A2051,Pooling_tool!$A$3:$B$15,2,FALSE)</f>
        <v>#N/A</v>
      </c>
      <c r="G2051" s="11" t="e">
        <f>Pooling_tool!$Q$8/VLOOKUP(F2051,Pooling_tool!$F$3:$G$26,2,FALSE)</f>
        <v>#N/A</v>
      </c>
      <c r="H2051" s="12" t="e">
        <f t="shared" ref="H2051:H2114" si="64">G2051/D2051*1000</f>
        <v>#N/A</v>
      </c>
      <c r="I2051" s="12" t="e">
        <f t="shared" ref="I2051:I2114" si="65">H2051*E2051</f>
        <v>#N/A</v>
      </c>
      <c r="J2051" s="8" t="e">
        <f>IF(OR(H2051&gt;Pooling_tool!$Q$2,I2051&gt;(Pooling_tool!$Q$14*Pooling_tool!$Q$6)),"concentrate","dilute")</f>
        <v>#N/A</v>
      </c>
      <c r="K2051" s="12" t="e">
        <f>_xlfn.IFS(AND(J2051="concentrate",H2051&gt;Pooling_tool!$Q$4),Pooling_tool!$Q$4,AND(J2051="concentrate",H2051&lt;Pooling_tool!$Q$2),Pooling_tool!$Q$2,J2051="concentrate",H2051,J2051="dilute",individual_lib_info!I2051)</f>
        <v>#N/A</v>
      </c>
      <c r="L2051" s="12" t="e">
        <f>IF(AND(J2051="dilute",K2051&gt;Pooling_tool!$Q$6),Pooling_tool!$Q$6,K2051)</f>
        <v>#N/A</v>
      </c>
    </row>
    <row r="2052" spans="6:12" x14ac:dyDescent="0.2">
      <c r="F2052" s="8" t="e">
        <f>VLOOKUP(A2052,Pooling_tool!$A$3:$B$15,2,FALSE)</f>
        <v>#N/A</v>
      </c>
      <c r="G2052" s="11" t="e">
        <f>Pooling_tool!$Q$8/VLOOKUP(F2052,Pooling_tool!$F$3:$G$26,2,FALSE)</f>
        <v>#N/A</v>
      </c>
      <c r="H2052" s="12" t="e">
        <f t="shared" si="64"/>
        <v>#N/A</v>
      </c>
      <c r="I2052" s="12" t="e">
        <f t="shared" si="65"/>
        <v>#N/A</v>
      </c>
      <c r="J2052" s="8" t="e">
        <f>IF(OR(H2052&gt;Pooling_tool!$Q$2,I2052&gt;(Pooling_tool!$Q$14*Pooling_tool!$Q$6)),"concentrate","dilute")</f>
        <v>#N/A</v>
      </c>
      <c r="K2052" s="12" t="e">
        <f>_xlfn.IFS(AND(J2052="concentrate",H2052&gt;Pooling_tool!$Q$4),Pooling_tool!$Q$4,AND(J2052="concentrate",H2052&lt;Pooling_tool!$Q$2),Pooling_tool!$Q$2,J2052="concentrate",H2052,J2052="dilute",individual_lib_info!I2052)</f>
        <v>#N/A</v>
      </c>
      <c r="L2052" s="12" t="e">
        <f>IF(AND(J2052="dilute",K2052&gt;Pooling_tool!$Q$6),Pooling_tool!$Q$6,K2052)</f>
        <v>#N/A</v>
      </c>
    </row>
    <row r="2053" spans="6:12" x14ac:dyDescent="0.2">
      <c r="F2053" s="8" t="e">
        <f>VLOOKUP(A2053,Pooling_tool!$A$3:$B$15,2,FALSE)</f>
        <v>#N/A</v>
      </c>
      <c r="G2053" s="11" t="e">
        <f>Pooling_tool!$Q$8/VLOOKUP(F2053,Pooling_tool!$F$3:$G$26,2,FALSE)</f>
        <v>#N/A</v>
      </c>
      <c r="H2053" s="12" t="e">
        <f t="shared" si="64"/>
        <v>#N/A</v>
      </c>
      <c r="I2053" s="12" t="e">
        <f t="shared" si="65"/>
        <v>#N/A</v>
      </c>
      <c r="J2053" s="8" t="e">
        <f>IF(OR(H2053&gt;Pooling_tool!$Q$2,I2053&gt;(Pooling_tool!$Q$14*Pooling_tool!$Q$6)),"concentrate","dilute")</f>
        <v>#N/A</v>
      </c>
      <c r="K2053" s="12" t="e">
        <f>_xlfn.IFS(AND(J2053="concentrate",H2053&gt;Pooling_tool!$Q$4),Pooling_tool!$Q$4,AND(J2053="concentrate",H2053&lt;Pooling_tool!$Q$2),Pooling_tool!$Q$2,J2053="concentrate",H2053,J2053="dilute",individual_lib_info!I2053)</f>
        <v>#N/A</v>
      </c>
      <c r="L2053" s="12" t="e">
        <f>IF(AND(J2053="dilute",K2053&gt;Pooling_tool!$Q$6),Pooling_tool!$Q$6,K2053)</f>
        <v>#N/A</v>
      </c>
    </row>
    <row r="2054" spans="6:12" x14ac:dyDescent="0.2">
      <c r="F2054" s="8" t="e">
        <f>VLOOKUP(A2054,Pooling_tool!$A$3:$B$15,2,FALSE)</f>
        <v>#N/A</v>
      </c>
      <c r="G2054" s="11" t="e">
        <f>Pooling_tool!$Q$8/VLOOKUP(F2054,Pooling_tool!$F$3:$G$26,2,FALSE)</f>
        <v>#N/A</v>
      </c>
      <c r="H2054" s="12" t="e">
        <f t="shared" si="64"/>
        <v>#N/A</v>
      </c>
      <c r="I2054" s="12" t="e">
        <f t="shared" si="65"/>
        <v>#N/A</v>
      </c>
      <c r="J2054" s="8" t="e">
        <f>IF(OR(H2054&gt;Pooling_tool!$Q$2,I2054&gt;(Pooling_tool!$Q$14*Pooling_tool!$Q$6)),"concentrate","dilute")</f>
        <v>#N/A</v>
      </c>
      <c r="K2054" s="12" t="e">
        <f>_xlfn.IFS(AND(J2054="concentrate",H2054&gt;Pooling_tool!$Q$4),Pooling_tool!$Q$4,AND(J2054="concentrate",H2054&lt;Pooling_tool!$Q$2),Pooling_tool!$Q$2,J2054="concentrate",H2054,J2054="dilute",individual_lib_info!I2054)</f>
        <v>#N/A</v>
      </c>
      <c r="L2054" s="12" t="e">
        <f>IF(AND(J2054="dilute",K2054&gt;Pooling_tool!$Q$6),Pooling_tool!$Q$6,K2054)</f>
        <v>#N/A</v>
      </c>
    </row>
    <row r="2055" spans="6:12" x14ac:dyDescent="0.2">
      <c r="F2055" s="8" t="e">
        <f>VLOOKUP(A2055,Pooling_tool!$A$3:$B$15,2,FALSE)</f>
        <v>#N/A</v>
      </c>
      <c r="G2055" s="11" t="e">
        <f>Pooling_tool!$Q$8/VLOOKUP(F2055,Pooling_tool!$F$3:$G$26,2,FALSE)</f>
        <v>#N/A</v>
      </c>
      <c r="H2055" s="12" t="e">
        <f t="shared" si="64"/>
        <v>#N/A</v>
      </c>
      <c r="I2055" s="12" t="e">
        <f t="shared" si="65"/>
        <v>#N/A</v>
      </c>
      <c r="J2055" s="8" t="e">
        <f>IF(OR(H2055&gt;Pooling_tool!$Q$2,I2055&gt;(Pooling_tool!$Q$14*Pooling_tool!$Q$6)),"concentrate","dilute")</f>
        <v>#N/A</v>
      </c>
      <c r="K2055" s="12" t="e">
        <f>_xlfn.IFS(AND(J2055="concentrate",H2055&gt;Pooling_tool!$Q$4),Pooling_tool!$Q$4,AND(J2055="concentrate",H2055&lt;Pooling_tool!$Q$2),Pooling_tool!$Q$2,J2055="concentrate",H2055,J2055="dilute",individual_lib_info!I2055)</f>
        <v>#N/A</v>
      </c>
      <c r="L2055" s="12" t="e">
        <f>IF(AND(J2055="dilute",K2055&gt;Pooling_tool!$Q$6),Pooling_tool!$Q$6,K2055)</f>
        <v>#N/A</v>
      </c>
    </row>
    <row r="2056" spans="6:12" x14ac:dyDescent="0.2">
      <c r="F2056" s="8" t="e">
        <f>VLOOKUP(A2056,Pooling_tool!$A$3:$B$15,2,FALSE)</f>
        <v>#N/A</v>
      </c>
      <c r="G2056" s="11" t="e">
        <f>Pooling_tool!$Q$8/VLOOKUP(F2056,Pooling_tool!$F$3:$G$26,2,FALSE)</f>
        <v>#N/A</v>
      </c>
      <c r="H2056" s="12" t="e">
        <f t="shared" si="64"/>
        <v>#N/A</v>
      </c>
      <c r="I2056" s="12" t="e">
        <f t="shared" si="65"/>
        <v>#N/A</v>
      </c>
      <c r="J2056" s="8" t="e">
        <f>IF(OR(H2056&gt;Pooling_tool!$Q$2,I2056&gt;(Pooling_tool!$Q$14*Pooling_tool!$Q$6)),"concentrate","dilute")</f>
        <v>#N/A</v>
      </c>
      <c r="K2056" s="12" t="e">
        <f>_xlfn.IFS(AND(J2056="concentrate",H2056&gt;Pooling_tool!$Q$4),Pooling_tool!$Q$4,AND(J2056="concentrate",H2056&lt;Pooling_tool!$Q$2),Pooling_tool!$Q$2,J2056="concentrate",H2056,J2056="dilute",individual_lib_info!I2056)</f>
        <v>#N/A</v>
      </c>
      <c r="L2056" s="12" t="e">
        <f>IF(AND(J2056="dilute",K2056&gt;Pooling_tool!$Q$6),Pooling_tool!$Q$6,K2056)</f>
        <v>#N/A</v>
      </c>
    </row>
    <row r="2057" spans="6:12" x14ac:dyDescent="0.2">
      <c r="F2057" s="8" t="e">
        <f>VLOOKUP(A2057,Pooling_tool!$A$3:$B$15,2,FALSE)</f>
        <v>#N/A</v>
      </c>
      <c r="G2057" s="11" t="e">
        <f>Pooling_tool!$Q$8/VLOOKUP(F2057,Pooling_tool!$F$3:$G$26,2,FALSE)</f>
        <v>#N/A</v>
      </c>
      <c r="H2057" s="12" t="e">
        <f t="shared" si="64"/>
        <v>#N/A</v>
      </c>
      <c r="I2057" s="12" t="e">
        <f t="shared" si="65"/>
        <v>#N/A</v>
      </c>
      <c r="J2057" s="8" t="e">
        <f>IF(OR(H2057&gt;Pooling_tool!$Q$2,I2057&gt;(Pooling_tool!$Q$14*Pooling_tool!$Q$6)),"concentrate","dilute")</f>
        <v>#N/A</v>
      </c>
      <c r="K2057" s="12" t="e">
        <f>_xlfn.IFS(AND(J2057="concentrate",H2057&gt;Pooling_tool!$Q$4),Pooling_tool!$Q$4,AND(J2057="concentrate",H2057&lt;Pooling_tool!$Q$2),Pooling_tool!$Q$2,J2057="concentrate",H2057,J2057="dilute",individual_lib_info!I2057)</f>
        <v>#N/A</v>
      </c>
      <c r="L2057" s="12" t="e">
        <f>IF(AND(J2057="dilute",K2057&gt;Pooling_tool!$Q$6),Pooling_tool!$Q$6,K2057)</f>
        <v>#N/A</v>
      </c>
    </row>
    <row r="2058" spans="6:12" x14ac:dyDescent="0.2">
      <c r="F2058" s="8" t="e">
        <f>VLOOKUP(A2058,Pooling_tool!$A$3:$B$15,2,FALSE)</f>
        <v>#N/A</v>
      </c>
      <c r="G2058" s="11" t="e">
        <f>Pooling_tool!$Q$8/VLOOKUP(F2058,Pooling_tool!$F$3:$G$26,2,FALSE)</f>
        <v>#N/A</v>
      </c>
      <c r="H2058" s="12" t="e">
        <f t="shared" si="64"/>
        <v>#N/A</v>
      </c>
      <c r="I2058" s="12" t="e">
        <f t="shared" si="65"/>
        <v>#N/A</v>
      </c>
      <c r="J2058" s="8" t="e">
        <f>IF(OR(H2058&gt;Pooling_tool!$Q$2,I2058&gt;(Pooling_tool!$Q$14*Pooling_tool!$Q$6)),"concentrate","dilute")</f>
        <v>#N/A</v>
      </c>
      <c r="K2058" s="12" t="e">
        <f>_xlfn.IFS(AND(J2058="concentrate",H2058&gt;Pooling_tool!$Q$4),Pooling_tool!$Q$4,AND(J2058="concentrate",H2058&lt;Pooling_tool!$Q$2),Pooling_tool!$Q$2,J2058="concentrate",H2058,J2058="dilute",individual_lib_info!I2058)</f>
        <v>#N/A</v>
      </c>
      <c r="L2058" s="12" t="e">
        <f>IF(AND(J2058="dilute",K2058&gt;Pooling_tool!$Q$6),Pooling_tool!$Q$6,K2058)</f>
        <v>#N/A</v>
      </c>
    </row>
    <row r="2059" spans="6:12" x14ac:dyDescent="0.2">
      <c r="F2059" s="8" t="e">
        <f>VLOOKUP(A2059,Pooling_tool!$A$3:$B$15,2,FALSE)</f>
        <v>#N/A</v>
      </c>
      <c r="G2059" s="11" t="e">
        <f>Pooling_tool!$Q$8/VLOOKUP(F2059,Pooling_tool!$F$3:$G$26,2,FALSE)</f>
        <v>#N/A</v>
      </c>
      <c r="H2059" s="12" t="e">
        <f t="shared" si="64"/>
        <v>#N/A</v>
      </c>
      <c r="I2059" s="12" t="e">
        <f t="shared" si="65"/>
        <v>#N/A</v>
      </c>
      <c r="J2059" s="8" t="e">
        <f>IF(OR(H2059&gt;Pooling_tool!$Q$2,I2059&gt;(Pooling_tool!$Q$14*Pooling_tool!$Q$6)),"concentrate","dilute")</f>
        <v>#N/A</v>
      </c>
      <c r="K2059" s="12" t="e">
        <f>_xlfn.IFS(AND(J2059="concentrate",H2059&gt;Pooling_tool!$Q$4),Pooling_tool!$Q$4,AND(J2059="concentrate",H2059&lt;Pooling_tool!$Q$2),Pooling_tool!$Q$2,J2059="concentrate",H2059,J2059="dilute",individual_lib_info!I2059)</f>
        <v>#N/A</v>
      </c>
      <c r="L2059" s="12" t="e">
        <f>IF(AND(J2059="dilute",K2059&gt;Pooling_tool!$Q$6),Pooling_tool!$Q$6,K2059)</f>
        <v>#N/A</v>
      </c>
    </row>
    <row r="2060" spans="6:12" x14ac:dyDescent="0.2">
      <c r="F2060" s="8" t="e">
        <f>VLOOKUP(A2060,Pooling_tool!$A$3:$B$15,2,FALSE)</f>
        <v>#N/A</v>
      </c>
      <c r="G2060" s="11" t="e">
        <f>Pooling_tool!$Q$8/VLOOKUP(F2060,Pooling_tool!$F$3:$G$26,2,FALSE)</f>
        <v>#N/A</v>
      </c>
      <c r="H2060" s="12" t="e">
        <f t="shared" si="64"/>
        <v>#N/A</v>
      </c>
      <c r="I2060" s="12" t="e">
        <f t="shared" si="65"/>
        <v>#N/A</v>
      </c>
      <c r="J2060" s="8" t="e">
        <f>IF(OR(H2060&gt;Pooling_tool!$Q$2,I2060&gt;(Pooling_tool!$Q$14*Pooling_tool!$Q$6)),"concentrate","dilute")</f>
        <v>#N/A</v>
      </c>
      <c r="K2060" s="12" t="e">
        <f>_xlfn.IFS(AND(J2060="concentrate",H2060&gt;Pooling_tool!$Q$4),Pooling_tool!$Q$4,AND(J2060="concentrate",H2060&lt;Pooling_tool!$Q$2),Pooling_tool!$Q$2,J2060="concentrate",H2060,J2060="dilute",individual_lib_info!I2060)</f>
        <v>#N/A</v>
      </c>
      <c r="L2060" s="12" t="e">
        <f>IF(AND(J2060="dilute",K2060&gt;Pooling_tool!$Q$6),Pooling_tool!$Q$6,K2060)</f>
        <v>#N/A</v>
      </c>
    </row>
    <row r="2061" spans="6:12" x14ac:dyDescent="0.2">
      <c r="F2061" s="8" t="e">
        <f>VLOOKUP(A2061,Pooling_tool!$A$3:$B$15,2,FALSE)</f>
        <v>#N/A</v>
      </c>
      <c r="G2061" s="11" t="e">
        <f>Pooling_tool!$Q$8/VLOOKUP(F2061,Pooling_tool!$F$3:$G$26,2,FALSE)</f>
        <v>#N/A</v>
      </c>
      <c r="H2061" s="12" t="e">
        <f t="shared" si="64"/>
        <v>#N/A</v>
      </c>
      <c r="I2061" s="12" t="e">
        <f t="shared" si="65"/>
        <v>#N/A</v>
      </c>
      <c r="J2061" s="8" t="e">
        <f>IF(OR(H2061&gt;Pooling_tool!$Q$2,I2061&gt;(Pooling_tool!$Q$14*Pooling_tool!$Q$6)),"concentrate","dilute")</f>
        <v>#N/A</v>
      </c>
      <c r="K2061" s="12" t="e">
        <f>_xlfn.IFS(AND(J2061="concentrate",H2061&gt;Pooling_tool!$Q$4),Pooling_tool!$Q$4,AND(J2061="concentrate",H2061&lt;Pooling_tool!$Q$2),Pooling_tool!$Q$2,J2061="concentrate",H2061,J2061="dilute",individual_lib_info!I2061)</f>
        <v>#N/A</v>
      </c>
      <c r="L2061" s="12" t="e">
        <f>IF(AND(J2061="dilute",K2061&gt;Pooling_tool!$Q$6),Pooling_tool!$Q$6,K2061)</f>
        <v>#N/A</v>
      </c>
    </row>
    <row r="2062" spans="6:12" x14ac:dyDescent="0.2">
      <c r="F2062" s="8" t="e">
        <f>VLOOKUP(A2062,Pooling_tool!$A$3:$B$15,2,FALSE)</f>
        <v>#N/A</v>
      </c>
      <c r="G2062" s="11" t="e">
        <f>Pooling_tool!$Q$8/VLOOKUP(F2062,Pooling_tool!$F$3:$G$26,2,FALSE)</f>
        <v>#N/A</v>
      </c>
      <c r="H2062" s="12" t="e">
        <f t="shared" si="64"/>
        <v>#N/A</v>
      </c>
      <c r="I2062" s="12" t="e">
        <f t="shared" si="65"/>
        <v>#N/A</v>
      </c>
      <c r="J2062" s="8" t="e">
        <f>IF(OR(H2062&gt;Pooling_tool!$Q$2,I2062&gt;(Pooling_tool!$Q$14*Pooling_tool!$Q$6)),"concentrate","dilute")</f>
        <v>#N/A</v>
      </c>
      <c r="K2062" s="12" t="e">
        <f>_xlfn.IFS(AND(J2062="concentrate",H2062&gt;Pooling_tool!$Q$4),Pooling_tool!$Q$4,AND(J2062="concentrate",H2062&lt;Pooling_tool!$Q$2),Pooling_tool!$Q$2,J2062="concentrate",H2062,J2062="dilute",individual_lib_info!I2062)</f>
        <v>#N/A</v>
      </c>
      <c r="L2062" s="12" t="e">
        <f>IF(AND(J2062="dilute",K2062&gt;Pooling_tool!$Q$6),Pooling_tool!$Q$6,K2062)</f>
        <v>#N/A</v>
      </c>
    </row>
    <row r="2063" spans="6:12" x14ac:dyDescent="0.2">
      <c r="F2063" s="8" t="e">
        <f>VLOOKUP(A2063,Pooling_tool!$A$3:$B$15,2,FALSE)</f>
        <v>#N/A</v>
      </c>
      <c r="G2063" s="11" t="e">
        <f>Pooling_tool!$Q$8/VLOOKUP(F2063,Pooling_tool!$F$3:$G$26,2,FALSE)</f>
        <v>#N/A</v>
      </c>
      <c r="H2063" s="12" t="e">
        <f t="shared" si="64"/>
        <v>#N/A</v>
      </c>
      <c r="I2063" s="12" t="e">
        <f t="shared" si="65"/>
        <v>#N/A</v>
      </c>
      <c r="J2063" s="8" t="e">
        <f>IF(OR(H2063&gt;Pooling_tool!$Q$2,I2063&gt;(Pooling_tool!$Q$14*Pooling_tool!$Q$6)),"concentrate","dilute")</f>
        <v>#N/A</v>
      </c>
      <c r="K2063" s="12" t="e">
        <f>_xlfn.IFS(AND(J2063="concentrate",H2063&gt;Pooling_tool!$Q$4),Pooling_tool!$Q$4,AND(J2063="concentrate",H2063&lt;Pooling_tool!$Q$2),Pooling_tool!$Q$2,J2063="concentrate",H2063,J2063="dilute",individual_lib_info!I2063)</f>
        <v>#N/A</v>
      </c>
      <c r="L2063" s="12" t="e">
        <f>IF(AND(J2063="dilute",K2063&gt;Pooling_tool!$Q$6),Pooling_tool!$Q$6,K2063)</f>
        <v>#N/A</v>
      </c>
    </row>
    <row r="2064" spans="6:12" x14ac:dyDescent="0.2">
      <c r="F2064" s="8" t="e">
        <f>VLOOKUP(A2064,Pooling_tool!$A$3:$B$15,2,FALSE)</f>
        <v>#N/A</v>
      </c>
      <c r="G2064" s="11" t="e">
        <f>Pooling_tool!$Q$8/VLOOKUP(F2064,Pooling_tool!$F$3:$G$26,2,FALSE)</f>
        <v>#N/A</v>
      </c>
      <c r="H2064" s="12" t="e">
        <f t="shared" si="64"/>
        <v>#N/A</v>
      </c>
      <c r="I2064" s="12" t="e">
        <f t="shared" si="65"/>
        <v>#N/A</v>
      </c>
      <c r="J2064" s="8" t="e">
        <f>IF(OR(H2064&gt;Pooling_tool!$Q$2,I2064&gt;(Pooling_tool!$Q$14*Pooling_tool!$Q$6)),"concentrate","dilute")</f>
        <v>#N/A</v>
      </c>
      <c r="K2064" s="12" t="e">
        <f>_xlfn.IFS(AND(J2064="concentrate",H2064&gt;Pooling_tool!$Q$4),Pooling_tool!$Q$4,AND(J2064="concentrate",H2064&lt;Pooling_tool!$Q$2),Pooling_tool!$Q$2,J2064="concentrate",H2064,J2064="dilute",individual_lib_info!I2064)</f>
        <v>#N/A</v>
      </c>
      <c r="L2064" s="12" t="e">
        <f>IF(AND(J2064="dilute",K2064&gt;Pooling_tool!$Q$6),Pooling_tool!$Q$6,K2064)</f>
        <v>#N/A</v>
      </c>
    </row>
    <row r="2065" spans="6:12" x14ac:dyDescent="0.2">
      <c r="F2065" s="8" t="e">
        <f>VLOOKUP(A2065,Pooling_tool!$A$3:$B$15,2,FALSE)</f>
        <v>#N/A</v>
      </c>
      <c r="G2065" s="11" t="e">
        <f>Pooling_tool!$Q$8/VLOOKUP(F2065,Pooling_tool!$F$3:$G$26,2,FALSE)</f>
        <v>#N/A</v>
      </c>
      <c r="H2065" s="12" t="e">
        <f t="shared" si="64"/>
        <v>#N/A</v>
      </c>
      <c r="I2065" s="12" t="e">
        <f t="shared" si="65"/>
        <v>#N/A</v>
      </c>
      <c r="J2065" s="8" t="e">
        <f>IF(OR(H2065&gt;Pooling_tool!$Q$2,I2065&gt;(Pooling_tool!$Q$14*Pooling_tool!$Q$6)),"concentrate","dilute")</f>
        <v>#N/A</v>
      </c>
      <c r="K2065" s="12" t="e">
        <f>_xlfn.IFS(AND(J2065="concentrate",H2065&gt;Pooling_tool!$Q$4),Pooling_tool!$Q$4,AND(J2065="concentrate",H2065&lt;Pooling_tool!$Q$2),Pooling_tool!$Q$2,J2065="concentrate",H2065,J2065="dilute",individual_lib_info!I2065)</f>
        <v>#N/A</v>
      </c>
      <c r="L2065" s="12" t="e">
        <f>IF(AND(J2065="dilute",K2065&gt;Pooling_tool!$Q$6),Pooling_tool!$Q$6,K2065)</f>
        <v>#N/A</v>
      </c>
    </row>
    <row r="2066" spans="6:12" x14ac:dyDescent="0.2">
      <c r="F2066" s="8" t="e">
        <f>VLOOKUP(A2066,Pooling_tool!$A$3:$B$15,2,FALSE)</f>
        <v>#N/A</v>
      </c>
      <c r="G2066" s="11" t="e">
        <f>Pooling_tool!$Q$8/VLOOKUP(F2066,Pooling_tool!$F$3:$G$26,2,FALSE)</f>
        <v>#N/A</v>
      </c>
      <c r="H2066" s="12" t="e">
        <f t="shared" si="64"/>
        <v>#N/A</v>
      </c>
      <c r="I2066" s="12" t="e">
        <f t="shared" si="65"/>
        <v>#N/A</v>
      </c>
      <c r="J2066" s="8" t="e">
        <f>IF(OR(H2066&gt;Pooling_tool!$Q$2,I2066&gt;(Pooling_tool!$Q$14*Pooling_tool!$Q$6)),"concentrate","dilute")</f>
        <v>#N/A</v>
      </c>
      <c r="K2066" s="12" t="e">
        <f>_xlfn.IFS(AND(J2066="concentrate",H2066&gt;Pooling_tool!$Q$4),Pooling_tool!$Q$4,AND(J2066="concentrate",H2066&lt;Pooling_tool!$Q$2),Pooling_tool!$Q$2,J2066="concentrate",H2066,J2066="dilute",individual_lib_info!I2066)</f>
        <v>#N/A</v>
      </c>
      <c r="L2066" s="12" t="e">
        <f>IF(AND(J2066="dilute",K2066&gt;Pooling_tool!$Q$6),Pooling_tool!$Q$6,K2066)</f>
        <v>#N/A</v>
      </c>
    </row>
    <row r="2067" spans="6:12" x14ac:dyDescent="0.2">
      <c r="F2067" s="8" t="e">
        <f>VLOOKUP(A2067,Pooling_tool!$A$3:$B$15,2,FALSE)</f>
        <v>#N/A</v>
      </c>
      <c r="G2067" s="11" t="e">
        <f>Pooling_tool!$Q$8/VLOOKUP(F2067,Pooling_tool!$F$3:$G$26,2,FALSE)</f>
        <v>#N/A</v>
      </c>
      <c r="H2067" s="12" t="e">
        <f t="shared" si="64"/>
        <v>#N/A</v>
      </c>
      <c r="I2067" s="12" t="e">
        <f t="shared" si="65"/>
        <v>#N/A</v>
      </c>
      <c r="J2067" s="8" t="e">
        <f>IF(OR(H2067&gt;Pooling_tool!$Q$2,I2067&gt;(Pooling_tool!$Q$14*Pooling_tool!$Q$6)),"concentrate","dilute")</f>
        <v>#N/A</v>
      </c>
      <c r="K2067" s="12" t="e">
        <f>_xlfn.IFS(AND(J2067="concentrate",H2067&gt;Pooling_tool!$Q$4),Pooling_tool!$Q$4,AND(J2067="concentrate",H2067&lt;Pooling_tool!$Q$2),Pooling_tool!$Q$2,J2067="concentrate",H2067,J2067="dilute",individual_lib_info!I2067)</f>
        <v>#N/A</v>
      </c>
      <c r="L2067" s="12" t="e">
        <f>IF(AND(J2067="dilute",K2067&gt;Pooling_tool!$Q$6),Pooling_tool!$Q$6,K2067)</f>
        <v>#N/A</v>
      </c>
    </row>
    <row r="2068" spans="6:12" x14ac:dyDescent="0.2">
      <c r="F2068" s="8" t="e">
        <f>VLOOKUP(A2068,Pooling_tool!$A$3:$B$15,2,FALSE)</f>
        <v>#N/A</v>
      </c>
      <c r="G2068" s="11" t="e">
        <f>Pooling_tool!$Q$8/VLOOKUP(F2068,Pooling_tool!$F$3:$G$26,2,FALSE)</f>
        <v>#N/A</v>
      </c>
      <c r="H2068" s="12" t="e">
        <f t="shared" si="64"/>
        <v>#N/A</v>
      </c>
      <c r="I2068" s="12" t="e">
        <f t="shared" si="65"/>
        <v>#N/A</v>
      </c>
      <c r="J2068" s="8" t="e">
        <f>IF(OR(H2068&gt;Pooling_tool!$Q$2,I2068&gt;(Pooling_tool!$Q$14*Pooling_tool!$Q$6)),"concentrate","dilute")</f>
        <v>#N/A</v>
      </c>
      <c r="K2068" s="12" t="e">
        <f>_xlfn.IFS(AND(J2068="concentrate",H2068&gt;Pooling_tool!$Q$4),Pooling_tool!$Q$4,AND(J2068="concentrate",H2068&lt;Pooling_tool!$Q$2),Pooling_tool!$Q$2,J2068="concentrate",H2068,J2068="dilute",individual_lib_info!I2068)</f>
        <v>#N/A</v>
      </c>
      <c r="L2068" s="12" t="e">
        <f>IF(AND(J2068="dilute",K2068&gt;Pooling_tool!$Q$6),Pooling_tool!$Q$6,K2068)</f>
        <v>#N/A</v>
      </c>
    </row>
    <row r="2069" spans="6:12" x14ac:dyDescent="0.2">
      <c r="F2069" s="8" t="e">
        <f>VLOOKUP(A2069,Pooling_tool!$A$3:$B$15,2,FALSE)</f>
        <v>#N/A</v>
      </c>
      <c r="G2069" s="11" t="e">
        <f>Pooling_tool!$Q$8/VLOOKUP(F2069,Pooling_tool!$F$3:$G$26,2,FALSE)</f>
        <v>#N/A</v>
      </c>
      <c r="H2069" s="12" t="e">
        <f t="shared" si="64"/>
        <v>#N/A</v>
      </c>
      <c r="I2069" s="12" t="e">
        <f t="shared" si="65"/>
        <v>#N/A</v>
      </c>
      <c r="J2069" s="8" t="e">
        <f>IF(OR(H2069&gt;Pooling_tool!$Q$2,I2069&gt;(Pooling_tool!$Q$14*Pooling_tool!$Q$6)),"concentrate","dilute")</f>
        <v>#N/A</v>
      </c>
      <c r="K2069" s="12" t="e">
        <f>_xlfn.IFS(AND(J2069="concentrate",H2069&gt;Pooling_tool!$Q$4),Pooling_tool!$Q$4,AND(J2069="concentrate",H2069&lt;Pooling_tool!$Q$2),Pooling_tool!$Q$2,J2069="concentrate",H2069,J2069="dilute",individual_lib_info!I2069)</f>
        <v>#N/A</v>
      </c>
      <c r="L2069" s="12" t="e">
        <f>IF(AND(J2069="dilute",K2069&gt;Pooling_tool!$Q$6),Pooling_tool!$Q$6,K2069)</f>
        <v>#N/A</v>
      </c>
    </row>
    <row r="2070" spans="6:12" x14ac:dyDescent="0.2">
      <c r="F2070" s="8" t="e">
        <f>VLOOKUP(A2070,Pooling_tool!$A$3:$B$15,2,FALSE)</f>
        <v>#N/A</v>
      </c>
      <c r="G2070" s="11" t="e">
        <f>Pooling_tool!$Q$8/VLOOKUP(F2070,Pooling_tool!$F$3:$G$26,2,FALSE)</f>
        <v>#N/A</v>
      </c>
      <c r="H2070" s="12" t="e">
        <f t="shared" si="64"/>
        <v>#N/A</v>
      </c>
      <c r="I2070" s="12" t="e">
        <f t="shared" si="65"/>
        <v>#N/A</v>
      </c>
      <c r="J2070" s="8" t="e">
        <f>IF(OR(H2070&gt;Pooling_tool!$Q$2,I2070&gt;(Pooling_tool!$Q$14*Pooling_tool!$Q$6)),"concentrate","dilute")</f>
        <v>#N/A</v>
      </c>
      <c r="K2070" s="12" t="e">
        <f>_xlfn.IFS(AND(J2070="concentrate",H2070&gt;Pooling_tool!$Q$4),Pooling_tool!$Q$4,AND(J2070="concentrate",H2070&lt;Pooling_tool!$Q$2),Pooling_tool!$Q$2,J2070="concentrate",H2070,J2070="dilute",individual_lib_info!I2070)</f>
        <v>#N/A</v>
      </c>
      <c r="L2070" s="12" t="e">
        <f>IF(AND(J2070="dilute",K2070&gt;Pooling_tool!$Q$6),Pooling_tool!$Q$6,K2070)</f>
        <v>#N/A</v>
      </c>
    </row>
    <row r="2071" spans="6:12" x14ac:dyDescent="0.2">
      <c r="F2071" s="8" t="e">
        <f>VLOOKUP(A2071,Pooling_tool!$A$3:$B$15,2,FALSE)</f>
        <v>#N/A</v>
      </c>
      <c r="G2071" s="11" t="e">
        <f>Pooling_tool!$Q$8/VLOOKUP(F2071,Pooling_tool!$F$3:$G$26,2,FALSE)</f>
        <v>#N/A</v>
      </c>
      <c r="H2071" s="12" t="e">
        <f t="shared" si="64"/>
        <v>#N/A</v>
      </c>
      <c r="I2071" s="12" t="e">
        <f t="shared" si="65"/>
        <v>#N/A</v>
      </c>
      <c r="J2071" s="8" t="e">
        <f>IF(OR(H2071&gt;Pooling_tool!$Q$2,I2071&gt;(Pooling_tool!$Q$14*Pooling_tool!$Q$6)),"concentrate","dilute")</f>
        <v>#N/A</v>
      </c>
      <c r="K2071" s="12" t="e">
        <f>_xlfn.IFS(AND(J2071="concentrate",H2071&gt;Pooling_tool!$Q$4),Pooling_tool!$Q$4,AND(J2071="concentrate",H2071&lt;Pooling_tool!$Q$2),Pooling_tool!$Q$2,J2071="concentrate",H2071,J2071="dilute",individual_lib_info!I2071)</f>
        <v>#N/A</v>
      </c>
      <c r="L2071" s="12" t="e">
        <f>IF(AND(J2071="dilute",K2071&gt;Pooling_tool!$Q$6),Pooling_tool!$Q$6,K2071)</f>
        <v>#N/A</v>
      </c>
    </row>
    <row r="2072" spans="6:12" x14ac:dyDescent="0.2">
      <c r="F2072" s="8" t="e">
        <f>VLOOKUP(A2072,Pooling_tool!$A$3:$B$15,2,FALSE)</f>
        <v>#N/A</v>
      </c>
      <c r="G2072" s="11" t="e">
        <f>Pooling_tool!$Q$8/VLOOKUP(F2072,Pooling_tool!$F$3:$G$26,2,FALSE)</f>
        <v>#N/A</v>
      </c>
      <c r="H2072" s="12" t="e">
        <f t="shared" si="64"/>
        <v>#N/A</v>
      </c>
      <c r="I2072" s="12" t="e">
        <f t="shared" si="65"/>
        <v>#N/A</v>
      </c>
      <c r="J2072" s="8" t="e">
        <f>IF(OR(H2072&gt;Pooling_tool!$Q$2,I2072&gt;(Pooling_tool!$Q$14*Pooling_tool!$Q$6)),"concentrate","dilute")</f>
        <v>#N/A</v>
      </c>
      <c r="K2072" s="12" t="e">
        <f>_xlfn.IFS(AND(J2072="concentrate",H2072&gt;Pooling_tool!$Q$4),Pooling_tool!$Q$4,AND(J2072="concentrate",H2072&lt;Pooling_tool!$Q$2),Pooling_tool!$Q$2,J2072="concentrate",H2072,J2072="dilute",individual_lib_info!I2072)</f>
        <v>#N/A</v>
      </c>
      <c r="L2072" s="12" t="e">
        <f>IF(AND(J2072="dilute",K2072&gt;Pooling_tool!$Q$6),Pooling_tool!$Q$6,K2072)</f>
        <v>#N/A</v>
      </c>
    </row>
    <row r="2073" spans="6:12" x14ac:dyDescent="0.2">
      <c r="F2073" s="8" t="e">
        <f>VLOOKUP(A2073,Pooling_tool!$A$3:$B$15,2,FALSE)</f>
        <v>#N/A</v>
      </c>
      <c r="G2073" s="11" t="e">
        <f>Pooling_tool!$Q$8/VLOOKUP(F2073,Pooling_tool!$F$3:$G$26,2,FALSE)</f>
        <v>#N/A</v>
      </c>
      <c r="H2073" s="12" t="e">
        <f t="shared" si="64"/>
        <v>#N/A</v>
      </c>
      <c r="I2073" s="12" t="e">
        <f t="shared" si="65"/>
        <v>#N/A</v>
      </c>
      <c r="J2073" s="8" t="e">
        <f>IF(OR(H2073&gt;Pooling_tool!$Q$2,I2073&gt;(Pooling_tool!$Q$14*Pooling_tool!$Q$6)),"concentrate","dilute")</f>
        <v>#N/A</v>
      </c>
      <c r="K2073" s="12" t="e">
        <f>_xlfn.IFS(AND(J2073="concentrate",H2073&gt;Pooling_tool!$Q$4),Pooling_tool!$Q$4,AND(J2073="concentrate",H2073&lt;Pooling_tool!$Q$2),Pooling_tool!$Q$2,J2073="concentrate",H2073,J2073="dilute",individual_lib_info!I2073)</f>
        <v>#N/A</v>
      </c>
      <c r="L2073" s="12" t="e">
        <f>IF(AND(J2073="dilute",K2073&gt;Pooling_tool!$Q$6),Pooling_tool!$Q$6,K2073)</f>
        <v>#N/A</v>
      </c>
    </row>
    <row r="2074" spans="6:12" x14ac:dyDescent="0.2">
      <c r="F2074" s="8" t="e">
        <f>VLOOKUP(A2074,Pooling_tool!$A$3:$B$15,2,FALSE)</f>
        <v>#N/A</v>
      </c>
      <c r="G2074" s="11" t="e">
        <f>Pooling_tool!$Q$8/VLOOKUP(F2074,Pooling_tool!$F$3:$G$26,2,FALSE)</f>
        <v>#N/A</v>
      </c>
      <c r="H2074" s="12" t="e">
        <f t="shared" si="64"/>
        <v>#N/A</v>
      </c>
      <c r="I2074" s="12" t="e">
        <f t="shared" si="65"/>
        <v>#N/A</v>
      </c>
      <c r="J2074" s="8" t="e">
        <f>IF(OR(H2074&gt;Pooling_tool!$Q$2,I2074&gt;(Pooling_tool!$Q$14*Pooling_tool!$Q$6)),"concentrate","dilute")</f>
        <v>#N/A</v>
      </c>
      <c r="K2074" s="12" t="e">
        <f>_xlfn.IFS(AND(J2074="concentrate",H2074&gt;Pooling_tool!$Q$4),Pooling_tool!$Q$4,AND(J2074="concentrate",H2074&lt;Pooling_tool!$Q$2),Pooling_tool!$Q$2,J2074="concentrate",H2074,J2074="dilute",individual_lib_info!I2074)</f>
        <v>#N/A</v>
      </c>
      <c r="L2074" s="12" t="e">
        <f>IF(AND(J2074="dilute",K2074&gt;Pooling_tool!$Q$6),Pooling_tool!$Q$6,K2074)</f>
        <v>#N/A</v>
      </c>
    </row>
    <row r="2075" spans="6:12" x14ac:dyDescent="0.2">
      <c r="F2075" s="8" t="e">
        <f>VLOOKUP(A2075,Pooling_tool!$A$3:$B$15,2,FALSE)</f>
        <v>#N/A</v>
      </c>
      <c r="G2075" s="11" t="e">
        <f>Pooling_tool!$Q$8/VLOOKUP(F2075,Pooling_tool!$F$3:$G$26,2,FALSE)</f>
        <v>#N/A</v>
      </c>
      <c r="H2075" s="12" t="e">
        <f t="shared" si="64"/>
        <v>#N/A</v>
      </c>
      <c r="I2075" s="12" t="e">
        <f t="shared" si="65"/>
        <v>#N/A</v>
      </c>
      <c r="J2075" s="8" t="e">
        <f>IF(OR(H2075&gt;Pooling_tool!$Q$2,I2075&gt;(Pooling_tool!$Q$14*Pooling_tool!$Q$6)),"concentrate","dilute")</f>
        <v>#N/A</v>
      </c>
      <c r="K2075" s="12" t="e">
        <f>_xlfn.IFS(AND(J2075="concentrate",H2075&gt;Pooling_tool!$Q$4),Pooling_tool!$Q$4,AND(J2075="concentrate",H2075&lt;Pooling_tool!$Q$2),Pooling_tool!$Q$2,J2075="concentrate",H2075,J2075="dilute",individual_lib_info!I2075)</f>
        <v>#N/A</v>
      </c>
      <c r="L2075" s="12" t="e">
        <f>IF(AND(J2075="dilute",K2075&gt;Pooling_tool!$Q$6),Pooling_tool!$Q$6,K2075)</f>
        <v>#N/A</v>
      </c>
    </row>
    <row r="2076" spans="6:12" x14ac:dyDescent="0.2">
      <c r="F2076" s="8" t="e">
        <f>VLOOKUP(A2076,Pooling_tool!$A$3:$B$15,2,FALSE)</f>
        <v>#N/A</v>
      </c>
      <c r="G2076" s="11" t="e">
        <f>Pooling_tool!$Q$8/VLOOKUP(F2076,Pooling_tool!$F$3:$G$26,2,FALSE)</f>
        <v>#N/A</v>
      </c>
      <c r="H2076" s="12" t="e">
        <f t="shared" si="64"/>
        <v>#N/A</v>
      </c>
      <c r="I2076" s="12" t="e">
        <f t="shared" si="65"/>
        <v>#N/A</v>
      </c>
      <c r="J2076" s="8" t="e">
        <f>IF(OR(H2076&gt;Pooling_tool!$Q$2,I2076&gt;(Pooling_tool!$Q$14*Pooling_tool!$Q$6)),"concentrate","dilute")</f>
        <v>#N/A</v>
      </c>
      <c r="K2076" s="12" t="e">
        <f>_xlfn.IFS(AND(J2076="concentrate",H2076&gt;Pooling_tool!$Q$4),Pooling_tool!$Q$4,AND(J2076="concentrate",H2076&lt;Pooling_tool!$Q$2),Pooling_tool!$Q$2,J2076="concentrate",H2076,J2076="dilute",individual_lib_info!I2076)</f>
        <v>#N/A</v>
      </c>
      <c r="L2076" s="12" t="e">
        <f>IF(AND(J2076="dilute",K2076&gt;Pooling_tool!$Q$6),Pooling_tool!$Q$6,K2076)</f>
        <v>#N/A</v>
      </c>
    </row>
    <row r="2077" spans="6:12" x14ac:dyDescent="0.2">
      <c r="F2077" s="8" t="e">
        <f>VLOOKUP(A2077,Pooling_tool!$A$3:$B$15,2,FALSE)</f>
        <v>#N/A</v>
      </c>
      <c r="G2077" s="11" t="e">
        <f>Pooling_tool!$Q$8/VLOOKUP(F2077,Pooling_tool!$F$3:$G$26,2,FALSE)</f>
        <v>#N/A</v>
      </c>
      <c r="H2077" s="12" t="e">
        <f t="shared" si="64"/>
        <v>#N/A</v>
      </c>
      <c r="I2077" s="12" t="e">
        <f t="shared" si="65"/>
        <v>#N/A</v>
      </c>
      <c r="J2077" s="8" t="e">
        <f>IF(OR(H2077&gt;Pooling_tool!$Q$2,I2077&gt;(Pooling_tool!$Q$14*Pooling_tool!$Q$6)),"concentrate","dilute")</f>
        <v>#N/A</v>
      </c>
      <c r="K2077" s="12" t="e">
        <f>_xlfn.IFS(AND(J2077="concentrate",H2077&gt;Pooling_tool!$Q$4),Pooling_tool!$Q$4,AND(J2077="concentrate",H2077&lt;Pooling_tool!$Q$2),Pooling_tool!$Q$2,J2077="concentrate",H2077,J2077="dilute",individual_lib_info!I2077)</f>
        <v>#N/A</v>
      </c>
      <c r="L2077" s="12" t="e">
        <f>IF(AND(J2077="dilute",K2077&gt;Pooling_tool!$Q$6),Pooling_tool!$Q$6,K2077)</f>
        <v>#N/A</v>
      </c>
    </row>
    <row r="2078" spans="6:12" x14ac:dyDescent="0.2">
      <c r="F2078" s="8" t="e">
        <f>VLOOKUP(A2078,Pooling_tool!$A$3:$B$15,2,FALSE)</f>
        <v>#N/A</v>
      </c>
      <c r="G2078" s="11" t="e">
        <f>Pooling_tool!$Q$8/VLOOKUP(F2078,Pooling_tool!$F$3:$G$26,2,FALSE)</f>
        <v>#N/A</v>
      </c>
      <c r="H2078" s="12" t="e">
        <f t="shared" si="64"/>
        <v>#N/A</v>
      </c>
      <c r="I2078" s="12" t="e">
        <f t="shared" si="65"/>
        <v>#N/A</v>
      </c>
      <c r="J2078" s="8" t="e">
        <f>IF(OR(H2078&gt;Pooling_tool!$Q$2,I2078&gt;(Pooling_tool!$Q$14*Pooling_tool!$Q$6)),"concentrate","dilute")</f>
        <v>#N/A</v>
      </c>
      <c r="K2078" s="12" t="e">
        <f>_xlfn.IFS(AND(J2078="concentrate",H2078&gt;Pooling_tool!$Q$4),Pooling_tool!$Q$4,AND(J2078="concentrate",H2078&lt;Pooling_tool!$Q$2),Pooling_tool!$Q$2,J2078="concentrate",H2078,J2078="dilute",individual_lib_info!I2078)</f>
        <v>#N/A</v>
      </c>
      <c r="L2078" s="12" t="e">
        <f>IF(AND(J2078="dilute",K2078&gt;Pooling_tool!$Q$6),Pooling_tool!$Q$6,K2078)</f>
        <v>#N/A</v>
      </c>
    </row>
    <row r="2079" spans="6:12" x14ac:dyDescent="0.2">
      <c r="F2079" s="8" t="e">
        <f>VLOOKUP(A2079,Pooling_tool!$A$3:$B$15,2,FALSE)</f>
        <v>#N/A</v>
      </c>
      <c r="G2079" s="11" t="e">
        <f>Pooling_tool!$Q$8/VLOOKUP(F2079,Pooling_tool!$F$3:$G$26,2,FALSE)</f>
        <v>#N/A</v>
      </c>
      <c r="H2079" s="12" t="e">
        <f t="shared" si="64"/>
        <v>#N/A</v>
      </c>
      <c r="I2079" s="12" t="e">
        <f t="shared" si="65"/>
        <v>#N/A</v>
      </c>
      <c r="J2079" s="8" t="e">
        <f>IF(OR(H2079&gt;Pooling_tool!$Q$2,I2079&gt;(Pooling_tool!$Q$14*Pooling_tool!$Q$6)),"concentrate","dilute")</f>
        <v>#N/A</v>
      </c>
      <c r="K2079" s="12" t="e">
        <f>_xlfn.IFS(AND(J2079="concentrate",H2079&gt;Pooling_tool!$Q$4),Pooling_tool!$Q$4,AND(J2079="concentrate",H2079&lt;Pooling_tool!$Q$2),Pooling_tool!$Q$2,J2079="concentrate",H2079,J2079="dilute",individual_lib_info!I2079)</f>
        <v>#N/A</v>
      </c>
      <c r="L2079" s="12" t="e">
        <f>IF(AND(J2079="dilute",K2079&gt;Pooling_tool!$Q$6),Pooling_tool!$Q$6,K2079)</f>
        <v>#N/A</v>
      </c>
    </row>
    <row r="2080" spans="6:12" x14ac:dyDescent="0.2">
      <c r="F2080" s="8" t="e">
        <f>VLOOKUP(A2080,Pooling_tool!$A$3:$B$15,2,FALSE)</f>
        <v>#N/A</v>
      </c>
      <c r="G2080" s="11" t="e">
        <f>Pooling_tool!$Q$8/VLOOKUP(F2080,Pooling_tool!$F$3:$G$26,2,FALSE)</f>
        <v>#N/A</v>
      </c>
      <c r="H2080" s="12" t="e">
        <f t="shared" si="64"/>
        <v>#N/A</v>
      </c>
      <c r="I2080" s="12" t="e">
        <f t="shared" si="65"/>
        <v>#N/A</v>
      </c>
      <c r="J2080" s="8" t="e">
        <f>IF(OR(H2080&gt;Pooling_tool!$Q$2,I2080&gt;(Pooling_tool!$Q$14*Pooling_tool!$Q$6)),"concentrate","dilute")</f>
        <v>#N/A</v>
      </c>
      <c r="K2080" s="12" t="e">
        <f>_xlfn.IFS(AND(J2080="concentrate",H2080&gt;Pooling_tool!$Q$4),Pooling_tool!$Q$4,AND(J2080="concentrate",H2080&lt;Pooling_tool!$Q$2),Pooling_tool!$Q$2,J2080="concentrate",H2080,J2080="dilute",individual_lib_info!I2080)</f>
        <v>#N/A</v>
      </c>
      <c r="L2080" s="12" t="e">
        <f>IF(AND(J2080="dilute",K2080&gt;Pooling_tool!$Q$6),Pooling_tool!$Q$6,K2080)</f>
        <v>#N/A</v>
      </c>
    </row>
    <row r="2081" spans="6:12" x14ac:dyDescent="0.2">
      <c r="F2081" s="8" t="e">
        <f>VLOOKUP(A2081,Pooling_tool!$A$3:$B$15,2,FALSE)</f>
        <v>#N/A</v>
      </c>
      <c r="G2081" s="11" t="e">
        <f>Pooling_tool!$Q$8/VLOOKUP(F2081,Pooling_tool!$F$3:$G$26,2,FALSE)</f>
        <v>#N/A</v>
      </c>
      <c r="H2081" s="12" t="e">
        <f t="shared" si="64"/>
        <v>#N/A</v>
      </c>
      <c r="I2081" s="12" t="e">
        <f t="shared" si="65"/>
        <v>#N/A</v>
      </c>
      <c r="J2081" s="8" t="e">
        <f>IF(OR(H2081&gt;Pooling_tool!$Q$2,I2081&gt;(Pooling_tool!$Q$14*Pooling_tool!$Q$6)),"concentrate","dilute")</f>
        <v>#N/A</v>
      </c>
      <c r="K2081" s="12" t="e">
        <f>_xlfn.IFS(AND(J2081="concentrate",H2081&gt;Pooling_tool!$Q$4),Pooling_tool!$Q$4,AND(J2081="concentrate",H2081&lt;Pooling_tool!$Q$2),Pooling_tool!$Q$2,J2081="concentrate",H2081,J2081="dilute",individual_lib_info!I2081)</f>
        <v>#N/A</v>
      </c>
      <c r="L2081" s="12" t="e">
        <f>IF(AND(J2081="dilute",K2081&gt;Pooling_tool!$Q$6),Pooling_tool!$Q$6,K2081)</f>
        <v>#N/A</v>
      </c>
    </row>
    <row r="2082" spans="6:12" x14ac:dyDescent="0.2">
      <c r="F2082" s="8" t="e">
        <f>VLOOKUP(A2082,Pooling_tool!$A$3:$B$15,2,FALSE)</f>
        <v>#N/A</v>
      </c>
      <c r="G2082" s="11" t="e">
        <f>Pooling_tool!$Q$8/VLOOKUP(F2082,Pooling_tool!$F$3:$G$26,2,FALSE)</f>
        <v>#N/A</v>
      </c>
      <c r="H2082" s="12" t="e">
        <f t="shared" si="64"/>
        <v>#N/A</v>
      </c>
      <c r="I2082" s="12" t="e">
        <f t="shared" si="65"/>
        <v>#N/A</v>
      </c>
      <c r="J2082" s="8" t="e">
        <f>IF(OR(H2082&gt;Pooling_tool!$Q$2,I2082&gt;(Pooling_tool!$Q$14*Pooling_tool!$Q$6)),"concentrate","dilute")</f>
        <v>#N/A</v>
      </c>
      <c r="K2082" s="12" t="e">
        <f>_xlfn.IFS(AND(J2082="concentrate",H2082&gt;Pooling_tool!$Q$4),Pooling_tool!$Q$4,AND(J2082="concentrate",H2082&lt;Pooling_tool!$Q$2),Pooling_tool!$Q$2,J2082="concentrate",H2082,J2082="dilute",individual_lib_info!I2082)</f>
        <v>#N/A</v>
      </c>
      <c r="L2082" s="12" t="e">
        <f>IF(AND(J2082="dilute",K2082&gt;Pooling_tool!$Q$6),Pooling_tool!$Q$6,K2082)</f>
        <v>#N/A</v>
      </c>
    </row>
    <row r="2083" spans="6:12" x14ac:dyDescent="0.2">
      <c r="F2083" s="8" t="e">
        <f>VLOOKUP(A2083,Pooling_tool!$A$3:$B$15,2,FALSE)</f>
        <v>#N/A</v>
      </c>
      <c r="G2083" s="11" t="e">
        <f>Pooling_tool!$Q$8/VLOOKUP(F2083,Pooling_tool!$F$3:$G$26,2,FALSE)</f>
        <v>#N/A</v>
      </c>
      <c r="H2083" s="12" t="e">
        <f t="shared" si="64"/>
        <v>#N/A</v>
      </c>
      <c r="I2083" s="12" t="e">
        <f t="shared" si="65"/>
        <v>#N/A</v>
      </c>
      <c r="J2083" s="8" t="e">
        <f>IF(OR(H2083&gt;Pooling_tool!$Q$2,I2083&gt;(Pooling_tool!$Q$14*Pooling_tool!$Q$6)),"concentrate","dilute")</f>
        <v>#N/A</v>
      </c>
      <c r="K2083" s="12" t="e">
        <f>_xlfn.IFS(AND(J2083="concentrate",H2083&gt;Pooling_tool!$Q$4),Pooling_tool!$Q$4,AND(J2083="concentrate",H2083&lt;Pooling_tool!$Q$2),Pooling_tool!$Q$2,J2083="concentrate",H2083,J2083="dilute",individual_lib_info!I2083)</f>
        <v>#N/A</v>
      </c>
      <c r="L2083" s="12" t="e">
        <f>IF(AND(J2083="dilute",K2083&gt;Pooling_tool!$Q$6),Pooling_tool!$Q$6,K2083)</f>
        <v>#N/A</v>
      </c>
    </row>
    <row r="2084" spans="6:12" x14ac:dyDescent="0.2">
      <c r="F2084" s="8" t="e">
        <f>VLOOKUP(A2084,Pooling_tool!$A$3:$B$15,2,FALSE)</f>
        <v>#N/A</v>
      </c>
      <c r="G2084" s="11" t="e">
        <f>Pooling_tool!$Q$8/VLOOKUP(F2084,Pooling_tool!$F$3:$G$26,2,FALSE)</f>
        <v>#N/A</v>
      </c>
      <c r="H2084" s="12" t="e">
        <f t="shared" si="64"/>
        <v>#N/A</v>
      </c>
      <c r="I2084" s="12" t="e">
        <f t="shared" si="65"/>
        <v>#N/A</v>
      </c>
      <c r="J2084" s="8" t="e">
        <f>IF(OR(H2084&gt;Pooling_tool!$Q$2,I2084&gt;(Pooling_tool!$Q$14*Pooling_tool!$Q$6)),"concentrate","dilute")</f>
        <v>#N/A</v>
      </c>
      <c r="K2084" s="12" t="e">
        <f>_xlfn.IFS(AND(J2084="concentrate",H2084&gt;Pooling_tool!$Q$4),Pooling_tool!$Q$4,AND(J2084="concentrate",H2084&lt;Pooling_tool!$Q$2),Pooling_tool!$Q$2,J2084="concentrate",H2084,J2084="dilute",individual_lib_info!I2084)</f>
        <v>#N/A</v>
      </c>
      <c r="L2084" s="12" t="e">
        <f>IF(AND(J2084="dilute",K2084&gt;Pooling_tool!$Q$6),Pooling_tool!$Q$6,K2084)</f>
        <v>#N/A</v>
      </c>
    </row>
    <row r="2085" spans="6:12" x14ac:dyDescent="0.2">
      <c r="F2085" s="8" t="e">
        <f>VLOOKUP(A2085,Pooling_tool!$A$3:$B$15,2,FALSE)</f>
        <v>#N/A</v>
      </c>
      <c r="G2085" s="11" t="e">
        <f>Pooling_tool!$Q$8/VLOOKUP(F2085,Pooling_tool!$F$3:$G$26,2,FALSE)</f>
        <v>#N/A</v>
      </c>
      <c r="H2085" s="12" t="e">
        <f t="shared" si="64"/>
        <v>#N/A</v>
      </c>
      <c r="I2085" s="12" t="e">
        <f t="shared" si="65"/>
        <v>#N/A</v>
      </c>
      <c r="J2085" s="8" t="e">
        <f>IF(OR(H2085&gt;Pooling_tool!$Q$2,I2085&gt;(Pooling_tool!$Q$14*Pooling_tool!$Q$6)),"concentrate","dilute")</f>
        <v>#N/A</v>
      </c>
      <c r="K2085" s="12" t="e">
        <f>_xlfn.IFS(AND(J2085="concentrate",H2085&gt;Pooling_tool!$Q$4),Pooling_tool!$Q$4,AND(J2085="concentrate",H2085&lt;Pooling_tool!$Q$2),Pooling_tool!$Q$2,J2085="concentrate",H2085,J2085="dilute",individual_lib_info!I2085)</f>
        <v>#N/A</v>
      </c>
      <c r="L2085" s="12" t="e">
        <f>IF(AND(J2085="dilute",K2085&gt;Pooling_tool!$Q$6),Pooling_tool!$Q$6,K2085)</f>
        <v>#N/A</v>
      </c>
    </row>
    <row r="2086" spans="6:12" x14ac:dyDescent="0.2">
      <c r="F2086" s="8" t="e">
        <f>VLOOKUP(A2086,Pooling_tool!$A$3:$B$15,2,FALSE)</f>
        <v>#N/A</v>
      </c>
      <c r="G2086" s="11" t="e">
        <f>Pooling_tool!$Q$8/VLOOKUP(F2086,Pooling_tool!$F$3:$G$26,2,FALSE)</f>
        <v>#N/A</v>
      </c>
      <c r="H2086" s="12" t="e">
        <f t="shared" si="64"/>
        <v>#N/A</v>
      </c>
      <c r="I2086" s="12" t="e">
        <f t="shared" si="65"/>
        <v>#N/A</v>
      </c>
      <c r="J2086" s="8" t="e">
        <f>IF(OR(H2086&gt;Pooling_tool!$Q$2,I2086&gt;(Pooling_tool!$Q$14*Pooling_tool!$Q$6)),"concentrate","dilute")</f>
        <v>#N/A</v>
      </c>
      <c r="K2086" s="12" t="e">
        <f>_xlfn.IFS(AND(J2086="concentrate",H2086&gt;Pooling_tool!$Q$4),Pooling_tool!$Q$4,AND(J2086="concentrate",H2086&lt;Pooling_tool!$Q$2),Pooling_tool!$Q$2,J2086="concentrate",H2086,J2086="dilute",individual_lib_info!I2086)</f>
        <v>#N/A</v>
      </c>
      <c r="L2086" s="12" t="e">
        <f>IF(AND(J2086="dilute",K2086&gt;Pooling_tool!$Q$6),Pooling_tool!$Q$6,K2086)</f>
        <v>#N/A</v>
      </c>
    </row>
    <row r="2087" spans="6:12" x14ac:dyDescent="0.2">
      <c r="F2087" s="8" t="e">
        <f>VLOOKUP(A2087,Pooling_tool!$A$3:$B$15,2,FALSE)</f>
        <v>#N/A</v>
      </c>
      <c r="G2087" s="11" t="e">
        <f>Pooling_tool!$Q$8/VLOOKUP(F2087,Pooling_tool!$F$3:$G$26,2,FALSE)</f>
        <v>#N/A</v>
      </c>
      <c r="H2087" s="12" t="e">
        <f t="shared" si="64"/>
        <v>#N/A</v>
      </c>
      <c r="I2087" s="12" t="e">
        <f t="shared" si="65"/>
        <v>#N/A</v>
      </c>
      <c r="J2087" s="8" t="e">
        <f>IF(OR(H2087&gt;Pooling_tool!$Q$2,I2087&gt;(Pooling_tool!$Q$14*Pooling_tool!$Q$6)),"concentrate","dilute")</f>
        <v>#N/A</v>
      </c>
      <c r="K2087" s="12" t="e">
        <f>_xlfn.IFS(AND(J2087="concentrate",H2087&gt;Pooling_tool!$Q$4),Pooling_tool!$Q$4,AND(J2087="concentrate",H2087&lt;Pooling_tool!$Q$2),Pooling_tool!$Q$2,J2087="concentrate",H2087,J2087="dilute",individual_lib_info!I2087)</f>
        <v>#N/A</v>
      </c>
      <c r="L2087" s="12" t="e">
        <f>IF(AND(J2087="dilute",K2087&gt;Pooling_tool!$Q$6),Pooling_tool!$Q$6,K2087)</f>
        <v>#N/A</v>
      </c>
    </row>
    <row r="2088" spans="6:12" x14ac:dyDescent="0.2">
      <c r="F2088" s="8" t="e">
        <f>VLOOKUP(A2088,Pooling_tool!$A$3:$B$15,2,FALSE)</f>
        <v>#N/A</v>
      </c>
      <c r="G2088" s="11" t="e">
        <f>Pooling_tool!$Q$8/VLOOKUP(F2088,Pooling_tool!$F$3:$G$26,2,FALSE)</f>
        <v>#N/A</v>
      </c>
      <c r="H2088" s="12" t="e">
        <f t="shared" si="64"/>
        <v>#N/A</v>
      </c>
      <c r="I2088" s="12" t="e">
        <f t="shared" si="65"/>
        <v>#N/A</v>
      </c>
      <c r="J2088" s="8" t="e">
        <f>IF(OR(H2088&gt;Pooling_tool!$Q$2,I2088&gt;(Pooling_tool!$Q$14*Pooling_tool!$Q$6)),"concentrate","dilute")</f>
        <v>#N/A</v>
      </c>
      <c r="K2088" s="12" t="e">
        <f>_xlfn.IFS(AND(J2088="concentrate",H2088&gt;Pooling_tool!$Q$4),Pooling_tool!$Q$4,AND(J2088="concentrate",H2088&lt;Pooling_tool!$Q$2),Pooling_tool!$Q$2,J2088="concentrate",H2088,J2088="dilute",individual_lib_info!I2088)</f>
        <v>#N/A</v>
      </c>
      <c r="L2088" s="12" t="e">
        <f>IF(AND(J2088="dilute",K2088&gt;Pooling_tool!$Q$6),Pooling_tool!$Q$6,K2088)</f>
        <v>#N/A</v>
      </c>
    </row>
    <row r="2089" spans="6:12" x14ac:dyDescent="0.2">
      <c r="F2089" s="8" t="e">
        <f>VLOOKUP(A2089,Pooling_tool!$A$3:$B$15,2,FALSE)</f>
        <v>#N/A</v>
      </c>
      <c r="G2089" s="11" t="e">
        <f>Pooling_tool!$Q$8/VLOOKUP(F2089,Pooling_tool!$F$3:$G$26,2,FALSE)</f>
        <v>#N/A</v>
      </c>
      <c r="H2089" s="12" t="e">
        <f t="shared" si="64"/>
        <v>#N/A</v>
      </c>
      <c r="I2089" s="12" t="e">
        <f t="shared" si="65"/>
        <v>#N/A</v>
      </c>
      <c r="J2089" s="8" t="e">
        <f>IF(OR(H2089&gt;Pooling_tool!$Q$2,I2089&gt;(Pooling_tool!$Q$14*Pooling_tool!$Q$6)),"concentrate","dilute")</f>
        <v>#N/A</v>
      </c>
      <c r="K2089" s="12" t="e">
        <f>_xlfn.IFS(AND(J2089="concentrate",H2089&gt;Pooling_tool!$Q$4),Pooling_tool!$Q$4,AND(J2089="concentrate",H2089&lt;Pooling_tool!$Q$2),Pooling_tool!$Q$2,J2089="concentrate",H2089,J2089="dilute",individual_lib_info!I2089)</f>
        <v>#N/A</v>
      </c>
      <c r="L2089" s="12" t="e">
        <f>IF(AND(J2089="dilute",K2089&gt;Pooling_tool!$Q$6),Pooling_tool!$Q$6,K2089)</f>
        <v>#N/A</v>
      </c>
    </row>
    <row r="2090" spans="6:12" x14ac:dyDescent="0.2">
      <c r="F2090" s="8" t="e">
        <f>VLOOKUP(A2090,Pooling_tool!$A$3:$B$15,2,FALSE)</f>
        <v>#N/A</v>
      </c>
      <c r="G2090" s="11" t="e">
        <f>Pooling_tool!$Q$8/VLOOKUP(F2090,Pooling_tool!$F$3:$G$26,2,FALSE)</f>
        <v>#N/A</v>
      </c>
      <c r="H2090" s="12" t="e">
        <f t="shared" si="64"/>
        <v>#N/A</v>
      </c>
      <c r="I2090" s="12" t="e">
        <f t="shared" si="65"/>
        <v>#N/A</v>
      </c>
      <c r="J2090" s="8" t="e">
        <f>IF(OR(H2090&gt;Pooling_tool!$Q$2,I2090&gt;(Pooling_tool!$Q$14*Pooling_tool!$Q$6)),"concentrate","dilute")</f>
        <v>#N/A</v>
      </c>
      <c r="K2090" s="12" t="e">
        <f>_xlfn.IFS(AND(J2090="concentrate",H2090&gt;Pooling_tool!$Q$4),Pooling_tool!$Q$4,AND(J2090="concentrate",H2090&lt;Pooling_tool!$Q$2),Pooling_tool!$Q$2,J2090="concentrate",H2090,J2090="dilute",individual_lib_info!I2090)</f>
        <v>#N/A</v>
      </c>
      <c r="L2090" s="12" t="e">
        <f>IF(AND(J2090="dilute",K2090&gt;Pooling_tool!$Q$6),Pooling_tool!$Q$6,K2090)</f>
        <v>#N/A</v>
      </c>
    </row>
    <row r="2091" spans="6:12" x14ac:dyDescent="0.2">
      <c r="F2091" s="8" t="e">
        <f>VLOOKUP(A2091,Pooling_tool!$A$3:$B$15,2,FALSE)</f>
        <v>#N/A</v>
      </c>
      <c r="G2091" s="11" t="e">
        <f>Pooling_tool!$Q$8/VLOOKUP(F2091,Pooling_tool!$F$3:$G$26,2,FALSE)</f>
        <v>#N/A</v>
      </c>
      <c r="H2091" s="12" t="e">
        <f t="shared" si="64"/>
        <v>#N/A</v>
      </c>
      <c r="I2091" s="12" t="e">
        <f t="shared" si="65"/>
        <v>#N/A</v>
      </c>
      <c r="J2091" s="8" t="e">
        <f>IF(OR(H2091&gt;Pooling_tool!$Q$2,I2091&gt;(Pooling_tool!$Q$14*Pooling_tool!$Q$6)),"concentrate","dilute")</f>
        <v>#N/A</v>
      </c>
      <c r="K2091" s="12" t="e">
        <f>_xlfn.IFS(AND(J2091="concentrate",H2091&gt;Pooling_tool!$Q$4),Pooling_tool!$Q$4,AND(J2091="concentrate",H2091&lt;Pooling_tool!$Q$2),Pooling_tool!$Q$2,J2091="concentrate",H2091,J2091="dilute",individual_lib_info!I2091)</f>
        <v>#N/A</v>
      </c>
      <c r="L2091" s="12" t="e">
        <f>IF(AND(J2091="dilute",K2091&gt;Pooling_tool!$Q$6),Pooling_tool!$Q$6,K2091)</f>
        <v>#N/A</v>
      </c>
    </row>
    <row r="2092" spans="6:12" x14ac:dyDescent="0.2">
      <c r="F2092" s="8" t="e">
        <f>VLOOKUP(A2092,Pooling_tool!$A$3:$B$15,2,FALSE)</f>
        <v>#N/A</v>
      </c>
      <c r="G2092" s="11" t="e">
        <f>Pooling_tool!$Q$8/VLOOKUP(F2092,Pooling_tool!$F$3:$G$26,2,FALSE)</f>
        <v>#N/A</v>
      </c>
      <c r="H2092" s="12" t="e">
        <f t="shared" si="64"/>
        <v>#N/A</v>
      </c>
      <c r="I2092" s="12" t="e">
        <f t="shared" si="65"/>
        <v>#N/A</v>
      </c>
      <c r="J2092" s="8" t="e">
        <f>IF(OR(H2092&gt;Pooling_tool!$Q$2,I2092&gt;(Pooling_tool!$Q$14*Pooling_tool!$Q$6)),"concentrate","dilute")</f>
        <v>#N/A</v>
      </c>
      <c r="K2092" s="12" t="e">
        <f>_xlfn.IFS(AND(J2092="concentrate",H2092&gt;Pooling_tool!$Q$4),Pooling_tool!$Q$4,AND(J2092="concentrate",H2092&lt;Pooling_tool!$Q$2),Pooling_tool!$Q$2,J2092="concentrate",H2092,J2092="dilute",individual_lib_info!I2092)</f>
        <v>#N/A</v>
      </c>
      <c r="L2092" s="12" t="e">
        <f>IF(AND(J2092="dilute",K2092&gt;Pooling_tool!$Q$6),Pooling_tool!$Q$6,K2092)</f>
        <v>#N/A</v>
      </c>
    </row>
    <row r="2093" spans="6:12" x14ac:dyDescent="0.2">
      <c r="F2093" s="8" t="e">
        <f>VLOOKUP(A2093,Pooling_tool!$A$3:$B$15,2,FALSE)</f>
        <v>#N/A</v>
      </c>
      <c r="G2093" s="11" t="e">
        <f>Pooling_tool!$Q$8/VLOOKUP(F2093,Pooling_tool!$F$3:$G$26,2,FALSE)</f>
        <v>#N/A</v>
      </c>
      <c r="H2093" s="12" t="e">
        <f t="shared" si="64"/>
        <v>#N/A</v>
      </c>
      <c r="I2093" s="12" t="e">
        <f t="shared" si="65"/>
        <v>#N/A</v>
      </c>
      <c r="J2093" s="8" t="e">
        <f>IF(OR(H2093&gt;Pooling_tool!$Q$2,I2093&gt;(Pooling_tool!$Q$14*Pooling_tool!$Q$6)),"concentrate","dilute")</f>
        <v>#N/A</v>
      </c>
      <c r="K2093" s="12" t="e">
        <f>_xlfn.IFS(AND(J2093="concentrate",H2093&gt;Pooling_tool!$Q$4),Pooling_tool!$Q$4,AND(J2093="concentrate",H2093&lt;Pooling_tool!$Q$2),Pooling_tool!$Q$2,J2093="concentrate",H2093,J2093="dilute",individual_lib_info!I2093)</f>
        <v>#N/A</v>
      </c>
      <c r="L2093" s="12" t="e">
        <f>IF(AND(J2093="dilute",K2093&gt;Pooling_tool!$Q$6),Pooling_tool!$Q$6,K2093)</f>
        <v>#N/A</v>
      </c>
    </row>
    <row r="2094" spans="6:12" x14ac:dyDescent="0.2">
      <c r="F2094" s="8" t="e">
        <f>VLOOKUP(A2094,Pooling_tool!$A$3:$B$15,2,FALSE)</f>
        <v>#N/A</v>
      </c>
      <c r="G2094" s="11" t="e">
        <f>Pooling_tool!$Q$8/VLOOKUP(F2094,Pooling_tool!$F$3:$G$26,2,FALSE)</f>
        <v>#N/A</v>
      </c>
      <c r="H2094" s="12" t="e">
        <f t="shared" si="64"/>
        <v>#N/A</v>
      </c>
      <c r="I2094" s="12" t="e">
        <f t="shared" si="65"/>
        <v>#N/A</v>
      </c>
      <c r="J2094" s="8" t="e">
        <f>IF(OR(H2094&gt;Pooling_tool!$Q$2,I2094&gt;(Pooling_tool!$Q$14*Pooling_tool!$Q$6)),"concentrate","dilute")</f>
        <v>#N/A</v>
      </c>
      <c r="K2094" s="12" t="e">
        <f>_xlfn.IFS(AND(J2094="concentrate",H2094&gt;Pooling_tool!$Q$4),Pooling_tool!$Q$4,AND(J2094="concentrate",H2094&lt;Pooling_tool!$Q$2),Pooling_tool!$Q$2,J2094="concentrate",H2094,J2094="dilute",individual_lib_info!I2094)</f>
        <v>#N/A</v>
      </c>
      <c r="L2094" s="12" t="e">
        <f>IF(AND(J2094="dilute",K2094&gt;Pooling_tool!$Q$6),Pooling_tool!$Q$6,K2094)</f>
        <v>#N/A</v>
      </c>
    </row>
    <row r="2095" spans="6:12" x14ac:dyDescent="0.2">
      <c r="F2095" s="8" t="e">
        <f>VLOOKUP(A2095,Pooling_tool!$A$3:$B$15,2,FALSE)</f>
        <v>#N/A</v>
      </c>
      <c r="G2095" s="11" t="e">
        <f>Pooling_tool!$Q$8/VLOOKUP(F2095,Pooling_tool!$F$3:$G$26,2,FALSE)</f>
        <v>#N/A</v>
      </c>
      <c r="H2095" s="12" t="e">
        <f t="shared" si="64"/>
        <v>#N/A</v>
      </c>
      <c r="I2095" s="12" t="e">
        <f t="shared" si="65"/>
        <v>#N/A</v>
      </c>
      <c r="J2095" s="8" t="e">
        <f>IF(OR(H2095&gt;Pooling_tool!$Q$2,I2095&gt;(Pooling_tool!$Q$14*Pooling_tool!$Q$6)),"concentrate","dilute")</f>
        <v>#N/A</v>
      </c>
      <c r="K2095" s="12" t="e">
        <f>_xlfn.IFS(AND(J2095="concentrate",H2095&gt;Pooling_tool!$Q$4),Pooling_tool!$Q$4,AND(J2095="concentrate",H2095&lt;Pooling_tool!$Q$2),Pooling_tool!$Q$2,J2095="concentrate",H2095,J2095="dilute",individual_lib_info!I2095)</f>
        <v>#N/A</v>
      </c>
      <c r="L2095" s="12" t="e">
        <f>IF(AND(J2095="dilute",K2095&gt;Pooling_tool!$Q$6),Pooling_tool!$Q$6,K2095)</f>
        <v>#N/A</v>
      </c>
    </row>
    <row r="2096" spans="6:12" x14ac:dyDescent="0.2">
      <c r="F2096" s="8" t="e">
        <f>VLOOKUP(A2096,Pooling_tool!$A$3:$B$15,2,FALSE)</f>
        <v>#N/A</v>
      </c>
      <c r="G2096" s="11" t="e">
        <f>Pooling_tool!$Q$8/VLOOKUP(F2096,Pooling_tool!$F$3:$G$26,2,FALSE)</f>
        <v>#N/A</v>
      </c>
      <c r="H2096" s="12" t="e">
        <f t="shared" si="64"/>
        <v>#N/A</v>
      </c>
      <c r="I2096" s="12" t="e">
        <f t="shared" si="65"/>
        <v>#N/A</v>
      </c>
      <c r="J2096" s="8" t="e">
        <f>IF(OR(H2096&gt;Pooling_tool!$Q$2,I2096&gt;(Pooling_tool!$Q$14*Pooling_tool!$Q$6)),"concentrate","dilute")</f>
        <v>#N/A</v>
      </c>
      <c r="K2096" s="12" t="e">
        <f>_xlfn.IFS(AND(J2096="concentrate",H2096&gt;Pooling_tool!$Q$4),Pooling_tool!$Q$4,AND(J2096="concentrate",H2096&lt;Pooling_tool!$Q$2),Pooling_tool!$Q$2,J2096="concentrate",H2096,J2096="dilute",individual_lib_info!I2096)</f>
        <v>#N/A</v>
      </c>
      <c r="L2096" s="12" t="e">
        <f>IF(AND(J2096="dilute",K2096&gt;Pooling_tool!$Q$6),Pooling_tool!$Q$6,K2096)</f>
        <v>#N/A</v>
      </c>
    </row>
    <row r="2097" spans="6:12" x14ac:dyDescent="0.2">
      <c r="F2097" s="8" t="e">
        <f>VLOOKUP(A2097,Pooling_tool!$A$3:$B$15,2,FALSE)</f>
        <v>#N/A</v>
      </c>
      <c r="G2097" s="11" t="e">
        <f>Pooling_tool!$Q$8/VLOOKUP(F2097,Pooling_tool!$F$3:$G$26,2,FALSE)</f>
        <v>#N/A</v>
      </c>
      <c r="H2097" s="12" t="e">
        <f t="shared" si="64"/>
        <v>#N/A</v>
      </c>
      <c r="I2097" s="12" t="e">
        <f t="shared" si="65"/>
        <v>#N/A</v>
      </c>
      <c r="J2097" s="8" t="e">
        <f>IF(OR(H2097&gt;Pooling_tool!$Q$2,I2097&gt;(Pooling_tool!$Q$14*Pooling_tool!$Q$6)),"concentrate","dilute")</f>
        <v>#N/A</v>
      </c>
      <c r="K2097" s="12" t="e">
        <f>_xlfn.IFS(AND(J2097="concentrate",H2097&gt;Pooling_tool!$Q$4),Pooling_tool!$Q$4,AND(J2097="concentrate",H2097&lt;Pooling_tool!$Q$2),Pooling_tool!$Q$2,J2097="concentrate",H2097,J2097="dilute",individual_lib_info!I2097)</f>
        <v>#N/A</v>
      </c>
      <c r="L2097" s="12" t="e">
        <f>IF(AND(J2097="dilute",K2097&gt;Pooling_tool!$Q$6),Pooling_tool!$Q$6,K2097)</f>
        <v>#N/A</v>
      </c>
    </row>
    <row r="2098" spans="6:12" x14ac:dyDescent="0.2">
      <c r="F2098" s="8" t="e">
        <f>VLOOKUP(A2098,Pooling_tool!$A$3:$B$15,2,FALSE)</f>
        <v>#N/A</v>
      </c>
      <c r="G2098" s="11" t="e">
        <f>Pooling_tool!$Q$8/VLOOKUP(F2098,Pooling_tool!$F$3:$G$26,2,FALSE)</f>
        <v>#N/A</v>
      </c>
      <c r="H2098" s="12" t="e">
        <f t="shared" si="64"/>
        <v>#N/A</v>
      </c>
      <c r="I2098" s="12" t="e">
        <f t="shared" si="65"/>
        <v>#N/A</v>
      </c>
      <c r="J2098" s="8" t="e">
        <f>IF(OR(H2098&gt;Pooling_tool!$Q$2,I2098&gt;(Pooling_tool!$Q$14*Pooling_tool!$Q$6)),"concentrate","dilute")</f>
        <v>#N/A</v>
      </c>
      <c r="K2098" s="12" t="e">
        <f>_xlfn.IFS(AND(J2098="concentrate",H2098&gt;Pooling_tool!$Q$4),Pooling_tool!$Q$4,AND(J2098="concentrate",H2098&lt;Pooling_tool!$Q$2),Pooling_tool!$Q$2,J2098="concentrate",H2098,J2098="dilute",individual_lib_info!I2098)</f>
        <v>#N/A</v>
      </c>
      <c r="L2098" s="12" t="e">
        <f>IF(AND(J2098="dilute",K2098&gt;Pooling_tool!$Q$6),Pooling_tool!$Q$6,K2098)</f>
        <v>#N/A</v>
      </c>
    </row>
    <row r="2099" spans="6:12" x14ac:dyDescent="0.2">
      <c r="F2099" s="8" t="e">
        <f>VLOOKUP(A2099,Pooling_tool!$A$3:$B$15,2,FALSE)</f>
        <v>#N/A</v>
      </c>
      <c r="G2099" s="11" t="e">
        <f>Pooling_tool!$Q$8/VLOOKUP(F2099,Pooling_tool!$F$3:$G$26,2,FALSE)</f>
        <v>#N/A</v>
      </c>
      <c r="H2099" s="12" t="e">
        <f t="shared" si="64"/>
        <v>#N/A</v>
      </c>
      <c r="I2099" s="12" t="e">
        <f t="shared" si="65"/>
        <v>#N/A</v>
      </c>
      <c r="J2099" s="8" t="e">
        <f>IF(OR(H2099&gt;Pooling_tool!$Q$2,I2099&gt;(Pooling_tool!$Q$14*Pooling_tool!$Q$6)),"concentrate","dilute")</f>
        <v>#N/A</v>
      </c>
      <c r="K2099" s="12" t="e">
        <f>_xlfn.IFS(AND(J2099="concentrate",H2099&gt;Pooling_tool!$Q$4),Pooling_tool!$Q$4,AND(J2099="concentrate",H2099&lt;Pooling_tool!$Q$2),Pooling_tool!$Q$2,J2099="concentrate",H2099,J2099="dilute",individual_lib_info!I2099)</f>
        <v>#N/A</v>
      </c>
      <c r="L2099" s="12" t="e">
        <f>IF(AND(J2099="dilute",K2099&gt;Pooling_tool!$Q$6),Pooling_tool!$Q$6,K2099)</f>
        <v>#N/A</v>
      </c>
    </row>
    <row r="2100" spans="6:12" x14ac:dyDescent="0.2">
      <c r="F2100" s="8" t="e">
        <f>VLOOKUP(A2100,Pooling_tool!$A$3:$B$15,2,FALSE)</f>
        <v>#N/A</v>
      </c>
      <c r="G2100" s="11" t="e">
        <f>Pooling_tool!$Q$8/VLOOKUP(F2100,Pooling_tool!$F$3:$G$26,2,FALSE)</f>
        <v>#N/A</v>
      </c>
      <c r="H2100" s="12" t="e">
        <f t="shared" si="64"/>
        <v>#N/A</v>
      </c>
      <c r="I2100" s="12" t="e">
        <f t="shared" si="65"/>
        <v>#N/A</v>
      </c>
      <c r="J2100" s="8" t="e">
        <f>IF(OR(H2100&gt;Pooling_tool!$Q$2,I2100&gt;(Pooling_tool!$Q$14*Pooling_tool!$Q$6)),"concentrate","dilute")</f>
        <v>#N/A</v>
      </c>
      <c r="K2100" s="12" t="e">
        <f>_xlfn.IFS(AND(J2100="concentrate",H2100&gt;Pooling_tool!$Q$4),Pooling_tool!$Q$4,AND(J2100="concentrate",H2100&lt;Pooling_tool!$Q$2),Pooling_tool!$Q$2,J2100="concentrate",H2100,J2100="dilute",individual_lib_info!I2100)</f>
        <v>#N/A</v>
      </c>
      <c r="L2100" s="12" t="e">
        <f>IF(AND(J2100="dilute",K2100&gt;Pooling_tool!$Q$6),Pooling_tool!$Q$6,K2100)</f>
        <v>#N/A</v>
      </c>
    </row>
    <row r="2101" spans="6:12" x14ac:dyDescent="0.2">
      <c r="F2101" s="8" t="e">
        <f>VLOOKUP(A2101,Pooling_tool!$A$3:$B$15,2,FALSE)</f>
        <v>#N/A</v>
      </c>
      <c r="G2101" s="11" t="e">
        <f>Pooling_tool!$Q$8/VLOOKUP(F2101,Pooling_tool!$F$3:$G$26,2,FALSE)</f>
        <v>#N/A</v>
      </c>
      <c r="H2101" s="12" t="e">
        <f t="shared" si="64"/>
        <v>#N/A</v>
      </c>
      <c r="I2101" s="12" t="e">
        <f t="shared" si="65"/>
        <v>#N/A</v>
      </c>
      <c r="J2101" s="8" t="e">
        <f>IF(OR(H2101&gt;Pooling_tool!$Q$2,I2101&gt;(Pooling_tool!$Q$14*Pooling_tool!$Q$6)),"concentrate","dilute")</f>
        <v>#N/A</v>
      </c>
      <c r="K2101" s="12" t="e">
        <f>_xlfn.IFS(AND(J2101="concentrate",H2101&gt;Pooling_tool!$Q$4),Pooling_tool!$Q$4,AND(J2101="concentrate",H2101&lt;Pooling_tool!$Q$2),Pooling_tool!$Q$2,J2101="concentrate",H2101,J2101="dilute",individual_lib_info!I2101)</f>
        <v>#N/A</v>
      </c>
      <c r="L2101" s="12" t="e">
        <f>IF(AND(J2101="dilute",K2101&gt;Pooling_tool!$Q$6),Pooling_tool!$Q$6,K2101)</f>
        <v>#N/A</v>
      </c>
    </row>
    <row r="2102" spans="6:12" x14ac:dyDescent="0.2">
      <c r="F2102" s="8" t="e">
        <f>VLOOKUP(A2102,Pooling_tool!$A$3:$B$15,2,FALSE)</f>
        <v>#N/A</v>
      </c>
      <c r="G2102" s="11" t="e">
        <f>Pooling_tool!$Q$8/VLOOKUP(F2102,Pooling_tool!$F$3:$G$26,2,FALSE)</f>
        <v>#N/A</v>
      </c>
      <c r="H2102" s="12" t="e">
        <f t="shared" si="64"/>
        <v>#N/A</v>
      </c>
      <c r="I2102" s="12" t="e">
        <f t="shared" si="65"/>
        <v>#N/A</v>
      </c>
      <c r="J2102" s="8" t="e">
        <f>IF(OR(H2102&gt;Pooling_tool!$Q$2,I2102&gt;(Pooling_tool!$Q$14*Pooling_tool!$Q$6)),"concentrate","dilute")</f>
        <v>#N/A</v>
      </c>
      <c r="K2102" s="12" t="e">
        <f>_xlfn.IFS(AND(J2102="concentrate",H2102&gt;Pooling_tool!$Q$4),Pooling_tool!$Q$4,AND(J2102="concentrate",H2102&lt;Pooling_tool!$Q$2),Pooling_tool!$Q$2,J2102="concentrate",H2102,J2102="dilute",individual_lib_info!I2102)</f>
        <v>#N/A</v>
      </c>
      <c r="L2102" s="12" t="e">
        <f>IF(AND(J2102="dilute",K2102&gt;Pooling_tool!$Q$6),Pooling_tool!$Q$6,K2102)</f>
        <v>#N/A</v>
      </c>
    </row>
    <row r="2103" spans="6:12" x14ac:dyDescent="0.2">
      <c r="F2103" s="8" t="e">
        <f>VLOOKUP(A2103,Pooling_tool!$A$3:$B$15,2,FALSE)</f>
        <v>#N/A</v>
      </c>
      <c r="G2103" s="11" t="e">
        <f>Pooling_tool!$Q$8/VLOOKUP(F2103,Pooling_tool!$F$3:$G$26,2,FALSE)</f>
        <v>#N/A</v>
      </c>
      <c r="H2103" s="12" t="e">
        <f t="shared" si="64"/>
        <v>#N/A</v>
      </c>
      <c r="I2103" s="12" t="e">
        <f t="shared" si="65"/>
        <v>#N/A</v>
      </c>
      <c r="J2103" s="8" t="e">
        <f>IF(OR(H2103&gt;Pooling_tool!$Q$2,I2103&gt;(Pooling_tool!$Q$14*Pooling_tool!$Q$6)),"concentrate","dilute")</f>
        <v>#N/A</v>
      </c>
      <c r="K2103" s="12" t="e">
        <f>_xlfn.IFS(AND(J2103="concentrate",H2103&gt;Pooling_tool!$Q$4),Pooling_tool!$Q$4,AND(J2103="concentrate",H2103&lt;Pooling_tool!$Q$2),Pooling_tool!$Q$2,J2103="concentrate",H2103,J2103="dilute",individual_lib_info!I2103)</f>
        <v>#N/A</v>
      </c>
      <c r="L2103" s="12" t="e">
        <f>IF(AND(J2103="dilute",K2103&gt;Pooling_tool!$Q$6),Pooling_tool!$Q$6,K2103)</f>
        <v>#N/A</v>
      </c>
    </row>
    <row r="2104" spans="6:12" x14ac:dyDescent="0.2">
      <c r="F2104" s="8" t="e">
        <f>VLOOKUP(A2104,Pooling_tool!$A$3:$B$15,2,FALSE)</f>
        <v>#N/A</v>
      </c>
      <c r="G2104" s="11" t="e">
        <f>Pooling_tool!$Q$8/VLOOKUP(F2104,Pooling_tool!$F$3:$G$26,2,FALSE)</f>
        <v>#N/A</v>
      </c>
      <c r="H2104" s="12" t="e">
        <f t="shared" si="64"/>
        <v>#N/A</v>
      </c>
      <c r="I2104" s="12" t="e">
        <f t="shared" si="65"/>
        <v>#N/A</v>
      </c>
      <c r="J2104" s="8" t="e">
        <f>IF(OR(H2104&gt;Pooling_tool!$Q$2,I2104&gt;(Pooling_tool!$Q$14*Pooling_tool!$Q$6)),"concentrate","dilute")</f>
        <v>#N/A</v>
      </c>
      <c r="K2104" s="12" t="e">
        <f>_xlfn.IFS(AND(J2104="concentrate",H2104&gt;Pooling_tool!$Q$4),Pooling_tool!$Q$4,AND(J2104="concentrate",H2104&lt;Pooling_tool!$Q$2),Pooling_tool!$Q$2,J2104="concentrate",H2104,J2104="dilute",individual_lib_info!I2104)</f>
        <v>#N/A</v>
      </c>
      <c r="L2104" s="12" t="e">
        <f>IF(AND(J2104="dilute",K2104&gt;Pooling_tool!$Q$6),Pooling_tool!$Q$6,K2104)</f>
        <v>#N/A</v>
      </c>
    </row>
    <row r="2105" spans="6:12" x14ac:dyDescent="0.2">
      <c r="F2105" s="8" t="e">
        <f>VLOOKUP(A2105,Pooling_tool!$A$3:$B$15,2,FALSE)</f>
        <v>#N/A</v>
      </c>
      <c r="G2105" s="11" t="e">
        <f>Pooling_tool!$Q$8/VLOOKUP(F2105,Pooling_tool!$F$3:$G$26,2,FALSE)</f>
        <v>#N/A</v>
      </c>
      <c r="H2105" s="12" t="e">
        <f t="shared" si="64"/>
        <v>#N/A</v>
      </c>
      <c r="I2105" s="12" t="e">
        <f t="shared" si="65"/>
        <v>#N/A</v>
      </c>
      <c r="J2105" s="8" t="e">
        <f>IF(OR(H2105&gt;Pooling_tool!$Q$2,I2105&gt;(Pooling_tool!$Q$14*Pooling_tool!$Q$6)),"concentrate","dilute")</f>
        <v>#N/A</v>
      </c>
      <c r="K2105" s="12" t="e">
        <f>_xlfn.IFS(AND(J2105="concentrate",H2105&gt;Pooling_tool!$Q$4),Pooling_tool!$Q$4,AND(J2105="concentrate",H2105&lt;Pooling_tool!$Q$2),Pooling_tool!$Q$2,J2105="concentrate",H2105,J2105="dilute",individual_lib_info!I2105)</f>
        <v>#N/A</v>
      </c>
      <c r="L2105" s="12" t="e">
        <f>IF(AND(J2105="dilute",K2105&gt;Pooling_tool!$Q$6),Pooling_tool!$Q$6,K2105)</f>
        <v>#N/A</v>
      </c>
    </row>
    <row r="2106" spans="6:12" x14ac:dyDescent="0.2">
      <c r="F2106" s="8" t="e">
        <f>VLOOKUP(A2106,Pooling_tool!$A$3:$B$15,2,FALSE)</f>
        <v>#N/A</v>
      </c>
      <c r="G2106" s="11" t="e">
        <f>Pooling_tool!$Q$8/VLOOKUP(F2106,Pooling_tool!$F$3:$G$26,2,FALSE)</f>
        <v>#N/A</v>
      </c>
      <c r="H2106" s="12" t="e">
        <f t="shared" si="64"/>
        <v>#N/A</v>
      </c>
      <c r="I2106" s="12" t="e">
        <f t="shared" si="65"/>
        <v>#N/A</v>
      </c>
      <c r="J2106" s="8" t="e">
        <f>IF(OR(H2106&gt;Pooling_tool!$Q$2,I2106&gt;(Pooling_tool!$Q$14*Pooling_tool!$Q$6)),"concentrate","dilute")</f>
        <v>#N/A</v>
      </c>
      <c r="K2106" s="12" t="e">
        <f>_xlfn.IFS(AND(J2106="concentrate",H2106&gt;Pooling_tool!$Q$4),Pooling_tool!$Q$4,AND(J2106="concentrate",H2106&lt;Pooling_tool!$Q$2),Pooling_tool!$Q$2,J2106="concentrate",H2106,J2106="dilute",individual_lib_info!I2106)</f>
        <v>#N/A</v>
      </c>
      <c r="L2106" s="12" t="e">
        <f>IF(AND(J2106="dilute",K2106&gt;Pooling_tool!$Q$6),Pooling_tool!$Q$6,K2106)</f>
        <v>#N/A</v>
      </c>
    </row>
    <row r="2107" spans="6:12" x14ac:dyDescent="0.2">
      <c r="F2107" s="8" t="e">
        <f>VLOOKUP(A2107,Pooling_tool!$A$3:$B$15,2,FALSE)</f>
        <v>#N/A</v>
      </c>
      <c r="G2107" s="11" t="e">
        <f>Pooling_tool!$Q$8/VLOOKUP(F2107,Pooling_tool!$F$3:$G$26,2,FALSE)</f>
        <v>#N/A</v>
      </c>
      <c r="H2107" s="12" t="e">
        <f t="shared" si="64"/>
        <v>#N/A</v>
      </c>
      <c r="I2107" s="12" t="e">
        <f t="shared" si="65"/>
        <v>#N/A</v>
      </c>
      <c r="J2107" s="8" t="e">
        <f>IF(OR(H2107&gt;Pooling_tool!$Q$2,I2107&gt;(Pooling_tool!$Q$14*Pooling_tool!$Q$6)),"concentrate","dilute")</f>
        <v>#N/A</v>
      </c>
      <c r="K2107" s="12" t="e">
        <f>_xlfn.IFS(AND(J2107="concentrate",H2107&gt;Pooling_tool!$Q$4),Pooling_tool!$Q$4,AND(J2107="concentrate",H2107&lt;Pooling_tool!$Q$2),Pooling_tool!$Q$2,J2107="concentrate",H2107,J2107="dilute",individual_lib_info!I2107)</f>
        <v>#N/A</v>
      </c>
      <c r="L2107" s="12" t="e">
        <f>IF(AND(J2107="dilute",K2107&gt;Pooling_tool!$Q$6),Pooling_tool!$Q$6,K2107)</f>
        <v>#N/A</v>
      </c>
    </row>
    <row r="2108" spans="6:12" x14ac:dyDescent="0.2">
      <c r="F2108" s="8" t="e">
        <f>VLOOKUP(A2108,Pooling_tool!$A$3:$B$15,2,FALSE)</f>
        <v>#N/A</v>
      </c>
      <c r="G2108" s="11" t="e">
        <f>Pooling_tool!$Q$8/VLOOKUP(F2108,Pooling_tool!$F$3:$G$26,2,FALSE)</f>
        <v>#N/A</v>
      </c>
      <c r="H2108" s="12" t="e">
        <f t="shared" si="64"/>
        <v>#N/A</v>
      </c>
      <c r="I2108" s="12" t="e">
        <f t="shared" si="65"/>
        <v>#N/A</v>
      </c>
      <c r="J2108" s="8" t="e">
        <f>IF(OR(H2108&gt;Pooling_tool!$Q$2,I2108&gt;(Pooling_tool!$Q$14*Pooling_tool!$Q$6)),"concentrate","dilute")</f>
        <v>#N/A</v>
      </c>
      <c r="K2108" s="12" t="e">
        <f>_xlfn.IFS(AND(J2108="concentrate",H2108&gt;Pooling_tool!$Q$4),Pooling_tool!$Q$4,AND(J2108="concentrate",H2108&lt;Pooling_tool!$Q$2),Pooling_tool!$Q$2,J2108="concentrate",H2108,J2108="dilute",individual_lib_info!I2108)</f>
        <v>#N/A</v>
      </c>
      <c r="L2108" s="12" t="e">
        <f>IF(AND(J2108="dilute",K2108&gt;Pooling_tool!$Q$6),Pooling_tool!$Q$6,K2108)</f>
        <v>#N/A</v>
      </c>
    </row>
    <row r="2109" spans="6:12" x14ac:dyDescent="0.2">
      <c r="F2109" s="8" t="e">
        <f>VLOOKUP(A2109,Pooling_tool!$A$3:$B$15,2,FALSE)</f>
        <v>#N/A</v>
      </c>
      <c r="G2109" s="11" t="e">
        <f>Pooling_tool!$Q$8/VLOOKUP(F2109,Pooling_tool!$F$3:$G$26,2,FALSE)</f>
        <v>#N/A</v>
      </c>
      <c r="H2109" s="12" t="e">
        <f t="shared" si="64"/>
        <v>#N/A</v>
      </c>
      <c r="I2109" s="12" t="e">
        <f t="shared" si="65"/>
        <v>#N/A</v>
      </c>
      <c r="J2109" s="8" t="e">
        <f>IF(OR(H2109&gt;Pooling_tool!$Q$2,I2109&gt;(Pooling_tool!$Q$14*Pooling_tool!$Q$6)),"concentrate","dilute")</f>
        <v>#N/A</v>
      </c>
      <c r="K2109" s="12" t="e">
        <f>_xlfn.IFS(AND(J2109="concentrate",H2109&gt;Pooling_tool!$Q$4),Pooling_tool!$Q$4,AND(J2109="concentrate",H2109&lt;Pooling_tool!$Q$2),Pooling_tool!$Q$2,J2109="concentrate",H2109,J2109="dilute",individual_lib_info!I2109)</f>
        <v>#N/A</v>
      </c>
      <c r="L2109" s="12" t="e">
        <f>IF(AND(J2109="dilute",K2109&gt;Pooling_tool!$Q$6),Pooling_tool!$Q$6,K2109)</f>
        <v>#N/A</v>
      </c>
    </row>
    <row r="2110" spans="6:12" x14ac:dyDescent="0.2">
      <c r="F2110" s="8" t="e">
        <f>VLOOKUP(A2110,Pooling_tool!$A$3:$B$15,2,FALSE)</f>
        <v>#N/A</v>
      </c>
      <c r="G2110" s="11" t="e">
        <f>Pooling_tool!$Q$8/VLOOKUP(F2110,Pooling_tool!$F$3:$G$26,2,FALSE)</f>
        <v>#N/A</v>
      </c>
      <c r="H2110" s="12" t="e">
        <f t="shared" si="64"/>
        <v>#N/A</v>
      </c>
      <c r="I2110" s="12" t="e">
        <f t="shared" si="65"/>
        <v>#N/A</v>
      </c>
      <c r="J2110" s="8" t="e">
        <f>IF(OR(H2110&gt;Pooling_tool!$Q$2,I2110&gt;(Pooling_tool!$Q$14*Pooling_tool!$Q$6)),"concentrate","dilute")</f>
        <v>#N/A</v>
      </c>
      <c r="K2110" s="12" t="e">
        <f>_xlfn.IFS(AND(J2110="concentrate",H2110&gt;Pooling_tool!$Q$4),Pooling_tool!$Q$4,AND(J2110="concentrate",H2110&lt;Pooling_tool!$Q$2),Pooling_tool!$Q$2,J2110="concentrate",H2110,J2110="dilute",individual_lib_info!I2110)</f>
        <v>#N/A</v>
      </c>
      <c r="L2110" s="12" t="e">
        <f>IF(AND(J2110="dilute",K2110&gt;Pooling_tool!$Q$6),Pooling_tool!$Q$6,K2110)</f>
        <v>#N/A</v>
      </c>
    </row>
    <row r="2111" spans="6:12" x14ac:dyDescent="0.2">
      <c r="F2111" s="8" t="e">
        <f>VLOOKUP(A2111,Pooling_tool!$A$3:$B$15,2,FALSE)</f>
        <v>#N/A</v>
      </c>
      <c r="G2111" s="11" t="e">
        <f>Pooling_tool!$Q$8/VLOOKUP(F2111,Pooling_tool!$F$3:$G$26,2,FALSE)</f>
        <v>#N/A</v>
      </c>
      <c r="H2111" s="12" t="e">
        <f t="shared" si="64"/>
        <v>#N/A</v>
      </c>
      <c r="I2111" s="12" t="e">
        <f t="shared" si="65"/>
        <v>#N/A</v>
      </c>
      <c r="J2111" s="8" t="e">
        <f>IF(OR(H2111&gt;Pooling_tool!$Q$2,I2111&gt;(Pooling_tool!$Q$14*Pooling_tool!$Q$6)),"concentrate","dilute")</f>
        <v>#N/A</v>
      </c>
      <c r="K2111" s="12" t="e">
        <f>_xlfn.IFS(AND(J2111="concentrate",H2111&gt;Pooling_tool!$Q$4),Pooling_tool!$Q$4,AND(J2111="concentrate",H2111&lt;Pooling_tool!$Q$2),Pooling_tool!$Q$2,J2111="concentrate",H2111,J2111="dilute",individual_lib_info!I2111)</f>
        <v>#N/A</v>
      </c>
      <c r="L2111" s="12" t="e">
        <f>IF(AND(J2111="dilute",K2111&gt;Pooling_tool!$Q$6),Pooling_tool!$Q$6,K2111)</f>
        <v>#N/A</v>
      </c>
    </row>
    <row r="2112" spans="6:12" x14ac:dyDescent="0.2">
      <c r="F2112" s="8" t="e">
        <f>VLOOKUP(A2112,Pooling_tool!$A$3:$B$15,2,FALSE)</f>
        <v>#N/A</v>
      </c>
      <c r="G2112" s="11" t="e">
        <f>Pooling_tool!$Q$8/VLOOKUP(F2112,Pooling_tool!$F$3:$G$26,2,FALSE)</f>
        <v>#N/A</v>
      </c>
      <c r="H2112" s="12" t="e">
        <f t="shared" si="64"/>
        <v>#N/A</v>
      </c>
      <c r="I2112" s="12" t="e">
        <f t="shared" si="65"/>
        <v>#N/A</v>
      </c>
      <c r="J2112" s="8" t="e">
        <f>IF(OR(H2112&gt;Pooling_tool!$Q$2,I2112&gt;(Pooling_tool!$Q$14*Pooling_tool!$Q$6)),"concentrate","dilute")</f>
        <v>#N/A</v>
      </c>
      <c r="K2112" s="12" t="e">
        <f>_xlfn.IFS(AND(J2112="concentrate",H2112&gt;Pooling_tool!$Q$4),Pooling_tool!$Q$4,AND(J2112="concentrate",H2112&lt;Pooling_tool!$Q$2),Pooling_tool!$Q$2,J2112="concentrate",H2112,J2112="dilute",individual_lib_info!I2112)</f>
        <v>#N/A</v>
      </c>
      <c r="L2112" s="12" t="e">
        <f>IF(AND(J2112="dilute",K2112&gt;Pooling_tool!$Q$6),Pooling_tool!$Q$6,K2112)</f>
        <v>#N/A</v>
      </c>
    </row>
    <row r="2113" spans="6:12" x14ac:dyDescent="0.2">
      <c r="F2113" s="8" t="e">
        <f>VLOOKUP(A2113,Pooling_tool!$A$3:$B$15,2,FALSE)</f>
        <v>#N/A</v>
      </c>
      <c r="G2113" s="11" t="e">
        <f>Pooling_tool!$Q$8/VLOOKUP(F2113,Pooling_tool!$F$3:$G$26,2,FALSE)</f>
        <v>#N/A</v>
      </c>
      <c r="H2113" s="12" t="e">
        <f t="shared" si="64"/>
        <v>#N/A</v>
      </c>
      <c r="I2113" s="12" t="e">
        <f t="shared" si="65"/>
        <v>#N/A</v>
      </c>
      <c r="J2113" s="8" t="e">
        <f>IF(OR(H2113&gt;Pooling_tool!$Q$2,I2113&gt;(Pooling_tool!$Q$14*Pooling_tool!$Q$6)),"concentrate","dilute")</f>
        <v>#N/A</v>
      </c>
      <c r="K2113" s="12" t="e">
        <f>_xlfn.IFS(AND(J2113="concentrate",H2113&gt;Pooling_tool!$Q$4),Pooling_tool!$Q$4,AND(J2113="concentrate",H2113&lt;Pooling_tool!$Q$2),Pooling_tool!$Q$2,J2113="concentrate",H2113,J2113="dilute",individual_lib_info!I2113)</f>
        <v>#N/A</v>
      </c>
      <c r="L2113" s="12" t="e">
        <f>IF(AND(J2113="dilute",K2113&gt;Pooling_tool!$Q$6),Pooling_tool!$Q$6,K2113)</f>
        <v>#N/A</v>
      </c>
    </row>
    <row r="2114" spans="6:12" x14ac:dyDescent="0.2">
      <c r="F2114" s="8" t="e">
        <f>VLOOKUP(A2114,Pooling_tool!$A$3:$B$15,2,FALSE)</f>
        <v>#N/A</v>
      </c>
      <c r="G2114" s="11" t="e">
        <f>Pooling_tool!$Q$8/VLOOKUP(F2114,Pooling_tool!$F$3:$G$26,2,FALSE)</f>
        <v>#N/A</v>
      </c>
      <c r="H2114" s="12" t="e">
        <f t="shared" si="64"/>
        <v>#N/A</v>
      </c>
      <c r="I2114" s="12" t="e">
        <f t="shared" si="65"/>
        <v>#N/A</v>
      </c>
      <c r="J2114" s="8" t="e">
        <f>IF(OR(H2114&gt;Pooling_tool!$Q$2,I2114&gt;(Pooling_tool!$Q$14*Pooling_tool!$Q$6)),"concentrate","dilute")</f>
        <v>#N/A</v>
      </c>
      <c r="K2114" s="12" t="e">
        <f>_xlfn.IFS(AND(J2114="concentrate",H2114&gt;Pooling_tool!$Q$4),Pooling_tool!$Q$4,AND(J2114="concentrate",H2114&lt;Pooling_tool!$Q$2),Pooling_tool!$Q$2,J2114="concentrate",H2114,J2114="dilute",individual_lib_info!I2114)</f>
        <v>#N/A</v>
      </c>
      <c r="L2114" s="12" t="e">
        <f>IF(AND(J2114="dilute",K2114&gt;Pooling_tool!$Q$6),Pooling_tool!$Q$6,K2114)</f>
        <v>#N/A</v>
      </c>
    </row>
    <row r="2115" spans="6:12" x14ac:dyDescent="0.2">
      <c r="F2115" s="8" t="e">
        <f>VLOOKUP(A2115,Pooling_tool!$A$3:$B$15,2,FALSE)</f>
        <v>#N/A</v>
      </c>
      <c r="G2115" s="11" t="e">
        <f>Pooling_tool!$Q$8/VLOOKUP(F2115,Pooling_tool!$F$3:$G$26,2,FALSE)</f>
        <v>#N/A</v>
      </c>
      <c r="H2115" s="12" t="e">
        <f t="shared" ref="H2115:H2178" si="66">G2115/D2115*1000</f>
        <v>#N/A</v>
      </c>
      <c r="I2115" s="12" t="e">
        <f t="shared" ref="I2115:I2178" si="67">H2115*E2115</f>
        <v>#N/A</v>
      </c>
      <c r="J2115" s="8" t="e">
        <f>IF(OR(H2115&gt;Pooling_tool!$Q$2,I2115&gt;(Pooling_tool!$Q$14*Pooling_tool!$Q$6)),"concentrate","dilute")</f>
        <v>#N/A</v>
      </c>
      <c r="K2115" s="12" t="e">
        <f>_xlfn.IFS(AND(J2115="concentrate",H2115&gt;Pooling_tool!$Q$4),Pooling_tool!$Q$4,AND(J2115="concentrate",H2115&lt;Pooling_tool!$Q$2),Pooling_tool!$Q$2,J2115="concentrate",H2115,J2115="dilute",individual_lib_info!I2115)</f>
        <v>#N/A</v>
      </c>
      <c r="L2115" s="12" t="e">
        <f>IF(AND(J2115="dilute",K2115&gt;Pooling_tool!$Q$6),Pooling_tool!$Q$6,K2115)</f>
        <v>#N/A</v>
      </c>
    </row>
    <row r="2116" spans="6:12" x14ac:dyDescent="0.2">
      <c r="F2116" s="8" t="e">
        <f>VLOOKUP(A2116,Pooling_tool!$A$3:$B$15,2,FALSE)</f>
        <v>#N/A</v>
      </c>
      <c r="G2116" s="11" t="e">
        <f>Pooling_tool!$Q$8/VLOOKUP(F2116,Pooling_tool!$F$3:$G$26,2,FALSE)</f>
        <v>#N/A</v>
      </c>
      <c r="H2116" s="12" t="e">
        <f t="shared" si="66"/>
        <v>#N/A</v>
      </c>
      <c r="I2116" s="12" t="e">
        <f t="shared" si="67"/>
        <v>#N/A</v>
      </c>
      <c r="J2116" s="8" t="e">
        <f>IF(OR(H2116&gt;Pooling_tool!$Q$2,I2116&gt;(Pooling_tool!$Q$14*Pooling_tool!$Q$6)),"concentrate","dilute")</f>
        <v>#N/A</v>
      </c>
      <c r="K2116" s="12" t="e">
        <f>_xlfn.IFS(AND(J2116="concentrate",H2116&gt;Pooling_tool!$Q$4),Pooling_tool!$Q$4,AND(J2116="concentrate",H2116&lt;Pooling_tool!$Q$2),Pooling_tool!$Q$2,J2116="concentrate",H2116,J2116="dilute",individual_lib_info!I2116)</f>
        <v>#N/A</v>
      </c>
      <c r="L2116" s="12" t="e">
        <f>IF(AND(J2116="dilute",K2116&gt;Pooling_tool!$Q$6),Pooling_tool!$Q$6,K2116)</f>
        <v>#N/A</v>
      </c>
    </row>
    <row r="2117" spans="6:12" x14ac:dyDescent="0.2">
      <c r="F2117" s="8" t="e">
        <f>VLOOKUP(A2117,Pooling_tool!$A$3:$B$15,2,FALSE)</f>
        <v>#N/A</v>
      </c>
      <c r="G2117" s="11" t="e">
        <f>Pooling_tool!$Q$8/VLOOKUP(F2117,Pooling_tool!$F$3:$G$26,2,FALSE)</f>
        <v>#N/A</v>
      </c>
      <c r="H2117" s="12" t="e">
        <f t="shared" si="66"/>
        <v>#N/A</v>
      </c>
      <c r="I2117" s="12" t="e">
        <f t="shared" si="67"/>
        <v>#N/A</v>
      </c>
      <c r="J2117" s="8" t="e">
        <f>IF(OR(H2117&gt;Pooling_tool!$Q$2,I2117&gt;(Pooling_tool!$Q$14*Pooling_tool!$Q$6)),"concentrate","dilute")</f>
        <v>#N/A</v>
      </c>
      <c r="K2117" s="12" t="e">
        <f>_xlfn.IFS(AND(J2117="concentrate",H2117&gt;Pooling_tool!$Q$4),Pooling_tool!$Q$4,AND(J2117="concentrate",H2117&lt;Pooling_tool!$Q$2),Pooling_tool!$Q$2,J2117="concentrate",H2117,J2117="dilute",individual_lib_info!I2117)</f>
        <v>#N/A</v>
      </c>
      <c r="L2117" s="12" t="e">
        <f>IF(AND(J2117="dilute",K2117&gt;Pooling_tool!$Q$6),Pooling_tool!$Q$6,K2117)</f>
        <v>#N/A</v>
      </c>
    </row>
    <row r="2118" spans="6:12" x14ac:dyDescent="0.2">
      <c r="F2118" s="8" t="e">
        <f>VLOOKUP(A2118,Pooling_tool!$A$3:$B$15,2,FALSE)</f>
        <v>#N/A</v>
      </c>
      <c r="G2118" s="11" t="e">
        <f>Pooling_tool!$Q$8/VLOOKUP(F2118,Pooling_tool!$F$3:$G$26,2,FALSE)</f>
        <v>#N/A</v>
      </c>
      <c r="H2118" s="12" t="e">
        <f t="shared" si="66"/>
        <v>#N/A</v>
      </c>
      <c r="I2118" s="12" t="e">
        <f t="shared" si="67"/>
        <v>#N/A</v>
      </c>
      <c r="J2118" s="8" t="e">
        <f>IF(OR(H2118&gt;Pooling_tool!$Q$2,I2118&gt;(Pooling_tool!$Q$14*Pooling_tool!$Q$6)),"concentrate","dilute")</f>
        <v>#N/A</v>
      </c>
      <c r="K2118" s="12" t="e">
        <f>_xlfn.IFS(AND(J2118="concentrate",H2118&gt;Pooling_tool!$Q$4),Pooling_tool!$Q$4,AND(J2118="concentrate",H2118&lt;Pooling_tool!$Q$2),Pooling_tool!$Q$2,J2118="concentrate",H2118,J2118="dilute",individual_lib_info!I2118)</f>
        <v>#N/A</v>
      </c>
      <c r="L2118" s="12" t="e">
        <f>IF(AND(J2118="dilute",K2118&gt;Pooling_tool!$Q$6),Pooling_tool!$Q$6,K2118)</f>
        <v>#N/A</v>
      </c>
    </row>
    <row r="2119" spans="6:12" x14ac:dyDescent="0.2">
      <c r="F2119" s="8" t="e">
        <f>VLOOKUP(A2119,Pooling_tool!$A$3:$B$15,2,FALSE)</f>
        <v>#N/A</v>
      </c>
      <c r="G2119" s="11" t="e">
        <f>Pooling_tool!$Q$8/VLOOKUP(F2119,Pooling_tool!$F$3:$G$26,2,FALSE)</f>
        <v>#N/A</v>
      </c>
      <c r="H2119" s="12" t="e">
        <f t="shared" si="66"/>
        <v>#N/A</v>
      </c>
      <c r="I2119" s="12" t="e">
        <f t="shared" si="67"/>
        <v>#N/A</v>
      </c>
      <c r="J2119" s="8" t="e">
        <f>IF(OR(H2119&gt;Pooling_tool!$Q$2,I2119&gt;(Pooling_tool!$Q$14*Pooling_tool!$Q$6)),"concentrate","dilute")</f>
        <v>#N/A</v>
      </c>
      <c r="K2119" s="12" t="e">
        <f>_xlfn.IFS(AND(J2119="concentrate",H2119&gt;Pooling_tool!$Q$4),Pooling_tool!$Q$4,AND(J2119="concentrate",H2119&lt;Pooling_tool!$Q$2),Pooling_tool!$Q$2,J2119="concentrate",H2119,J2119="dilute",individual_lib_info!I2119)</f>
        <v>#N/A</v>
      </c>
      <c r="L2119" s="12" t="e">
        <f>IF(AND(J2119="dilute",K2119&gt;Pooling_tool!$Q$6),Pooling_tool!$Q$6,K2119)</f>
        <v>#N/A</v>
      </c>
    </row>
    <row r="2120" spans="6:12" x14ac:dyDescent="0.2">
      <c r="F2120" s="8" t="e">
        <f>VLOOKUP(A2120,Pooling_tool!$A$3:$B$15,2,FALSE)</f>
        <v>#N/A</v>
      </c>
      <c r="G2120" s="11" t="e">
        <f>Pooling_tool!$Q$8/VLOOKUP(F2120,Pooling_tool!$F$3:$G$26,2,FALSE)</f>
        <v>#N/A</v>
      </c>
      <c r="H2120" s="12" t="e">
        <f t="shared" si="66"/>
        <v>#N/A</v>
      </c>
      <c r="I2120" s="12" t="e">
        <f t="shared" si="67"/>
        <v>#N/A</v>
      </c>
      <c r="J2120" s="8" t="e">
        <f>IF(OR(H2120&gt;Pooling_tool!$Q$2,I2120&gt;(Pooling_tool!$Q$14*Pooling_tool!$Q$6)),"concentrate","dilute")</f>
        <v>#N/A</v>
      </c>
      <c r="K2120" s="12" t="e">
        <f>_xlfn.IFS(AND(J2120="concentrate",H2120&gt;Pooling_tool!$Q$4),Pooling_tool!$Q$4,AND(J2120="concentrate",H2120&lt;Pooling_tool!$Q$2),Pooling_tool!$Q$2,J2120="concentrate",H2120,J2120="dilute",individual_lib_info!I2120)</f>
        <v>#N/A</v>
      </c>
      <c r="L2120" s="12" t="e">
        <f>IF(AND(J2120="dilute",K2120&gt;Pooling_tool!$Q$6),Pooling_tool!$Q$6,K2120)</f>
        <v>#N/A</v>
      </c>
    </row>
    <row r="2121" spans="6:12" x14ac:dyDescent="0.2">
      <c r="F2121" s="8" t="e">
        <f>VLOOKUP(A2121,Pooling_tool!$A$3:$B$15,2,FALSE)</f>
        <v>#N/A</v>
      </c>
      <c r="G2121" s="11" t="e">
        <f>Pooling_tool!$Q$8/VLOOKUP(F2121,Pooling_tool!$F$3:$G$26,2,FALSE)</f>
        <v>#N/A</v>
      </c>
      <c r="H2121" s="12" t="e">
        <f t="shared" si="66"/>
        <v>#N/A</v>
      </c>
      <c r="I2121" s="12" t="e">
        <f t="shared" si="67"/>
        <v>#N/A</v>
      </c>
      <c r="J2121" s="8" t="e">
        <f>IF(OR(H2121&gt;Pooling_tool!$Q$2,I2121&gt;(Pooling_tool!$Q$14*Pooling_tool!$Q$6)),"concentrate","dilute")</f>
        <v>#N/A</v>
      </c>
      <c r="K2121" s="12" t="e">
        <f>_xlfn.IFS(AND(J2121="concentrate",H2121&gt;Pooling_tool!$Q$4),Pooling_tool!$Q$4,AND(J2121="concentrate",H2121&lt;Pooling_tool!$Q$2),Pooling_tool!$Q$2,J2121="concentrate",H2121,J2121="dilute",individual_lib_info!I2121)</f>
        <v>#N/A</v>
      </c>
      <c r="L2121" s="12" t="e">
        <f>IF(AND(J2121="dilute",K2121&gt;Pooling_tool!$Q$6),Pooling_tool!$Q$6,K2121)</f>
        <v>#N/A</v>
      </c>
    </row>
    <row r="2122" spans="6:12" x14ac:dyDescent="0.2">
      <c r="F2122" s="8" t="e">
        <f>VLOOKUP(A2122,Pooling_tool!$A$3:$B$15,2,FALSE)</f>
        <v>#N/A</v>
      </c>
      <c r="G2122" s="11" t="e">
        <f>Pooling_tool!$Q$8/VLOOKUP(F2122,Pooling_tool!$F$3:$G$26,2,FALSE)</f>
        <v>#N/A</v>
      </c>
      <c r="H2122" s="12" t="e">
        <f t="shared" si="66"/>
        <v>#N/A</v>
      </c>
      <c r="I2122" s="12" t="e">
        <f t="shared" si="67"/>
        <v>#N/A</v>
      </c>
      <c r="J2122" s="8" t="e">
        <f>IF(OR(H2122&gt;Pooling_tool!$Q$2,I2122&gt;(Pooling_tool!$Q$14*Pooling_tool!$Q$6)),"concentrate","dilute")</f>
        <v>#N/A</v>
      </c>
      <c r="K2122" s="12" t="e">
        <f>_xlfn.IFS(AND(J2122="concentrate",H2122&gt;Pooling_tool!$Q$4),Pooling_tool!$Q$4,AND(J2122="concentrate",H2122&lt;Pooling_tool!$Q$2),Pooling_tool!$Q$2,J2122="concentrate",H2122,J2122="dilute",individual_lib_info!I2122)</f>
        <v>#N/A</v>
      </c>
      <c r="L2122" s="12" t="e">
        <f>IF(AND(J2122="dilute",K2122&gt;Pooling_tool!$Q$6),Pooling_tool!$Q$6,K2122)</f>
        <v>#N/A</v>
      </c>
    </row>
    <row r="2123" spans="6:12" x14ac:dyDescent="0.2">
      <c r="F2123" s="8" t="e">
        <f>VLOOKUP(A2123,Pooling_tool!$A$3:$B$15,2,FALSE)</f>
        <v>#N/A</v>
      </c>
      <c r="G2123" s="11" t="e">
        <f>Pooling_tool!$Q$8/VLOOKUP(F2123,Pooling_tool!$F$3:$G$26,2,FALSE)</f>
        <v>#N/A</v>
      </c>
      <c r="H2123" s="12" t="e">
        <f t="shared" si="66"/>
        <v>#N/A</v>
      </c>
      <c r="I2123" s="12" t="e">
        <f t="shared" si="67"/>
        <v>#N/A</v>
      </c>
      <c r="J2123" s="8" t="e">
        <f>IF(OR(H2123&gt;Pooling_tool!$Q$2,I2123&gt;(Pooling_tool!$Q$14*Pooling_tool!$Q$6)),"concentrate","dilute")</f>
        <v>#N/A</v>
      </c>
      <c r="K2123" s="12" t="e">
        <f>_xlfn.IFS(AND(J2123="concentrate",H2123&gt;Pooling_tool!$Q$4),Pooling_tool!$Q$4,AND(J2123="concentrate",H2123&lt;Pooling_tool!$Q$2),Pooling_tool!$Q$2,J2123="concentrate",H2123,J2123="dilute",individual_lib_info!I2123)</f>
        <v>#N/A</v>
      </c>
      <c r="L2123" s="12" t="e">
        <f>IF(AND(J2123="dilute",K2123&gt;Pooling_tool!$Q$6),Pooling_tool!$Q$6,K2123)</f>
        <v>#N/A</v>
      </c>
    </row>
    <row r="2124" spans="6:12" x14ac:dyDescent="0.2">
      <c r="F2124" s="8" t="e">
        <f>VLOOKUP(A2124,Pooling_tool!$A$3:$B$15,2,FALSE)</f>
        <v>#N/A</v>
      </c>
      <c r="G2124" s="11" t="e">
        <f>Pooling_tool!$Q$8/VLOOKUP(F2124,Pooling_tool!$F$3:$G$26,2,FALSE)</f>
        <v>#N/A</v>
      </c>
      <c r="H2124" s="12" t="e">
        <f t="shared" si="66"/>
        <v>#N/A</v>
      </c>
      <c r="I2124" s="12" t="e">
        <f t="shared" si="67"/>
        <v>#N/A</v>
      </c>
      <c r="J2124" s="8" t="e">
        <f>IF(OR(H2124&gt;Pooling_tool!$Q$2,I2124&gt;(Pooling_tool!$Q$14*Pooling_tool!$Q$6)),"concentrate","dilute")</f>
        <v>#N/A</v>
      </c>
      <c r="K2124" s="12" t="e">
        <f>_xlfn.IFS(AND(J2124="concentrate",H2124&gt;Pooling_tool!$Q$4),Pooling_tool!$Q$4,AND(J2124="concentrate",H2124&lt;Pooling_tool!$Q$2),Pooling_tool!$Q$2,J2124="concentrate",H2124,J2124="dilute",individual_lib_info!I2124)</f>
        <v>#N/A</v>
      </c>
      <c r="L2124" s="12" t="e">
        <f>IF(AND(J2124="dilute",K2124&gt;Pooling_tool!$Q$6),Pooling_tool!$Q$6,K2124)</f>
        <v>#N/A</v>
      </c>
    </row>
    <row r="2125" spans="6:12" x14ac:dyDescent="0.2">
      <c r="F2125" s="8" t="e">
        <f>VLOOKUP(A2125,Pooling_tool!$A$3:$B$15,2,FALSE)</f>
        <v>#N/A</v>
      </c>
      <c r="G2125" s="11" t="e">
        <f>Pooling_tool!$Q$8/VLOOKUP(F2125,Pooling_tool!$F$3:$G$26,2,FALSE)</f>
        <v>#N/A</v>
      </c>
      <c r="H2125" s="12" t="e">
        <f t="shared" si="66"/>
        <v>#N/A</v>
      </c>
      <c r="I2125" s="12" t="e">
        <f t="shared" si="67"/>
        <v>#N/A</v>
      </c>
      <c r="J2125" s="8" t="e">
        <f>IF(OR(H2125&gt;Pooling_tool!$Q$2,I2125&gt;(Pooling_tool!$Q$14*Pooling_tool!$Q$6)),"concentrate","dilute")</f>
        <v>#N/A</v>
      </c>
      <c r="K2125" s="12" t="e">
        <f>_xlfn.IFS(AND(J2125="concentrate",H2125&gt;Pooling_tool!$Q$4),Pooling_tool!$Q$4,AND(J2125="concentrate",H2125&lt;Pooling_tool!$Q$2),Pooling_tool!$Q$2,J2125="concentrate",H2125,J2125="dilute",individual_lib_info!I2125)</f>
        <v>#N/A</v>
      </c>
      <c r="L2125" s="12" t="e">
        <f>IF(AND(J2125="dilute",K2125&gt;Pooling_tool!$Q$6),Pooling_tool!$Q$6,K2125)</f>
        <v>#N/A</v>
      </c>
    </row>
    <row r="2126" spans="6:12" x14ac:dyDescent="0.2">
      <c r="F2126" s="8" t="e">
        <f>VLOOKUP(A2126,Pooling_tool!$A$3:$B$15,2,FALSE)</f>
        <v>#N/A</v>
      </c>
      <c r="G2126" s="11" t="e">
        <f>Pooling_tool!$Q$8/VLOOKUP(F2126,Pooling_tool!$F$3:$G$26,2,FALSE)</f>
        <v>#N/A</v>
      </c>
      <c r="H2126" s="12" t="e">
        <f t="shared" si="66"/>
        <v>#N/A</v>
      </c>
      <c r="I2126" s="12" t="e">
        <f t="shared" si="67"/>
        <v>#N/A</v>
      </c>
      <c r="J2126" s="8" t="e">
        <f>IF(OR(H2126&gt;Pooling_tool!$Q$2,I2126&gt;(Pooling_tool!$Q$14*Pooling_tool!$Q$6)),"concentrate","dilute")</f>
        <v>#N/A</v>
      </c>
      <c r="K2126" s="12" t="e">
        <f>_xlfn.IFS(AND(J2126="concentrate",H2126&gt;Pooling_tool!$Q$4),Pooling_tool!$Q$4,AND(J2126="concentrate",H2126&lt;Pooling_tool!$Q$2),Pooling_tool!$Q$2,J2126="concentrate",H2126,J2126="dilute",individual_lib_info!I2126)</f>
        <v>#N/A</v>
      </c>
      <c r="L2126" s="12" t="e">
        <f>IF(AND(J2126="dilute",K2126&gt;Pooling_tool!$Q$6),Pooling_tool!$Q$6,K2126)</f>
        <v>#N/A</v>
      </c>
    </row>
    <row r="2127" spans="6:12" x14ac:dyDescent="0.2">
      <c r="F2127" s="8" t="e">
        <f>VLOOKUP(A2127,Pooling_tool!$A$3:$B$15,2,FALSE)</f>
        <v>#N/A</v>
      </c>
      <c r="G2127" s="11" t="e">
        <f>Pooling_tool!$Q$8/VLOOKUP(F2127,Pooling_tool!$F$3:$G$26,2,FALSE)</f>
        <v>#N/A</v>
      </c>
      <c r="H2127" s="12" t="e">
        <f t="shared" si="66"/>
        <v>#N/A</v>
      </c>
      <c r="I2127" s="12" t="e">
        <f t="shared" si="67"/>
        <v>#N/A</v>
      </c>
      <c r="J2127" s="8" t="e">
        <f>IF(OR(H2127&gt;Pooling_tool!$Q$2,I2127&gt;(Pooling_tool!$Q$14*Pooling_tool!$Q$6)),"concentrate","dilute")</f>
        <v>#N/A</v>
      </c>
      <c r="K2127" s="12" t="e">
        <f>_xlfn.IFS(AND(J2127="concentrate",H2127&gt;Pooling_tool!$Q$4),Pooling_tool!$Q$4,AND(J2127="concentrate",H2127&lt;Pooling_tool!$Q$2),Pooling_tool!$Q$2,J2127="concentrate",H2127,J2127="dilute",individual_lib_info!I2127)</f>
        <v>#N/A</v>
      </c>
      <c r="L2127" s="12" t="e">
        <f>IF(AND(J2127="dilute",K2127&gt;Pooling_tool!$Q$6),Pooling_tool!$Q$6,K2127)</f>
        <v>#N/A</v>
      </c>
    </row>
    <row r="2128" spans="6:12" x14ac:dyDescent="0.2">
      <c r="F2128" s="8" t="e">
        <f>VLOOKUP(A2128,Pooling_tool!$A$3:$B$15,2,FALSE)</f>
        <v>#N/A</v>
      </c>
      <c r="G2128" s="11" t="e">
        <f>Pooling_tool!$Q$8/VLOOKUP(F2128,Pooling_tool!$F$3:$G$26,2,FALSE)</f>
        <v>#N/A</v>
      </c>
      <c r="H2128" s="12" t="e">
        <f t="shared" si="66"/>
        <v>#N/A</v>
      </c>
      <c r="I2128" s="12" t="e">
        <f t="shared" si="67"/>
        <v>#N/A</v>
      </c>
      <c r="J2128" s="8" t="e">
        <f>IF(OR(H2128&gt;Pooling_tool!$Q$2,I2128&gt;(Pooling_tool!$Q$14*Pooling_tool!$Q$6)),"concentrate","dilute")</f>
        <v>#N/A</v>
      </c>
      <c r="K2128" s="12" t="e">
        <f>_xlfn.IFS(AND(J2128="concentrate",H2128&gt;Pooling_tool!$Q$4),Pooling_tool!$Q$4,AND(J2128="concentrate",H2128&lt;Pooling_tool!$Q$2),Pooling_tool!$Q$2,J2128="concentrate",H2128,J2128="dilute",individual_lib_info!I2128)</f>
        <v>#N/A</v>
      </c>
      <c r="L2128" s="12" t="e">
        <f>IF(AND(J2128="dilute",K2128&gt;Pooling_tool!$Q$6),Pooling_tool!$Q$6,K2128)</f>
        <v>#N/A</v>
      </c>
    </row>
    <row r="2129" spans="6:12" x14ac:dyDescent="0.2">
      <c r="F2129" s="8" t="e">
        <f>VLOOKUP(A2129,Pooling_tool!$A$3:$B$15,2,FALSE)</f>
        <v>#N/A</v>
      </c>
      <c r="G2129" s="11" t="e">
        <f>Pooling_tool!$Q$8/VLOOKUP(F2129,Pooling_tool!$F$3:$G$26,2,FALSE)</f>
        <v>#N/A</v>
      </c>
      <c r="H2129" s="12" t="e">
        <f t="shared" si="66"/>
        <v>#N/A</v>
      </c>
      <c r="I2129" s="12" t="e">
        <f t="shared" si="67"/>
        <v>#N/A</v>
      </c>
      <c r="J2129" s="8" t="e">
        <f>IF(OR(H2129&gt;Pooling_tool!$Q$2,I2129&gt;(Pooling_tool!$Q$14*Pooling_tool!$Q$6)),"concentrate","dilute")</f>
        <v>#N/A</v>
      </c>
      <c r="K2129" s="12" t="e">
        <f>_xlfn.IFS(AND(J2129="concentrate",H2129&gt;Pooling_tool!$Q$4),Pooling_tool!$Q$4,AND(J2129="concentrate",H2129&lt;Pooling_tool!$Q$2),Pooling_tool!$Q$2,J2129="concentrate",H2129,J2129="dilute",individual_lib_info!I2129)</f>
        <v>#N/A</v>
      </c>
      <c r="L2129" s="12" t="e">
        <f>IF(AND(J2129="dilute",K2129&gt;Pooling_tool!$Q$6),Pooling_tool!$Q$6,K2129)</f>
        <v>#N/A</v>
      </c>
    </row>
    <row r="2130" spans="6:12" x14ac:dyDescent="0.2">
      <c r="F2130" s="8" t="e">
        <f>VLOOKUP(A2130,Pooling_tool!$A$3:$B$15,2,FALSE)</f>
        <v>#N/A</v>
      </c>
      <c r="G2130" s="11" t="e">
        <f>Pooling_tool!$Q$8/VLOOKUP(F2130,Pooling_tool!$F$3:$G$26,2,FALSE)</f>
        <v>#N/A</v>
      </c>
      <c r="H2130" s="12" t="e">
        <f t="shared" si="66"/>
        <v>#N/A</v>
      </c>
      <c r="I2130" s="12" t="e">
        <f t="shared" si="67"/>
        <v>#N/A</v>
      </c>
      <c r="J2130" s="8" t="e">
        <f>IF(OR(H2130&gt;Pooling_tool!$Q$2,I2130&gt;(Pooling_tool!$Q$14*Pooling_tool!$Q$6)),"concentrate","dilute")</f>
        <v>#N/A</v>
      </c>
      <c r="K2130" s="12" t="e">
        <f>_xlfn.IFS(AND(J2130="concentrate",H2130&gt;Pooling_tool!$Q$4),Pooling_tool!$Q$4,AND(J2130="concentrate",H2130&lt;Pooling_tool!$Q$2),Pooling_tool!$Q$2,J2130="concentrate",H2130,J2130="dilute",individual_lib_info!I2130)</f>
        <v>#N/A</v>
      </c>
      <c r="L2130" s="12" t="e">
        <f>IF(AND(J2130="dilute",K2130&gt;Pooling_tool!$Q$6),Pooling_tool!$Q$6,K2130)</f>
        <v>#N/A</v>
      </c>
    </row>
    <row r="2131" spans="6:12" x14ac:dyDescent="0.2">
      <c r="F2131" s="8" t="e">
        <f>VLOOKUP(A2131,Pooling_tool!$A$3:$B$15,2,FALSE)</f>
        <v>#N/A</v>
      </c>
      <c r="G2131" s="11" t="e">
        <f>Pooling_tool!$Q$8/VLOOKUP(F2131,Pooling_tool!$F$3:$G$26,2,FALSE)</f>
        <v>#N/A</v>
      </c>
      <c r="H2131" s="12" t="e">
        <f t="shared" si="66"/>
        <v>#N/A</v>
      </c>
      <c r="I2131" s="12" t="e">
        <f t="shared" si="67"/>
        <v>#N/A</v>
      </c>
      <c r="J2131" s="8" t="e">
        <f>IF(OR(H2131&gt;Pooling_tool!$Q$2,I2131&gt;(Pooling_tool!$Q$14*Pooling_tool!$Q$6)),"concentrate","dilute")</f>
        <v>#N/A</v>
      </c>
      <c r="K2131" s="12" t="e">
        <f>_xlfn.IFS(AND(J2131="concentrate",H2131&gt;Pooling_tool!$Q$4),Pooling_tool!$Q$4,AND(J2131="concentrate",H2131&lt;Pooling_tool!$Q$2),Pooling_tool!$Q$2,J2131="concentrate",H2131,J2131="dilute",individual_lib_info!I2131)</f>
        <v>#N/A</v>
      </c>
      <c r="L2131" s="12" t="e">
        <f>IF(AND(J2131="dilute",K2131&gt;Pooling_tool!$Q$6),Pooling_tool!$Q$6,K2131)</f>
        <v>#N/A</v>
      </c>
    </row>
    <row r="2132" spans="6:12" x14ac:dyDescent="0.2">
      <c r="F2132" s="8" t="e">
        <f>VLOOKUP(A2132,Pooling_tool!$A$3:$B$15,2,FALSE)</f>
        <v>#N/A</v>
      </c>
      <c r="G2132" s="11" t="e">
        <f>Pooling_tool!$Q$8/VLOOKUP(F2132,Pooling_tool!$F$3:$G$26,2,FALSE)</f>
        <v>#N/A</v>
      </c>
      <c r="H2132" s="12" t="e">
        <f t="shared" si="66"/>
        <v>#N/A</v>
      </c>
      <c r="I2132" s="12" t="e">
        <f t="shared" si="67"/>
        <v>#N/A</v>
      </c>
      <c r="J2132" s="8" t="e">
        <f>IF(OR(H2132&gt;Pooling_tool!$Q$2,I2132&gt;(Pooling_tool!$Q$14*Pooling_tool!$Q$6)),"concentrate","dilute")</f>
        <v>#N/A</v>
      </c>
      <c r="K2132" s="12" t="e">
        <f>_xlfn.IFS(AND(J2132="concentrate",H2132&gt;Pooling_tool!$Q$4),Pooling_tool!$Q$4,AND(J2132="concentrate",H2132&lt;Pooling_tool!$Q$2),Pooling_tool!$Q$2,J2132="concentrate",H2132,J2132="dilute",individual_lib_info!I2132)</f>
        <v>#N/A</v>
      </c>
      <c r="L2132" s="12" t="e">
        <f>IF(AND(J2132="dilute",K2132&gt;Pooling_tool!$Q$6),Pooling_tool!$Q$6,K2132)</f>
        <v>#N/A</v>
      </c>
    </row>
    <row r="2133" spans="6:12" x14ac:dyDescent="0.2">
      <c r="F2133" s="8" t="e">
        <f>VLOOKUP(A2133,Pooling_tool!$A$3:$B$15,2,FALSE)</f>
        <v>#N/A</v>
      </c>
      <c r="G2133" s="11" t="e">
        <f>Pooling_tool!$Q$8/VLOOKUP(F2133,Pooling_tool!$F$3:$G$26,2,FALSE)</f>
        <v>#N/A</v>
      </c>
      <c r="H2133" s="12" t="e">
        <f t="shared" si="66"/>
        <v>#N/A</v>
      </c>
      <c r="I2133" s="12" t="e">
        <f t="shared" si="67"/>
        <v>#N/A</v>
      </c>
      <c r="J2133" s="8" t="e">
        <f>IF(OR(H2133&gt;Pooling_tool!$Q$2,I2133&gt;(Pooling_tool!$Q$14*Pooling_tool!$Q$6)),"concentrate","dilute")</f>
        <v>#N/A</v>
      </c>
      <c r="K2133" s="12" t="e">
        <f>_xlfn.IFS(AND(J2133="concentrate",H2133&gt;Pooling_tool!$Q$4),Pooling_tool!$Q$4,AND(J2133="concentrate",H2133&lt;Pooling_tool!$Q$2),Pooling_tool!$Q$2,J2133="concentrate",H2133,J2133="dilute",individual_lib_info!I2133)</f>
        <v>#N/A</v>
      </c>
      <c r="L2133" s="12" t="e">
        <f>IF(AND(J2133="dilute",K2133&gt;Pooling_tool!$Q$6),Pooling_tool!$Q$6,K2133)</f>
        <v>#N/A</v>
      </c>
    </row>
    <row r="2134" spans="6:12" x14ac:dyDescent="0.2">
      <c r="F2134" s="8" t="e">
        <f>VLOOKUP(A2134,Pooling_tool!$A$3:$B$15,2,FALSE)</f>
        <v>#N/A</v>
      </c>
      <c r="G2134" s="11" t="e">
        <f>Pooling_tool!$Q$8/VLOOKUP(F2134,Pooling_tool!$F$3:$G$26,2,FALSE)</f>
        <v>#N/A</v>
      </c>
      <c r="H2134" s="12" t="e">
        <f t="shared" si="66"/>
        <v>#N/A</v>
      </c>
      <c r="I2134" s="12" t="e">
        <f t="shared" si="67"/>
        <v>#N/A</v>
      </c>
      <c r="J2134" s="8" t="e">
        <f>IF(OR(H2134&gt;Pooling_tool!$Q$2,I2134&gt;(Pooling_tool!$Q$14*Pooling_tool!$Q$6)),"concentrate","dilute")</f>
        <v>#N/A</v>
      </c>
      <c r="K2134" s="12" t="e">
        <f>_xlfn.IFS(AND(J2134="concentrate",H2134&gt;Pooling_tool!$Q$4),Pooling_tool!$Q$4,AND(J2134="concentrate",H2134&lt;Pooling_tool!$Q$2),Pooling_tool!$Q$2,J2134="concentrate",H2134,J2134="dilute",individual_lib_info!I2134)</f>
        <v>#N/A</v>
      </c>
      <c r="L2134" s="12" t="e">
        <f>IF(AND(J2134="dilute",K2134&gt;Pooling_tool!$Q$6),Pooling_tool!$Q$6,K2134)</f>
        <v>#N/A</v>
      </c>
    </row>
    <row r="2135" spans="6:12" x14ac:dyDescent="0.2">
      <c r="F2135" s="8" t="e">
        <f>VLOOKUP(A2135,Pooling_tool!$A$3:$B$15,2,FALSE)</f>
        <v>#N/A</v>
      </c>
      <c r="G2135" s="11" t="e">
        <f>Pooling_tool!$Q$8/VLOOKUP(F2135,Pooling_tool!$F$3:$G$26,2,FALSE)</f>
        <v>#N/A</v>
      </c>
      <c r="H2135" s="12" t="e">
        <f t="shared" si="66"/>
        <v>#N/A</v>
      </c>
      <c r="I2135" s="12" t="e">
        <f t="shared" si="67"/>
        <v>#N/A</v>
      </c>
      <c r="J2135" s="8" t="e">
        <f>IF(OR(H2135&gt;Pooling_tool!$Q$2,I2135&gt;(Pooling_tool!$Q$14*Pooling_tool!$Q$6)),"concentrate","dilute")</f>
        <v>#N/A</v>
      </c>
      <c r="K2135" s="12" t="e">
        <f>_xlfn.IFS(AND(J2135="concentrate",H2135&gt;Pooling_tool!$Q$4),Pooling_tool!$Q$4,AND(J2135="concentrate",H2135&lt;Pooling_tool!$Q$2),Pooling_tool!$Q$2,J2135="concentrate",H2135,J2135="dilute",individual_lib_info!I2135)</f>
        <v>#N/A</v>
      </c>
      <c r="L2135" s="12" t="e">
        <f>IF(AND(J2135="dilute",K2135&gt;Pooling_tool!$Q$6),Pooling_tool!$Q$6,K2135)</f>
        <v>#N/A</v>
      </c>
    </row>
    <row r="2136" spans="6:12" x14ac:dyDescent="0.2">
      <c r="F2136" s="8" t="e">
        <f>VLOOKUP(A2136,Pooling_tool!$A$3:$B$15,2,FALSE)</f>
        <v>#N/A</v>
      </c>
      <c r="G2136" s="11" t="e">
        <f>Pooling_tool!$Q$8/VLOOKUP(F2136,Pooling_tool!$F$3:$G$26,2,FALSE)</f>
        <v>#N/A</v>
      </c>
      <c r="H2136" s="12" t="e">
        <f t="shared" si="66"/>
        <v>#N/A</v>
      </c>
      <c r="I2136" s="12" t="e">
        <f t="shared" si="67"/>
        <v>#N/A</v>
      </c>
      <c r="J2136" s="8" t="e">
        <f>IF(OR(H2136&gt;Pooling_tool!$Q$2,I2136&gt;(Pooling_tool!$Q$14*Pooling_tool!$Q$6)),"concentrate","dilute")</f>
        <v>#N/A</v>
      </c>
      <c r="K2136" s="12" t="e">
        <f>_xlfn.IFS(AND(J2136="concentrate",H2136&gt;Pooling_tool!$Q$4),Pooling_tool!$Q$4,AND(J2136="concentrate",H2136&lt;Pooling_tool!$Q$2),Pooling_tool!$Q$2,J2136="concentrate",H2136,J2136="dilute",individual_lib_info!I2136)</f>
        <v>#N/A</v>
      </c>
      <c r="L2136" s="12" t="e">
        <f>IF(AND(J2136="dilute",K2136&gt;Pooling_tool!$Q$6),Pooling_tool!$Q$6,K2136)</f>
        <v>#N/A</v>
      </c>
    </row>
    <row r="2137" spans="6:12" x14ac:dyDescent="0.2">
      <c r="F2137" s="8" t="e">
        <f>VLOOKUP(A2137,Pooling_tool!$A$3:$B$15,2,FALSE)</f>
        <v>#N/A</v>
      </c>
      <c r="G2137" s="11" t="e">
        <f>Pooling_tool!$Q$8/VLOOKUP(F2137,Pooling_tool!$F$3:$G$26,2,FALSE)</f>
        <v>#N/A</v>
      </c>
      <c r="H2137" s="12" t="e">
        <f t="shared" si="66"/>
        <v>#N/A</v>
      </c>
      <c r="I2137" s="12" t="e">
        <f t="shared" si="67"/>
        <v>#N/A</v>
      </c>
      <c r="J2137" s="8" t="e">
        <f>IF(OR(H2137&gt;Pooling_tool!$Q$2,I2137&gt;(Pooling_tool!$Q$14*Pooling_tool!$Q$6)),"concentrate","dilute")</f>
        <v>#N/A</v>
      </c>
      <c r="K2137" s="12" t="e">
        <f>_xlfn.IFS(AND(J2137="concentrate",H2137&gt;Pooling_tool!$Q$4),Pooling_tool!$Q$4,AND(J2137="concentrate",H2137&lt;Pooling_tool!$Q$2),Pooling_tool!$Q$2,J2137="concentrate",H2137,J2137="dilute",individual_lib_info!I2137)</f>
        <v>#N/A</v>
      </c>
      <c r="L2137" s="12" t="e">
        <f>IF(AND(J2137="dilute",K2137&gt;Pooling_tool!$Q$6),Pooling_tool!$Q$6,K2137)</f>
        <v>#N/A</v>
      </c>
    </row>
    <row r="2138" spans="6:12" x14ac:dyDescent="0.2">
      <c r="F2138" s="8" t="e">
        <f>VLOOKUP(A2138,Pooling_tool!$A$3:$B$15,2,FALSE)</f>
        <v>#N/A</v>
      </c>
      <c r="G2138" s="11" t="e">
        <f>Pooling_tool!$Q$8/VLOOKUP(F2138,Pooling_tool!$F$3:$G$26,2,FALSE)</f>
        <v>#N/A</v>
      </c>
      <c r="H2138" s="12" t="e">
        <f t="shared" si="66"/>
        <v>#N/A</v>
      </c>
      <c r="I2138" s="12" t="e">
        <f t="shared" si="67"/>
        <v>#N/A</v>
      </c>
      <c r="J2138" s="8" t="e">
        <f>IF(OR(H2138&gt;Pooling_tool!$Q$2,I2138&gt;(Pooling_tool!$Q$14*Pooling_tool!$Q$6)),"concentrate","dilute")</f>
        <v>#N/A</v>
      </c>
      <c r="K2138" s="12" t="e">
        <f>_xlfn.IFS(AND(J2138="concentrate",H2138&gt;Pooling_tool!$Q$4),Pooling_tool!$Q$4,AND(J2138="concentrate",H2138&lt;Pooling_tool!$Q$2),Pooling_tool!$Q$2,J2138="concentrate",H2138,J2138="dilute",individual_lib_info!I2138)</f>
        <v>#N/A</v>
      </c>
      <c r="L2138" s="12" t="e">
        <f>IF(AND(J2138="dilute",K2138&gt;Pooling_tool!$Q$6),Pooling_tool!$Q$6,K2138)</f>
        <v>#N/A</v>
      </c>
    </row>
    <row r="2139" spans="6:12" x14ac:dyDescent="0.2">
      <c r="F2139" s="8" t="e">
        <f>VLOOKUP(A2139,Pooling_tool!$A$3:$B$15,2,FALSE)</f>
        <v>#N/A</v>
      </c>
      <c r="G2139" s="11" t="e">
        <f>Pooling_tool!$Q$8/VLOOKUP(F2139,Pooling_tool!$F$3:$G$26,2,FALSE)</f>
        <v>#N/A</v>
      </c>
      <c r="H2139" s="12" t="e">
        <f t="shared" si="66"/>
        <v>#N/A</v>
      </c>
      <c r="I2139" s="12" t="e">
        <f t="shared" si="67"/>
        <v>#N/A</v>
      </c>
      <c r="J2139" s="8" t="e">
        <f>IF(OR(H2139&gt;Pooling_tool!$Q$2,I2139&gt;(Pooling_tool!$Q$14*Pooling_tool!$Q$6)),"concentrate","dilute")</f>
        <v>#N/A</v>
      </c>
      <c r="K2139" s="12" t="e">
        <f>_xlfn.IFS(AND(J2139="concentrate",H2139&gt;Pooling_tool!$Q$4),Pooling_tool!$Q$4,AND(J2139="concentrate",H2139&lt;Pooling_tool!$Q$2),Pooling_tool!$Q$2,J2139="concentrate",H2139,J2139="dilute",individual_lib_info!I2139)</f>
        <v>#N/A</v>
      </c>
      <c r="L2139" s="12" t="e">
        <f>IF(AND(J2139="dilute",K2139&gt;Pooling_tool!$Q$6),Pooling_tool!$Q$6,K2139)</f>
        <v>#N/A</v>
      </c>
    </row>
    <row r="2140" spans="6:12" x14ac:dyDescent="0.2">
      <c r="F2140" s="8" t="e">
        <f>VLOOKUP(A2140,Pooling_tool!$A$3:$B$15,2,FALSE)</f>
        <v>#N/A</v>
      </c>
      <c r="G2140" s="11" t="e">
        <f>Pooling_tool!$Q$8/VLOOKUP(F2140,Pooling_tool!$F$3:$G$26,2,FALSE)</f>
        <v>#N/A</v>
      </c>
      <c r="H2140" s="12" t="e">
        <f t="shared" si="66"/>
        <v>#N/A</v>
      </c>
      <c r="I2140" s="12" t="e">
        <f t="shared" si="67"/>
        <v>#N/A</v>
      </c>
      <c r="J2140" s="8" t="e">
        <f>IF(OR(H2140&gt;Pooling_tool!$Q$2,I2140&gt;(Pooling_tool!$Q$14*Pooling_tool!$Q$6)),"concentrate","dilute")</f>
        <v>#N/A</v>
      </c>
      <c r="K2140" s="12" t="e">
        <f>_xlfn.IFS(AND(J2140="concentrate",H2140&gt;Pooling_tool!$Q$4),Pooling_tool!$Q$4,AND(J2140="concentrate",H2140&lt;Pooling_tool!$Q$2),Pooling_tool!$Q$2,J2140="concentrate",H2140,J2140="dilute",individual_lib_info!I2140)</f>
        <v>#N/A</v>
      </c>
      <c r="L2140" s="12" t="e">
        <f>IF(AND(J2140="dilute",K2140&gt;Pooling_tool!$Q$6),Pooling_tool!$Q$6,K2140)</f>
        <v>#N/A</v>
      </c>
    </row>
    <row r="2141" spans="6:12" x14ac:dyDescent="0.2">
      <c r="F2141" s="8" t="e">
        <f>VLOOKUP(A2141,Pooling_tool!$A$3:$B$15,2,FALSE)</f>
        <v>#N/A</v>
      </c>
      <c r="G2141" s="11" t="e">
        <f>Pooling_tool!$Q$8/VLOOKUP(F2141,Pooling_tool!$F$3:$G$26,2,FALSE)</f>
        <v>#N/A</v>
      </c>
      <c r="H2141" s="12" t="e">
        <f t="shared" si="66"/>
        <v>#N/A</v>
      </c>
      <c r="I2141" s="12" t="e">
        <f t="shared" si="67"/>
        <v>#N/A</v>
      </c>
      <c r="J2141" s="8" t="e">
        <f>IF(OR(H2141&gt;Pooling_tool!$Q$2,I2141&gt;(Pooling_tool!$Q$14*Pooling_tool!$Q$6)),"concentrate","dilute")</f>
        <v>#N/A</v>
      </c>
      <c r="K2141" s="12" t="e">
        <f>_xlfn.IFS(AND(J2141="concentrate",H2141&gt;Pooling_tool!$Q$4),Pooling_tool!$Q$4,AND(J2141="concentrate",H2141&lt;Pooling_tool!$Q$2),Pooling_tool!$Q$2,J2141="concentrate",H2141,J2141="dilute",individual_lib_info!I2141)</f>
        <v>#N/A</v>
      </c>
      <c r="L2141" s="12" t="e">
        <f>IF(AND(J2141="dilute",K2141&gt;Pooling_tool!$Q$6),Pooling_tool!$Q$6,K2141)</f>
        <v>#N/A</v>
      </c>
    </row>
    <row r="2142" spans="6:12" x14ac:dyDescent="0.2">
      <c r="F2142" s="8" t="e">
        <f>VLOOKUP(A2142,Pooling_tool!$A$3:$B$15,2,FALSE)</f>
        <v>#N/A</v>
      </c>
      <c r="G2142" s="11" t="e">
        <f>Pooling_tool!$Q$8/VLOOKUP(F2142,Pooling_tool!$F$3:$G$26,2,FALSE)</f>
        <v>#N/A</v>
      </c>
      <c r="H2142" s="12" t="e">
        <f t="shared" si="66"/>
        <v>#N/A</v>
      </c>
      <c r="I2142" s="12" t="e">
        <f t="shared" si="67"/>
        <v>#N/A</v>
      </c>
      <c r="J2142" s="8" t="e">
        <f>IF(OR(H2142&gt;Pooling_tool!$Q$2,I2142&gt;(Pooling_tool!$Q$14*Pooling_tool!$Q$6)),"concentrate","dilute")</f>
        <v>#N/A</v>
      </c>
      <c r="K2142" s="12" t="e">
        <f>_xlfn.IFS(AND(J2142="concentrate",H2142&gt;Pooling_tool!$Q$4),Pooling_tool!$Q$4,AND(J2142="concentrate",H2142&lt;Pooling_tool!$Q$2),Pooling_tool!$Q$2,J2142="concentrate",H2142,J2142="dilute",individual_lib_info!I2142)</f>
        <v>#N/A</v>
      </c>
      <c r="L2142" s="12" t="e">
        <f>IF(AND(J2142="dilute",K2142&gt;Pooling_tool!$Q$6),Pooling_tool!$Q$6,K2142)</f>
        <v>#N/A</v>
      </c>
    </row>
    <row r="2143" spans="6:12" x14ac:dyDescent="0.2">
      <c r="F2143" s="8" t="e">
        <f>VLOOKUP(A2143,Pooling_tool!$A$3:$B$15,2,FALSE)</f>
        <v>#N/A</v>
      </c>
      <c r="G2143" s="11" t="e">
        <f>Pooling_tool!$Q$8/VLOOKUP(F2143,Pooling_tool!$F$3:$G$26,2,FALSE)</f>
        <v>#N/A</v>
      </c>
      <c r="H2143" s="12" t="e">
        <f t="shared" si="66"/>
        <v>#N/A</v>
      </c>
      <c r="I2143" s="12" t="e">
        <f t="shared" si="67"/>
        <v>#N/A</v>
      </c>
      <c r="J2143" s="8" t="e">
        <f>IF(OR(H2143&gt;Pooling_tool!$Q$2,I2143&gt;(Pooling_tool!$Q$14*Pooling_tool!$Q$6)),"concentrate","dilute")</f>
        <v>#N/A</v>
      </c>
      <c r="K2143" s="12" t="e">
        <f>_xlfn.IFS(AND(J2143="concentrate",H2143&gt;Pooling_tool!$Q$4),Pooling_tool!$Q$4,AND(J2143="concentrate",H2143&lt;Pooling_tool!$Q$2),Pooling_tool!$Q$2,J2143="concentrate",H2143,J2143="dilute",individual_lib_info!I2143)</f>
        <v>#N/A</v>
      </c>
      <c r="L2143" s="12" t="e">
        <f>IF(AND(J2143="dilute",K2143&gt;Pooling_tool!$Q$6),Pooling_tool!$Q$6,K2143)</f>
        <v>#N/A</v>
      </c>
    </row>
    <row r="2144" spans="6:12" x14ac:dyDescent="0.2">
      <c r="F2144" s="8" t="e">
        <f>VLOOKUP(A2144,Pooling_tool!$A$3:$B$15,2,FALSE)</f>
        <v>#N/A</v>
      </c>
      <c r="G2144" s="11" t="e">
        <f>Pooling_tool!$Q$8/VLOOKUP(F2144,Pooling_tool!$F$3:$G$26,2,FALSE)</f>
        <v>#N/A</v>
      </c>
      <c r="H2144" s="12" t="e">
        <f t="shared" si="66"/>
        <v>#N/A</v>
      </c>
      <c r="I2144" s="12" t="e">
        <f t="shared" si="67"/>
        <v>#N/A</v>
      </c>
      <c r="J2144" s="8" t="e">
        <f>IF(OR(H2144&gt;Pooling_tool!$Q$2,I2144&gt;(Pooling_tool!$Q$14*Pooling_tool!$Q$6)),"concentrate","dilute")</f>
        <v>#N/A</v>
      </c>
      <c r="K2144" s="12" t="e">
        <f>_xlfn.IFS(AND(J2144="concentrate",H2144&gt;Pooling_tool!$Q$4),Pooling_tool!$Q$4,AND(J2144="concentrate",H2144&lt;Pooling_tool!$Q$2),Pooling_tool!$Q$2,J2144="concentrate",H2144,J2144="dilute",individual_lib_info!I2144)</f>
        <v>#N/A</v>
      </c>
      <c r="L2144" s="12" t="e">
        <f>IF(AND(J2144="dilute",K2144&gt;Pooling_tool!$Q$6),Pooling_tool!$Q$6,K2144)</f>
        <v>#N/A</v>
      </c>
    </row>
    <row r="2145" spans="6:12" x14ac:dyDescent="0.2">
      <c r="F2145" s="8" t="e">
        <f>VLOOKUP(A2145,Pooling_tool!$A$3:$B$15,2,FALSE)</f>
        <v>#N/A</v>
      </c>
      <c r="G2145" s="11" t="e">
        <f>Pooling_tool!$Q$8/VLOOKUP(F2145,Pooling_tool!$F$3:$G$26,2,FALSE)</f>
        <v>#N/A</v>
      </c>
      <c r="H2145" s="12" t="e">
        <f t="shared" si="66"/>
        <v>#N/A</v>
      </c>
      <c r="I2145" s="12" t="e">
        <f t="shared" si="67"/>
        <v>#N/A</v>
      </c>
      <c r="J2145" s="8" t="e">
        <f>IF(OR(H2145&gt;Pooling_tool!$Q$2,I2145&gt;(Pooling_tool!$Q$14*Pooling_tool!$Q$6)),"concentrate","dilute")</f>
        <v>#N/A</v>
      </c>
      <c r="K2145" s="12" t="e">
        <f>_xlfn.IFS(AND(J2145="concentrate",H2145&gt;Pooling_tool!$Q$4),Pooling_tool!$Q$4,AND(J2145="concentrate",H2145&lt;Pooling_tool!$Q$2),Pooling_tool!$Q$2,J2145="concentrate",H2145,J2145="dilute",individual_lib_info!I2145)</f>
        <v>#N/A</v>
      </c>
      <c r="L2145" s="12" t="e">
        <f>IF(AND(J2145="dilute",K2145&gt;Pooling_tool!$Q$6),Pooling_tool!$Q$6,K2145)</f>
        <v>#N/A</v>
      </c>
    </row>
    <row r="2146" spans="6:12" x14ac:dyDescent="0.2">
      <c r="F2146" s="8" t="e">
        <f>VLOOKUP(A2146,Pooling_tool!$A$3:$B$15,2,FALSE)</f>
        <v>#N/A</v>
      </c>
      <c r="G2146" s="11" t="e">
        <f>Pooling_tool!$Q$8/VLOOKUP(F2146,Pooling_tool!$F$3:$G$26,2,FALSE)</f>
        <v>#N/A</v>
      </c>
      <c r="H2146" s="12" t="e">
        <f t="shared" si="66"/>
        <v>#N/A</v>
      </c>
      <c r="I2146" s="12" t="e">
        <f t="shared" si="67"/>
        <v>#N/A</v>
      </c>
      <c r="J2146" s="8" t="e">
        <f>IF(OR(H2146&gt;Pooling_tool!$Q$2,I2146&gt;(Pooling_tool!$Q$14*Pooling_tool!$Q$6)),"concentrate","dilute")</f>
        <v>#N/A</v>
      </c>
      <c r="K2146" s="12" t="e">
        <f>_xlfn.IFS(AND(J2146="concentrate",H2146&gt;Pooling_tool!$Q$4),Pooling_tool!$Q$4,AND(J2146="concentrate",H2146&lt;Pooling_tool!$Q$2),Pooling_tool!$Q$2,J2146="concentrate",H2146,J2146="dilute",individual_lib_info!I2146)</f>
        <v>#N/A</v>
      </c>
      <c r="L2146" s="12" t="e">
        <f>IF(AND(J2146="dilute",K2146&gt;Pooling_tool!$Q$6),Pooling_tool!$Q$6,K2146)</f>
        <v>#N/A</v>
      </c>
    </row>
    <row r="2147" spans="6:12" x14ac:dyDescent="0.2">
      <c r="F2147" s="8" t="e">
        <f>VLOOKUP(A2147,Pooling_tool!$A$3:$B$15,2,FALSE)</f>
        <v>#N/A</v>
      </c>
      <c r="G2147" s="11" t="e">
        <f>Pooling_tool!$Q$8/VLOOKUP(F2147,Pooling_tool!$F$3:$G$26,2,FALSE)</f>
        <v>#N/A</v>
      </c>
      <c r="H2147" s="12" t="e">
        <f t="shared" si="66"/>
        <v>#N/A</v>
      </c>
      <c r="I2147" s="12" t="e">
        <f t="shared" si="67"/>
        <v>#N/A</v>
      </c>
      <c r="J2147" s="8" t="e">
        <f>IF(OR(H2147&gt;Pooling_tool!$Q$2,I2147&gt;(Pooling_tool!$Q$14*Pooling_tool!$Q$6)),"concentrate","dilute")</f>
        <v>#N/A</v>
      </c>
      <c r="K2147" s="12" t="e">
        <f>_xlfn.IFS(AND(J2147="concentrate",H2147&gt;Pooling_tool!$Q$4),Pooling_tool!$Q$4,AND(J2147="concentrate",H2147&lt;Pooling_tool!$Q$2),Pooling_tool!$Q$2,J2147="concentrate",H2147,J2147="dilute",individual_lib_info!I2147)</f>
        <v>#N/A</v>
      </c>
      <c r="L2147" s="12" t="e">
        <f>IF(AND(J2147="dilute",K2147&gt;Pooling_tool!$Q$6),Pooling_tool!$Q$6,K2147)</f>
        <v>#N/A</v>
      </c>
    </row>
    <row r="2148" spans="6:12" x14ac:dyDescent="0.2">
      <c r="F2148" s="8" t="e">
        <f>VLOOKUP(A2148,Pooling_tool!$A$3:$B$15,2,FALSE)</f>
        <v>#N/A</v>
      </c>
      <c r="G2148" s="11" t="e">
        <f>Pooling_tool!$Q$8/VLOOKUP(F2148,Pooling_tool!$F$3:$G$26,2,FALSE)</f>
        <v>#N/A</v>
      </c>
      <c r="H2148" s="12" t="e">
        <f t="shared" si="66"/>
        <v>#N/A</v>
      </c>
      <c r="I2148" s="12" t="e">
        <f t="shared" si="67"/>
        <v>#N/A</v>
      </c>
      <c r="J2148" s="8" t="e">
        <f>IF(OR(H2148&gt;Pooling_tool!$Q$2,I2148&gt;(Pooling_tool!$Q$14*Pooling_tool!$Q$6)),"concentrate","dilute")</f>
        <v>#N/A</v>
      </c>
      <c r="K2148" s="12" t="e">
        <f>_xlfn.IFS(AND(J2148="concentrate",H2148&gt;Pooling_tool!$Q$4),Pooling_tool!$Q$4,AND(J2148="concentrate",H2148&lt;Pooling_tool!$Q$2),Pooling_tool!$Q$2,J2148="concentrate",H2148,J2148="dilute",individual_lib_info!I2148)</f>
        <v>#N/A</v>
      </c>
      <c r="L2148" s="12" t="e">
        <f>IF(AND(J2148="dilute",K2148&gt;Pooling_tool!$Q$6),Pooling_tool!$Q$6,K2148)</f>
        <v>#N/A</v>
      </c>
    </row>
    <row r="2149" spans="6:12" x14ac:dyDescent="0.2">
      <c r="F2149" s="8" t="e">
        <f>VLOOKUP(A2149,Pooling_tool!$A$3:$B$15,2,FALSE)</f>
        <v>#N/A</v>
      </c>
      <c r="G2149" s="11" t="e">
        <f>Pooling_tool!$Q$8/VLOOKUP(F2149,Pooling_tool!$F$3:$G$26,2,FALSE)</f>
        <v>#N/A</v>
      </c>
      <c r="H2149" s="12" t="e">
        <f t="shared" si="66"/>
        <v>#N/A</v>
      </c>
      <c r="I2149" s="12" t="e">
        <f t="shared" si="67"/>
        <v>#N/A</v>
      </c>
      <c r="J2149" s="8" t="e">
        <f>IF(OR(H2149&gt;Pooling_tool!$Q$2,I2149&gt;(Pooling_tool!$Q$14*Pooling_tool!$Q$6)),"concentrate","dilute")</f>
        <v>#N/A</v>
      </c>
      <c r="K2149" s="12" t="e">
        <f>_xlfn.IFS(AND(J2149="concentrate",H2149&gt;Pooling_tool!$Q$4),Pooling_tool!$Q$4,AND(J2149="concentrate",H2149&lt;Pooling_tool!$Q$2),Pooling_tool!$Q$2,J2149="concentrate",H2149,J2149="dilute",individual_lib_info!I2149)</f>
        <v>#N/A</v>
      </c>
      <c r="L2149" s="12" t="e">
        <f>IF(AND(J2149="dilute",K2149&gt;Pooling_tool!$Q$6),Pooling_tool!$Q$6,K2149)</f>
        <v>#N/A</v>
      </c>
    </row>
    <row r="2150" spans="6:12" x14ac:dyDescent="0.2">
      <c r="F2150" s="8" t="e">
        <f>VLOOKUP(A2150,Pooling_tool!$A$3:$B$15,2,FALSE)</f>
        <v>#N/A</v>
      </c>
      <c r="G2150" s="11" t="e">
        <f>Pooling_tool!$Q$8/VLOOKUP(F2150,Pooling_tool!$F$3:$G$26,2,FALSE)</f>
        <v>#N/A</v>
      </c>
      <c r="H2150" s="12" t="e">
        <f t="shared" si="66"/>
        <v>#N/A</v>
      </c>
      <c r="I2150" s="12" t="e">
        <f t="shared" si="67"/>
        <v>#N/A</v>
      </c>
      <c r="J2150" s="8" t="e">
        <f>IF(OR(H2150&gt;Pooling_tool!$Q$2,I2150&gt;(Pooling_tool!$Q$14*Pooling_tool!$Q$6)),"concentrate","dilute")</f>
        <v>#N/A</v>
      </c>
      <c r="K2150" s="12" t="e">
        <f>_xlfn.IFS(AND(J2150="concentrate",H2150&gt;Pooling_tool!$Q$4),Pooling_tool!$Q$4,AND(J2150="concentrate",H2150&lt;Pooling_tool!$Q$2),Pooling_tool!$Q$2,J2150="concentrate",H2150,J2150="dilute",individual_lib_info!I2150)</f>
        <v>#N/A</v>
      </c>
      <c r="L2150" s="12" t="e">
        <f>IF(AND(J2150="dilute",K2150&gt;Pooling_tool!$Q$6),Pooling_tool!$Q$6,K2150)</f>
        <v>#N/A</v>
      </c>
    </row>
    <row r="2151" spans="6:12" x14ac:dyDescent="0.2">
      <c r="F2151" s="8" t="e">
        <f>VLOOKUP(A2151,Pooling_tool!$A$3:$B$15,2,FALSE)</f>
        <v>#N/A</v>
      </c>
      <c r="G2151" s="11" t="e">
        <f>Pooling_tool!$Q$8/VLOOKUP(F2151,Pooling_tool!$F$3:$G$26,2,FALSE)</f>
        <v>#N/A</v>
      </c>
      <c r="H2151" s="12" t="e">
        <f t="shared" si="66"/>
        <v>#N/A</v>
      </c>
      <c r="I2151" s="12" t="e">
        <f t="shared" si="67"/>
        <v>#N/A</v>
      </c>
      <c r="J2151" s="8" t="e">
        <f>IF(OR(H2151&gt;Pooling_tool!$Q$2,I2151&gt;(Pooling_tool!$Q$14*Pooling_tool!$Q$6)),"concentrate","dilute")</f>
        <v>#N/A</v>
      </c>
      <c r="K2151" s="12" t="e">
        <f>_xlfn.IFS(AND(J2151="concentrate",H2151&gt;Pooling_tool!$Q$4),Pooling_tool!$Q$4,AND(J2151="concentrate",H2151&lt;Pooling_tool!$Q$2),Pooling_tool!$Q$2,J2151="concentrate",H2151,J2151="dilute",individual_lib_info!I2151)</f>
        <v>#N/A</v>
      </c>
      <c r="L2151" s="12" t="e">
        <f>IF(AND(J2151="dilute",K2151&gt;Pooling_tool!$Q$6),Pooling_tool!$Q$6,K2151)</f>
        <v>#N/A</v>
      </c>
    </row>
    <row r="2152" spans="6:12" x14ac:dyDescent="0.2">
      <c r="F2152" s="8" t="e">
        <f>VLOOKUP(A2152,Pooling_tool!$A$3:$B$15,2,FALSE)</f>
        <v>#N/A</v>
      </c>
      <c r="G2152" s="11" t="e">
        <f>Pooling_tool!$Q$8/VLOOKUP(F2152,Pooling_tool!$F$3:$G$26,2,FALSE)</f>
        <v>#N/A</v>
      </c>
      <c r="H2152" s="12" t="e">
        <f t="shared" si="66"/>
        <v>#N/A</v>
      </c>
      <c r="I2152" s="12" t="e">
        <f t="shared" si="67"/>
        <v>#N/A</v>
      </c>
      <c r="J2152" s="8" t="e">
        <f>IF(OR(H2152&gt;Pooling_tool!$Q$2,I2152&gt;(Pooling_tool!$Q$14*Pooling_tool!$Q$6)),"concentrate","dilute")</f>
        <v>#N/A</v>
      </c>
      <c r="K2152" s="12" t="e">
        <f>_xlfn.IFS(AND(J2152="concentrate",H2152&gt;Pooling_tool!$Q$4),Pooling_tool!$Q$4,AND(J2152="concentrate",H2152&lt;Pooling_tool!$Q$2),Pooling_tool!$Q$2,J2152="concentrate",H2152,J2152="dilute",individual_lib_info!I2152)</f>
        <v>#N/A</v>
      </c>
      <c r="L2152" s="12" t="e">
        <f>IF(AND(J2152="dilute",K2152&gt;Pooling_tool!$Q$6),Pooling_tool!$Q$6,K2152)</f>
        <v>#N/A</v>
      </c>
    </row>
    <row r="2153" spans="6:12" x14ac:dyDescent="0.2">
      <c r="F2153" s="8" t="e">
        <f>VLOOKUP(A2153,Pooling_tool!$A$3:$B$15,2,FALSE)</f>
        <v>#N/A</v>
      </c>
      <c r="G2153" s="11" t="e">
        <f>Pooling_tool!$Q$8/VLOOKUP(F2153,Pooling_tool!$F$3:$G$26,2,FALSE)</f>
        <v>#N/A</v>
      </c>
      <c r="H2153" s="12" t="e">
        <f t="shared" si="66"/>
        <v>#N/A</v>
      </c>
      <c r="I2153" s="12" t="e">
        <f t="shared" si="67"/>
        <v>#N/A</v>
      </c>
      <c r="J2153" s="8" t="e">
        <f>IF(OR(H2153&gt;Pooling_tool!$Q$2,I2153&gt;(Pooling_tool!$Q$14*Pooling_tool!$Q$6)),"concentrate","dilute")</f>
        <v>#N/A</v>
      </c>
      <c r="K2153" s="12" t="e">
        <f>_xlfn.IFS(AND(J2153="concentrate",H2153&gt;Pooling_tool!$Q$4),Pooling_tool!$Q$4,AND(J2153="concentrate",H2153&lt;Pooling_tool!$Q$2),Pooling_tool!$Q$2,J2153="concentrate",H2153,J2153="dilute",individual_lib_info!I2153)</f>
        <v>#N/A</v>
      </c>
      <c r="L2153" s="12" t="e">
        <f>IF(AND(J2153="dilute",K2153&gt;Pooling_tool!$Q$6),Pooling_tool!$Q$6,K2153)</f>
        <v>#N/A</v>
      </c>
    </row>
    <row r="2154" spans="6:12" x14ac:dyDescent="0.2">
      <c r="F2154" s="8" t="e">
        <f>VLOOKUP(A2154,Pooling_tool!$A$3:$B$15,2,FALSE)</f>
        <v>#N/A</v>
      </c>
      <c r="G2154" s="11" t="e">
        <f>Pooling_tool!$Q$8/VLOOKUP(F2154,Pooling_tool!$F$3:$G$26,2,FALSE)</f>
        <v>#N/A</v>
      </c>
      <c r="H2154" s="12" t="e">
        <f t="shared" si="66"/>
        <v>#N/A</v>
      </c>
      <c r="I2154" s="12" t="e">
        <f t="shared" si="67"/>
        <v>#N/A</v>
      </c>
      <c r="J2154" s="8" t="e">
        <f>IF(OR(H2154&gt;Pooling_tool!$Q$2,I2154&gt;(Pooling_tool!$Q$14*Pooling_tool!$Q$6)),"concentrate","dilute")</f>
        <v>#N/A</v>
      </c>
      <c r="K2154" s="12" t="e">
        <f>_xlfn.IFS(AND(J2154="concentrate",H2154&gt;Pooling_tool!$Q$4),Pooling_tool!$Q$4,AND(J2154="concentrate",H2154&lt;Pooling_tool!$Q$2),Pooling_tool!$Q$2,J2154="concentrate",H2154,J2154="dilute",individual_lib_info!I2154)</f>
        <v>#N/A</v>
      </c>
      <c r="L2154" s="12" t="e">
        <f>IF(AND(J2154="dilute",K2154&gt;Pooling_tool!$Q$6),Pooling_tool!$Q$6,K2154)</f>
        <v>#N/A</v>
      </c>
    </row>
    <row r="2155" spans="6:12" x14ac:dyDescent="0.2">
      <c r="F2155" s="8" t="e">
        <f>VLOOKUP(A2155,Pooling_tool!$A$3:$B$15,2,FALSE)</f>
        <v>#N/A</v>
      </c>
      <c r="G2155" s="11" t="e">
        <f>Pooling_tool!$Q$8/VLOOKUP(F2155,Pooling_tool!$F$3:$G$26,2,FALSE)</f>
        <v>#N/A</v>
      </c>
      <c r="H2155" s="12" t="e">
        <f t="shared" si="66"/>
        <v>#N/A</v>
      </c>
      <c r="I2155" s="12" t="e">
        <f t="shared" si="67"/>
        <v>#N/A</v>
      </c>
      <c r="J2155" s="8" t="e">
        <f>IF(OR(H2155&gt;Pooling_tool!$Q$2,I2155&gt;(Pooling_tool!$Q$14*Pooling_tool!$Q$6)),"concentrate","dilute")</f>
        <v>#N/A</v>
      </c>
      <c r="K2155" s="12" t="e">
        <f>_xlfn.IFS(AND(J2155="concentrate",H2155&gt;Pooling_tool!$Q$4),Pooling_tool!$Q$4,AND(J2155="concentrate",H2155&lt;Pooling_tool!$Q$2),Pooling_tool!$Q$2,J2155="concentrate",H2155,J2155="dilute",individual_lib_info!I2155)</f>
        <v>#N/A</v>
      </c>
      <c r="L2155" s="12" t="e">
        <f>IF(AND(J2155="dilute",K2155&gt;Pooling_tool!$Q$6),Pooling_tool!$Q$6,K2155)</f>
        <v>#N/A</v>
      </c>
    </row>
    <row r="2156" spans="6:12" x14ac:dyDescent="0.2">
      <c r="F2156" s="8" t="e">
        <f>VLOOKUP(A2156,Pooling_tool!$A$3:$B$15,2,FALSE)</f>
        <v>#N/A</v>
      </c>
      <c r="G2156" s="11" t="e">
        <f>Pooling_tool!$Q$8/VLOOKUP(F2156,Pooling_tool!$F$3:$G$26,2,FALSE)</f>
        <v>#N/A</v>
      </c>
      <c r="H2156" s="12" t="e">
        <f t="shared" si="66"/>
        <v>#N/A</v>
      </c>
      <c r="I2156" s="12" t="e">
        <f t="shared" si="67"/>
        <v>#N/A</v>
      </c>
      <c r="J2156" s="8" t="e">
        <f>IF(OR(H2156&gt;Pooling_tool!$Q$2,I2156&gt;(Pooling_tool!$Q$14*Pooling_tool!$Q$6)),"concentrate","dilute")</f>
        <v>#N/A</v>
      </c>
      <c r="K2156" s="12" t="e">
        <f>_xlfn.IFS(AND(J2156="concentrate",H2156&gt;Pooling_tool!$Q$4),Pooling_tool!$Q$4,AND(J2156="concentrate",H2156&lt;Pooling_tool!$Q$2),Pooling_tool!$Q$2,J2156="concentrate",H2156,J2156="dilute",individual_lib_info!I2156)</f>
        <v>#N/A</v>
      </c>
      <c r="L2156" s="12" t="e">
        <f>IF(AND(J2156="dilute",K2156&gt;Pooling_tool!$Q$6),Pooling_tool!$Q$6,K2156)</f>
        <v>#N/A</v>
      </c>
    </row>
    <row r="2157" spans="6:12" x14ac:dyDescent="0.2">
      <c r="F2157" s="8" t="e">
        <f>VLOOKUP(A2157,Pooling_tool!$A$3:$B$15,2,FALSE)</f>
        <v>#N/A</v>
      </c>
      <c r="G2157" s="11" t="e">
        <f>Pooling_tool!$Q$8/VLOOKUP(F2157,Pooling_tool!$F$3:$G$26,2,FALSE)</f>
        <v>#N/A</v>
      </c>
      <c r="H2157" s="12" t="e">
        <f t="shared" si="66"/>
        <v>#N/A</v>
      </c>
      <c r="I2157" s="12" t="e">
        <f t="shared" si="67"/>
        <v>#N/A</v>
      </c>
      <c r="J2157" s="8" t="e">
        <f>IF(OR(H2157&gt;Pooling_tool!$Q$2,I2157&gt;(Pooling_tool!$Q$14*Pooling_tool!$Q$6)),"concentrate","dilute")</f>
        <v>#N/A</v>
      </c>
      <c r="K2157" s="12" t="e">
        <f>_xlfn.IFS(AND(J2157="concentrate",H2157&gt;Pooling_tool!$Q$4),Pooling_tool!$Q$4,AND(J2157="concentrate",H2157&lt;Pooling_tool!$Q$2),Pooling_tool!$Q$2,J2157="concentrate",H2157,J2157="dilute",individual_lib_info!I2157)</f>
        <v>#N/A</v>
      </c>
      <c r="L2157" s="12" t="e">
        <f>IF(AND(J2157="dilute",K2157&gt;Pooling_tool!$Q$6),Pooling_tool!$Q$6,K2157)</f>
        <v>#N/A</v>
      </c>
    </row>
    <row r="2158" spans="6:12" x14ac:dyDescent="0.2">
      <c r="F2158" s="8" t="e">
        <f>VLOOKUP(A2158,Pooling_tool!$A$3:$B$15,2,FALSE)</f>
        <v>#N/A</v>
      </c>
      <c r="G2158" s="11" t="e">
        <f>Pooling_tool!$Q$8/VLOOKUP(F2158,Pooling_tool!$F$3:$G$26,2,FALSE)</f>
        <v>#N/A</v>
      </c>
      <c r="H2158" s="12" t="e">
        <f t="shared" si="66"/>
        <v>#N/A</v>
      </c>
      <c r="I2158" s="12" t="e">
        <f t="shared" si="67"/>
        <v>#N/A</v>
      </c>
      <c r="J2158" s="8" t="e">
        <f>IF(OR(H2158&gt;Pooling_tool!$Q$2,I2158&gt;(Pooling_tool!$Q$14*Pooling_tool!$Q$6)),"concentrate","dilute")</f>
        <v>#N/A</v>
      </c>
      <c r="K2158" s="12" t="e">
        <f>_xlfn.IFS(AND(J2158="concentrate",H2158&gt;Pooling_tool!$Q$4),Pooling_tool!$Q$4,AND(J2158="concentrate",H2158&lt;Pooling_tool!$Q$2),Pooling_tool!$Q$2,J2158="concentrate",H2158,J2158="dilute",individual_lib_info!I2158)</f>
        <v>#N/A</v>
      </c>
      <c r="L2158" s="12" t="e">
        <f>IF(AND(J2158="dilute",K2158&gt;Pooling_tool!$Q$6),Pooling_tool!$Q$6,K2158)</f>
        <v>#N/A</v>
      </c>
    </row>
    <row r="2159" spans="6:12" x14ac:dyDescent="0.2">
      <c r="F2159" s="8" t="e">
        <f>VLOOKUP(A2159,Pooling_tool!$A$3:$B$15,2,FALSE)</f>
        <v>#N/A</v>
      </c>
      <c r="G2159" s="11" t="e">
        <f>Pooling_tool!$Q$8/VLOOKUP(F2159,Pooling_tool!$F$3:$G$26,2,FALSE)</f>
        <v>#N/A</v>
      </c>
      <c r="H2159" s="12" t="e">
        <f t="shared" si="66"/>
        <v>#N/A</v>
      </c>
      <c r="I2159" s="12" t="e">
        <f t="shared" si="67"/>
        <v>#N/A</v>
      </c>
      <c r="J2159" s="8" t="e">
        <f>IF(OR(H2159&gt;Pooling_tool!$Q$2,I2159&gt;(Pooling_tool!$Q$14*Pooling_tool!$Q$6)),"concentrate","dilute")</f>
        <v>#N/A</v>
      </c>
      <c r="K2159" s="12" t="e">
        <f>_xlfn.IFS(AND(J2159="concentrate",H2159&gt;Pooling_tool!$Q$4),Pooling_tool!$Q$4,AND(J2159="concentrate",H2159&lt;Pooling_tool!$Q$2),Pooling_tool!$Q$2,J2159="concentrate",H2159,J2159="dilute",individual_lib_info!I2159)</f>
        <v>#N/A</v>
      </c>
      <c r="L2159" s="12" t="e">
        <f>IF(AND(J2159="dilute",K2159&gt;Pooling_tool!$Q$6),Pooling_tool!$Q$6,K2159)</f>
        <v>#N/A</v>
      </c>
    </row>
    <row r="2160" spans="6:12" x14ac:dyDescent="0.2">
      <c r="F2160" s="8" t="e">
        <f>VLOOKUP(A2160,Pooling_tool!$A$3:$B$15,2,FALSE)</f>
        <v>#N/A</v>
      </c>
      <c r="G2160" s="11" t="e">
        <f>Pooling_tool!$Q$8/VLOOKUP(F2160,Pooling_tool!$F$3:$G$26,2,FALSE)</f>
        <v>#N/A</v>
      </c>
      <c r="H2160" s="12" t="e">
        <f t="shared" si="66"/>
        <v>#N/A</v>
      </c>
      <c r="I2160" s="12" t="e">
        <f t="shared" si="67"/>
        <v>#N/A</v>
      </c>
      <c r="J2160" s="8" t="e">
        <f>IF(OR(H2160&gt;Pooling_tool!$Q$2,I2160&gt;(Pooling_tool!$Q$14*Pooling_tool!$Q$6)),"concentrate","dilute")</f>
        <v>#N/A</v>
      </c>
      <c r="K2160" s="12" t="e">
        <f>_xlfn.IFS(AND(J2160="concentrate",H2160&gt;Pooling_tool!$Q$4),Pooling_tool!$Q$4,AND(J2160="concentrate",H2160&lt;Pooling_tool!$Q$2),Pooling_tool!$Q$2,J2160="concentrate",H2160,J2160="dilute",individual_lib_info!I2160)</f>
        <v>#N/A</v>
      </c>
      <c r="L2160" s="12" t="e">
        <f>IF(AND(J2160="dilute",K2160&gt;Pooling_tool!$Q$6),Pooling_tool!$Q$6,K2160)</f>
        <v>#N/A</v>
      </c>
    </row>
    <row r="2161" spans="6:12" x14ac:dyDescent="0.2">
      <c r="F2161" s="8" t="e">
        <f>VLOOKUP(A2161,Pooling_tool!$A$3:$B$15,2,FALSE)</f>
        <v>#N/A</v>
      </c>
      <c r="G2161" s="11" t="e">
        <f>Pooling_tool!$Q$8/VLOOKUP(F2161,Pooling_tool!$F$3:$G$26,2,FALSE)</f>
        <v>#N/A</v>
      </c>
      <c r="H2161" s="12" t="e">
        <f t="shared" si="66"/>
        <v>#N/A</v>
      </c>
      <c r="I2161" s="12" t="e">
        <f t="shared" si="67"/>
        <v>#N/A</v>
      </c>
      <c r="J2161" s="8" t="e">
        <f>IF(OR(H2161&gt;Pooling_tool!$Q$2,I2161&gt;(Pooling_tool!$Q$14*Pooling_tool!$Q$6)),"concentrate","dilute")</f>
        <v>#N/A</v>
      </c>
      <c r="K2161" s="12" t="e">
        <f>_xlfn.IFS(AND(J2161="concentrate",H2161&gt;Pooling_tool!$Q$4),Pooling_tool!$Q$4,AND(J2161="concentrate",H2161&lt;Pooling_tool!$Q$2),Pooling_tool!$Q$2,J2161="concentrate",H2161,J2161="dilute",individual_lib_info!I2161)</f>
        <v>#N/A</v>
      </c>
      <c r="L2161" s="12" t="e">
        <f>IF(AND(J2161="dilute",K2161&gt;Pooling_tool!$Q$6),Pooling_tool!$Q$6,K2161)</f>
        <v>#N/A</v>
      </c>
    </row>
    <row r="2162" spans="6:12" x14ac:dyDescent="0.2">
      <c r="F2162" s="8" t="e">
        <f>VLOOKUP(A2162,Pooling_tool!$A$3:$B$15,2,FALSE)</f>
        <v>#N/A</v>
      </c>
      <c r="G2162" s="11" t="e">
        <f>Pooling_tool!$Q$8/VLOOKUP(F2162,Pooling_tool!$F$3:$G$26,2,FALSE)</f>
        <v>#N/A</v>
      </c>
      <c r="H2162" s="12" t="e">
        <f t="shared" si="66"/>
        <v>#N/A</v>
      </c>
      <c r="I2162" s="12" t="e">
        <f t="shared" si="67"/>
        <v>#N/A</v>
      </c>
      <c r="J2162" s="8" t="e">
        <f>IF(OR(H2162&gt;Pooling_tool!$Q$2,I2162&gt;(Pooling_tool!$Q$14*Pooling_tool!$Q$6)),"concentrate","dilute")</f>
        <v>#N/A</v>
      </c>
      <c r="K2162" s="12" t="e">
        <f>_xlfn.IFS(AND(J2162="concentrate",H2162&gt;Pooling_tool!$Q$4),Pooling_tool!$Q$4,AND(J2162="concentrate",H2162&lt;Pooling_tool!$Q$2),Pooling_tool!$Q$2,J2162="concentrate",H2162,J2162="dilute",individual_lib_info!I2162)</f>
        <v>#N/A</v>
      </c>
      <c r="L2162" s="12" t="e">
        <f>IF(AND(J2162="dilute",K2162&gt;Pooling_tool!$Q$6),Pooling_tool!$Q$6,K2162)</f>
        <v>#N/A</v>
      </c>
    </row>
    <row r="2163" spans="6:12" x14ac:dyDescent="0.2">
      <c r="F2163" s="8" t="e">
        <f>VLOOKUP(A2163,Pooling_tool!$A$3:$B$15,2,FALSE)</f>
        <v>#N/A</v>
      </c>
      <c r="G2163" s="11" t="e">
        <f>Pooling_tool!$Q$8/VLOOKUP(F2163,Pooling_tool!$F$3:$G$26,2,FALSE)</f>
        <v>#N/A</v>
      </c>
      <c r="H2163" s="12" t="e">
        <f t="shared" si="66"/>
        <v>#N/A</v>
      </c>
      <c r="I2163" s="12" t="e">
        <f t="shared" si="67"/>
        <v>#N/A</v>
      </c>
      <c r="J2163" s="8" t="e">
        <f>IF(OR(H2163&gt;Pooling_tool!$Q$2,I2163&gt;(Pooling_tool!$Q$14*Pooling_tool!$Q$6)),"concentrate","dilute")</f>
        <v>#N/A</v>
      </c>
      <c r="K2163" s="12" t="e">
        <f>_xlfn.IFS(AND(J2163="concentrate",H2163&gt;Pooling_tool!$Q$4),Pooling_tool!$Q$4,AND(J2163="concentrate",H2163&lt;Pooling_tool!$Q$2),Pooling_tool!$Q$2,J2163="concentrate",H2163,J2163="dilute",individual_lib_info!I2163)</f>
        <v>#N/A</v>
      </c>
      <c r="L2163" s="12" t="e">
        <f>IF(AND(J2163="dilute",K2163&gt;Pooling_tool!$Q$6),Pooling_tool!$Q$6,K2163)</f>
        <v>#N/A</v>
      </c>
    </row>
    <row r="2164" spans="6:12" x14ac:dyDescent="0.2">
      <c r="F2164" s="8" t="e">
        <f>VLOOKUP(A2164,Pooling_tool!$A$3:$B$15,2,FALSE)</f>
        <v>#N/A</v>
      </c>
      <c r="G2164" s="11" t="e">
        <f>Pooling_tool!$Q$8/VLOOKUP(F2164,Pooling_tool!$F$3:$G$26,2,FALSE)</f>
        <v>#N/A</v>
      </c>
      <c r="H2164" s="12" t="e">
        <f t="shared" si="66"/>
        <v>#N/A</v>
      </c>
      <c r="I2164" s="12" t="e">
        <f t="shared" si="67"/>
        <v>#N/A</v>
      </c>
      <c r="J2164" s="8" t="e">
        <f>IF(OR(H2164&gt;Pooling_tool!$Q$2,I2164&gt;(Pooling_tool!$Q$14*Pooling_tool!$Q$6)),"concentrate","dilute")</f>
        <v>#N/A</v>
      </c>
      <c r="K2164" s="12" t="e">
        <f>_xlfn.IFS(AND(J2164="concentrate",H2164&gt;Pooling_tool!$Q$4),Pooling_tool!$Q$4,AND(J2164="concentrate",H2164&lt;Pooling_tool!$Q$2),Pooling_tool!$Q$2,J2164="concentrate",H2164,J2164="dilute",individual_lib_info!I2164)</f>
        <v>#N/A</v>
      </c>
      <c r="L2164" s="12" t="e">
        <f>IF(AND(J2164="dilute",K2164&gt;Pooling_tool!$Q$6),Pooling_tool!$Q$6,K2164)</f>
        <v>#N/A</v>
      </c>
    </row>
    <row r="2165" spans="6:12" x14ac:dyDescent="0.2">
      <c r="F2165" s="8" t="e">
        <f>VLOOKUP(A2165,Pooling_tool!$A$3:$B$15,2,FALSE)</f>
        <v>#N/A</v>
      </c>
      <c r="G2165" s="11" t="e">
        <f>Pooling_tool!$Q$8/VLOOKUP(F2165,Pooling_tool!$F$3:$G$26,2,FALSE)</f>
        <v>#N/A</v>
      </c>
      <c r="H2165" s="12" t="e">
        <f t="shared" si="66"/>
        <v>#N/A</v>
      </c>
      <c r="I2165" s="12" t="e">
        <f t="shared" si="67"/>
        <v>#N/A</v>
      </c>
      <c r="J2165" s="8" t="e">
        <f>IF(OR(H2165&gt;Pooling_tool!$Q$2,I2165&gt;(Pooling_tool!$Q$14*Pooling_tool!$Q$6)),"concentrate","dilute")</f>
        <v>#N/A</v>
      </c>
      <c r="K2165" s="12" t="e">
        <f>_xlfn.IFS(AND(J2165="concentrate",H2165&gt;Pooling_tool!$Q$4),Pooling_tool!$Q$4,AND(J2165="concentrate",H2165&lt;Pooling_tool!$Q$2),Pooling_tool!$Q$2,J2165="concentrate",H2165,J2165="dilute",individual_lib_info!I2165)</f>
        <v>#N/A</v>
      </c>
      <c r="L2165" s="12" t="e">
        <f>IF(AND(J2165="dilute",K2165&gt;Pooling_tool!$Q$6),Pooling_tool!$Q$6,K2165)</f>
        <v>#N/A</v>
      </c>
    </row>
    <row r="2166" spans="6:12" x14ac:dyDescent="0.2">
      <c r="F2166" s="8" t="e">
        <f>VLOOKUP(A2166,Pooling_tool!$A$3:$B$15,2,FALSE)</f>
        <v>#N/A</v>
      </c>
      <c r="G2166" s="11" t="e">
        <f>Pooling_tool!$Q$8/VLOOKUP(F2166,Pooling_tool!$F$3:$G$26,2,FALSE)</f>
        <v>#N/A</v>
      </c>
      <c r="H2166" s="12" t="e">
        <f t="shared" si="66"/>
        <v>#N/A</v>
      </c>
      <c r="I2166" s="12" t="e">
        <f t="shared" si="67"/>
        <v>#N/A</v>
      </c>
      <c r="J2166" s="8" t="e">
        <f>IF(OR(H2166&gt;Pooling_tool!$Q$2,I2166&gt;(Pooling_tool!$Q$14*Pooling_tool!$Q$6)),"concentrate","dilute")</f>
        <v>#N/A</v>
      </c>
      <c r="K2166" s="12" t="e">
        <f>_xlfn.IFS(AND(J2166="concentrate",H2166&gt;Pooling_tool!$Q$4),Pooling_tool!$Q$4,AND(J2166="concentrate",H2166&lt;Pooling_tool!$Q$2),Pooling_tool!$Q$2,J2166="concentrate",H2166,J2166="dilute",individual_lib_info!I2166)</f>
        <v>#N/A</v>
      </c>
      <c r="L2166" s="12" t="e">
        <f>IF(AND(J2166="dilute",K2166&gt;Pooling_tool!$Q$6),Pooling_tool!$Q$6,K2166)</f>
        <v>#N/A</v>
      </c>
    </row>
    <row r="2167" spans="6:12" x14ac:dyDescent="0.2">
      <c r="F2167" s="8" t="e">
        <f>VLOOKUP(A2167,Pooling_tool!$A$3:$B$15,2,FALSE)</f>
        <v>#N/A</v>
      </c>
      <c r="G2167" s="11" t="e">
        <f>Pooling_tool!$Q$8/VLOOKUP(F2167,Pooling_tool!$F$3:$G$26,2,FALSE)</f>
        <v>#N/A</v>
      </c>
      <c r="H2167" s="12" t="e">
        <f t="shared" si="66"/>
        <v>#N/A</v>
      </c>
      <c r="I2167" s="12" t="e">
        <f t="shared" si="67"/>
        <v>#N/A</v>
      </c>
      <c r="J2167" s="8" t="e">
        <f>IF(OR(H2167&gt;Pooling_tool!$Q$2,I2167&gt;(Pooling_tool!$Q$14*Pooling_tool!$Q$6)),"concentrate","dilute")</f>
        <v>#N/A</v>
      </c>
      <c r="K2167" s="12" t="e">
        <f>_xlfn.IFS(AND(J2167="concentrate",H2167&gt;Pooling_tool!$Q$4),Pooling_tool!$Q$4,AND(J2167="concentrate",H2167&lt;Pooling_tool!$Q$2),Pooling_tool!$Q$2,J2167="concentrate",H2167,J2167="dilute",individual_lib_info!I2167)</f>
        <v>#N/A</v>
      </c>
      <c r="L2167" s="12" t="e">
        <f>IF(AND(J2167="dilute",K2167&gt;Pooling_tool!$Q$6),Pooling_tool!$Q$6,K2167)</f>
        <v>#N/A</v>
      </c>
    </row>
    <row r="2168" spans="6:12" x14ac:dyDescent="0.2">
      <c r="F2168" s="8" t="e">
        <f>VLOOKUP(A2168,Pooling_tool!$A$3:$B$15,2,FALSE)</f>
        <v>#N/A</v>
      </c>
      <c r="G2168" s="11" t="e">
        <f>Pooling_tool!$Q$8/VLOOKUP(F2168,Pooling_tool!$F$3:$G$26,2,FALSE)</f>
        <v>#N/A</v>
      </c>
      <c r="H2168" s="12" t="e">
        <f t="shared" si="66"/>
        <v>#N/A</v>
      </c>
      <c r="I2168" s="12" t="e">
        <f t="shared" si="67"/>
        <v>#N/A</v>
      </c>
      <c r="J2168" s="8" t="e">
        <f>IF(OR(H2168&gt;Pooling_tool!$Q$2,I2168&gt;(Pooling_tool!$Q$14*Pooling_tool!$Q$6)),"concentrate","dilute")</f>
        <v>#N/A</v>
      </c>
      <c r="K2168" s="12" t="e">
        <f>_xlfn.IFS(AND(J2168="concentrate",H2168&gt;Pooling_tool!$Q$4),Pooling_tool!$Q$4,AND(J2168="concentrate",H2168&lt;Pooling_tool!$Q$2),Pooling_tool!$Q$2,J2168="concentrate",H2168,J2168="dilute",individual_lib_info!I2168)</f>
        <v>#N/A</v>
      </c>
      <c r="L2168" s="12" t="e">
        <f>IF(AND(J2168="dilute",K2168&gt;Pooling_tool!$Q$6),Pooling_tool!$Q$6,K2168)</f>
        <v>#N/A</v>
      </c>
    </row>
    <row r="2169" spans="6:12" x14ac:dyDescent="0.2">
      <c r="F2169" s="8" t="e">
        <f>VLOOKUP(A2169,Pooling_tool!$A$3:$B$15,2,FALSE)</f>
        <v>#N/A</v>
      </c>
      <c r="G2169" s="11" t="e">
        <f>Pooling_tool!$Q$8/VLOOKUP(F2169,Pooling_tool!$F$3:$G$26,2,FALSE)</f>
        <v>#N/A</v>
      </c>
      <c r="H2169" s="12" t="e">
        <f t="shared" si="66"/>
        <v>#N/A</v>
      </c>
      <c r="I2169" s="12" t="e">
        <f t="shared" si="67"/>
        <v>#N/A</v>
      </c>
      <c r="J2169" s="8" t="e">
        <f>IF(OR(H2169&gt;Pooling_tool!$Q$2,I2169&gt;(Pooling_tool!$Q$14*Pooling_tool!$Q$6)),"concentrate","dilute")</f>
        <v>#N/A</v>
      </c>
      <c r="K2169" s="12" t="e">
        <f>_xlfn.IFS(AND(J2169="concentrate",H2169&gt;Pooling_tool!$Q$4),Pooling_tool!$Q$4,AND(J2169="concentrate",H2169&lt;Pooling_tool!$Q$2),Pooling_tool!$Q$2,J2169="concentrate",H2169,J2169="dilute",individual_lib_info!I2169)</f>
        <v>#N/A</v>
      </c>
      <c r="L2169" s="12" t="e">
        <f>IF(AND(J2169="dilute",K2169&gt;Pooling_tool!$Q$6),Pooling_tool!$Q$6,K2169)</f>
        <v>#N/A</v>
      </c>
    </row>
    <row r="2170" spans="6:12" x14ac:dyDescent="0.2">
      <c r="F2170" s="8" t="e">
        <f>VLOOKUP(A2170,Pooling_tool!$A$3:$B$15,2,FALSE)</f>
        <v>#N/A</v>
      </c>
      <c r="G2170" s="11" t="e">
        <f>Pooling_tool!$Q$8/VLOOKUP(F2170,Pooling_tool!$F$3:$G$26,2,FALSE)</f>
        <v>#N/A</v>
      </c>
      <c r="H2170" s="12" t="e">
        <f t="shared" si="66"/>
        <v>#N/A</v>
      </c>
      <c r="I2170" s="12" t="e">
        <f t="shared" si="67"/>
        <v>#N/A</v>
      </c>
      <c r="J2170" s="8" t="e">
        <f>IF(OR(H2170&gt;Pooling_tool!$Q$2,I2170&gt;(Pooling_tool!$Q$14*Pooling_tool!$Q$6)),"concentrate","dilute")</f>
        <v>#N/A</v>
      </c>
      <c r="K2170" s="12" t="e">
        <f>_xlfn.IFS(AND(J2170="concentrate",H2170&gt;Pooling_tool!$Q$4),Pooling_tool!$Q$4,AND(J2170="concentrate",H2170&lt;Pooling_tool!$Q$2),Pooling_tool!$Q$2,J2170="concentrate",H2170,J2170="dilute",individual_lib_info!I2170)</f>
        <v>#N/A</v>
      </c>
      <c r="L2170" s="12" t="e">
        <f>IF(AND(J2170="dilute",K2170&gt;Pooling_tool!$Q$6),Pooling_tool!$Q$6,K2170)</f>
        <v>#N/A</v>
      </c>
    </row>
    <row r="2171" spans="6:12" x14ac:dyDescent="0.2">
      <c r="F2171" s="8" t="e">
        <f>VLOOKUP(A2171,Pooling_tool!$A$3:$B$15,2,FALSE)</f>
        <v>#N/A</v>
      </c>
      <c r="G2171" s="11" t="e">
        <f>Pooling_tool!$Q$8/VLOOKUP(F2171,Pooling_tool!$F$3:$G$26,2,FALSE)</f>
        <v>#N/A</v>
      </c>
      <c r="H2171" s="12" t="e">
        <f t="shared" si="66"/>
        <v>#N/A</v>
      </c>
      <c r="I2171" s="12" t="e">
        <f t="shared" si="67"/>
        <v>#N/A</v>
      </c>
      <c r="J2171" s="8" t="e">
        <f>IF(OR(H2171&gt;Pooling_tool!$Q$2,I2171&gt;(Pooling_tool!$Q$14*Pooling_tool!$Q$6)),"concentrate","dilute")</f>
        <v>#N/A</v>
      </c>
      <c r="K2171" s="12" t="e">
        <f>_xlfn.IFS(AND(J2171="concentrate",H2171&gt;Pooling_tool!$Q$4),Pooling_tool!$Q$4,AND(J2171="concentrate",H2171&lt;Pooling_tool!$Q$2),Pooling_tool!$Q$2,J2171="concentrate",H2171,J2171="dilute",individual_lib_info!I2171)</f>
        <v>#N/A</v>
      </c>
      <c r="L2171" s="12" t="e">
        <f>IF(AND(J2171="dilute",K2171&gt;Pooling_tool!$Q$6),Pooling_tool!$Q$6,K2171)</f>
        <v>#N/A</v>
      </c>
    </row>
    <row r="2172" spans="6:12" x14ac:dyDescent="0.2">
      <c r="F2172" s="8" t="e">
        <f>VLOOKUP(A2172,Pooling_tool!$A$3:$B$15,2,FALSE)</f>
        <v>#N/A</v>
      </c>
      <c r="G2172" s="11" t="e">
        <f>Pooling_tool!$Q$8/VLOOKUP(F2172,Pooling_tool!$F$3:$G$26,2,FALSE)</f>
        <v>#N/A</v>
      </c>
      <c r="H2172" s="12" t="e">
        <f t="shared" si="66"/>
        <v>#N/A</v>
      </c>
      <c r="I2172" s="12" t="e">
        <f t="shared" si="67"/>
        <v>#N/A</v>
      </c>
      <c r="J2172" s="8" t="e">
        <f>IF(OR(H2172&gt;Pooling_tool!$Q$2,I2172&gt;(Pooling_tool!$Q$14*Pooling_tool!$Q$6)),"concentrate","dilute")</f>
        <v>#N/A</v>
      </c>
      <c r="K2172" s="12" t="e">
        <f>_xlfn.IFS(AND(J2172="concentrate",H2172&gt;Pooling_tool!$Q$4),Pooling_tool!$Q$4,AND(J2172="concentrate",H2172&lt;Pooling_tool!$Q$2),Pooling_tool!$Q$2,J2172="concentrate",H2172,J2172="dilute",individual_lib_info!I2172)</f>
        <v>#N/A</v>
      </c>
      <c r="L2172" s="12" t="e">
        <f>IF(AND(J2172="dilute",K2172&gt;Pooling_tool!$Q$6),Pooling_tool!$Q$6,K2172)</f>
        <v>#N/A</v>
      </c>
    </row>
    <row r="2173" spans="6:12" x14ac:dyDescent="0.2">
      <c r="F2173" s="8" t="e">
        <f>VLOOKUP(A2173,Pooling_tool!$A$3:$B$15,2,FALSE)</f>
        <v>#N/A</v>
      </c>
      <c r="G2173" s="11" t="e">
        <f>Pooling_tool!$Q$8/VLOOKUP(F2173,Pooling_tool!$F$3:$G$26,2,FALSE)</f>
        <v>#N/A</v>
      </c>
      <c r="H2173" s="12" t="e">
        <f t="shared" si="66"/>
        <v>#N/A</v>
      </c>
      <c r="I2173" s="12" t="e">
        <f t="shared" si="67"/>
        <v>#N/A</v>
      </c>
      <c r="J2173" s="8" t="e">
        <f>IF(OR(H2173&gt;Pooling_tool!$Q$2,I2173&gt;(Pooling_tool!$Q$14*Pooling_tool!$Q$6)),"concentrate","dilute")</f>
        <v>#N/A</v>
      </c>
      <c r="K2173" s="12" t="e">
        <f>_xlfn.IFS(AND(J2173="concentrate",H2173&gt;Pooling_tool!$Q$4),Pooling_tool!$Q$4,AND(J2173="concentrate",H2173&lt;Pooling_tool!$Q$2),Pooling_tool!$Q$2,J2173="concentrate",H2173,J2173="dilute",individual_lib_info!I2173)</f>
        <v>#N/A</v>
      </c>
      <c r="L2173" s="12" t="e">
        <f>IF(AND(J2173="dilute",K2173&gt;Pooling_tool!$Q$6),Pooling_tool!$Q$6,K2173)</f>
        <v>#N/A</v>
      </c>
    </row>
    <row r="2174" spans="6:12" x14ac:dyDescent="0.2">
      <c r="F2174" s="8" t="e">
        <f>VLOOKUP(A2174,Pooling_tool!$A$3:$B$15,2,FALSE)</f>
        <v>#N/A</v>
      </c>
      <c r="G2174" s="11" t="e">
        <f>Pooling_tool!$Q$8/VLOOKUP(F2174,Pooling_tool!$F$3:$G$26,2,FALSE)</f>
        <v>#N/A</v>
      </c>
      <c r="H2174" s="12" t="e">
        <f t="shared" si="66"/>
        <v>#N/A</v>
      </c>
      <c r="I2174" s="12" t="e">
        <f t="shared" si="67"/>
        <v>#N/A</v>
      </c>
      <c r="J2174" s="8" t="e">
        <f>IF(OR(H2174&gt;Pooling_tool!$Q$2,I2174&gt;(Pooling_tool!$Q$14*Pooling_tool!$Q$6)),"concentrate","dilute")</f>
        <v>#N/A</v>
      </c>
      <c r="K2174" s="12" t="e">
        <f>_xlfn.IFS(AND(J2174="concentrate",H2174&gt;Pooling_tool!$Q$4),Pooling_tool!$Q$4,AND(J2174="concentrate",H2174&lt;Pooling_tool!$Q$2),Pooling_tool!$Q$2,J2174="concentrate",H2174,J2174="dilute",individual_lib_info!I2174)</f>
        <v>#N/A</v>
      </c>
      <c r="L2174" s="12" t="e">
        <f>IF(AND(J2174="dilute",K2174&gt;Pooling_tool!$Q$6),Pooling_tool!$Q$6,K2174)</f>
        <v>#N/A</v>
      </c>
    </row>
    <row r="2175" spans="6:12" x14ac:dyDescent="0.2">
      <c r="F2175" s="8" t="e">
        <f>VLOOKUP(A2175,Pooling_tool!$A$3:$B$15,2,FALSE)</f>
        <v>#N/A</v>
      </c>
      <c r="G2175" s="11" t="e">
        <f>Pooling_tool!$Q$8/VLOOKUP(F2175,Pooling_tool!$F$3:$G$26,2,FALSE)</f>
        <v>#N/A</v>
      </c>
      <c r="H2175" s="12" t="e">
        <f t="shared" si="66"/>
        <v>#N/A</v>
      </c>
      <c r="I2175" s="12" t="e">
        <f t="shared" si="67"/>
        <v>#N/A</v>
      </c>
      <c r="J2175" s="8" t="e">
        <f>IF(OR(H2175&gt;Pooling_tool!$Q$2,I2175&gt;(Pooling_tool!$Q$14*Pooling_tool!$Q$6)),"concentrate","dilute")</f>
        <v>#N/A</v>
      </c>
      <c r="K2175" s="12" t="e">
        <f>_xlfn.IFS(AND(J2175="concentrate",H2175&gt;Pooling_tool!$Q$4),Pooling_tool!$Q$4,AND(J2175="concentrate",H2175&lt;Pooling_tool!$Q$2),Pooling_tool!$Q$2,J2175="concentrate",H2175,J2175="dilute",individual_lib_info!I2175)</f>
        <v>#N/A</v>
      </c>
      <c r="L2175" s="12" t="e">
        <f>IF(AND(J2175="dilute",K2175&gt;Pooling_tool!$Q$6),Pooling_tool!$Q$6,K2175)</f>
        <v>#N/A</v>
      </c>
    </row>
    <row r="2176" spans="6:12" x14ac:dyDescent="0.2">
      <c r="F2176" s="8" t="e">
        <f>VLOOKUP(A2176,Pooling_tool!$A$3:$B$15,2,FALSE)</f>
        <v>#N/A</v>
      </c>
      <c r="G2176" s="11" t="e">
        <f>Pooling_tool!$Q$8/VLOOKUP(F2176,Pooling_tool!$F$3:$G$26,2,FALSE)</f>
        <v>#N/A</v>
      </c>
      <c r="H2176" s="12" t="e">
        <f t="shared" si="66"/>
        <v>#N/A</v>
      </c>
      <c r="I2176" s="12" t="e">
        <f t="shared" si="67"/>
        <v>#N/A</v>
      </c>
      <c r="J2176" s="8" t="e">
        <f>IF(OR(H2176&gt;Pooling_tool!$Q$2,I2176&gt;(Pooling_tool!$Q$14*Pooling_tool!$Q$6)),"concentrate","dilute")</f>
        <v>#N/A</v>
      </c>
      <c r="K2176" s="12" t="e">
        <f>_xlfn.IFS(AND(J2176="concentrate",H2176&gt;Pooling_tool!$Q$4),Pooling_tool!$Q$4,AND(J2176="concentrate",H2176&lt;Pooling_tool!$Q$2),Pooling_tool!$Q$2,J2176="concentrate",H2176,J2176="dilute",individual_lib_info!I2176)</f>
        <v>#N/A</v>
      </c>
      <c r="L2176" s="12" t="e">
        <f>IF(AND(J2176="dilute",K2176&gt;Pooling_tool!$Q$6),Pooling_tool!$Q$6,K2176)</f>
        <v>#N/A</v>
      </c>
    </row>
    <row r="2177" spans="6:12" x14ac:dyDescent="0.2">
      <c r="F2177" s="8" t="e">
        <f>VLOOKUP(A2177,Pooling_tool!$A$3:$B$15,2,FALSE)</f>
        <v>#N/A</v>
      </c>
      <c r="G2177" s="11" t="e">
        <f>Pooling_tool!$Q$8/VLOOKUP(F2177,Pooling_tool!$F$3:$G$26,2,FALSE)</f>
        <v>#N/A</v>
      </c>
      <c r="H2177" s="12" t="e">
        <f t="shared" si="66"/>
        <v>#N/A</v>
      </c>
      <c r="I2177" s="12" t="e">
        <f t="shared" si="67"/>
        <v>#N/A</v>
      </c>
      <c r="J2177" s="8" t="e">
        <f>IF(OR(H2177&gt;Pooling_tool!$Q$2,I2177&gt;(Pooling_tool!$Q$14*Pooling_tool!$Q$6)),"concentrate","dilute")</f>
        <v>#N/A</v>
      </c>
      <c r="K2177" s="12" t="e">
        <f>_xlfn.IFS(AND(J2177="concentrate",H2177&gt;Pooling_tool!$Q$4),Pooling_tool!$Q$4,AND(J2177="concentrate",H2177&lt;Pooling_tool!$Q$2),Pooling_tool!$Q$2,J2177="concentrate",H2177,J2177="dilute",individual_lib_info!I2177)</f>
        <v>#N/A</v>
      </c>
      <c r="L2177" s="12" t="e">
        <f>IF(AND(J2177="dilute",K2177&gt;Pooling_tool!$Q$6),Pooling_tool!$Q$6,K2177)</f>
        <v>#N/A</v>
      </c>
    </row>
    <row r="2178" spans="6:12" x14ac:dyDescent="0.2">
      <c r="F2178" s="8" t="e">
        <f>VLOOKUP(A2178,Pooling_tool!$A$3:$B$15,2,FALSE)</f>
        <v>#N/A</v>
      </c>
      <c r="G2178" s="11" t="e">
        <f>Pooling_tool!$Q$8/VLOOKUP(F2178,Pooling_tool!$F$3:$G$26,2,FALSE)</f>
        <v>#N/A</v>
      </c>
      <c r="H2178" s="12" t="e">
        <f t="shared" si="66"/>
        <v>#N/A</v>
      </c>
      <c r="I2178" s="12" t="e">
        <f t="shared" si="67"/>
        <v>#N/A</v>
      </c>
      <c r="J2178" s="8" t="e">
        <f>IF(OR(H2178&gt;Pooling_tool!$Q$2,I2178&gt;(Pooling_tool!$Q$14*Pooling_tool!$Q$6)),"concentrate","dilute")</f>
        <v>#N/A</v>
      </c>
      <c r="K2178" s="12" t="e">
        <f>_xlfn.IFS(AND(J2178="concentrate",H2178&gt;Pooling_tool!$Q$4),Pooling_tool!$Q$4,AND(J2178="concentrate",H2178&lt;Pooling_tool!$Q$2),Pooling_tool!$Q$2,J2178="concentrate",H2178,J2178="dilute",individual_lib_info!I2178)</f>
        <v>#N/A</v>
      </c>
      <c r="L2178" s="12" t="e">
        <f>IF(AND(J2178="dilute",K2178&gt;Pooling_tool!$Q$6),Pooling_tool!$Q$6,K2178)</f>
        <v>#N/A</v>
      </c>
    </row>
    <row r="2179" spans="6:12" x14ac:dyDescent="0.2">
      <c r="F2179" s="8" t="e">
        <f>VLOOKUP(A2179,Pooling_tool!$A$3:$B$15,2,FALSE)</f>
        <v>#N/A</v>
      </c>
      <c r="G2179" s="11" t="e">
        <f>Pooling_tool!$Q$8/VLOOKUP(F2179,Pooling_tool!$F$3:$G$26,2,FALSE)</f>
        <v>#N/A</v>
      </c>
      <c r="H2179" s="12" t="e">
        <f t="shared" ref="H2179:H2242" si="68">G2179/D2179*1000</f>
        <v>#N/A</v>
      </c>
      <c r="I2179" s="12" t="e">
        <f t="shared" ref="I2179:I2242" si="69">H2179*E2179</f>
        <v>#N/A</v>
      </c>
      <c r="J2179" s="8" t="e">
        <f>IF(OR(H2179&gt;Pooling_tool!$Q$2,I2179&gt;(Pooling_tool!$Q$14*Pooling_tool!$Q$6)),"concentrate","dilute")</f>
        <v>#N/A</v>
      </c>
      <c r="K2179" s="12" t="e">
        <f>_xlfn.IFS(AND(J2179="concentrate",H2179&gt;Pooling_tool!$Q$4),Pooling_tool!$Q$4,AND(J2179="concentrate",H2179&lt;Pooling_tool!$Q$2),Pooling_tool!$Q$2,J2179="concentrate",H2179,J2179="dilute",individual_lib_info!I2179)</f>
        <v>#N/A</v>
      </c>
      <c r="L2179" s="12" t="e">
        <f>IF(AND(J2179="dilute",K2179&gt;Pooling_tool!$Q$6),Pooling_tool!$Q$6,K2179)</f>
        <v>#N/A</v>
      </c>
    </row>
    <row r="2180" spans="6:12" x14ac:dyDescent="0.2">
      <c r="F2180" s="8" t="e">
        <f>VLOOKUP(A2180,Pooling_tool!$A$3:$B$15,2,FALSE)</f>
        <v>#N/A</v>
      </c>
      <c r="G2180" s="11" t="e">
        <f>Pooling_tool!$Q$8/VLOOKUP(F2180,Pooling_tool!$F$3:$G$26,2,FALSE)</f>
        <v>#N/A</v>
      </c>
      <c r="H2180" s="12" t="e">
        <f t="shared" si="68"/>
        <v>#N/A</v>
      </c>
      <c r="I2180" s="12" t="e">
        <f t="shared" si="69"/>
        <v>#N/A</v>
      </c>
      <c r="J2180" s="8" t="e">
        <f>IF(OR(H2180&gt;Pooling_tool!$Q$2,I2180&gt;(Pooling_tool!$Q$14*Pooling_tool!$Q$6)),"concentrate","dilute")</f>
        <v>#N/A</v>
      </c>
      <c r="K2180" s="12" t="e">
        <f>_xlfn.IFS(AND(J2180="concentrate",H2180&gt;Pooling_tool!$Q$4),Pooling_tool!$Q$4,AND(J2180="concentrate",H2180&lt;Pooling_tool!$Q$2),Pooling_tool!$Q$2,J2180="concentrate",H2180,J2180="dilute",individual_lib_info!I2180)</f>
        <v>#N/A</v>
      </c>
      <c r="L2180" s="12" t="e">
        <f>IF(AND(J2180="dilute",K2180&gt;Pooling_tool!$Q$6),Pooling_tool!$Q$6,K2180)</f>
        <v>#N/A</v>
      </c>
    </row>
    <row r="2181" spans="6:12" x14ac:dyDescent="0.2">
      <c r="F2181" s="8" t="e">
        <f>VLOOKUP(A2181,Pooling_tool!$A$3:$B$15,2,FALSE)</f>
        <v>#N/A</v>
      </c>
      <c r="G2181" s="11" t="e">
        <f>Pooling_tool!$Q$8/VLOOKUP(F2181,Pooling_tool!$F$3:$G$26,2,FALSE)</f>
        <v>#N/A</v>
      </c>
      <c r="H2181" s="12" t="e">
        <f t="shared" si="68"/>
        <v>#N/A</v>
      </c>
      <c r="I2181" s="12" t="e">
        <f t="shared" si="69"/>
        <v>#N/A</v>
      </c>
      <c r="J2181" s="8" t="e">
        <f>IF(OR(H2181&gt;Pooling_tool!$Q$2,I2181&gt;(Pooling_tool!$Q$14*Pooling_tool!$Q$6)),"concentrate","dilute")</f>
        <v>#N/A</v>
      </c>
      <c r="K2181" s="12" t="e">
        <f>_xlfn.IFS(AND(J2181="concentrate",H2181&gt;Pooling_tool!$Q$4),Pooling_tool!$Q$4,AND(J2181="concentrate",H2181&lt;Pooling_tool!$Q$2),Pooling_tool!$Q$2,J2181="concentrate",H2181,J2181="dilute",individual_lib_info!I2181)</f>
        <v>#N/A</v>
      </c>
      <c r="L2181" s="12" t="e">
        <f>IF(AND(J2181="dilute",K2181&gt;Pooling_tool!$Q$6),Pooling_tool!$Q$6,K2181)</f>
        <v>#N/A</v>
      </c>
    </row>
    <row r="2182" spans="6:12" x14ac:dyDescent="0.2">
      <c r="F2182" s="8" t="e">
        <f>VLOOKUP(A2182,Pooling_tool!$A$3:$B$15,2,FALSE)</f>
        <v>#N/A</v>
      </c>
      <c r="G2182" s="11" t="e">
        <f>Pooling_tool!$Q$8/VLOOKUP(F2182,Pooling_tool!$F$3:$G$26,2,FALSE)</f>
        <v>#N/A</v>
      </c>
      <c r="H2182" s="12" t="e">
        <f t="shared" si="68"/>
        <v>#N/A</v>
      </c>
      <c r="I2182" s="12" t="e">
        <f t="shared" si="69"/>
        <v>#N/A</v>
      </c>
      <c r="J2182" s="8" t="e">
        <f>IF(OR(H2182&gt;Pooling_tool!$Q$2,I2182&gt;(Pooling_tool!$Q$14*Pooling_tool!$Q$6)),"concentrate","dilute")</f>
        <v>#N/A</v>
      </c>
      <c r="K2182" s="12" t="e">
        <f>_xlfn.IFS(AND(J2182="concentrate",H2182&gt;Pooling_tool!$Q$4),Pooling_tool!$Q$4,AND(J2182="concentrate",H2182&lt;Pooling_tool!$Q$2),Pooling_tool!$Q$2,J2182="concentrate",H2182,J2182="dilute",individual_lib_info!I2182)</f>
        <v>#N/A</v>
      </c>
      <c r="L2182" s="12" t="e">
        <f>IF(AND(J2182="dilute",K2182&gt;Pooling_tool!$Q$6),Pooling_tool!$Q$6,K2182)</f>
        <v>#N/A</v>
      </c>
    </row>
    <row r="2183" spans="6:12" x14ac:dyDescent="0.2">
      <c r="F2183" s="8" t="e">
        <f>VLOOKUP(A2183,Pooling_tool!$A$3:$B$15,2,FALSE)</f>
        <v>#N/A</v>
      </c>
      <c r="G2183" s="11" t="e">
        <f>Pooling_tool!$Q$8/VLOOKUP(F2183,Pooling_tool!$F$3:$G$26,2,FALSE)</f>
        <v>#N/A</v>
      </c>
      <c r="H2183" s="12" t="e">
        <f t="shared" si="68"/>
        <v>#N/A</v>
      </c>
      <c r="I2183" s="12" t="e">
        <f t="shared" si="69"/>
        <v>#N/A</v>
      </c>
      <c r="J2183" s="8" t="e">
        <f>IF(OR(H2183&gt;Pooling_tool!$Q$2,I2183&gt;(Pooling_tool!$Q$14*Pooling_tool!$Q$6)),"concentrate","dilute")</f>
        <v>#N/A</v>
      </c>
      <c r="K2183" s="12" t="e">
        <f>_xlfn.IFS(AND(J2183="concentrate",H2183&gt;Pooling_tool!$Q$4),Pooling_tool!$Q$4,AND(J2183="concentrate",H2183&lt;Pooling_tool!$Q$2),Pooling_tool!$Q$2,J2183="concentrate",H2183,J2183="dilute",individual_lib_info!I2183)</f>
        <v>#N/A</v>
      </c>
      <c r="L2183" s="12" t="e">
        <f>IF(AND(J2183="dilute",K2183&gt;Pooling_tool!$Q$6),Pooling_tool!$Q$6,K2183)</f>
        <v>#N/A</v>
      </c>
    </row>
    <row r="2184" spans="6:12" x14ac:dyDescent="0.2">
      <c r="F2184" s="8" t="e">
        <f>VLOOKUP(A2184,Pooling_tool!$A$3:$B$15,2,FALSE)</f>
        <v>#N/A</v>
      </c>
      <c r="G2184" s="11" t="e">
        <f>Pooling_tool!$Q$8/VLOOKUP(F2184,Pooling_tool!$F$3:$G$26,2,FALSE)</f>
        <v>#N/A</v>
      </c>
      <c r="H2184" s="12" t="e">
        <f t="shared" si="68"/>
        <v>#N/A</v>
      </c>
      <c r="I2184" s="12" t="e">
        <f t="shared" si="69"/>
        <v>#N/A</v>
      </c>
      <c r="J2184" s="8" t="e">
        <f>IF(OR(H2184&gt;Pooling_tool!$Q$2,I2184&gt;(Pooling_tool!$Q$14*Pooling_tool!$Q$6)),"concentrate","dilute")</f>
        <v>#N/A</v>
      </c>
      <c r="K2184" s="12" t="e">
        <f>_xlfn.IFS(AND(J2184="concentrate",H2184&gt;Pooling_tool!$Q$4),Pooling_tool!$Q$4,AND(J2184="concentrate",H2184&lt;Pooling_tool!$Q$2),Pooling_tool!$Q$2,J2184="concentrate",H2184,J2184="dilute",individual_lib_info!I2184)</f>
        <v>#N/A</v>
      </c>
      <c r="L2184" s="12" t="e">
        <f>IF(AND(J2184="dilute",K2184&gt;Pooling_tool!$Q$6),Pooling_tool!$Q$6,K2184)</f>
        <v>#N/A</v>
      </c>
    </row>
    <row r="2185" spans="6:12" x14ac:dyDescent="0.2">
      <c r="F2185" s="8" t="e">
        <f>VLOOKUP(A2185,Pooling_tool!$A$3:$B$15,2,FALSE)</f>
        <v>#N/A</v>
      </c>
      <c r="G2185" s="11" t="e">
        <f>Pooling_tool!$Q$8/VLOOKUP(F2185,Pooling_tool!$F$3:$G$26,2,FALSE)</f>
        <v>#N/A</v>
      </c>
      <c r="H2185" s="12" t="e">
        <f t="shared" si="68"/>
        <v>#N/A</v>
      </c>
      <c r="I2185" s="12" t="e">
        <f t="shared" si="69"/>
        <v>#N/A</v>
      </c>
      <c r="J2185" s="8" t="e">
        <f>IF(OR(H2185&gt;Pooling_tool!$Q$2,I2185&gt;(Pooling_tool!$Q$14*Pooling_tool!$Q$6)),"concentrate","dilute")</f>
        <v>#N/A</v>
      </c>
      <c r="K2185" s="12" t="e">
        <f>_xlfn.IFS(AND(J2185="concentrate",H2185&gt;Pooling_tool!$Q$4),Pooling_tool!$Q$4,AND(J2185="concentrate",H2185&lt;Pooling_tool!$Q$2),Pooling_tool!$Q$2,J2185="concentrate",H2185,J2185="dilute",individual_lib_info!I2185)</f>
        <v>#N/A</v>
      </c>
      <c r="L2185" s="12" t="e">
        <f>IF(AND(J2185="dilute",K2185&gt;Pooling_tool!$Q$6),Pooling_tool!$Q$6,K2185)</f>
        <v>#N/A</v>
      </c>
    </row>
    <row r="2186" spans="6:12" x14ac:dyDescent="0.2">
      <c r="F2186" s="8" t="e">
        <f>VLOOKUP(A2186,Pooling_tool!$A$3:$B$15,2,FALSE)</f>
        <v>#N/A</v>
      </c>
      <c r="G2186" s="11" t="e">
        <f>Pooling_tool!$Q$8/VLOOKUP(F2186,Pooling_tool!$F$3:$G$26,2,FALSE)</f>
        <v>#N/A</v>
      </c>
      <c r="H2186" s="12" t="e">
        <f t="shared" si="68"/>
        <v>#N/A</v>
      </c>
      <c r="I2186" s="12" t="e">
        <f t="shared" si="69"/>
        <v>#N/A</v>
      </c>
      <c r="J2186" s="8" t="e">
        <f>IF(OR(H2186&gt;Pooling_tool!$Q$2,I2186&gt;(Pooling_tool!$Q$14*Pooling_tool!$Q$6)),"concentrate","dilute")</f>
        <v>#N/A</v>
      </c>
      <c r="K2186" s="12" t="e">
        <f>_xlfn.IFS(AND(J2186="concentrate",H2186&gt;Pooling_tool!$Q$4),Pooling_tool!$Q$4,AND(J2186="concentrate",H2186&lt;Pooling_tool!$Q$2),Pooling_tool!$Q$2,J2186="concentrate",H2186,J2186="dilute",individual_lib_info!I2186)</f>
        <v>#N/A</v>
      </c>
      <c r="L2186" s="12" t="e">
        <f>IF(AND(J2186="dilute",K2186&gt;Pooling_tool!$Q$6),Pooling_tool!$Q$6,K2186)</f>
        <v>#N/A</v>
      </c>
    </row>
    <row r="2187" spans="6:12" x14ac:dyDescent="0.2">
      <c r="F2187" s="8" t="e">
        <f>VLOOKUP(A2187,Pooling_tool!$A$3:$B$15,2,FALSE)</f>
        <v>#N/A</v>
      </c>
      <c r="G2187" s="11" t="e">
        <f>Pooling_tool!$Q$8/VLOOKUP(F2187,Pooling_tool!$F$3:$G$26,2,FALSE)</f>
        <v>#N/A</v>
      </c>
      <c r="H2187" s="12" t="e">
        <f t="shared" si="68"/>
        <v>#N/A</v>
      </c>
      <c r="I2187" s="12" t="e">
        <f t="shared" si="69"/>
        <v>#N/A</v>
      </c>
      <c r="J2187" s="8" t="e">
        <f>IF(OR(H2187&gt;Pooling_tool!$Q$2,I2187&gt;(Pooling_tool!$Q$14*Pooling_tool!$Q$6)),"concentrate","dilute")</f>
        <v>#N/A</v>
      </c>
      <c r="K2187" s="12" t="e">
        <f>_xlfn.IFS(AND(J2187="concentrate",H2187&gt;Pooling_tool!$Q$4),Pooling_tool!$Q$4,AND(J2187="concentrate",H2187&lt;Pooling_tool!$Q$2),Pooling_tool!$Q$2,J2187="concentrate",H2187,J2187="dilute",individual_lib_info!I2187)</f>
        <v>#N/A</v>
      </c>
      <c r="L2187" s="12" t="e">
        <f>IF(AND(J2187="dilute",K2187&gt;Pooling_tool!$Q$6),Pooling_tool!$Q$6,K2187)</f>
        <v>#N/A</v>
      </c>
    </row>
    <row r="2188" spans="6:12" x14ac:dyDescent="0.2">
      <c r="F2188" s="8" t="e">
        <f>VLOOKUP(A2188,Pooling_tool!$A$3:$B$15,2,FALSE)</f>
        <v>#N/A</v>
      </c>
      <c r="G2188" s="11" t="e">
        <f>Pooling_tool!$Q$8/VLOOKUP(F2188,Pooling_tool!$F$3:$G$26,2,FALSE)</f>
        <v>#N/A</v>
      </c>
      <c r="H2188" s="12" t="e">
        <f t="shared" si="68"/>
        <v>#N/A</v>
      </c>
      <c r="I2188" s="12" t="e">
        <f t="shared" si="69"/>
        <v>#N/A</v>
      </c>
      <c r="J2188" s="8" t="e">
        <f>IF(OR(H2188&gt;Pooling_tool!$Q$2,I2188&gt;(Pooling_tool!$Q$14*Pooling_tool!$Q$6)),"concentrate","dilute")</f>
        <v>#N/A</v>
      </c>
      <c r="K2188" s="12" t="e">
        <f>_xlfn.IFS(AND(J2188="concentrate",H2188&gt;Pooling_tool!$Q$4),Pooling_tool!$Q$4,AND(J2188="concentrate",H2188&lt;Pooling_tool!$Q$2),Pooling_tool!$Q$2,J2188="concentrate",H2188,J2188="dilute",individual_lib_info!I2188)</f>
        <v>#N/A</v>
      </c>
      <c r="L2188" s="12" t="e">
        <f>IF(AND(J2188="dilute",K2188&gt;Pooling_tool!$Q$6),Pooling_tool!$Q$6,K2188)</f>
        <v>#N/A</v>
      </c>
    </row>
    <row r="2189" spans="6:12" x14ac:dyDescent="0.2">
      <c r="F2189" s="8" t="e">
        <f>VLOOKUP(A2189,Pooling_tool!$A$3:$B$15,2,FALSE)</f>
        <v>#N/A</v>
      </c>
      <c r="G2189" s="11" t="e">
        <f>Pooling_tool!$Q$8/VLOOKUP(F2189,Pooling_tool!$F$3:$G$26,2,FALSE)</f>
        <v>#N/A</v>
      </c>
      <c r="H2189" s="12" t="e">
        <f t="shared" si="68"/>
        <v>#N/A</v>
      </c>
      <c r="I2189" s="12" t="e">
        <f t="shared" si="69"/>
        <v>#N/A</v>
      </c>
      <c r="J2189" s="8" t="e">
        <f>IF(OR(H2189&gt;Pooling_tool!$Q$2,I2189&gt;(Pooling_tool!$Q$14*Pooling_tool!$Q$6)),"concentrate","dilute")</f>
        <v>#N/A</v>
      </c>
      <c r="K2189" s="12" t="e">
        <f>_xlfn.IFS(AND(J2189="concentrate",H2189&gt;Pooling_tool!$Q$4),Pooling_tool!$Q$4,AND(J2189="concentrate",H2189&lt;Pooling_tool!$Q$2),Pooling_tool!$Q$2,J2189="concentrate",H2189,J2189="dilute",individual_lib_info!I2189)</f>
        <v>#N/A</v>
      </c>
      <c r="L2189" s="12" t="e">
        <f>IF(AND(J2189="dilute",K2189&gt;Pooling_tool!$Q$6),Pooling_tool!$Q$6,K2189)</f>
        <v>#N/A</v>
      </c>
    </row>
    <row r="2190" spans="6:12" x14ac:dyDescent="0.2">
      <c r="F2190" s="8" t="e">
        <f>VLOOKUP(A2190,Pooling_tool!$A$3:$B$15,2,FALSE)</f>
        <v>#N/A</v>
      </c>
      <c r="G2190" s="11" t="e">
        <f>Pooling_tool!$Q$8/VLOOKUP(F2190,Pooling_tool!$F$3:$G$26,2,FALSE)</f>
        <v>#N/A</v>
      </c>
      <c r="H2190" s="12" t="e">
        <f t="shared" si="68"/>
        <v>#N/A</v>
      </c>
      <c r="I2190" s="12" t="e">
        <f t="shared" si="69"/>
        <v>#N/A</v>
      </c>
      <c r="J2190" s="8" t="e">
        <f>IF(OR(H2190&gt;Pooling_tool!$Q$2,I2190&gt;(Pooling_tool!$Q$14*Pooling_tool!$Q$6)),"concentrate","dilute")</f>
        <v>#N/A</v>
      </c>
      <c r="K2190" s="12" t="e">
        <f>_xlfn.IFS(AND(J2190="concentrate",H2190&gt;Pooling_tool!$Q$4),Pooling_tool!$Q$4,AND(J2190="concentrate",H2190&lt;Pooling_tool!$Q$2),Pooling_tool!$Q$2,J2190="concentrate",H2190,J2190="dilute",individual_lib_info!I2190)</f>
        <v>#N/A</v>
      </c>
      <c r="L2190" s="12" t="e">
        <f>IF(AND(J2190="dilute",K2190&gt;Pooling_tool!$Q$6),Pooling_tool!$Q$6,K2190)</f>
        <v>#N/A</v>
      </c>
    </row>
    <row r="2191" spans="6:12" x14ac:dyDescent="0.2">
      <c r="F2191" s="8" t="e">
        <f>VLOOKUP(A2191,Pooling_tool!$A$3:$B$15,2,FALSE)</f>
        <v>#N/A</v>
      </c>
      <c r="G2191" s="11" t="e">
        <f>Pooling_tool!$Q$8/VLOOKUP(F2191,Pooling_tool!$F$3:$G$26,2,FALSE)</f>
        <v>#N/A</v>
      </c>
      <c r="H2191" s="12" t="e">
        <f t="shared" si="68"/>
        <v>#N/A</v>
      </c>
      <c r="I2191" s="12" t="e">
        <f t="shared" si="69"/>
        <v>#N/A</v>
      </c>
      <c r="J2191" s="8" t="e">
        <f>IF(OR(H2191&gt;Pooling_tool!$Q$2,I2191&gt;(Pooling_tool!$Q$14*Pooling_tool!$Q$6)),"concentrate","dilute")</f>
        <v>#N/A</v>
      </c>
      <c r="K2191" s="12" t="e">
        <f>_xlfn.IFS(AND(J2191="concentrate",H2191&gt;Pooling_tool!$Q$4),Pooling_tool!$Q$4,AND(J2191="concentrate",H2191&lt;Pooling_tool!$Q$2),Pooling_tool!$Q$2,J2191="concentrate",H2191,J2191="dilute",individual_lib_info!I2191)</f>
        <v>#N/A</v>
      </c>
      <c r="L2191" s="12" t="e">
        <f>IF(AND(J2191="dilute",K2191&gt;Pooling_tool!$Q$6),Pooling_tool!$Q$6,K2191)</f>
        <v>#N/A</v>
      </c>
    </row>
    <row r="2192" spans="6:12" x14ac:dyDescent="0.2">
      <c r="F2192" s="8" t="e">
        <f>VLOOKUP(A2192,Pooling_tool!$A$3:$B$15,2,FALSE)</f>
        <v>#N/A</v>
      </c>
      <c r="G2192" s="11" t="e">
        <f>Pooling_tool!$Q$8/VLOOKUP(F2192,Pooling_tool!$F$3:$G$26,2,FALSE)</f>
        <v>#N/A</v>
      </c>
      <c r="H2192" s="12" t="e">
        <f t="shared" si="68"/>
        <v>#N/A</v>
      </c>
      <c r="I2192" s="12" t="e">
        <f t="shared" si="69"/>
        <v>#N/A</v>
      </c>
      <c r="J2192" s="8" t="e">
        <f>IF(OR(H2192&gt;Pooling_tool!$Q$2,I2192&gt;(Pooling_tool!$Q$14*Pooling_tool!$Q$6)),"concentrate","dilute")</f>
        <v>#N/A</v>
      </c>
      <c r="K2192" s="12" t="e">
        <f>_xlfn.IFS(AND(J2192="concentrate",H2192&gt;Pooling_tool!$Q$4),Pooling_tool!$Q$4,AND(J2192="concentrate",H2192&lt;Pooling_tool!$Q$2),Pooling_tool!$Q$2,J2192="concentrate",H2192,J2192="dilute",individual_lib_info!I2192)</f>
        <v>#N/A</v>
      </c>
      <c r="L2192" s="12" t="e">
        <f>IF(AND(J2192="dilute",K2192&gt;Pooling_tool!$Q$6),Pooling_tool!$Q$6,K2192)</f>
        <v>#N/A</v>
      </c>
    </row>
    <row r="2193" spans="6:12" x14ac:dyDescent="0.2">
      <c r="F2193" s="8" t="e">
        <f>VLOOKUP(A2193,Pooling_tool!$A$3:$B$15,2,FALSE)</f>
        <v>#N/A</v>
      </c>
      <c r="G2193" s="11" t="e">
        <f>Pooling_tool!$Q$8/VLOOKUP(F2193,Pooling_tool!$F$3:$G$26,2,FALSE)</f>
        <v>#N/A</v>
      </c>
      <c r="H2193" s="12" t="e">
        <f t="shared" si="68"/>
        <v>#N/A</v>
      </c>
      <c r="I2193" s="12" t="e">
        <f t="shared" si="69"/>
        <v>#N/A</v>
      </c>
      <c r="J2193" s="8" t="e">
        <f>IF(OR(H2193&gt;Pooling_tool!$Q$2,I2193&gt;(Pooling_tool!$Q$14*Pooling_tool!$Q$6)),"concentrate","dilute")</f>
        <v>#N/A</v>
      </c>
      <c r="K2193" s="12" t="e">
        <f>_xlfn.IFS(AND(J2193="concentrate",H2193&gt;Pooling_tool!$Q$4),Pooling_tool!$Q$4,AND(J2193="concentrate",H2193&lt;Pooling_tool!$Q$2),Pooling_tool!$Q$2,J2193="concentrate",H2193,J2193="dilute",individual_lib_info!I2193)</f>
        <v>#N/A</v>
      </c>
      <c r="L2193" s="12" t="e">
        <f>IF(AND(J2193="dilute",K2193&gt;Pooling_tool!$Q$6),Pooling_tool!$Q$6,K2193)</f>
        <v>#N/A</v>
      </c>
    </row>
    <row r="2194" spans="6:12" x14ac:dyDescent="0.2">
      <c r="F2194" s="8" t="e">
        <f>VLOOKUP(A2194,Pooling_tool!$A$3:$B$15,2,FALSE)</f>
        <v>#N/A</v>
      </c>
      <c r="G2194" s="11" t="e">
        <f>Pooling_tool!$Q$8/VLOOKUP(F2194,Pooling_tool!$F$3:$G$26,2,FALSE)</f>
        <v>#N/A</v>
      </c>
      <c r="H2194" s="12" t="e">
        <f t="shared" si="68"/>
        <v>#N/A</v>
      </c>
      <c r="I2194" s="12" t="e">
        <f t="shared" si="69"/>
        <v>#N/A</v>
      </c>
      <c r="J2194" s="8" t="e">
        <f>IF(OR(H2194&gt;Pooling_tool!$Q$2,I2194&gt;(Pooling_tool!$Q$14*Pooling_tool!$Q$6)),"concentrate","dilute")</f>
        <v>#N/A</v>
      </c>
      <c r="K2194" s="12" t="e">
        <f>_xlfn.IFS(AND(J2194="concentrate",H2194&gt;Pooling_tool!$Q$4),Pooling_tool!$Q$4,AND(J2194="concentrate",H2194&lt;Pooling_tool!$Q$2),Pooling_tool!$Q$2,J2194="concentrate",H2194,J2194="dilute",individual_lib_info!I2194)</f>
        <v>#N/A</v>
      </c>
      <c r="L2194" s="12" t="e">
        <f>IF(AND(J2194="dilute",K2194&gt;Pooling_tool!$Q$6),Pooling_tool!$Q$6,K2194)</f>
        <v>#N/A</v>
      </c>
    </row>
    <row r="2195" spans="6:12" x14ac:dyDescent="0.2">
      <c r="F2195" s="8" t="e">
        <f>VLOOKUP(A2195,Pooling_tool!$A$3:$B$15,2,FALSE)</f>
        <v>#N/A</v>
      </c>
      <c r="G2195" s="11" t="e">
        <f>Pooling_tool!$Q$8/VLOOKUP(F2195,Pooling_tool!$F$3:$G$26,2,FALSE)</f>
        <v>#N/A</v>
      </c>
      <c r="H2195" s="12" t="e">
        <f t="shared" si="68"/>
        <v>#N/A</v>
      </c>
      <c r="I2195" s="12" t="e">
        <f t="shared" si="69"/>
        <v>#N/A</v>
      </c>
      <c r="J2195" s="8" t="e">
        <f>IF(OR(H2195&gt;Pooling_tool!$Q$2,I2195&gt;(Pooling_tool!$Q$14*Pooling_tool!$Q$6)),"concentrate","dilute")</f>
        <v>#N/A</v>
      </c>
      <c r="K2195" s="12" t="e">
        <f>_xlfn.IFS(AND(J2195="concentrate",H2195&gt;Pooling_tool!$Q$4),Pooling_tool!$Q$4,AND(J2195="concentrate",H2195&lt;Pooling_tool!$Q$2),Pooling_tool!$Q$2,J2195="concentrate",H2195,J2195="dilute",individual_lib_info!I2195)</f>
        <v>#N/A</v>
      </c>
      <c r="L2195" s="12" t="e">
        <f>IF(AND(J2195="dilute",K2195&gt;Pooling_tool!$Q$6),Pooling_tool!$Q$6,K2195)</f>
        <v>#N/A</v>
      </c>
    </row>
    <row r="2196" spans="6:12" x14ac:dyDescent="0.2">
      <c r="F2196" s="8" t="e">
        <f>VLOOKUP(A2196,Pooling_tool!$A$3:$B$15,2,FALSE)</f>
        <v>#N/A</v>
      </c>
      <c r="G2196" s="11" t="e">
        <f>Pooling_tool!$Q$8/VLOOKUP(F2196,Pooling_tool!$F$3:$G$26,2,FALSE)</f>
        <v>#N/A</v>
      </c>
      <c r="H2196" s="12" t="e">
        <f t="shared" si="68"/>
        <v>#N/A</v>
      </c>
      <c r="I2196" s="12" t="e">
        <f t="shared" si="69"/>
        <v>#N/A</v>
      </c>
      <c r="J2196" s="8" t="e">
        <f>IF(OR(H2196&gt;Pooling_tool!$Q$2,I2196&gt;(Pooling_tool!$Q$14*Pooling_tool!$Q$6)),"concentrate","dilute")</f>
        <v>#N/A</v>
      </c>
      <c r="K2196" s="12" t="e">
        <f>_xlfn.IFS(AND(J2196="concentrate",H2196&gt;Pooling_tool!$Q$4),Pooling_tool!$Q$4,AND(J2196="concentrate",H2196&lt;Pooling_tool!$Q$2),Pooling_tool!$Q$2,J2196="concentrate",H2196,J2196="dilute",individual_lib_info!I2196)</f>
        <v>#N/A</v>
      </c>
      <c r="L2196" s="12" t="e">
        <f>IF(AND(J2196="dilute",K2196&gt;Pooling_tool!$Q$6),Pooling_tool!$Q$6,K2196)</f>
        <v>#N/A</v>
      </c>
    </row>
    <row r="2197" spans="6:12" x14ac:dyDescent="0.2">
      <c r="F2197" s="8" t="e">
        <f>VLOOKUP(A2197,Pooling_tool!$A$3:$B$15,2,FALSE)</f>
        <v>#N/A</v>
      </c>
      <c r="G2197" s="11" t="e">
        <f>Pooling_tool!$Q$8/VLOOKUP(F2197,Pooling_tool!$F$3:$G$26,2,FALSE)</f>
        <v>#N/A</v>
      </c>
      <c r="H2197" s="12" t="e">
        <f t="shared" si="68"/>
        <v>#N/A</v>
      </c>
      <c r="I2197" s="12" t="e">
        <f t="shared" si="69"/>
        <v>#N/A</v>
      </c>
      <c r="J2197" s="8" t="e">
        <f>IF(OR(H2197&gt;Pooling_tool!$Q$2,I2197&gt;(Pooling_tool!$Q$14*Pooling_tool!$Q$6)),"concentrate","dilute")</f>
        <v>#N/A</v>
      </c>
      <c r="K2197" s="12" t="e">
        <f>_xlfn.IFS(AND(J2197="concentrate",H2197&gt;Pooling_tool!$Q$4),Pooling_tool!$Q$4,AND(J2197="concentrate",H2197&lt;Pooling_tool!$Q$2),Pooling_tool!$Q$2,J2197="concentrate",H2197,J2197="dilute",individual_lib_info!I2197)</f>
        <v>#N/A</v>
      </c>
      <c r="L2197" s="12" t="e">
        <f>IF(AND(J2197="dilute",K2197&gt;Pooling_tool!$Q$6),Pooling_tool!$Q$6,K2197)</f>
        <v>#N/A</v>
      </c>
    </row>
    <row r="2198" spans="6:12" x14ac:dyDescent="0.2">
      <c r="F2198" s="8" t="e">
        <f>VLOOKUP(A2198,Pooling_tool!$A$3:$B$15,2,FALSE)</f>
        <v>#N/A</v>
      </c>
      <c r="G2198" s="11" t="e">
        <f>Pooling_tool!$Q$8/VLOOKUP(F2198,Pooling_tool!$F$3:$G$26,2,FALSE)</f>
        <v>#N/A</v>
      </c>
      <c r="H2198" s="12" t="e">
        <f t="shared" si="68"/>
        <v>#N/A</v>
      </c>
      <c r="I2198" s="12" t="e">
        <f t="shared" si="69"/>
        <v>#N/A</v>
      </c>
      <c r="J2198" s="8" t="e">
        <f>IF(OR(H2198&gt;Pooling_tool!$Q$2,I2198&gt;(Pooling_tool!$Q$14*Pooling_tool!$Q$6)),"concentrate","dilute")</f>
        <v>#N/A</v>
      </c>
      <c r="K2198" s="12" t="e">
        <f>_xlfn.IFS(AND(J2198="concentrate",H2198&gt;Pooling_tool!$Q$4),Pooling_tool!$Q$4,AND(J2198="concentrate",H2198&lt;Pooling_tool!$Q$2),Pooling_tool!$Q$2,J2198="concentrate",H2198,J2198="dilute",individual_lib_info!I2198)</f>
        <v>#N/A</v>
      </c>
      <c r="L2198" s="12" t="e">
        <f>IF(AND(J2198="dilute",K2198&gt;Pooling_tool!$Q$6),Pooling_tool!$Q$6,K2198)</f>
        <v>#N/A</v>
      </c>
    </row>
    <row r="2199" spans="6:12" x14ac:dyDescent="0.2">
      <c r="F2199" s="8" t="e">
        <f>VLOOKUP(A2199,Pooling_tool!$A$3:$B$15,2,FALSE)</f>
        <v>#N/A</v>
      </c>
      <c r="G2199" s="11" t="e">
        <f>Pooling_tool!$Q$8/VLOOKUP(F2199,Pooling_tool!$F$3:$G$26,2,FALSE)</f>
        <v>#N/A</v>
      </c>
      <c r="H2199" s="12" t="e">
        <f t="shared" si="68"/>
        <v>#N/A</v>
      </c>
      <c r="I2199" s="12" t="e">
        <f t="shared" si="69"/>
        <v>#N/A</v>
      </c>
      <c r="J2199" s="8" t="e">
        <f>IF(OR(H2199&gt;Pooling_tool!$Q$2,I2199&gt;(Pooling_tool!$Q$14*Pooling_tool!$Q$6)),"concentrate","dilute")</f>
        <v>#N/A</v>
      </c>
      <c r="K2199" s="12" t="e">
        <f>_xlfn.IFS(AND(J2199="concentrate",H2199&gt;Pooling_tool!$Q$4),Pooling_tool!$Q$4,AND(J2199="concentrate",H2199&lt;Pooling_tool!$Q$2),Pooling_tool!$Q$2,J2199="concentrate",H2199,J2199="dilute",individual_lib_info!I2199)</f>
        <v>#N/A</v>
      </c>
      <c r="L2199" s="12" t="e">
        <f>IF(AND(J2199="dilute",K2199&gt;Pooling_tool!$Q$6),Pooling_tool!$Q$6,K2199)</f>
        <v>#N/A</v>
      </c>
    </row>
    <row r="2200" spans="6:12" x14ac:dyDescent="0.2">
      <c r="F2200" s="8" t="e">
        <f>VLOOKUP(A2200,Pooling_tool!$A$3:$B$15,2,FALSE)</f>
        <v>#N/A</v>
      </c>
      <c r="G2200" s="11" t="e">
        <f>Pooling_tool!$Q$8/VLOOKUP(F2200,Pooling_tool!$F$3:$G$26,2,FALSE)</f>
        <v>#N/A</v>
      </c>
      <c r="H2200" s="12" t="e">
        <f t="shared" si="68"/>
        <v>#N/A</v>
      </c>
      <c r="I2200" s="12" t="e">
        <f t="shared" si="69"/>
        <v>#N/A</v>
      </c>
      <c r="J2200" s="8" t="e">
        <f>IF(OR(H2200&gt;Pooling_tool!$Q$2,I2200&gt;(Pooling_tool!$Q$14*Pooling_tool!$Q$6)),"concentrate","dilute")</f>
        <v>#N/A</v>
      </c>
      <c r="K2200" s="12" t="e">
        <f>_xlfn.IFS(AND(J2200="concentrate",H2200&gt;Pooling_tool!$Q$4),Pooling_tool!$Q$4,AND(J2200="concentrate",H2200&lt;Pooling_tool!$Q$2),Pooling_tool!$Q$2,J2200="concentrate",H2200,J2200="dilute",individual_lib_info!I2200)</f>
        <v>#N/A</v>
      </c>
      <c r="L2200" s="12" t="e">
        <f>IF(AND(J2200="dilute",K2200&gt;Pooling_tool!$Q$6),Pooling_tool!$Q$6,K2200)</f>
        <v>#N/A</v>
      </c>
    </row>
    <row r="2201" spans="6:12" x14ac:dyDescent="0.2">
      <c r="F2201" s="8" t="e">
        <f>VLOOKUP(A2201,Pooling_tool!$A$3:$B$15,2,FALSE)</f>
        <v>#N/A</v>
      </c>
      <c r="G2201" s="11" t="e">
        <f>Pooling_tool!$Q$8/VLOOKUP(F2201,Pooling_tool!$F$3:$G$26,2,FALSE)</f>
        <v>#N/A</v>
      </c>
      <c r="H2201" s="12" t="e">
        <f t="shared" si="68"/>
        <v>#N/A</v>
      </c>
      <c r="I2201" s="12" t="e">
        <f t="shared" si="69"/>
        <v>#N/A</v>
      </c>
      <c r="J2201" s="8" t="e">
        <f>IF(OR(H2201&gt;Pooling_tool!$Q$2,I2201&gt;(Pooling_tool!$Q$14*Pooling_tool!$Q$6)),"concentrate","dilute")</f>
        <v>#N/A</v>
      </c>
      <c r="K2201" s="12" t="e">
        <f>_xlfn.IFS(AND(J2201="concentrate",H2201&gt;Pooling_tool!$Q$4),Pooling_tool!$Q$4,AND(J2201="concentrate",H2201&lt;Pooling_tool!$Q$2),Pooling_tool!$Q$2,J2201="concentrate",H2201,J2201="dilute",individual_lib_info!I2201)</f>
        <v>#N/A</v>
      </c>
      <c r="L2201" s="12" t="e">
        <f>IF(AND(J2201="dilute",K2201&gt;Pooling_tool!$Q$6),Pooling_tool!$Q$6,K2201)</f>
        <v>#N/A</v>
      </c>
    </row>
    <row r="2202" spans="6:12" x14ac:dyDescent="0.2">
      <c r="F2202" s="8" t="e">
        <f>VLOOKUP(A2202,Pooling_tool!$A$3:$B$15,2,FALSE)</f>
        <v>#N/A</v>
      </c>
      <c r="G2202" s="11" t="e">
        <f>Pooling_tool!$Q$8/VLOOKUP(F2202,Pooling_tool!$F$3:$G$26,2,FALSE)</f>
        <v>#N/A</v>
      </c>
      <c r="H2202" s="12" t="e">
        <f t="shared" si="68"/>
        <v>#N/A</v>
      </c>
      <c r="I2202" s="12" t="e">
        <f t="shared" si="69"/>
        <v>#N/A</v>
      </c>
      <c r="J2202" s="8" t="e">
        <f>IF(OR(H2202&gt;Pooling_tool!$Q$2,I2202&gt;(Pooling_tool!$Q$14*Pooling_tool!$Q$6)),"concentrate","dilute")</f>
        <v>#N/A</v>
      </c>
      <c r="K2202" s="12" t="e">
        <f>_xlfn.IFS(AND(J2202="concentrate",H2202&gt;Pooling_tool!$Q$4),Pooling_tool!$Q$4,AND(J2202="concentrate",H2202&lt;Pooling_tool!$Q$2),Pooling_tool!$Q$2,J2202="concentrate",H2202,J2202="dilute",individual_lib_info!I2202)</f>
        <v>#N/A</v>
      </c>
      <c r="L2202" s="12" t="e">
        <f>IF(AND(J2202="dilute",K2202&gt;Pooling_tool!$Q$6),Pooling_tool!$Q$6,K2202)</f>
        <v>#N/A</v>
      </c>
    </row>
    <row r="2203" spans="6:12" x14ac:dyDescent="0.2">
      <c r="F2203" s="8" t="e">
        <f>VLOOKUP(A2203,Pooling_tool!$A$3:$B$15,2,FALSE)</f>
        <v>#N/A</v>
      </c>
      <c r="G2203" s="11" t="e">
        <f>Pooling_tool!$Q$8/VLOOKUP(F2203,Pooling_tool!$F$3:$G$26,2,FALSE)</f>
        <v>#N/A</v>
      </c>
      <c r="H2203" s="12" t="e">
        <f t="shared" si="68"/>
        <v>#N/A</v>
      </c>
      <c r="I2203" s="12" t="e">
        <f t="shared" si="69"/>
        <v>#N/A</v>
      </c>
      <c r="J2203" s="8" t="e">
        <f>IF(OR(H2203&gt;Pooling_tool!$Q$2,I2203&gt;(Pooling_tool!$Q$14*Pooling_tool!$Q$6)),"concentrate","dilute")</f>
        <v>#N/A</v>
      </c>
      <c r="K2203" s="12" t="e">
        <f>_xlfn.IFS(AND(J2203="concentrate",H2203&gt;Pooling_tool!$Q$4),Pooling_tool!$Q$4,AND(J2203="concentrate",H2203&lt;Pooling_tool!$Q$2),Pooling_tool!$Q$2,J2203="concentrate",H2203,J2203="dilute",individual_lib_info!I2203)</f>
        <v>#N/A</v>
      </c>
      <c r="L2203" s="12" t="e">
        <f>IF(AND(J2203="dilute",K2203&gt;Pooling_tool!$Q$6),Pooling_tool!$Q$6,K2203)</f>
        <v>#N/A</v>
      </c>
    </row>
    <row r="2204" spans="6:12" x14ac:dyDescent="0.2">
      <c r="F2204" s="8" t="e">
        <f>VLOOKUP(A2204,Pooling_tool!$A$3:$B$15,2,FALSE)</f>
        <v>#N/A</v>
      </c>
      <c r="G2204" s="11" t="e">
        <f>Pooling_tool!$Q$8/VLOOKUP(F2204,Pooling_tool!$F$3:$G$26,2,FALSE)</f>
        <v>#N/A</v>
      </c>
      <c r="H2204" s="12" t="e">
        <f t="shared" si="68"/>
        <v>#N/A</v>
      </c>
      <c r="I2204" s="12" t="e">
        <f t="shared" si="69"/>
        <v>#N/A</v>
      </c>
      <c r="J2204" s="8" t="e">
        <f>IF(OR(H2204&gt;Pooling_tool!$Q$2,I2204&gt;(Pooling_tool!$Q$14*Pooling_tool!$Q$6)),"concentrate","dilute")</f>
        <v>#N/A</v>
      </c>
      <c r="K2204" s="12" t="e">
        <f>_xlfn.IFS(AND(J2204="concentrate",H2204&gt;Pooling_tool!$Q$4),Pooling_tool!$Q$4,AND(J2204="concentrate",H2204&lt;Pooling_tool!$Q$2),Pooling_tool!$Q$2,J2204="concentrate",H2204,J2204="dilute",individual_lib_info!I2204)</f>
        <v>#N/A</v>
      </c>
      <c r="L2204" s="12" t="e">
        <f>IF(AND(J2204="dilute",K2204&gt;Pooling_tool!$Q$6),Pooling_tool!$Q$6,K2204)</f>
        <v>#N/A</v>
      </c>
    </row>
    <row r="2205" spans="6:12" x14ac:dyDescent="0.2">
      <c r="F2205" s="8" t="e">
        <f>VLOOKUP(A2205,Pooling_tool!$A$3:$B$15,2,FALSE)</f>
        <v>#N/A</v>
      </c>
      <c r="G2205" s="11" t="e">
        <f>Pooling_tool!$Q$8/VLOOKUP(F2205,Pooling_tool!$F$3:$G$26,2,FALSE)</f>
        <v>#N/A</v>
      </c>
      <c r="H2205" s="12" t="e">
        <f t="shared" si="68"/>
        <v>#N/A</v>
      </c>
      <c r="I2205" s="12" t="e">
        <f t="shared" si="69"/>
        <v>#N/A</v>
      </c>
      <c r="J2205" s="8" t="e">
        <f>IF(OR(H2205&gt;Pooling_tool!$Q$2,I2205&gt;(Pooling_tool!$Q$14*Pooling_tool!$Q$6)),"concentrate","dilute")</f>
        <v>#N/A</v>
      </c>
      <c r="K2205" s="12" t="e">
        <f>_xlfn.IFS(AND(J2205="concentrate",H2205&gt;Pooling_tool!$Q$4),Pooling_tool!$Q$4,AND(J2205="concentrate",H2205&lt;Pooling_tool!$Q$2),Pooling_tool!$Q$2,J2205="concentrate",H2205,J2205="dilute",individual_lib_info!I2205)</f>
        <v>#N/A</v>
      </c>
      <c r="L2205" s="12" t="e">
        <f>IF(AND(J2205="dilute",K2205&gt;Pooling_tool!$Q$6),Pooling_tool!$Q$6,K2205)</f>
        <v>#N/A</v>
      </c>
    </row>
    <row r="2206" spans="6:12" x14ac:dyDescent="0.2">
      <c r="F2206" s="8" t="e">
        <f>VLOOKUP(A2206,Pooling_tool!$A$3:$B$15,2,FALSE)</f>
        <v>#N/A</v>
      </c>
      <c r="G2206" s="11" t="e">
        <f>Pooling_tool!$Q$8/VLOOKUP(F2206,Pooling_tool!$F$3:$G$26,2,FALSE)</f>
        <v>#N/A</v>
      </c>
      <c r="H2206" s="12" t="e">
        <f t="shared" si="68"/>
        <v>#N/A</v>
      </c>
      <c r="I2206" s="12" t="e">
        <f t="shared" si="69"/>
        <v>#N/A</v>
      </c>
      <c r="J2206" s="8" t="e">
        <f>IF(OR(H2206&gt;Pooling_tool!$Q$2,I2206&gt;(Pooling_tool!$Q$14*Pooling_tool!$Q$6)),"concentrate","dilute")</f>
        <v>#N/A</v>
      </c>
      <c r="K2206" s="12" t="e">
        <f>_xlfn.IFS(AND(J2206="concentrate",H2206&gt;Pooling_tool!$Q$4),Pooling_tool!$Q$4,AND(J2206="concentrate",H2206&lt;Pooling_tool!$Q$2),Pooling_tool!$Q$2,J2206="concentrate",H2206,J2206="dilute",individual_lib_info!I2206)</f>
        <v>#N/A</v>
      </c>
      <c r="L2206" s="12" t="e">
        <f>IF(AND(J2206="dilute",K2206&gt;Pooling_tool!$Q$6),Pooling_tool!$Q$6,K2206)</f>
        <v>#N/A</v>
      </c>
    </row>
    <row r="2207" spans="6:12" x14ac:dyDescent="0.2">
      <c r="F2207" s="8" t="e">
        <f>VLOOKUP(A2207,Pooling_tool!$A$3:$B$15,2,FALSE)</f>
        <v>#N/A</v>
      </c>
      <c r="G2207" s="11" t="e">
        <f>Pooling_tool!$Q$8/VLOOKUP(F2207,Pooling_tool!$F$3:$G$26,2,FALSE)</f>
        <v>#N/A</v>
      </c>
      <c r="H2207" s="12" t="e">
        <f t="shared" si="68"/>
        <v>#N/A</v>
      </c>
      <c r="I2207" s="12" t="e">
        <f t="shared" si="69"/>
        <v>#N/A</v>
      </c>
      <c r="J2207" s="8" t="e">
        <f>IF(OR(H2207&gt;Pooling_tool!$Q$2,I2207&gt;(Pooling_tool!$Q$14*Pooling_tool!$Q$6)),"concentrate","dilute")</f>
        <v>#N/A</v>
      </c>
      <c r="K2207" s="12" t="e">
        <f>_xlfn.IFS(AND(J2207="concentrate",H2207&gt;Pooling_tool!$Q$4),Pooling_tool!$Q$4,AND(J2207="concentrate",H2207&lt;Pooling_tool!$Q$2),Pooling_tool!$Q$2,J2207="concentrate",H2207,J2207="dilute",individual_lib_info!I2207)</f>
        <v>#N/A</v>
      </c>
      <c r="L2207" s="12" t="e">
        <f>IF(AND(J2207="dilute",K2207&gt;Pooling_tool!$Q$6),Pooling_tool!$Q$6,K2207)</f>
        <v>#N/A</v>
      </c>
    </row>
    <row r="2208" spans="6:12" x14ac:dyDescent="0.2">
      <c r="F2208" s="8" t="e">
        <f>VLOOKUP(A2208,Pooling_tool!$A$3:$B$15,2,FALSE)</f>
        <v>#N/A</v>
      </c>
      <c r="G2208" s="11" t="e">
        <f>Pooling_tool!$Q$8/VLOOKUP(F2208,Pooling_tool!$F$3:$G$26,2,FALSE)</f>
        <v>#N/A</v>
      </c>
      <c r="H2208" s="12" t="e">
        <f t="shared" si="68"/>
        <v>#N/A</v>
      </c>
      <c r="I2208" s="12" t="e">
        <f t="shared" si="69"/>
        <v>#N/A</v>
      </c>
      <c r="J2208" s="8" t="e">
        <f>IF(OR(H2208&gt;Pooling_tool!$Q$2,I2208&gt;(Pooling_tool!$Q$14*Pooling_tool!$Q$6)),"concentrate","dilute")</f>
        <v>#N/A</v>
      </c>
      <c r="K2208" s="12" t="e">
        <f>_xlfn.IFS(AND(J2208="concentrate",H2208&gt;Pooling_tool!$Q$4),Pooling_tool!$Q$4,AND(J2208="concentrate",H2208&lt;Pooling_tool!$Q$2),Pooling_tool!$Q$2,J2208="concentrate",H2208,J2208="dilute",individual_lib_info!I2208)</f>
        <v>#N/A</v>
      </c>
      <c r="L2208" s="12" t="e">
        <f>IF(AND(J2208="dilute",K2208&gt;Pooling_tool!$Q$6),Pooling_tool!$Q$6,K2208)</f>
        <v>#N/A</v>
      </c>
    </row>
    <row r="2209" spans="6:12" x14ac:dyDescent="0.2">
      <c r="F2209" s="8" t="e">
        <f>VLOOKUP(A2209,Pooling_tool!$A$3:$B$15,2,FALSE)</f>
        <v>#N/A</v>
      </c>
      <c r="G2209" s="11" t="e">
        <f>Pooling_tool!$Q$8/VLOOKUP(F2209,Pooling_tool!$F$3:$G$26,2,FALSE)</f>
        <v>#N/A</v>
      </c>
      <c r="H2209" s="12" t="e">
        <f t="shared" si="68"/>
        <v>#N/A</v>
      </c>
      <c r="I2209" s="12" t="e">
        <f t="shared" si="69"/>
        <v>#N/A</v>
      </c>
      <c r="J2209" s="8" t="e">
        <f>IF(OR(H2209&gt;Pooling_tool!$Q$2,I2209&gt;(Pooling_tool!$Q$14*Pooling_tool!$Q$6)),"concentrate","dilute")</f>
        <v>#N/A</v>
      </c>
      <c r="K2209" s="12" t="e">
        <f>_xlfn.IFS(AND(J2209="concentrate",H2209&gt;Pooling_tool!$Q$4),Pooling_tool!$Q$4,AND(J2209="concentrate",H2209&lt;Pooling_tool!$Q$2),Pooling_tool!$Q$2,J2209="concentrate",H2209,J2209="dilute",individual_lib_info!I2209)</f>
        <v>#N/A</v>
      </c>
      <c r="L2209" s="12" t="e">
        <f>IF(AND(J2209="dilute",K2209&gt;Pooling_tool!$Q$6),Pooling_tool!$Q$6,K2209)</f>
        <v>#N/A</v>
      </c>
    </row>
    <row r="2210" spans="6:12" x14ac:dyDescent="0.2">
      <c r="F2210" s="8" t="e">
        <f>VLOOKUP(A2210,Pooling_tool!$A$3:$B$15,2,FALSE)</f>
        <v>#N/A</v>
      </c>
      <c r="G2210" s="11" t="e">
        <f>Pooling_tool!$Q$8/VLOOKUP(F2210,Pooling_tool!$F$3:$G$26,2,FALSE)</f>
        <v>#N/A</v>
      </c>
      <c r="H2210" s="12" t="e">
        <f t="shared" si="68"/>
        <v>#N/A</v>
      </c>
      <c r="I2210" s="12" t="e">
        <f t="shared" si="69"/>
        <v>#N/A</v>
      </c>
      <c r="J2210" s="8" t="e">
        <f>IF(OR(H2210&gt;Pooling_tool!$Q$2,I2210&gt;(Pooling_tool!$Q$14*Pooling_tool!$Q$6)),"concentrate","dilute")</f>
        <v>#N/A</v>
      </c>
      <c r="K2210" s="12" t="e">
        <f>_xlfn.IFS(AND(J2210="concentrate",H2210&gt;Pooling_tool!$Q$4),Pooling_tool!$Q$4,AND(J2210="concentrate",H2210&lt;Pooling_tool!$Q$2),Pooling_tool!$Q$2,J2210="concentrate",H2210,J2210="dilute",individual_lib_info!I2210)</f>
        <v>#N/A</v>
      </c>
      <c r="L2210" s="12" t="e">
        <f>IF(AND(J2210="dilute",K2210&gt;Pooling_tool!$Q$6),Pooling_tool!$Q$6,K2210)</f>
        <v>#N/A</v>
      </c>
    </row>
    <row r="2211" spans="6:12" x14ac:dyDescent="0.2">
      <c r="F2211" s="8" t="e">
        <f>VLOOKUP(A2211,Pooling_tool!$A$3:$B$15,2,FALSE)</f>
        <v>#N/A</v>
      </c>
      <c r="G2211" s="11" t="e">
        <f>Pooling_tool!$Q$8/VLOOKUP(F2211,Pooling_tool!$F$3:$G$26,2,FALSE)</f>
        <v>#N/A</v>
      </c>
      <c r="H2211" s="12" t="e">
        <f t="shared" si="68"/>
        <v>#N/A</v>
      </c>
      <c r="I2211" s="12" t="e">
        <f t="shared" si="69"/>
        <v>#N/A</v>
      </c>
      <c r="J2211" s="8" t="e">
        <f>IF(OR(H2211&gt;Pooling_tool!$Q$2,I2211&gt;(Pooling_tool!$Q$14*Pooling_tool!$Q$6)),"concentrate","dilute")</f>
        <v>#N/A</v>
      </c>
      <c r="K2211" s="12" t="e">
        <f>_xlfn.IFS(AND(J2211="concentrate",H2211&gt;Pooling_tool!$Q$4),Pooling_tool!$Q$4,AND(J2211="concentrate",H2211&lt;Pooling_tool!$Q$2),Pooling_tool!$Q$2,J2211="concentrate",H2211,J2211="dilute",individual_lib_info!I2211)</f>
        <v>#N/A</v>
      </c>
      <c r="L2211" s="12" t="e">
        <f>IF(AND(J2211="dilute",K2211&gt;Pooling_tool!$Q$6),Pooling_tool!$Q$6,K2211)</f>
        <v>#N/A</v>
      </c>
    </row>
    <row r="2212" spans="6:12" x14ac:dyDescent="0.2">
      <c r="F2212" s="8" t="e">
        <f>VLOOKUP(A2212,Pooling_tool!$A$3:$B$15,2,FALSE)</f>
        <v>#N/A</v>
      </c>
      <c r="G2212" s="11" t="e">
        <f>Pooling_tool!$Q$8/VLOOKUP(F2212,Pooling_tool!$F$3:$G$26,2,FALSE)</f>
        <v>#N/A</v>
      </c>
      <c r="H2212" s="12" t="e">
        <f t="shared" si="68"/>
        <v>#N/A</v>
      </c>
      <c r="I2212" s="12" t="e">
        <f t="shared" si="69"/>
        <v>#N/A</v>
      </c>
      <c r="J2212" s="8" t="e">
        <f>IF(OR(H2212&gt;Pooling_tool!$Q$2,I2212&gt;(Pooling_tool!$Q$14*Pooling_tool!$Q$6)),"concentrate","dilute")</f>
        <v>#N/A</v>
      </c>
      <c r="K2212" s="12" t="e">
        <f>_xlfn.IFS(AND(J2212="concentrate",H2212&gt;Pooling_tool!$Q$4),Pooling_tool!$Q$4,AND(J2212="concentrate",H2212&lt;Pooling_tool!$Q$2),Pooling_tool!$Q$2,J2212="concentrate",H2212,J2212="dilute",individual_lib_info!I2212)</f>
        <v>#N/A</v>
      </c>
      <c r="L2212" s="12" t="e">
        <f>IF(AND(J2212="dilute",K2212&gt;Pooling_tool!$Q$6),Pooling_tool!$Q$6,K2212)</f>
        <v>#N/A</v>
      </c>
    </row>
    <row r="2213" spans="6:12" x14ac:dyDescent="0.2">
      <c r="F2213" s="8" t="e">
        <f>VLOOKUP(A2213,Pooling_tool!$A$3:$B$15,2,FALSE)</f>
        <v>#N/A</v>
      </c>
      <c r="G2213" s="11" t="e">
        <f>Pooling_tool!$Q$8/VLOOKUP(F2213,Pooling_tool!$F$3:$G$26,2,FALSE)</f>
        <v>#N/A</v>
      </c>
      <c r="H2213" s="12" t="e">
        <f t="shared" si="68"/>
        <v>#N/A</v>
      </c>
      <c r="I2213" s="12" t="e">
        <f t="shared" si="69"/>
        <v>#N/A</v>
      </c>
      <c r="J2213" s="8" t="e">
        <f>IF(OR(H2213&gt;Pooling_tool!$Q$2,I2213&gt;(Pooling_tool!$Q$14*Pooling_tool!$Q$6)),"concentrate","dilute")</f>
        <v>#N/A</v>
      </c>
      <c r="K2213" s="12" t="e">
        <f>_xlfn.IFS(AND(J2213="concentrate",H2213&gt;Pooling_tool!$Q$4),Pooling_tool!$Q$4,AND(J2213="concentrate",H2213&lt;Pooling_tool!$Q$2),Pooling_tool!$Q$2,J2213="concentrate",H2213,J2213="dilute",individual_lib_info!I2213)</f>
        <v>#N/A</v>
      </c>
      <c r="L2213" s="12" t="e">
        <f>IF(AND(J2213="dilute",K2213&gt;Pooling_tool!$Q$6),Pooling_tool!$Q$6,K2213)</f>
        <v>#N/A</v>
      </c>
    </row>
    <row r="2214" spans="6:12" x14ac:dyDescent="0.2">
      <c r="F2214" s="8" t="e">
        <f>VLOOKUP(A2214,Pooling_tool!$A$3:$B$15,2,FALSE)</f>
        <v>#N/A</v>
      </c>
      <c r="G2214" s="11" t="e">
        <f>Pooling_tool!$Q$8/VLOOKUP(F2214,Pooling_tool!$F$3:$G$26,2,FALSE)</f>
        <v>#N/A</v>
      </c>
      <c r="H2214" s="12" t="e">
        <f t="shared" si="68"/>
        <v>#N/A</v>
      </c>
      <c r="I2214" s="12" t="e">
        <f t="shared" si="69"/>
        <v>#N/A</v>
      </c>
      <c r="J2214" s="8" t="e">
        <f>IF(OR(H2214&gt;Pooling_tool!$Q$2,I2214&gt;(Pooling_tool!$Q$14*Pooling_tool!$Q$6)),"concentrate","dilute")</f>
        <v>#N/A</v>
      </c>
      <c r="K2214" s="12" t="e">
        <f>_xlfn.IFS(AND(J2214="concentrate",H2214&gt;Pooling_tool!$Q$4),Pooling_tool!$Q$4,AND(J2214="concentrate",H2214&lt;Pooling_tool!$Q$2),Pooling_tool!$Q$2,J2214="concentrate",H2214,J2214="dilute",individual_lib_info!I2214)</f>
        <v>#N/A</v>
      </c>
      <c r="L2214" s="12" t="e">
        <f>IF(AND(J2214="dilute",K2214&gt;Pooling_tool!$Q$6),Pooling_tool!$Q$6,K2214)</f>
        <v>#N/A</v>
      </c>
    </row>
    <row r="2215" spans="6:12" x14ac:dyDescent="0.2">
      <c r="F2215" s="8" t="e">
        <f>VLOOKUP(A2215,Pooling_tool!$A$3:$B$15,2,FALSE)</f>
        <v>#N/A</v>
      </c>
      <c r="G2215" s="11" t="e">
        <f>Pooling_tool!$Q$8/VLOOKUP(F2215,Pooling_tool!$F$3:$G$26,2,FALSE)</f>
        <v>#N/A</v>
      </c>
      <c r="H2215" s="12" t="e">
        <f t="shared" si="68"/>
        <v>#N/A</v>
      </c>
      <c r="I2215" s="12" t="e">
        <f t="shared" si="69"/>
        <v>#N/A</v>
      </c>
      <c r="J2215" s="8" t="e">
        <f>IF(OR(H2215&gt;Pooling_tool!$Q$2,I2215&gt;(Pooling_tool!$Q$14*Pooling_tool!$Q$6)),"concentrate","dilute")</f>
        <v>#N/A</v>
      </c>
      <c r="K2215" s="12" t="e">
        <f>_xlfn.IFS(AND(J2215="concentrate",H2215&gt;Pooling_tool!$Q$4),Pooling_tool!$Q$4,AND(J2215="concentrate",H2215&lt;Pooling_tool!$Q$2),Pooling_tool!$Q$2,J2215="concentrate",H2215,J2215="dilute",individual_lib_info!I2215)</f>
        <v>#N/A</v>
      </c>
      <c r="L2215" s="12" t="e">
        <f>IF(AND(J2215="dilute",K2215&gt;Pooling_tool!$Q$6),Pooling_tool!$Q$6,K2215)</f>
        <v>#N/A</v>
      </c>
    </row>
    <row r="2216" spans="6:12" x14ac:dyDescent="0.2">
      <c r="F2216" s="8" t="e">
        <f>VLOOKUP(A2216,Pooling_tool!$A$3:$B$15,2,FALSE)</f>
        <v>#N/A</v>
      </c>
      <c r="G2216" s="11" t="e">
        <f>Pooling_tool!$Q$8/VLOOKUP(F2216,Pooling_tool!$F$3:$G$26,2,FALSE)</f>
        <v>#N/A</v>
      </c>
      <c r="H2216" s="12" t="e">
        <f t="shared" si="68"/>
        <v>#N/A</v>
      </c>
      <c r="I2216" s="12" t="e">
        <f t="shared" si="69"/>
        <v>#N/A</v>
      </c>
      <c r="J2216" s="8" t="e">
        <f>IF(OR(H2216&gt;Pooling_tool!$Q$2,I2216&gt;(Pooling_tool!$Q$14*Pooling_tool!$Q$6)),"concentrate","dilute")</f>
        <v>#N/A</v>
      </c>
      <c r="K2216" s="12" t="e">
        <f>_xlfn.IFS(AND(J2216="concentrate",H2216&gt;Pooling_tool!$Q$4),Pooling_tool!$Q$4,AND(J2216="concentrate",H2216&lt;Pooling_tool!$Q$2),Pooling_tool!$Q$2,J2216="concentrate",H2216,J2216="dilute",individual_lib_info!I2216)</f>
        <v>#N/A</v>
      </c>
      <c r="L2216" s="12" t="e">
        <f>IF(AND(J2216="dilute",K2216&gt;Pooling_tool!$Q$6),Pooling_tool!$Q$6,K2216)</f>
        <v>#N/A</v>
      </c>
    </row>
    <row r="2217" spans="6:12" x14ac:dyDescent="0.2">
      <c r="F2217" s="8" t="e">
        <f>VLOOKUP(A2217,Pooling_tool!$A$3:$B$15,2,FALSE)</f>
        <v>#N/A</v>
      </c>
      <c r="G2217" s="11" t="e">
        <f>Pooling_tool!$Q$8/VLOOKUP(F2217,Pooling_tool!$F$3:$G$26,2,FALSE)</f>
        <v>#N/A</v>
      </c>
      <c r="H2217" s="12" t="e">
        <f t="shared" si="68"/>
        <v>#N/A</v>
      </c>
      <c r="I2217" s="12" t="e">
        <f t="shared" si="69"/>
        <v>#N/A</v>
      </c>
      <c r="J2217" s="8" t="e">
        <f>IF(OR(H2217&gt;Pooling_tool!$Q$2,I2217&gt;(Pooling_tool!$Q$14*Pooling_tool!$Q$6)),"concentrate","dilute")</f>
        <v>#N/A</v>
      </c>
      <c r="K2217" s="12" t="e">
        <f>_xlfn.IFS(AND(J2217="concentrate",H2217&gt;Pooling_tool!$Q$4),Pooling_tool!$Q$4,AND(J2217="concentrate",H2217&lt;Pooling_tool!$Q$2),Pooling_tool!$Q$2,J2217="concentrate",H2217,J2217="dilute",individual_lib_info!I2217)</f>
        <v>#N/A</v>
      </c>
      <c r="L2217" s="12" t="e">
        <f>IF(AND(J2217="dilute",K2217&gt;Pooling_tool!$Q$6),Pooling_tool!$Q$6,K2217)</f>
        <v>#N/A</v>
      </c>
    </row>
    <row r="2218" spans="6:12" x14ac:dyDescent="0.2">
      <c r="F2218" s="8" t="e">
        <f>VLOOKUP(A2218,Pooling_tool!$A$3:$B$15,2,FALSE)</f>
        <v>#N/A</v>
      </c>
      <c r="G2218" s="11" t="e">
        <f>Pooling_tool!$Q$8/VLOOKUP(F2218,Pooling_tool!$F$3:$G$26,2,FALSE)</f>
        <v>#N/A</v>
      </c>
      <c r="H2218" s="12" t="e">
        <f t="shared" si="68"/>
        <v>#N/A</v>
      </c>
      <c r="I2218" s="12" t="e">
        <f t="shared" si="69"/>
        <v>#N/A</v>
      </c>
      <c r="J2218" s="8" t="e">
        <f>IF(OR(H2218&gt;Pooling_tool!$Q$2,I2218&gt;(Pooling_tool!$Q$14*Pooling_tool!$Q$6)),"concentrate","dilute")</f>
        <v>#N/A</v>
      </c>
      <c r="K2218" s="12" t="e">
        <f>_xlfn.IFS(AND(J2218="concentrate",H2218&gt;Pooling_tool!$Q$4),Pooling_tool!$Q$4,AND(J2218="concentrate",H2218&lt;Pooling_tool!$Q$2),Pooling_tool!$Q$2,J2218="concentrate",H2218,J2218="dilute",individual_lib_info!I2218)</f>
        <v>#N/A</v>
      </c>
      <c r="L2218" s="12" t="e">
        <f>IF(AND(J2218="dilute",K2218&gt;Pooling_tool!$Q$6),Pooling_tool!$Q$6,K2218)</f>
        <v>#N/A</v>
      </c>
    </row>
    <row r="2219" spans="6:12" x14ac:dyDescent="0.2">
      <c r="F2219" s="8" t="e">
        <f>VLOOKUP(A2219,Pooling_tool!$A$3:$B$15,2,FALSE)</f>
        <v>#N/A</v>
      </c>
      <c r="G2219" s="11" t="e">
        <f>Pooling_tool!$Q$8/VLOOKUP(F2219,Pooling_tool!$F$3:$G$26,2,FALSE)</f>
        <v>#N/A</v>
      </c>
      <c r="H2219" s="12" t="e">
        <f t="shared" si="68"/>
        <v>#N/A</v>
      </c>
      <c r="I2219" s="12" t="e">
        <f t="shared" si="69"/>
        <v>#N/A</v>
      </c>
      <c r="J2219" s="8" t="e">
        <f>IF(OR(H2219&gt;Pooling_tool!$Q$2,I2219&gt;(Pooling_tool!$Q$14*Pooling_tool!$Q$6)),"concentrate","dilute")</f>
        <v>#N/A</v>
      </c>
      <c r="K2219" s="12" t="e">
        <f>_xlfn.IFS(AND(J2219="concentrate",H2219&gt;Pooling_tool!$Q$4),Pooling_tool!$Q$4,AND(J2219="concentrate",H2219&lt;Pooling_tool!$Q$2),Pooling_tool!$Q$2,J2219="concentrate",H2219,J2219="dilute",individual_lib_info!I2219)</f>
        <v>#N/A</v>
      </c>
      <c r="L2219" s="12" t="e">
        <f>IF(AND(J2219="dilute",K2219&gt;Pooling_tool!$Q$6),Pooling_tool!$Q$6,K2219)</f>
        <v>#N/A</v>
      </c>
    </row>
    <row r="2220" spans="6:12" x14ac:dyDescent="0.2">
      <c r="F2220" s="8" t="e">
        <f>VLOOKUP(A2220,Pooling_tool!$A$3:$B$15,2,FALSE)</f>
        <v>#N/A</v>
      </c>
      <c r="G2220" s="11" t="e">
        <f>Pooling_tool!$Q$8/VLOOKUP(F2220,Pooling_tool!$F$3:$G$26,2,FALSE)</f>
        <v>#N/A</v>
      </c>
      <c r="H2220" s="12" t="e">
        <f t="shared" si="68"/>
        <v>#N/A</v>
      </c>
      <c r="I2220" s="12" t="e">
        <f t="shared" si="69"/>
        <v>#N/A</v>
      </c>
      <c r="J2220" s="8" t="e">
        <f>IF(OR(H2220&gt;Pooling_tool!$Q$2,I2220&gt;(Pooling_tool!$Q$14*Pooling_tool!$Q$6)),"concentrate","dilute")</f>
        <v>#N/A</v>
      </c>
      <c r="K2220" s="12" t="e">
        <f>_xlfn.IFS(AND(J2220="concentrate",H2220&gt;Pooling_tool!$Q$4),Pooling_tool!$Q$4,AND(J2220="concentrate",H2220&lt;Pooling_tool!$Q$2),Pooling_tool!$Q$2,J2220="concentrate",H2220,J2220="dilute",individual_lib_info!I2220)</f>
        <v>#N/A</v>
      </c>
      <c r="L2220" s="12" t="e">
        <f>IF(AND(J2220="dilute",K2220&gt;Pooling_tool!$Q$6),Pooling_tool!$Q$6,K2220)</f>
        <v>#N/A</v>
      </c>
    </row>
    <row r="2221" spans="6:12" x14ac:dyDescent="0.2">
      <c r="F2221" s="8" t="e">
        <f>VLOOKUP(A2221,Pooling_tool!$A$3:$B$15,2,FALSE)</f>
        <v>#N/A</v>
      </c>
      <c r="G2221" s="11" t="e">
        <f>Pooling_tool!$Q$8/VLOOKUP(F2221,Pooling_tool!$F$3:$G$26,2,FALSE)</f>
        <v>#N/A</v>
      </c>
      <c r="H2221" s="12" t="e">
        <f t="shared" si="68"/>
        <v>#N/A</v>
      </c>
      <c r="I2221" s="12" t="e">
        <f t="shared" si="69"/>
        <v>#N/A</v>
      </c>
      <c r="J2221" s="8" t="e">
        <f>IF(OR(H2221&gt;Pooling_tool!$Q$2,I2221&gt;(Pooling_tool!$Q$14*Pooling_tool!$Q$6)),"concentrate","dilute")</f>
        <v>#N/A</v>
      </c>
      <c r="K2221" s="12" t="e">
        <f>_xlfn.IFS(AND(J2221="concentrate",H2221&gt;Pooling_tool!$Q$4),Pooling_tool!$Q$4,AND(J2221="concentrate",H2221&lt;Pooling_tool!$Q$2),Pooling_tool!$Q$2,J2221="concentrate",H2221,J2221="dilute",individual_lib_info!I2221)</f>
        <v>#N/A</v>
      </c>
      <c r="L2221" s="12" t="e">
        <f>IF(AND(J2221="dilute",K2221&gt;Pooling_tool!$Q$6),Pooling_tool!$Q$6,K2221)</f>
        <v>#N/A</v>
      </c>
    </row>
    <row r="2222" spans="6:12" x14ac:dyDescent="0.2">
      <c r="F2222" s="8" t="e">
        <f>VLOOKUP(A2222,Pooling_tool!$A$3:$B$15,2,FALSE)</f>
        <v>#N/A</v>
      </c>
      <c r="G2222" s="11" t="e">
        <f>Pooling_tool!$Q$8/VLOOKUP(F2222,Pooling_tool!$F$3:$G$26,2,FALSE)</f>
        <v>#N/A</v>
      </c>
      <c r="H2222" s="12" t="e">
        <f t="shared" si="68"/>
        <v>#N/A</v>
      </c>
      <c r="I2222" s="12" t="e">
        <f t="shared" si="69"/>
        <v>#N/A</v>
      </c>
      <c r="J2222" s="8" t="e">
        <f>IF(OR(H2222&gt;Pooling_tool!$Q$2,I2222&gt;(Pooling_tool!$Q$14*Pooling_tool!$Q$6)),"concentrate","dilute")</f>
        <v>#N/A</v>
      </c>
      <c r="K2222" s="12" t="e">
        <f>_xlfn.IFS(AND(J2222="concentrate",H2222&gt;Pooling_tool!$Q$4),Pooling_tool!$Q$4,AND(J2222="concentrate",H2222&lt;Pooling_tool!$Q$2),Pooling_tool!$Q$2,J2222="concentrate",H2222,J2222="dilute",individual_lib_info!I2222)</f>
        <v>#N/A</v>
      </c>
      <c r="L2222" s="12" t="e">
        <f>IF(AND(J2222="dilute",K2222&gt;Pooling_tool!$Q$6),Pooling_tool!$Q$6,K2222)</f>
        <v>#N/A</v>
      </c>
    </row>
    <row r="2223" spans="6:12" x14ac:dyDescent="0.2">
      <c r="F2223" s="8" t="e">
        <f>VLOOKUP(A2223,Pooling_tool!$A$3:$B$15,2,FALSE)</f>
        <v>#N/A</v>
      </c>
      <c r="G2223" s="11" t="e">
        <f>Pooling_tool!$Q$8/VLOOKUP(F2223,Pooling_tool!$F$3:$G$26,2,FALSE)</f>
        <v>#N/A</v>
      </c>
      <c r="H2223" s="12" t="e">
        <f t="shared" si="68"/>
        <v>#N/A</v>
      </c>
      <c r="I2223" s="12" t="e">
        <f t="shared" si="69"/>
        <v>#N/A</v>
      </c>
      <c r="J2223" s="8" t="e">
        <f>IF(OR(H2223&gt;Pooling_tool!$Q$2,I2223&gt;(Pooling_tool!$Q$14*Pooling_tool!$Q$6)),"concentrate","dilute")</f>
        <v>#N/A</v>
      </c>
      <c r="K2223" s="12" t="e">
        <f>_xlfn.IFS(AND(J2223="concentrate",H2223&gt;Pooling_tool!$Q$4),Pooling_tool!$Q$4,AND(J2223="concentrate",H2223&lt;Pooling_tool!$Q$2),Pooling_tool!$Q$2,J2223="concentrate",H2223,J2223="dilute",individual_lib_info!I2223)</f>
        <v>#N/A</v>
      </c>
      <c r="L2223" s="12" t="e">
        <f>IF(AND(J2223="dilute",K2223&gt;Pooling_tool!$Q$6),Pooling_tool!$Q$6,K2223)</f>
        <v>#N/A</v>
      </c>
    </row>
    <row r="2224" spans="6:12" x14ac:dyDescent="0.2">
      <c r="F2224" s="8" t="e">
        <f>VLOOKUP(A2224,Pooling_tool!$A$3:$B$15,2,FALSE)</f>
        <v>#N/A</v>
      </c>
      <c r="G2224" s="11" t="e">
        <f>Pooling_tool!$Q$8/VLOOKUP(F2224,Pooling_tool!$F$3:$G$26,2,FALSE)</f>
        <v>#N/A</v>
      </c>
      <c r="H2224" s="12" t="e">
        <f t="shared" si="68"/>
        <v>#N/A</v>
      </c>
      <c r="I2224" s="12" t="e">
        <f t="shared" si="69"/>
        <v>#N/A</v>
      </c>
      <c r="J2224" s="8" t="e">
        <f>IF(OR(H2224&gt;Pooling_tool!$Q$2,I2224&gt;(Pooling_tool!$Q$14*Pooling_tool!$Q$6)),"concentrate","dilute")</f>
        <v>#N/A</v>
      </c>
      <c r="K2224" s="12" t="e">
        <f>_xlfn.IFS(AND(J2224="concentrate",H2224&gt;Pooling_tool!$Q$4),Pooling_tool!$Q$4,AND(J2224="concentrate",H2224&lt;Pooling_tool!$Q$2),Pooling_tool!$Q$2,J2224="concentrate",H2224,J2224="dilute",individual_lib_info!I2224)</f>
        <v>#N/A</v>
      </c>
      <c r="L2224" s="12" t="e">
        <f>IF(AND(J2224="dilute",K2224&gt;Pooling_tool!$Q$6),Pooling_tool!$Q$6,K2224)</f>
        <v>#N/A</v>
      </c>
    </row>
    <row r="2225" spans="6:12" x14ac:dyDescent="0.2">
      <c r="F2225" s="8" t="e">
        <f>VLOOKUP(A2225,Pooling_tool!$A$3:$B$15,2,FALSE)</f>
        <v>#N/A</v>
      </c>
      <c r="G2225" s="11" t="e">
        <f>Pooling_tool!$Q$8/VLOOKUP(F2225,Pooling_tool!$F$3:$G$26,2,FALSE)</f>
        <v>#N/A</v>
      </c>
      <c r="H2225" s="12" t="e">
        <f t="shared" si="68"/>
        <v>#N/A</v>
      </c>
      <c r="I2225" s="12" t="e">
        <f t="shared" si="69"/>
        <v>#N/A</v>
      </c>
      <c r="J2225" s="8" t="e">
        <f>IF(OR(H2225&gt;Pooling_tool!$Q$2,I2225&gt;(Pooling_tool!$Q$14*Pooling_tool!$Q$6)),"concentrate","dilute")</f>
        <v>#N/A</v>
      </c>
      <c r="K2225" s="12" t="e">
        <f>_xlfn.IFS(AND(J2225="concentrate",H2225&gt;Pooling_tool!$Q$4),Pooling_tool!$Q$4,AND(J2225="concentrate",H2225&lt;Pooling_tool!$Q$2),Pooling_tool!$Q$2,J2225="concentrate",H2225,J2225="dilute",individual_lib_info!I2225)</f>
        <v>#N/A</v>
      </c>
      <c r="L2225" s="12" t="e">
        <f>IF(AND(J2225="dilute",K2225&gt;Pooling_tool!$Q$6),Pooling_tool!$Q$6,K2225)</f>
        <v>#N/A</v>
      </c>
    </row>
    <row r="2226" spans="6:12" x14ac:dyDescent="0.2">
      <c r="F2226" s="8" t="e">
        <f>VLOOKUP(A2226,Pooling_tool!$A$3:$B$15,2,FALSE)</f>
        <v>#N/A</v>
      </c>
      <c r="G2226" s="11" t="e">
        <f>Pooling_tool!$Q$8/VLOOKUP(F2226,Pooling_tool!$F$3:$G$26,2,FALSE)</f>
        <v>#N/A</v>
      </c>
      <c r="H2226" s="12" t="e">
        <f t="shared" si="68"/>
        <v>#N/A</v>
      </c>
      <c r="I2226" s="12" t="e">
        <f t="shared" si="69"/>
        <v>#N/A</v>
      </c>
      <c r="J2226" s="8" t="e">
        <f>IF(OR(H2226&gt;Pooling_tool!$Q$2,I2226&gt;(Pooling_tool!$Q$14*Pooling_tool!$Q$6)),"concentrate","dilute")</f>
        <v>#N/A</v>
      </c>
      <c r="K2226" s="12" t="e">
        <f>_xlfn.IFS(AND(J2226="concentrate",H2226&gt;Pooling_tool!$Q$4),Pooling_tool!$Q$4,AND(J2226="concentrate",H2226&lt;Pooling_tool!$Q$2),Pooling_tool!$Q$2,J2226="concentrate",H2226,J2226="dilute",individual_lib_info!I2226)</f>
        <v>#N/A</v>
      </c>
      <c r="L2226" s="12" t="e">
        <f>IF(AND(J2226="dilute",K2226&gt;Pooling_tool!$Q$6),Pooling_tool!$Q$6,K2226)</f>
        <v>#N/A</v>
      </c>
    </row>
    <row r="2227" spans="6:12" x14ac:dyDescent="0.2">
      <c r="F2227" s="8" t="e">
        <f>VLOOKUP(A2227,Pooling_tool!$A$3:$B$15,2,FALSE)</f>
        <v>#N/A</v>
      </c>
      <c r="G2227" s="11" t="e">
        <f>Pooling_tool!$Q$8/VLOOKUP(F2227,Pooling_tool!$F$3:$G$26,2,FALSE)</f>
        <v>#N/A</v>
      </c>
      <c r="H2227" s="12" t="e">
        <f t="shared" si="68"/>
        <v>#N/A</v>
      </c>
      <c r="I2227" s="12" t="e">
        <f t="shared" si="69"/>
        <v>#N/A</v>
      </c>
      <c r="J2227" s="8" t="e">
        <f>IF(OR(H2227&gt;Pooling_tool!$Q$2,I2227&gt;(Pooling_tool!$Q$14*Pooling_tool!$Q$6)),"concentrate","dilute")</f>
        <v>#N/A</v>
      </c>
      <c r="K2227" s="12" t="e">
        <f>_xlfn.IFS(AND(J2227="concentrate",H2227&gt;Pooling_tool!$Q$4),Pooling_tool!$Q$4,AND(J2227="concentrate",H2227&lt;Pooling_tool!$Q$2),Pooling_tool!$Q$2,J2227="concentrate",H2227,J2227="dilute",individual_lib_info!I2227)</f>
        <v>#N/A</v>
      </c>
      <c r="L2227" s="12" t="e">
        <f>IF(AND(J2227="dilute",K2227&gt;Pooling_tool!$Q$6),Pooling_tool!$Q$6,K2227)</f>
        <v>#N/A</v>
      </c>
    </row>
    <row r="2228" spans="6:12" x14ac:dyDescent="0.2">
      <c r="F2228" s="8" t="e">
        <f>VLOOKUP(A2228,Pooling_tool!$A$3:$B$15,2,FALSE)</f>
        <v>#N/A</v>
      </c>
      <c r="G2228" s="11" t="e">
        <f>Pooling_tool!$Q$8/VLOOKUP(F2228,Pooling_tool!$F$3:$G$26,2,FALSE)</f>
        <v>#N/A</v>
      </c>
      <c r="H2228" s="12" t="e">
        <f t="shared" si="68"/>
        <v>#N/A</v>
      </c>
      <c r="I2228" s="12" t="e">
        <f t="shared" si="69"/>
        <v>#N/A</v>
      </c>
      <c r="J2228" s="8" t="e">
        <f>IF(OR(H2228&gt;Pooling_tool!$Q$2,I2228&gt;(Pooling_tool!$Q$14*Pooling_tool!$Q$6)),"concentrate","dilute")</f>
        <v>#N/A</v>
      </c>
      <c r="K2228" s="12" t="e">
        <f>_xlfn.IFS(AND(J2228="concentrate",H2228&gt;Pooling_tool!$Q$4),Pooling_tool!$Q$4,AND(J2228="concentrate",H2228&lt;Pooling_tool!$Q$2),Pooling_tool!$Q$2,J2228="concentrate",H2228,J2228="dilute",individual_lib_info!I2228)</f>
        <v>#N/A</v>
      </c>
      <c r="L2228" s="12" t="e">
        <f>IF(AND(J2228="dilute",K2228&gt;Pooling_tool!$Q$6),Pooling_tool!$Q$6,K2228)</f>
        <v>#N/A</v>
      </c>
    </row>
    <row r="2229" spans="6:12" x14ac:dyDescent="0.2">
      <c r="F2229" s="8" t="e">
        <f>VLOOKUP(A2229,Pooling_tool!$A$3:$B$15,2,FALSE)</f>
        <v>#N/A</v>
      </c>
      <c r="G2229" s="11" t="e">
        <f>Pooling_tool!$Q$8/VLOOKUP(F2229,Pooling_tool!$F$3:$G$26,2,FALSE)</f>
        <v>#N/A</v>
      </c>
      <c r="H2229" s="12" t="e">
        <f t="shared" si="68"/>
        <v>#N/A</v>
      </c>
      <c r="I2229" s="12" t="e">
        <f t="shared" si="69"/>
        <v>#N/A</v>
      </c>
      <c r="J2229" s="8" t="e">
        <f>IF(OR(H2229&gt;Pooling_tool!$Q$2,I2229&gt;(Pooling_tool!$Q$14*Pooling_tool!$Q$6)),"concentrate","dilute")</f>
        <v>#N/A</v>
      </c>
      <c r="K2229" s="12" t="e">
        <f>_xlfn.IFS(AND(J2229="concentrate",H2229&gt;Pooling_tool!$Q$4),Pooling_tool!$Q$4,AND(J2229="concentrate",H2229&lt;Pooling_tool!$Q$2),Pooling_tool!$Q$2,J2229="concentrate",H2229,J2229="dilute",individual_lib_info!I2229)</f>
        <v>#N/A</v>
      </c>
      <c r="L2229" s="12" t="e">
        <f>IF(AND(J2229="dilute",K2229&gt;Pooling_tool!$Q$6),Pooling_tool!$Q$6,K2229)</f>
        <v>#N/A</v>
      </c>
    </row>
    <row r="2230" spans="6:12" x14ac:dyDescent="0.2">
      <c r="F2230" s="8" t="e">
        <f>VLOOKUP(A2230,Pooling_tool!$A$3:$B$15,2,FALSE)</f>
        <v>#N/A</v>
      </c>
      <c r="G2230" s="11" t="e">
        <f>Pooling_tool!$Q$8/VLOOKUP(F2230,Pooling_tool!$F$3:$G$26,2,FALSE)</f>
        <v>#N/A</v>
      </c>
      <c r="H2230" s="12" t="e">
        <f t="shared" si="68"/>
        <v>#N/A</v>
      </c>
      <c r="I2230" s="12" t="e">
        <f t="shared" si="69"/>
        <v>#N/A</v>
      </c>
      <c r="J2230" s="8" t="e">
        <f>IF(OR(H2230&gt;Pooling_tool!$Q$2,I2230&gt;(Pooling_tool!$Q$14*Pooling_tool!$Q$6)),"concentrate","dilute")</f>
        <v>#N/A</v>
      </c>
      <c r="K2230" s="12" t="e">
        <f>_xlfn.IFS(AND(J2230="concentrate",H2230&gt;Pooling_tool!$Q$4),Pooling_tool!$Q$4,AND(J2230="concentrate",H2230&lt;Pooling_tool!$Q$2),Pooling_tool!$Q$2,J2230="concentrate",H2230,J2230="dilute",individual_lib_info!I2230)</f>
        <v>#N/A</v>
      </c>
      <c r="L2230" s="12" t="e">
        <f>IF(AND(J2230="dilute",K2230&gt;Pooling_tool!$Q$6),Pooling_tool!$Q$6,K2230)</f>
        <v>#N/A</v>
      </c>
    </row>
    <row r="2231" spans="6:12" x14ac:dyDescent="0.2">
      <c r="F2231" s="8" t="e">
        <f>VLOOKUP(A2231,Pooling_tool!$A$3:$B$15,2,FALSE)</f>
        <v>#N/A</v>
      </c>
      <c r="G2231" s="11" t="e">
        <f>Pooling_tool!$Q$8/VLOOKUP(F2231,Pooling_tool!$F$3:$G$26,2,FALSE)</f>
        <v>#N/A</v>
      </c>
      <c r="H2231" s="12" t="e">
        <f t="shared" si="68"/>
        <v>#N/A</v>
      </c>
      <c r="I2231" s="12" t="e">
        <f t="shared" si="69"/>
        <v>#N/A</v>
      </c>
      <c r="J2231" s="8" t="e">
        <f>IF(OR(H2231&gt;Pooling_tool!$Q$2,I2231&gt;(Pooling_tool!$Q$14*Pooling_tool!$Q$6)),"concentrate","dilute")</f>
        <v>#N/A</v>
      </c>
      <c r="K2231" s="12" t="e">
        <f>_xlfn.IFS(AND(J2231="concentrate",H2231&gt;Pooling_tool!$Q$4),Pooling_tool!$Q$4,AND(J2231="concentrate",H2231&lt;Pooling_tool!$Q$2),Pooling_tool!$Q$2,J2231="concentrate",H2231,J2231="dilute",individual_lib_info!I2231)</f>
        <v>#N/A</v>
      </c>
      <c r="L2231" s="12" t="e">
        <f>IF(AND(J2231="dilute",K2231&gt;Pooling_tool!$Q$6),Pooling_tool!$Q$6,K2231)</f>
        <v>#N/A</v>
      </c>
    </row>
    <row r="2232" spans="6:12" x14ac:dyDescent="0.2">
      <c r="F2232" s="8" t="e">
        <f>VLOOKUP(A2232,Pooling_tool!$A$3:$B$15,2,FALSE)</f>
        <v>#N/A</v>
      </c>
      <c r="G2232" s="11" t="e">
        <f>Pooling_tool!$Q$8/VLOOKUP(F2232,Pooling_tool!$F$3:$G$26,2,FALSE)</f>
        <v>#N/A</v>
      </c>
      <c r="H2232" s="12" t="e">
        <f t="shared" si="68"/>
        <v>#N/A</v>
      </c>
      <c r="I2232" s="12" t="e">
        <f t="shared" si="69"/>
        <v>#N/A</v>
      </c>
      <c r="J2232" s="8" t="e">
        <f>IF(OR(H2232&gt;Pooling_tool!$Q$2,I2232&gt;(Pooling_tool!$Q$14*Pooling_tool!$Q$6)),"concentrate","dilute")</f>
        <v>#N/A</v>
      </c>
      <c r="K2232" s="12" t="e">
        <f>_xlfn.IFS(AND(J2232="concentrate",H2232&gt;Pooling_tool!$Q$4),Pooling_tool!$Q$4,AND(J2232="concentrate",H2232&lt;Pooling_tool!$Q$2),Pooling_tool!$Q$2,J2232="concentrate",H2232,J2232="dilute",individual_lib_info!I2232)</f>
        <v>#N/A</v>
      </c>
      <c r="L2232" s="12" t="e">
        <f>IF(AND(J2232="dilute",K2232&gt;Pooling_tool!$Q$6),Pooling_tool!$Q$6,K2232)</f>
        <v>#N/A</v>
      </c>
    </row>
    <row r="2233" spans="6:12" x14ac:dyDescent="0.2">
      <c r="F2233" s="8" t="e">
        <f>VLOOKUP(A2233,Pooling_tool!$A$3:$B$15,2,FALSE)</f>
        <v>#N/A</v>
      </c>
      <c r="G2233" s="11" t="e">
        <f>Pooling_tool!$Q$8/VLOOKUP(F2233,Pooling_tool!$F$3:$G$26,2,FALSE)</f>
        <v>#N/A</v>
      </c>
      <c r="H2233" s="12" t="e">
        <f t="shared" si="68"/>
        <v>#N/A</v>
      </c>
      <c r="I2233" s="12" t="e">
        <f t="shared" si="69"/>
        <v>#N/A</v>
      </c>
      <c r="J2233" s="8" t="e">
        <f>IF(OR(H2233&gt;Pooling_tool!$Q$2,I2233&gt;(Pooling_tool!$Q$14*Pooling_tool!$Q$6)),"concentrate","dilute")</f>
        <v>#N/A</v>
      </c>
      <c r="K2233" s="12" t="e">
        <f>_xlfn.IFS(AND(J2233="concentrate",H2233&gt;Pooling_tool!$Q$4),Pooling_tool!$Q$4,AND(J2233="concentrate",H2233&lt;Pooling_tool!$Q$2),Pooling_tool!$Q$2,J2233="concentrate",H2233,J2233="dilute",individual_lib_info!I2233)</f>
        <v>#N/A</v>
      </c>
      <c r="L2233" s="12" t="e">
        <f>IF(AND(J2233="dilute",K2233&gt;Pooling_tool!$Q$6),Pooling_tool!$Q$6,K2233)</f>
        <v>#N/A</v>
      </c>
    </row>
    <row r="2234" spans="6:12" x14ac:dyDescent="0.2">
      <c r="F2234" s="8" t="e">
        <f>VLOOKUP(A2234,Pooling_tool!$A$3:$B$15,2,FALSE)</f>
        <v>#N/A</v>
      </c>
      <c r="G2234" s="11" t="e">
        <f>Pooling_tool!$Q$8/VLOOKUP(F2234,Pooling_tool!$F$3:$G$26,2,FALSE)</f>
        <v>#N/A</v>
      </c>
      <c r="H2234" s="12" t="e">
        <f t="shared" si="68"/>
        <v>#N/A</v>
      </c>
      <c r="I2234" s="12" t="e">
        <f t="shared" si="69"/>
        <v>#N/A</v>
      </c>
      <c r="J2234" s="8" t="e">
        <f>IF(OR(H2234&gt;Pooling_tool!$Q$2,I2234&gt;(Pooling_tool!$Q$14*Pooling_tool!$Q$6)),"concentrate","dilute")</f>
        <v>#N/A</v>
      </c>
      <c r="K2234" s="12" t="e">
        <f>_xlfn.IFS(AND(J2234="concentrate",H2234&gt;Pooling_tool!$Q$4),Pooling_tool!$Q$4,AND(J2234="concentrate",H2234&lt;Pooling_tool!$Q$2),Pooling_tool!$Q$2,J2234="concentrate",H2234,J2234="dilute",individual_lib_info!I2234)</f>
        <v>#N/A</v>
      </c>
      <c r="L2234" s="12" t="e">
        <f>IF(AND(J2234="dilute",K2234&gt;Pooling_tool!$Q$6),Pooling_tool!$Q$6,K2234)</f>
        <v>#N/A</v>
      </c>
    </row>
    <row r="2235" spans="6:12" x14ac:dyDescent="0.2">
      <c r="F2235" s="8" t="e">
        <f>VLOOKUP(A2235,Pooling_tool!$A$3:$B$15,2,FALSE)</f>
        <v>#N/A</v>
      </c>
      <c r="G2235" s="11" t="e">
        <f>Pooling_tool!$Q$8/VLOOKUP(F2235,Pooling_tool!$F$3:$G$26,2,FALSE)</f>
        <v>#N/A</v>
      </c>
      <c r="H2235" s="12" t="e">
        <f t="shared" si="68"/>
        <v>#N/A</v>
      </c>
      <c r="I2235" s="12" t="e">
        <f t="shared" si="69"/>
        <v>#N/A</v>
      </c>
      <c r="J2235" s="8" t="e">
        <f>IF(OR(H2235&gt;Pooling_tool!$Q$2,I2235&gt;(Pooling_tool!$Q$14*Pooling_tool!$Q$6)),"concentrate","dilute")</f>
        <v>#N/A</v>
      </c>
      <c r="K2235" s="12" t="e">
        <f>_xlfn.IFS(AND(J2235="concentrate",H2235&gt;Pooling_tool!$Q$4),Pooling_tool!$Q$4,AND(J2235="concentrate",H2235&lt;Pooling_tool!$Q$2),Pooling_tool!$Q$2,J2235="concentrate",H2235,J2235="dilute",individual_lib_info!I2235)</f>
        <v>#N/A</v>
      </c>
      <c r="L2235" s="12" t="e">
        <f>IF(AND(J2235="dilute",K2235&gt;Pooling_tool!$Q$6),Pooling_tool!$Q$6,K2235)</f>
        <v>#N/A</v>
      </c>
    </row>
    <row r="2236" spans="6:12" x14ac:dyDescent="0.2">
      <c r="F2236" s="8" t="e">
        <f>VLOOKUP(A2236,Pooling_tool!$A$3:$B$15,2,FALSE)</f>
        <v>#N/A</v>
      </c>
      <c r="G2236" s="11" t="e">
        <f>Pooling_tool!$Q$8/VLOOKUP(F2236,Pooling_tool!$F$3:$G$26,2,FALSE)</f>
        <v>#N/A</v>
      </c>
      <c r="H2236" s="12" t="e">
        <f t="shared" si="68"/>
        <v>#N/A</v>
      </c>
      <c r="I2236" s="12" t="e">
        <f t="shared" si="69"/>
        <v>#N/A</v>
      </c>
      <c r="J2236" s="8" t="e">
        <f>IF(OR(H2236&gt;Pooling_tool!$Q$2,I2236&gt;(Pooling_tool!$Q$14*Pooling_tool!$Q$6)),"concentrate","dilute")</f>
        <v>#N/A</v>
      </c>
      <c r="K2236" s="12" t="e">
        <f>_xlfn.IFS(AND(J2236="concentrate",H2236&gt;Pooling_tool!$Q$4),Pooling_tool!$Q$4,AND(J2236="concentrate",H2236&lt;Pooling_tool!$Q$2),Pooling_tool!$Q$2,J2236="concentrate",H2236,J2236="dilute",individual_lib_info!I2236)</f>
        <v>#N/A</v>
      </c>
      <c r="L2236" s="12" t="e">
        <f>IF(AND(J2236="dilute",K2236&gt;Pooling_tool!$Q$6),Pooling_tool!$Q$6,K2236)</f>
        <v>#N/A</v>
      </c>
    </row>
    <row r="2237" spans="6:12" x14ac:dyDescent="0.2">
      <c r="F2237" s="8" t="e">
        <f>VLOOKUP(A2237,Pooling_tool!$A$3:$B$15,2,FALSE)</f>
        <v>#N/A</v>
      </c>
      <c r="G2237" s="11" t="e">
        <f>Pooling_tool!$Q$8/VLOOKUP(F2237,Pooling_tool!$F$3:$G$26,2,FALSE)</f>
        <v>#N/A</v>
      </c>
      <c r="H2237" s="12" t="e">
        <f t="shared" si="68"/>
        <v>#N/A</v>
      </c>
      <c r="I2237" s="12" t="e">
        <f t="shared" si="69"/>
        <v>#N/A</v>
      </c>
      <c r="J2237" s="8" t="e">
        <f>IF(OR(H2237&gt;Pooling_tool!$Q$2,I2237&gt;(Pooling_tool!$Q$14*Pooling_tool!$Q$6)),"concentrate","dilute")</f>
        <v>#N/A</v>
      </c>
      <c r="K2237" s="12" t="e">
        <f>_xlfn.IFS(AND(J2237="concentrate",H2237&gt;Pooling_tool!$Q$4),Pooling_tool!$Q$4,AND(J2237="concentrate",H2237&lt;Pooling_tool!$Q$2),Pooling_tool!$Q$2,J2237="concentrate",H2237,J2237="dilute",individual_lib_info!I2237)</f>
        <v>#N/A</v>
      </c>
      <c r="L2237" s="12" t="e">
        <f>IF(AND(J2237="dilute",K2237&gt;Pooling_tool!$Q$6),Pooling_tool!$Q$6,K2237)</f>
        <v>#N/A</v>
      </c>
    </row>
    <row r="2238" spans="6:12" x14ac:dyDescent="0.2">
      <c r="F2238" s="8" t="e">
        <f>VLOOKUP(A2238,Pooling_tool!$A$3:$B$15,2,FALSE)</f>
        <v>#N/A</v>
      </c>
      <c r="G2238" s="11" t="e">
        <f>Pooling_tool!$Q$8/VLOOKUP(F2238,Pooling_tool!$F$3:$G$26,2,FALSE)</f>
        <v>#N/A</v>
      </c>
      <c r="H2238" s="12" t="e">
        <f t="shared" si="68"/>
        <v>#N/A</v>
      </c>
      <c r="I2238" s="12" t="e">
        <f t="shared" si="69"/>
        <v>#N/A</v>
      </c>
      <c r="J2238" s="8" t="e">
        <f>IF(OR(H2238&gt;Pooling_tool!$Q$2,I2238&gt;(Pooling_tool!$Q$14*Pooling_tool!$Q$6)),"concentrate","dilute")</f>
        <v>#N/A</v>
      </c>
      <c r="K2238" s="12" t="e">
        <f>_xlfn.IFS(AND(J2238="concentrate",H2238&gt;Pooling_tool!$Q$4),Pooling_tool!$Q$4,AND(J2238="concentrate",H2238&lt;Pooling_tool!$Q$2),Pooling_tool!$Q$2,J2238="concentrate",H2238,J2238="dilute",individual_lib_info!I2238)</f>
        <v>#N/A</v>
      </c>
      <c r="L2238" s="12" t="e">
        <f>IF(AND(J2238="dilute",K2238&gt;Pooling_tool!$Q$6),Pooling_tool!$Q$6,K2238)</f>
        <v>#N/A</v>
      </c>
    </row>
    <row r="2239" spans="6:12" x14ac:dyDescent="0.2">
      <c r="F2239" s="8" t="e">
        <f>VLOOKUP(A2239,Pooling_tool!$A$3:$B$15,2,FALSE)</f>
        <v>#N/A</v>
      </c>
      <c r="G2239" s="11" t="e">
        <f>Pooling_tool!$Q$8/VLOOKUP(F2239,Pooling_tool!$F$3:$G$26,2,FALSE)</f>
        <v>#N/A</v>
      </c>
      <c r="H2239" s="12" t="e">
        <f t="shared" si="68"/>
        <v>#N/A</v>
      </c>
      <c r="I2239" s="12" t="e">
        <f t="shared" si="69"/>
        <v>#N/A</v>
      </c>
      <c r="J2239" s="8" t="e">
        <f>IF(OR(H2239&gt;Pooling_tool!$Q$2,I2239&gt;(Pooling_tool!$Q$14*Pooling_tool!$Q$6)),"concentrate","dilute")</f>
        <v>#N/A</v>
      </c>
      <c r="K2239" s="12" t="e">
        <f>_xlfn.IFS(AND(J2239="concentrate",H2239&gt;Pooling_tool!$Q$4),Pooling_tool!$Q$4,AND(J2239="concentrate",H2239&lt;Pooling_tool!$Q$2),Pooling_tool!$Q$2,J2239="concentrate",H2239,J2239="dilute",individual_lib_info!I2239)</f>
        <v>#N/A</v>
      </c>
      <c r="L2239" s="12" t="e">
        <f>IF(AND(J2239="dilute",K2239&gt;Pooling_tool!$Q$6),Pooling_tool!$Q$6,K2239)</f>
        <v>#N/A</v>
      </c>
    </row>
    <row r="2240" spans="6:12" x14ac:dyDescent="0.2">
      <c r="F2240" s="8" t="e">
        <f>VLOOKUP(A2240,Pooling_tool!$A$3:$B$15,2,FALSE)</f>
        <v>#N/A</v>
      </c>
      <c r="G2240" s="11" t="e">
        <f>Pooling_tool!$Q$8/VLOOKUP(F2240,Pooling_tool!$F$3:$G$26,2,FALSE)</f>
        <v>#N/A</v>
      </c>
      <c r="H2240" s="12" t="e">
        <f t="shared" si="68"/>
        <v>#N/A</v>
      </c>
      <c r="I2240" s="12" t="e">
        <f t="shared" si="69"/>
        <v>#N/A</v>
      </c>
      <c r="J2240" s="8" t="e">
        <f>IF(OR(H2240&gt;Pooling_tool!$Q$2,I2240&gt;(Pooling_tool!$Q$14*Pooling_tool!$Q$6)),"concentrate","dilute")</f>
        <v>#N/A</v>
      </c>
      <c r="K2240" s="12" t="e">
        <f>_xlfn.IFS(AND(J2240="concentrate",H2240&gt;Pooling_tool!$Q$4),Pooling_tool!$Q$4,AND(J2240="concentrate",H2240&lt;Pooling_tool!$Q$2),Pooling_tool!$Q$2,J2240="concentrate",H2240,J2240="dilute",individual_lib_info!I2240)</f>
        <v>#N/A</v>
      </c>
      <c r="L2240" s="12" t="e">
        <f>IF(AND(J2240="dilute",K2240&gt;Pooling_tool!$Q$6),Pooling_tool!$Q$6,K2240)</f>
        <v>#N/A</v>
      </c>
    </row>
    <row r="2241" spans="6:12" x14ac:dyDescent="0.2">
      <c r="F2241" s="8" t="e">
        <f>VLOOKUP(A2241,Pooling_tool!$A$3:$B$15,2,FALSE)</f>
        <v>#N/A</v>
      </c>
      <c r="G2241" s="11" t="e">
        <f>Pooling_tool!$Q$8/VLOOKUP(F2241,Pooling_tool!$F$3:$G$26,2,FALSE)</f>
        <v>#N/A</v>
      </c>
      <c r="H2241" s="12" t="e">
        <f t="shared" si="68"/>
        <v>#N/A</v>
      </c>
      <c r="I2241" s="12" t="e">
        <f t="shared" si="69"/>
        <v>#N/A</v>
      </c>
      <c r="J2241" s="8" t="e">
        <f>IF(OR(H2241&gt;Pooling_tool!$Q$2,I2241&gt;(Pooling_tool!$Q$14*Pooling_tool!$Q$6)),"concentrate","dilute")</f>
        <v>#N/A</v>
      </c>
      <c r="K2241" s="12" t="e">
        <f>_xlfn.IFS(AND(J2241="concentrate",H2241&gt;Pooling_tool!$Q$4),Pooling_tool!$Q$4,AND(J2241="concentrate",H2241&lt;Pooling_tool!$Q$2),Pooling_tool!$Q$2,J2241="concentrate",H2241,J2241="dilute",individual_lib_info!I2241)</f>
        <v>#N/A</v>
      </c>
      <c r="L2241" s="12" t="e">
        <f>IF(AND(J2241="dilute",K2241&gt;Pooling_tool!$Q$6),Pooling_tool!$Q$6,K2241)</f>
        <v>#N/A</v>
      </c>
    </row>
    <row r="2242" spans="6:12" x14ac:dyDescent="0.2">
      <c r="F2242" s="8" t="e">
        <f>VLOOKUP(A2242,Pooling_tool!$A$3:$B$15,2,FALSE)</f>
        <v>#N/A</v>
      </c>
      <c r="G2242" s="11" t="e">
        <f>Pooling_tool!$Q$8/VLOOKUP(F2242,Pooling_tool!$F$3:$G$26,2,FALSE)</f>
        <v>#N/A</v>
      </c>
      <c r="H2242" s="12" t="e">
        <f t="shared" si="68"/>
        <v>#N/A</v>
      </c>
      <c r="I2242" s="12" t="e">
        <f t="shared" si="69"/>
        <v>#N/A</v>
      </c>
      <c r="J2242" s="8" t="e">
        <f>IF(OR(H2242&gt;Pooling_tool!$Q$2,I2242&gt;(Pooling_tool!$Q$14*Pooling_tool!$Q$6)),"concentrate","dilute")</f>
        <v>#N/A</v>
      </c>
      <c r="K2242" s="12" t="e">
        <f>_xlfn.IFS(AND(J2242="concentrate",H2242&gt;Pooling_tool!$Q$4),Pooling_tool!$Q$4,AND(J2242="concentrate",H2242&lt;Pooling_tool!$Q$2),Pooling_tool!$Q$2,J2242="concentrate",H2242,J2242="dilute",individual_lib_info!I2242)</f>
        <v>#N/A</v>
      </c>
      <c r="L2242" s="12" t="e">
        <f>IF(AND(J2242="dilute",K2242&gt;Pooling_tool!$Q$6),Pooling_tool!$Q$6,K2242)</f>
        <v>#N/A</v>
      </c>
    </row>
    <row r="2243" spans="6:12" x14ac:dyDescent="0.2">
      <c r="F2243" s="8" t="e">
        <f>VLOOKUP(A2243,Pooling_tool!$A$3:$B$15,2,FALSE)</f>
        <v>#N/A</v>
      </c>
      <c r="G2243" s="11" t="e">
        <f>Pooling_tool!$Q$8/VLOOKUP(F2243,Pooling_tool!$F$3:$G$26,2,FALSE)</f>
        <v>#N/A</v>
      </c>
      <c r="H2243" s="12" t="e">
        <f t="shared" ref="H2243:H2306" si="70">G2243/D2243*1000</f>
        <v>#N/A</v>
      </c>
      <c r="I2243" s="12" t="e">
        <f t="shared" ref="I2243:I2306" si="71">H2243*E2243</f>
        <v>#N/A</v>
      </c>
      <c r="J2243" s="8" t="e">
        <f>IF(OR(H2243&gt;Pooling_tool!$Q$2,I2243&gt;(Pooling_tool!$Q$14*Pooling_tool!$Q$6)),"concentrate","dilute")</f>
        <v>#N/A</v>
      </c>
      <c r="K2243" s="12" t="e">
        <f>_xlfn.IFS(AND(J2243="concentrate",H2243&gt;Pooling_tool!$Q$4),Pooling_tool!$Q$4,AND(J2243="concentrate",H2243&lt;Pooling_tool!$Q$2),Pooling_tool!$Q$2,J2243="concentrate",H2243,J2243="dilute",individual_lib_info!I2243)</f>
        <v>#N/A</v>
      </c>
      <c r="L2243" s="12" t="e">
        <f>IF(AND(J2243="dilute",K2243&gt;Pooling_tool!$Q$6),Pooling_tool!$Q$6,K2243)</f>
        <v>#N/A</v>
      </c>
    </row>
    <row r="2244" spans="6:12" x14ac:dyDescent="0.2">
      <c r="F2244" s="8" t="e">
        <f>VLOOKUP(A2244,Pooling_tool!$A$3:$B$15,2,FALSE)</f>
        <v>#N/A</v>
      </c>
      <c r="G2244" s="11" t="e">
        <f>Pooling_tool!$Q$8/VLOOKUP(F2244,Pooling_tool!$F$3:$G$26,2,FALSE)</f>
        <v>#N/A</v>
      </c>
      <c r="H2244" s="12" t="e">
        <f t="shared" si="70"/>
        <v>#N/A</v>
      </c>
      <c r="I2244" s="12" t="e">
        <f t="shared" si="71"/>
        <v>#N/A</v>
      </c>
      <c r="J2244" s="8" t="e">
        <f>IF(OR(H2244&gt;Pooling_tool!$Q$2,I2244&gt;(Pooling_tool!$Q$14*Pooling_tool!$Q$6)),"concentrate","dilute")</f>
        <v>#N/A</v>
      </c>
      <c r="K2244" s="12" t="e">
        <f>_xlfn.IFS(AND(J2244="concentrate",H2244&gt;Pooling_tool!$Q$4),Pooling_tool!$Q$4,AND(J2244="concentrate",H2244&lt;Pooling_tool!$Q$2),Pooling_tool!$Q$2,J2244="concentrate",H2244,J2244="dilute",individual_lib_info!I2244)</f>
        <v>#N/A</v>
      </c>
      <c r="L2244" s="12" t="e">
        <f>IF(AND(J2244="dilute",K2244&gt;Pooling_tool!$Q$6),Pooling_tool!$Q$6,K2244)</f>
        <v>#N/A</v>
      </c>
    </row>
    <row r="2245" spans="6:12" x14ac:dyDescent="0.2">
      <c r="F2245" s="8" t="e">
        <f>VLOOKUP(A2245,Pooling_tool!$A$3:$B$15,2,FALSE)</f>
        <v>#N/A</v>
      </c>
      <c r="G2245" s="11" t="e">
        <f>Pooling_tool!$Q$8/VLOOKUP(F2245,Pooling_tool!$F$3:$G$26,2,FALSE)</f>
        <v>#N/A</v>
      </c>
      <c r="H2245" s="12" t="e">
        <f t="shared" si="70"/>
        <v>#N/A</v>
      </c>
      <c r="I2245" s="12" t="e">
        <f t="shared" si="71"/>
        <v>#N/A</v>
      </c>
      <c r="J2245" s="8" t="e">
        <f>IF(OR(H2245&gt;Pooling_tool!$Q$2,I2245&gt;(Pooling_tool!$Q$14*Pooling_tool!$Q$6)),"concentrate","dilute")</f>
        <v>#N/A</v>
      </c>
      <c r="K2245" s="12" t="e">
        <f>_xlfn.IFS(AND(J2245="concentrate",H2245&gt;Pooling_tool!$Q$4),Pooling_tool!$Q$4,AND(J2245="concentrate",H2245&lt;Pooling_tool!$Q$2),Pooling_tool!$Q$2,J2245="concentrate",H2245,J2245="dilute",individual_lib_info!I2245)</f>
        <v>#N/A</v>
      </c>
      <c r="L2245" s="12" t="e">
        <f>IF(AND(J2245="dilute",K2245&gt;Pooling_tool!$Q$6),Pooling_tool!$Q$6,K2245)</f>
        <v>#N/A</v>
      </c>
    </row>
    <row r="2246" spans="6:12" x14ac:dyDescent="0.2">
      <c r="F2246" s="8" t="e">
        <f>VLOOKUP(A2246,Pooling_tool!$A$3:$B$15,2,FALSE)</f>
        <v>#N/A</v>
      </c>
      <c r="G2246" s="11" t="e">
        <f>Pooling_tool!$Q$8/VLOOKUP(F2246,Pooling_tool!$F$3:$G$26,2,FALSE)</f>
        <v>#N/A</v>
      </c>
      <c r="H2246" s="12" t="e">
        <f t="shared" si="70"/>
        <v>#N/A</v>
      </c>
      <c r="I2246" s="12" t="e">
        <f t="shared" si="71"/>
        <v>#N/A</v>
      </c>
      <c r="J2246" s="8" t="e">
        <f>IF(OR(H2246&gt;Pooling_tool!$Q$2,I2246&gt;(Pooling_tool!$Q$14*Pooling_tool!$Q$6)),"concentrate","dilute")</f>
        <v>#N/A</v>
      </c>
      <c r="K2246" s="12" t="e">
        <f>_xlfn.IFS(AND(J2246="concentrate",H2246&gt;Pooling_tool!$Q$4),Pooling_tool!$Q$4,AND(J2246="concentrate",H2246&lt;Pooling_tool!$Q$2),Pooling_tool!$Q$2,J2246="concentrate",H2246,J2246="dilute",individual_lib_info!I2246)</f>
        <v>#N/A</v>
      </c>
      <c r="L2246" s="12" t="e">
        <f>IF(AND(J2246="dilute",K2246&gt;Pooling_tool!$Q$6),Pooling_tool!$Q$6,K2246)</f>
        <v>#N/A</v>
      </c>
    </row>
    <row r="2247" spans="6:12" x14ac:dyDescent="0.2">
      <c r="F2247" s="8" t="e">
        <f>VLOOKUP(A2247,Pooling_tool!$A$3:$B$15,2,FALSE)</f>
        <v>#N/A</v>
      </c>
      <c r="G2247" s="11" t="e">
        <f>Pooling_tool!$Q$8/VLOOKUP(F2247,Pooling_tool!$F$3:$G$26,2,FALSE)</f>
        <v>#N/A</v>
      </c>
      <c r="H2247" s="12" t="e">
        <f t="shared" si="70"/>
        <v>#N/A</v>
      </c>
      <c r="I2247" s="12" t="e">
        <f t="shared" si="71"/>
        <v>#N/A</v>
      </c>
      <c r="J2247" s="8" t="e">
        <f>IF(OR(H2247&gt;Pooling_tool!$Q$2,I2247&gt;(Pooling_tool!$Q$14*Pooling_tool!$Q$6)),"concentrate","dilute")</f>
        <v>#N/A</v>
      </c>
      <c r="K2247" s="12" t="e">
        <f>_xlfn.IFS(AND(J2247="concentrate",H2247&gt;Pooling_tool!$Q$4),Pooling_tool!$Q$4,AND(J2247="concentrate",H2247&lt;Pooling_tool!$Q$2),Pooling_tool!$Q$2,J2247="concentrate",H2247,J2247="dilute",individual_lib_info!I2247)</f>
        <v>#N/A</v>
      </c>
      <c r="L2247" s="12" t="e">
        <f>IF(AND(J2247="dilute",K2247&gt;Pooling_tool!$Q$6),Pooling_tool!$Q$6,K2247)</f>
        <v>#N/A</v>
      </c>
    </row>
    <row r="2248" spans="6:12" x14ac:dyDescent="0.2">
      <c r="F2248" s="8" t="e">
        <f>VLOOKUP(A2248,Pooling_tool!$A$3:$B$15,2,FALSE)</f>
        <v>#N/A</v>
      </c>
      <c r="G2248" s="11" t="e">
        <f>Pooling_tool!$Q$8/VLOOKUP(F2248,Pooling_tool!$F$3:$G$26,2,FALSE)</f>
        <v>#N/A</v>
      </c>
      <c r="H2248" s="12" t="e">
        <f t="shared" si="70"/>
        <v>#N/A</v>
      </c>
      <c r="I2248" s="12" t="e">
        <f t="shared" si="71"/>
        <v>#N/A</v>
      </c>
      <c r="J2248" s="8" t="e">
        <f>IF(OR(H2248&gt;Pooling_tool!$Q$2,I2248&gt;(Pooling_tool!$Q$14*Pooling_tool!$Q$6)),"concentrate","dilute")</f>
        <v>#N/A</v>
      </c>
      <c r="K2248" s="12" t="e">
        <f>_xlfn.IFS(AND(J2248="concentrate",H2248&gt;Pooling_tool!$Q$4),Pooling_tool!$Q$4,AND(J2248="concentrate",H2248&lt;Pooling_tool!$Q$2),Pooling_tool!$Q$2,J2248="concentrate",H2248,J2248="dilute",individual_lib_info!I2248)</f>
        <v>#N/A</v>
      </c>
      <c r="L2248" s="12" t="e">
        <f>IF(AND(J2248="dilute",K2248&gt;Pooling_tool!$Q$6),Pooling_tool!$Q$6,K2248)</f>
        <v>#N/A</v>
      </c>
    </row>
    <row r="2249" spans="6:12" x14ac:dyDescent="0.2">
      <c r="F2249" s="8" t="e">
        <f>VLOOKUP(A2249,Pooling_tool!$A$3:$B$15,2,FALSE)</f>
        <v>#N/A</v>
      </c>
      <c r="G2249" s="11" t="e">
        <f>Pooling_tool!$Q$8/VLOOKUP(F2249,Pooling_tool!$F$3:$G$26,2,FALSE)</f>
        <v>#N/A</v>
      </c>
      <c r="H2249" s="12" t="e">
        <f t="shared" si="70"/>
        <v>#N/A</v>
      </c>
      <c r="I2249" s="12" t="e">
        <f t="shared" si="71"/>
        <v>#N/A</v>
      </c>
      <c r="J2249" s="8" t="e">
        <f>IF(OR(H2249&gt;Pooling_tool!$Q$2,I2249&gt;(Pooling_tool!$Q$14*Pooling_tool!$Q$6)),"concentrate","dilute")</f>
        <v>#N/A</v>
      </c>
      <c r="K2249" s="12" t="e">
        <f>_xlfn.IFS(AND(J2249="concentrate",H2249&gt;Pooling_tool!$Q$4),Pooling_tool!$Q$4,AND(J2249="concentrate",H2249&lt;Pooling_tool!$Q$2),Pooling_tool!$Q$2,J2249="concentrate",H2249,J2249="dilute",individual_lib_info!I2249)</f>
        <v>#N/A</v>
      </c>
      <c r="L2249" s="12" t="e">
        <f>IF(AND(J2249="dilute",K2249&gt;Pooling_tool!$Q$6),Pooling_tool!$Q$6,K2249)</f>
        <v>#N/A</v>
      </c>
    </row>
    <row r="2250" spans="6:12" x14ac:dyDescent="0.2">
      <c r="F2250" s="8" t="e">
        <f>VLOOKUP(A2250,Pooling_tool!$A$3:$B$15,2,FALSE)</f>
        <v>#N/A</v>
      </c>
      <c r="G2250" s="11" t="e">
        <f>Pooling_tool!$Q$8/VLOOKUP(F2250,Pooling_tool!$F$3:$G$26,2,FALSE)</f>
        <v>#N/A</v>
      </c>
      <c r="H2250" s="12" t="e">
        <f t="shared" si="70"/>
        <v>#N/A</v>
      </c>
      <c r="I2250" s="12" t="e">
        <f t="shared" si="71"/>
        <v>#N/A</v>
      </c>
      <c r="J2250" s="8" t="e">
        <f>IF(OR(H2250&gt;Pooling_tool!$Q$2,I2250&gt;(Pooling_tool!$Q$14*Pooling_tool!$Q$6)),"concentrate","dilute")</f>
        <v>#N/A</v>
      </c>
      <c r="K2250" s="12" t="e">
        <f>_xlfn.IFS(AND(J2250="concentrate",H2250&gt;Pooling_tool!$Q$4),Pooling_tool!$Q$4,AND(J2250="concentrate",H2250&lt;Pooling_tool!$Q$2),Pooling_tool!$Q$2,J2250="concentrate",H2250,J2250="dilute",individual_lib_info!I2250)</f>
        <v>#N/A</v>
      </c>
      <c r="L2250" s="12" t="e">
        <f>IF(AND(J2250="dilute",K2250&gt;Pooling_tool!$Q$6),Pooling_tool!$Q$6,K2250)</f>
        <v>#N/A</v>
      </c>
    </row>
    <row r="2251" spans="6:12" x14ac:dyDescent="0.2">
      <c r="F2251" s="8" t="e">
        <f>VLOOKUP(A2251,Pooling_tool!$A$3:$B$15,2,FALSE)</f>
        <v>#N/A</v>
      </c>
      <c r="G2251" s="11" t="e">
        <f>Pooling_tool!$Q$8/VLOOKUP(F2251,Pooling_tool!$F$3:$G$26,2,FALSE)</f>
        <v>#N/A</v>
      </c>
      <c r="H2251" s="12" t="e">
        <f t="shared" si="70"/>
        <v>#N/A</v>
      </c>
      <c r="I2251" s="12" t="e">
        <f t="shared" si="71"/>
        <v>#N/A</v>
      </c>
      <c r="J2251" s="8" t="e">
        <f>IF(OR(H2251&gt;Pooling_tool!$Q$2,I2251&gt;(Pooling_tool!$Q$14*Pooling_tool!$Q$6)),"concentrate","dilute")</f>
        <v>#N/A</v>
      </c>
      <c r="K2251" s="12" t="e">
        <f>_xlfn.IFS(AND(J2251="concentrate",H2251&gt;Pooling_tool!$Q$4),Pooling_tool!$Q$4,AND(J2251="concentrate",H2251&lt;Pooling_tool!$Q$2),Pooling_tool!$Q$2,J2251="concentrate",H2251,J2251="dilute",individual_lib_info!I2251)</f>
        <v>#N/A</v>
      </c>
      <c r="L2251" s="12" t="e">
        <f>IF(AND(J2251="dilute",K2251&gt;Pooling_tool!$Q$6),Pooling_tool!$Q$6,K2251)</f>
        <v>#N/A</v>
      </c>
    </row>
    <row r="2252" spans="6:12" x14ac:dyDescent="0.2">
      <c r="F2252" s="8" t="e">
        <f>VLOOKUP(A2252,Pooling_tool!$A$3:$B$15,2,FALSE)</f>
        <v>#N/A</v>
      </c>
      <c r="G2252" s="11" t="e">
        <f>Pooling_tool!$Q$8/VLOOKUP(F2252,Pooling_tool!$F$3:$G$26,2,FALSE)</f>
        <v>#N/A</v>
      </c>
      <c r="H2252" s="12" t="e">
        <f t="shared" si="70"/>
        <v>#N/A</v>
      </c>
      <c r="I2252" s="12" t="e">
        <f t="shared" si="71"/>
        <v>#N/A</v>
      </c>
      <c r="J2252" s="8" t="e">
        <f>IF(OR(H2252&gt;Pooling_tool!$Q$2,I2252&gt;(Pooling_tool!$Q$14*Pooling_tool!$Q$6)),"concentrate","dilute")</f>
        <v>#N/A</v>
      </c>
      <c r="K2252" s="12" t="e">
        <f>_xlfn.IFS(AND(J2252="concentrate",H2252&gt;Pooling_tool!$Q$4),Pooling_tool!$Q$4,AND(J2252="concentrate",H2252&lt;Pooling_tool!$Q$2),Pooling_tool!$Q$2,J2252="concentrate",H2252,J2252="dilute",individual_lib_info!I2252)</f>
        <v>#N/A</v>
      </c>
      <c r="L2252" s="12" t="e">
        <f>IF(AND(J2252="dilute",K2252&gt;Pooling_tool!$Q$6),Pooling_tool!$Q$6,K2252)</f>
        <v>#N/A</v>
      </c>
    </row>
    <row r="2253" spans="6:12" x14ac:dyDescent="0.2">
      <c r="F2253" s="8" t="e">
        <f>VLOOKUP(A2253,Pooling_tool!$A$3:$B$15,2,FALSE)</f>
        <v>#N/A</v>
      </c>
      <c r="G2253" s="11" t="e">
        <f>Pooling_tool!$Q$8/VLOOKUP(F2253,Pooling_tool!$F$3:$G$26,2,FALSE)</f>
        <v>#N/A</v>
      </c>
      <c r="H2253" s="12" t="e">
        <f t="shared" si="70"/>
        <v>#N/A</v>
      </c>
      <c r="I2253" s="12" t="e">
        <f t="shared" si="71"/>
        <v>#N/A</v>
      </c>
      <c r="J2253" s="8" t="e">
        <f>IF(OR(H2253&gt;Pooling_tool!$Q$2,I2253&gt;(Pooling_tool!$Q$14*Pooling_tool!$Q$6)),"concentrate","dilute")</f>
        <v>#N/A</v>
      </c>
      <c r="K2253" s="12" t="e">
        <f>_xlfn.IFS(AND(J2253="concentrate",H2253&gt;Pooling_tool!$Q$4),Pooling_tool!$Q$4,AND(J2253="concentrate",H2253&lt;Pooling_tool!$Q$2),Pooling_tool!$Q$2,J2253="concentrate",H2253,J2253="dilute",individual_lib_info!I2253)</f>
        <v>#N/A</v>
      </c>
      <c r="L2253" s="12" t="e">
        <f>IF(AND(J2253="dilute",K2253&gt;Pooling_tool!$Q$6),Pooling_tool!$Q$6,K2253)</f>
        <v>#N/A</v>
      </c>
    </row>
    <row r="2254" spans="6:12" x14ac:dyDescent="0.2">
      <c r="F2254" s="8" t="e">
        <f>VLOOKUP(A2254,Pooling_tool!$A$3:$B$15,2,FALSE)</f>
        <v>#N/A</v>
      </c>
      <c r="G2254" s="11" t="e">
        <f>Pooling_tool!$Q$8/VLOOKUP(F2254,Pooling_tool!$F$3:$G$26,2,FALSE)</f>
        <v>#N/A</v>
      </c>
      <c r="H2254" s="12" t="e">
        <f t="shared" si="70"/>
        <v>#N/A</v>
      </c>
      <c r="I2254" s="12" t="e">
        <f t="shared" si="71"/>
        <v>#N/A</v>
      </c>
      <c r="J2254" s="8" t="e">
        <f>IF(OR(H2254&gt;Pooling_tool!$Q$2,I2254&gt;(Pooling_tool!$Q$14*Pooling_tool!$Q$6)),"concentrate","dilute")</f>
        <v>#N/A</v>
      </c>
      <c r="K2254" s="12" t="e">
        <f>_xlfn.IFS(AND(J2254="concentrate",H2254&gt;Pooling_tool!$Q$4),Pooling_tool!$Q$4,AND(J2254="concentrate",H2254&lt;Pooling_tool!$Q$2),Pooling_tool!$Q$2,J2254="concentrate",H2254,J2254="dilute",individual_lib_info!I2254)</f>
        <v>#N/A</v>
      </c>
      <c r="L2254" s="12" t="e">
        <f>IF(AND(J2254="dilute",K2254&gt;Pooling_tool!$Q$6),Pooling_tool!$Q$6,K2254)</f>
        <v>#N/A</v>
      </c>
    </row>
    <row r="2255" spans="6:12" x14ac:dyDescent="0.2">
      <c r="F2255" s="8" t="e">
        <f>VLOOKUP(A2255,Pooling_tool!$A$3:$B$15,2,FALSE)</f>
        <v>#N/A</v>
      </c>
      <c r="G2255" s="11" t="e">
        <f>Pooling_tool!$Q$8/VLOOKUP(F2255,Pooling_tool!$F$3:$G$26,2,FALSE)</f>
        <v>#N/A</v>
      </c>
      <c r="H2255" s="12" t="e">
        <f t="shared" si="70"/>
        <v>#N/A</v>
      </c>
      <c r="I2255" s="12" t="e">
        <f t="shared" si="71"/>
        <v>#N/A</v>
      </c>
      <c r="J2255" s="8" t="e">
        <f>IF(OR(H2255&gt;Pooling_tool!$Q$2,I2255&gt;(Pooling_tool!$Q$14*Pooling_tool!$Q$6)),"concentrate","dilute")</f>
        <v>#N/A</v>
      </c>
      <c r="K2255" s="12" t="e">
        <f>_xlfn.IFS(AND(J2255="concentrate",H2255&gt;Pooling_tool!$Q$4),Pooling_tool!$Q$4,AND(J2255="concentrate",H2255&lt;Pooling_tool!$Q$2),Pooling_tool!$Q$2,J2255="concentrate",H2255,J2255="dilute",individual_lib_info!I2255)</f>
        <v>#N/A</v>
      </c>
      <c r="L2255" s="12" t="e">
        <f>IF(AND(J2255="dilute",K2255&gt;Pooling_tool!$Q$6),Pooling_tool!$Q$6,K2255)</f>
        <v>#N/A</v>
      </c>
    </row>
    <row r="2256" spans="6:12" x14ac:dyDescent="0.2">
      <c r="F2256" s="8" t="e">
        <f>VLOOKUP(A2256,Pooling_tool!$A$3:$B$15,2,FALSE)</f>
        <v>#N/A</v>
      </c>
      <c r="G2256" s="11" t="e">
        <f>Pooling_tool!$Q$8/VLOOKUP(F2256,Pooling_tool!$F$3:$G$26,2,FALSE)</f>
        <v>#N/A</v>
      </c>
      <c r="H2256" s="12" t="e">
        <f t="shared" si="70"/>
        <v>#N/A</v>
      </c>
      <c r="I2256" s="12" t="e">
        <f t="shared" si="71"/>
        <v>#N/A</v>
      </c>
      <c r="J2256" s="8" t="e">
        <f>IF(OR(H2256&gt;Pooling_tool!$Q$2,I2256&gt;(Pooling_tool!$Q$14*Pooling_tool!$Q$6)),"concentrate","dilute")</f>
        <v>#N/A</v>
      </c>
      <c r="K2256" s="12" t="e">
        <f>_xlfn.IFS(AND(J2256="concentrate",H2256&gt;Pooling_tool!$Q$4),Pooling_tool!$Q$4,AND(J2256="concentrate",H2256&lt;Pooling_tool!$Q$2),Pooling_tool!$Q$2,J2256="concentrate",H2256,J2256="dilute",individual_lib_info!I2256)</f>
        <v>#N/A</v>
      </c>
      <c r="L2256" s="12" t="e">
        <f>IF(AND(J2256="dilute",K2256&gt;Pooling_tool!$Q$6),Pooling_tool!$Q$6,K2256)</f>
        <v>#N/A</v>
      </c>
    </row>
    <row r="2257" spans="6:12" x14ac:dyDescent="0.2">
      <c r="F2257" s="8" t="e">
        <f>VLOOKUP(A2257,Pooling_tool!$A$3:$B$15,2,FALSE)</f>
        <v>#N/A</v>
      </c>
      <c r="G2257" s="11" t="e">
        <f>Pooling_tool!$Q$8/VLOOKUP(F2257,Pooling_tool!$F$3:$G$26,2,FALSE)</f>
        <v>#N/A</v>
      </c>
      <c r="H2257" s="12" t="e">
        <f t="shared" si="70"/>
        <v>#N/A</v>
      </c>
      <c r="I2257" s="12" t="e">
        <f t="shared" si="71"/>
        <v>#N/A</v>
      </c>
      <c r="J2257" s="8" t="e">
        <f>IF(OR(H2257&gt;Pooling_tool!$Q$2,I2257&gt;(Pooling_tool!$Q$14*Pooling_tool!$Q$6)),"concentrate","dilute")</f>
        <v>#N/A</v>
      </c>
      <c r="K2257" s="12" t="e">
        <f>_xlfn.IFS(AND(J2257="concentrate",H2257&gt;Pooling_tool!$Q$4),Pooling_tool!$Q$4,AND(J2257="concentrate",H2257&lt;Pooling_tool!$Q$2),Pooling_tool!$Q$2,J2257="concentrate",H2257,J2257="dilute",individual_lib_info!I2257)</f>
        <v>#N/A</v>
      </c>
      <c r="L2257" s="12" t="e">
        <f>IF(AND(J2257="dilute",K2257&gt;Pooling_tool!$Q$6),Pooling_tool!$Q$6,K2257)</f>
        <v>#N/A</v>
      </c>
    </row>
    <row r="2258" spans="6:12" x14ac:dyDescent="0.2">
      <c r="F2258" s="8" t="e">
        <f>VLOOKUP(A2258,Pooling_tool!$A$3:$B$15,2,FALSE)</f>
        <v>#N/A</v>
      </c>
      <c r="G2258" s="11" t="e">
        <f>Pooling_tool!$Q$8/VLOOKUP(F2258,Pooling_tool!$F$3:$G$26,2,FALSE)</f>
        <v>#N/A</v>
      </c>
      <c r="H2258" s="12" t="e">
        <f t="shared" si="70"/>
        <v>#N/A</v>
      </c>
      <c r="I2258" s="12" t="e">
        <f t="shared" si="71"/>
        <v>#N/A</v>
      </c>
      <c r="J2258" s="8" t="e">
        <f>IF(OR(H2258&gt;Pooling_tool!$Q$2,I2258&gt;(Pooling_tool!$Q$14*Pooling_tool!$Q$6)),"concentrate","dilute")</f>
        <v>#N/A</v>
      </c>
      <c r="K2258" s="12" t="e">
        <f>_xlfn.IFS(AND(J2258="concentrate",H2258&gt;Pooling_tool!$Q$4),Pooling_tool!$Q$4,AND(J2258="concentrate",H2258&lt;Pooling_tool!$Q$2),Pooling_tool!$Q$2,J2258="concentrate",H2258,J2258="dilute",individual_lib_info!I2258)</f>
        <v>#N/A</v>
      </c>
      <c r="L2258" s="12" t="e">
        <f>IF(AND(J2258="dilute",K2258&gt;Pooling_tool!$Q$6),Pooling_tool!$Q$6,K2258)</f>
        <v>#N/A</v>
      </c>
    </row>
    <row r="2259" spans="6:12" x14ac:dyDescent="0.2">
      <c r="F2259" s="8" t="e">
        <f>VLOOKUP(A2259,Pooling_tool!$A$3:$B$15,2,FALSE)</f>
        <v>#N/A</v>
      </c>
      <c r="G2259" s="11" t="e">
        <f>Pooling_tool!$Q$8/VLOOKUP(F2259,Pooling_tool!$F$3:$G$26,2,FALSE)</f>
        <v>#N/A</v>
      </c>
      <c r="H2259" s="12" t="e">
        <f t="shared" si="70"/>
        <v>#N/A</v>
      </c>
      <c r="I2259" s="12" t="e">
        <f t="shared" si="71"/>
        <v>#N/A</v>
      </c>
      <c r="J2259" s="8" t="e">
        <f>IF(OR(H2259&gt;Pooling_tool!$Q$2,I2259&gt;(Pooling_tool!$Q$14*Pooling_tool!$Q$6)),"concentrate","dilute")</f>
        <v>#N/A</v>
      </c>
      <c r="K2259" s="12" t="e">
        <f>_xlfn.IFS(AND(J2259="concentrate",H2259&gt;Pooling_tool!$Q$4),Pooling_tool!$Q$4,AND(J2259="concentrate",H2259&lt;Pooling_tool!$Q$2),Pooling_tool!$Q$2,J2259="concentrate",H2259,J2259="dilute",individual_lib_info!I2259)</f>
        <v>#N/A</v>
      </c>
      <c r="L2259" s="12" t="e">
        <f>IF(AND(J2259="dilute",K2259&gt;Pooling_tool!$Q$6),Pooling_tool!$Q$6,K2259)</f>
        <v>#N/A</v>
      </c>
    </row>
    <row r="2260" spans="6:12" x14ac:dyDescent="0.2">
      <c r="F2260" s="8" t="e">
        <f>VLOOKUP(A2260,Pooling_tool!$A$3:$B$15,2,FALSE)</f>
        <v>#N/A</v>
      </c>
      <c r="G2260" s="11" t="e">
        <f>Pooling_tool!$Q$8/VLOOKUP(F2260,Pooling_tool!$F$3:$G$26,2,FALSE)</f>
        <v>#N/A</v>
      </c>
      <c r="H2260" s="12" t="e">
        <f t="shared" si="70"/>
        <v>#N/A</v>
      </c>
      <c r="I2260" s="12" t="e">
        <f t="shared" si="71"/>
        <v>#N/A</v>
      </c>
      <c r="J2260" s="8" t="e">
        <f>IF(OR(H2260&gt;Pooling_tool!$Q$2,I2260&gt;(Pooling_tool!$Q$14*Pooling_tool!$Q$6)),"concentrate","dilute")</f>
        <v>#N/A</v>
      </c>
      <c r="K2260" s="12" t="e">
        <f>_xlfn.IFS(AND(J2260="concentrate",H2260&gt;Pooling_tool!$Q$4),Pooling_tool!$Q$4,AND(J2260="concentrate",H2260&lt;Pooling_tool!$Q$2),Pooling_tool!$Q$2,J2260="concentrate",H2260,J2260="dilute",individual_lib_info!I2260)</f>
        <v>#N/A</v>
      </c>
      <c r="L2260" s="12" t="e">
        <f>IF(AND(J2260="dilute",K2260&gt;Pooling_tool!$Q$6),Pooling_tool!$Q$6,K2260)</f>
        <v>#N/A</v>
      </c>
    </row>
    <row r="2261" spans="6:12" x14ac:dyDescent="0.2">
      <c r="F2261" s="8" t="e">
        <f>VLOOKUP(A2261,Pooling_tool!$A$3:$B$15,2,FALSE)</f>
        <v>#N/A</v>
      </c>
      <c r="G2261" s="11" t="e">
        <f>Pooling_tool!$Q$8/VLOOKUP(F2261,Pooling_tool!$F$3:$G$26,2,FALSE)</f>
        <v>#N/A</v>
      </c>
      <c r="H2261" s="12" t="e">
        <f t="shared" si="70"/>
        <v>#N/A</v>
      </c>
      <c r="I2261" s="12" t="e">
        <f t="shared" si="71"/>
        <v>#N/A</v>
      </c>
      <c r="J2261" s="8" t="e">
        <f>IF(OR(H2261&gt;Pooling_tool!$Q$2,I2261&gt;(Pooling_tool!$Q$14*Pooling_tool!$Q$6)),"concentrate","dilute")</f>
        <v>#N/A</v>
      </c>
      <c r="K2261" s="12" t="e">
        <f>_xlfn.IFS(AND(J2261="concentrate",H2261&gt;Pooling_tool!$Q$4),Pooling_tool!$Q$4,AND(J2261="concentrate",H2261&lt;Pooling_tool!$Q$2),Pooling_tool!$Q$2,J2261="concentrate",H2261,J2261="dilute",individual_lib_info!I2261)</f>
        <v>#N/A</v>
      </c>
      <c r="L2261" s="12" t="e">
        <f>IF(AND(J2261="dilute",K2261&gt;Pooling_tool!$Q$6),Pooling_tool!$Q$6,K2261)</f>
        <v>#N/A</v>
      </c>
    </row>
    <row r="2262" spans="6:12" x14ac:dyDescent="0.2">
      <c r="F2262" s="8" t="e">
        <f>VLOOKUP(A2262,Pooling_tool!$A$3:$B$15,2,FALSE)</f>
        <v>#N/A</v>
      </c>
      <c r="G2262" s="11" t="e">
        <f>Pooling_tool!$Q$8/VLOOKUP(F2262,Pooling_tool!$F$3:$G$26,2,FALSE)</f>
        <v>#N/A</v>
      </c>
      <c r="H2262" s="12" t="e">
        <f t="shared" si="70"/>
        <v>#N/A</v>
      </c>
      <c r="I2262" s="12" t="e">
        <f t="shared" si="71"/>
        <v>#N/A</v>
      </c>
      <c r="J2262" s="8" t="e">
        <f>IF(OR(H2262&gt;Pooling_tool!$Q$2,I2262&gt;(Pooling_tool!$Q$14*Pooling_tool!$Q$6)),"concentrate","dilute")</f>
        <v>#N/A</v>
      </c>
      <c r="K2262" s="12" t="e">
        <f>_xlfn.IFS(AND(J2262="concentrate",H2262&gt;Pooling_tool!$Q$4),Pooling_tool!$Q$4,AND(J2262="concentrate",H2262&lt;Pooling_tool!$Q$2),Pooling_tool!$Q$2,J2262="concentrate",H2262,J2262="dilute",individual_lib_info!I2262)</f>
        <v>#N/A</v>
      </c>
      <c r="L2262" s="12" t="e">
        <f>IF(AND(J2262="dilute",K2262&gt;Pooling_tool!$Q$6),Pooling_tool!$Q$6,K2262)</f>
        <v>#N/A</v>
      </c>
    </row>
    <row r="2263" spans="6:12" x14ac:dyDescent="0.2">
      <c r="F2263" s="8" t="e">
        <f>VLOOKUP(A2263,Pooling_tool!$A$3:$B$15,2,FALSE)</f>
        <v>#N/A</v>
      </c>
      <c r="G2263" s="11" t="e">
        <f>Pooling_tool!$Q$8/VLOOKUP(F2263,Pooling_tool!$F$3:$G$26,2,FALSE)</f>
        <v>#N/A</v>
      </c>
      <c r="H2263" s="12" t="e">
        <f t="shared" si="70"/>
        <v>#N/A</v>
      </c>
      <c r="I2263" s="12" t="e">
        <f t="shared" si="71"/>
        <v>#N/A</v>
      </c>
      <c r="J2263" s="8" t="e">
        <f>IF(OR(H2263&gt;Pooling_tool!$Q$2,I2263&gt;(Pooling_tool!$Q$14*Pooling_tool!$Q$6)),"concentrate","dilute")</f>
        <v>#N/A</v>
      </c>
      <c r="K2263" s="12" t="e">
        <f>_xlfn.IFS(AND(J2263="concentrate",H2263&gt;Pooling_tool!$Q$4),Pooling_tool!$Q$4,AND(J2263="concentrate",H2263&lt;Pooling_tool!$Q$2),Pooling_tool!$Q$2,J2263="concentrate",H2263,J2263="dilute",individual_lib_info!I2263)</f>
        <v>#N/A</v>
      </c>
      <c r="L2263" s="12" t="e">
        <f>IF(AND(J2263="dilute",K2263&gt;Pooling_tool!$Q$6),Pooling_tool!$Q$6,K2263)</f>
        <v>#N/A</v>
      </c>
    </row>
    <row r="2264" spans="6:12" x14ac:dyDescent="0.2">
      <c r="F2264" s="8" t="e">
        <f>VLOOKUP(A2264,Pooling_tool!$A$3:$B$15,2,FALSE)</f>
        <v>#N/A</v>
      </c>
      <c r="G2264" s="11" t="e">
        <f>Pooling_tool!$Q$8/VLOOKUP(F2264,Pooling_tool!$F$3:$G$26,2,FALSE)</f>
        <v>#N/A</v>
      </c>
      <c r="H2264" s="12" t="e">
        <f t="shared" si="70"/>
        <v>#N/A</v>
      </c>
      <c r="I2264" s="12" t="e">
        <f t="shared" si="71"/>
        <v>#N/A</v>
      </c>
      <c r="J2264" s="8" t="e">
        <f>IF(OR(H2264&gt;Pooling_tool!$Q$2,I2264&gt;(Pooling_tool!$Q$14*Pooling_tool!$Q$6)),"concentrate","dilute")</f>
        <v>#N/A</v>
      </c>
      <c r="K2264" s="12" t="e">
        <f>_xlfn.IFS(AND(J2264="concentrate",H2264&gt;Pooling_tool!$Q$4),Pooling_tool!$Q$4,AND(J2264="concentrate",H2264&lt;Pooling_tool!$Q$2),Pooling_tool!$Q$2,J2264="concentrate",H2264,J2264="dilute",individual_lib_info!I2264)</f>
        <v>#N/A</v>
      </c>
      <c r="L2264" s="12" t="e">
        <f>IF(AND(J2264="dilute",K2264&gt;Pooling_tool!$Q$6),Pooling_tool!$Q$6,K2264)</f>
        <v>#N/A</v>
      </c>
    </row>
    <row r="2265" spans="6:12" x14ac:dyDescent="0.2">
      <c r="F2265" s="8" t="e">
        <f>VLOOKUP(A2265,Pooling_tool!$A$3:$B$15,2,FALSE)</f>
        <v>#N/A</v>
      </c>
      <c r="G2265" s="11" t="e">
        <f>Pooling_tool!$Q$8/VLOOKUP(F2265,Pooling_tool!$F$3:$G$26,2,FALSE)</f>
        <v>#N/A</v>
      </c>
      <c r="H2265" s="12" t="e">
        <f t="shared" si="70"/>
        <v>#N/A</v>
      </c>
      <c r="I2265" s="12" t="e">
        <f t="shared" si="71"/>
        <v>#N/A</v>
      </c>
      <c r="J2265" s="8" t="e">
        <f>IF(OR(H2265&gt;Pooling_tool!$Q$2,I2265&gt;(Pooling_tool!$Q$14*Pooling_tool!$Q$6)),"concentrate","dilute")</f>
        <v>#N/A</v>
      </c>
      <c r="K2265" s="12" t="e">
        <f>_xlfn.IFS(AND(J2265="concentrate",H2265&gt;Pooling_tool!$Q$4),Pooling_tool!$Q$4,AND(J2265="concentrate",H2265&lt;Pooling_tool!$Q$2),Pooling_tool!$Q$2,J2265="concentrate",H2265,J2265="dilute",individual_lib_info!I2265)</f>
        <v>#N/A</v>
      </c>
      <c r="L2265" s="12" t="e">
        <f>IF(AND(J2265="dilute",K2265&gt;Pooling_tool!$Q$6),Pooling_tool!$Q$6,K2265)</f>
        <v>#N/A</v>
      </c>
    </row>
    <row r="2266" spans="6:12" x14ac:dyDescent="0.2">
      <c r="F2266" s="8" t="e">
        <f>VLOOKUP(A2266,Pooling_tool!$A$3:$B$15,2,FALSE)</f>
        <v>#N/A</v>
      </c>
      <c r="G2266" s="11" t="e">
        <f>Pooling_tool!$Q$8/VLOOKUP(F2266,Pooling_tool!$F$3:$G$26,2,FALSE)</f>
        <v>#N/A</v>
      </c>
      <c r="H2266" s="12" t="e">
        <f t="shared" si="70"/>
        <v>#N/A</v>
      </c>
      <c r="I2266" s="12" t="e">
        <f t="shared" si="71"/>
        <v>#N/A</v>
      </c>
      <c r="J2266" s="8" t="e">
        <f>IF(OR(H2266&gt;Pooling_tool!$Q$2,I2266&gt;(Pooling_tool!$Q$14*Pooling_tool!$Q$6)),"concentrate","dilute")</f>
        <v>#N/A</v>
      </c>
      <c r="K2266" s="12" t="e">
        <f>_xlfn.IFS(AND(J2266="concentrate",H2266&gt;Pooling_tool!$Q$4),Pooling_tool!$Q$4,AND(J2266="concentrate",H2266&lt;Pooling_tool!$Q$2),Pooling_tool!$Q$2,J2266="concentrate",H2266,J2266="dilute",individual_lib_info!I2266)</f>
        <v>#N/A</v>
      </c>
      <c r="L2266" s="12" t="e">
        <f>IF(AND(J2266="dilute",K2266&gt;Pooling_tool!$Q$6),Pooling_tool!$Q$6,K2266)</f>
        <v>#N/A</v>
      </c>
    </row>
    <row r="2267" spans="6:12" x14ac:dyDescent="0.2">
      <c r="F2267" s="8" t="e">
        <f>VLOOKUP(A2267,Pooling_tool!$A$3:$B$15,2,FALSE)</f>
        <v>#N/A</v>
      </c>
      <c r="G2267" s="11" t="e">
        <f>Pooling_tool!$Q$8/VLOOKUP(F2267,Pooling_tool!$F$3:$G$26,2,FALSE)</f>
        <v>#N/A</v>
      </c>
      <c r="H2267" s="12" t="e">
        <f t="shared" si="70"/>
        <v>#N/A</v>
      </c>
      <c r="I2267" s="12" t="e">
        <f t="shared" si="71"/>
        <v>#N/A</v>
      </c>
      <c r="J2267" s="8" t="e">
        <f>IF(OR(H2267&gt;Pooling_tool!$Q$2,I2267&gt;(Pooling_tool!$Q$14*Pooling_tool!$Q$6)),"concentrate","dilute")</f>
        <v>#N/A</v>
      </c>
      <c r="K2267" s="12" t="e">
        <f>_xlfn.IFS(AND(J2267="concentrate",H2267&gt;Pooling_tool!$Q$4),Pooling_tool!$Q$4,AND(J2267="concentrate",H2267&lt;Pooling_tool!$Q$2),Pooling_tool!$Q$2,J2267="concentrate",H2267,J2267="dilute",individual_lib_info!I2267)</f>
        <v>#N/A</v>
      </c>
      <c r="L2267" s="12" t="e">
        <f>IF(AND(J2267="dilute",K2267&gt;Pooling_tool!$Q$6),Pooling_tool!$Q$6,K2267)</f>
        <v>#N/A</v>
      </c>
    </row>
    <row r="2268" spans="6:12" x14ac:dyDescent="0.2">
      <c r="F2268" s="8" t="e">
        <f>VLOOKUP(A2268,Pooling_tool!$A$3:$B$15,2,FALSE)</f>
        <v>#N/A</v>
      </c>
      <c r="G2268" s="11" t="e">
        <f>Pooling_tool!$Q$8/VLOOKUP(F2268,Pooling_tool!$F$3:$G$26,2,FALSE)</f>
        <v>#N/A</v>
      </c>
      <c r="H2268" s="12" t="e">
        <f t="shared" si="70"/>
        <v>#N/A</v>
      </c>
      <c r="I2268" s="12" t="e">
        <f t="shared" si="71"/>
        <v>#N/A</v>
      </c>
      <c r="J2268" s="8" t="e">
        <f>IF(OR(H2268&gt;Pooling_tool!$Q$2,I2268&gt;(Pooling_tool!$Q$14*Pooling_tool!$Q$6)),"concentrate","dilute")</f>
        <v>#N/A</v>
      </c>
      <c r="K2268" s="12" t="e">
        <f>_xlfn.IFS(AND(J2268="concentrate",H2268&gt;Pooling_tool!$Q$4),Pooling_tool!$Q$4,AND(J2268="concentrate",H2268&lt;Pooling_tool!$Q$2),Pooling_tool!$Q$2,J2268="concentrate",H2268,J2268="dilute",individual_lib_info!I2268)</f>
        <v>#N/A</v>
      </c>
      <c r="L2268" s="12" t="e">
        <f>IF(AND(J2268="dilute",K2268&gt;Pooling_tool!$Q$6),Pooling_tool!$Q$6,K2268)</f>
        <v>#N/A</v>
      </c>
    </row>
    <row r="2269" spans="6:12" x14ac:dyDescent="0.2">
      <c r="F2269" s="8" t="e">
        <f>VLOOKUP(A2269,Pooling_tool!$A$3:$B$15,2,FALSE)</f>
        <v>#N/A</v>
      </c>
      <c r="G2269" s="11" t="e">
        <f>Pooling_tool!$Q$8/VLOOKUP(F2269,Pooling_tool!$F$3:$G$26,2,FALSE)</f>
        <v>#N/A</v>
      </c>
      <c r="H2269" s="12" t="e">
        <f t="shared" si="70"/>
        <v>#N/A</v>
      </c>
      <c r="I2269" s="12" t="e">
        <f t="shared" si="71"/>
        <v>#N/A</v>
      </c>
      <c r="J2269" s="8" t="e">
        <f>IF(OR(H2269&gt;Pooling_tool!$Q$2,I2269&gt;(Pooling_tool!$Q$14*Pooling_tool!$Q$6)),"concentrate","dilute")</f>
        <v>#N/A</v>
      </c>
      <c r="K2269" s="12" t="e">
        <f>_xlfn.IFS(AND(J2269="concentrate",H2269&gt;Pooling_tool!$Q$4),Pooling_tool!$Q$4,AND(J2269="concentrate",H2269&lt;Pooling_tool!$Q$2),Pooling_tool!$Q$2,J2269="concentrate",H2269,J2269="dilute",individual_lib_info!I2269)</f>
        <v>#N/A</v>
      </c>
      <c r="L2269" s="12" t="e">
        <f>IF(AND(J2269="dilute",K2269&gt;Pooling_tool!$Q$6),Pooling_tool!$Q$6,K2269)</f>
        <v>#N/A</v>
      </c>
    </row>
    <row r="2270" spans="6:12" x14ac:dyDescent="0.2">
      <c r="F2270" s="8" t="e">
        <f>VLOOKUP(A2270,Pooling_tool!$A$3:$B$15,2,FALSE)</f>
        <v>#N/A</v>
      </c>
      <c r="G2270" s="11" t="e">
        <f>Pooling_tool!$Q$8/VLOOKUP(F2270,Pooling_tool!$F$3:$G$26,2,FALSE)</f>
        <v>#N/A</v>
      </c>
      <c r="H2270" s="12" t="e">
        <f t="shared" si="70"/>
        <v>#N/A</v>
      </c>
      <c r="I2270" s="12" t="e">
        <f t="shared" si="71"/>
        <v>#N/A</v>
      </c>
      <c r="J2270" s="8" t="e">
        <f>IF(OR(H2270&gt;Pooling_tool!$Q$2,I2270&gt;(Pooling_tool!$Q$14*Pooling_tool!$Q$6)),"concentrate","dilute")</f>
        <v>#N/A</v>
      </c>
      <c r="K2270" s="12" t="e">
        <f>_xlfn.IFS(AND(J2270="concentrate",H2270&gt;Pooling_tool!$Q$4),Pooling_tool!$Q$4,AND(J2270="concentrate",H2270&lt;Pooling_tool!$Q$2),Pooling_tool!$Q$2,J2270="concentrate",H2270,J2270="dilute",individual_lib_info!I2270)</f>
        <v>#N/A</v>
      </c>
      <c r="L2270" s="12" t="e">
        <f>IF(AND(J2270="dilute",K2270&gt;Pooling_tool!$Q$6),Pooling_tool!$Q$6,K2270)</f>
        <v>#N/A</v>
      </c>
    </row>
    <row r="2271" spans="6:12" x14ac:dyDescent="0.2">
      <c r="F2271" s="8" t="e">
        <f>VLOOKUP(A2271,Pooling_tool!$A$3:$B$15,2,FALSE)</f>
        <v>#N/A</v>
      </c>
      <c r="G2271" s="11" t="e">
        <f>Pooling_tool!$Q$8/VLOOKUP(F2271,Pooling_tool!$F$3:$G$26,2,FALSE)</f>
        <v>#N/A</v>
      </c>
      <c r="H2271" s="12" t="e">
        <f t="shared" si="70"/>
        <v>#N/A</v>
      </c>
      <c r="I2271" s="12" t="e">
        <f t="shared" si="71"/>
        <v>#N/A</v>
      </c>
      <c r="J2271" s="8" t="e">
        <f>IF(OR(H2271&gt;Pooling_tool!$Q$2,I2271&gt;(Pooling_tool!$Q$14*Pooling_tool!$Q$6)),"concentrate","dilute")</f>
        <v>#N/A</v>
      </c>
      <c r="K2271" s="12" t="e">
        <f>_xlfn.IFS(AND(J2271="concentrate",H2271&gt;Pooling_tool!$Q$4),Pooling_tool!$Q$4,AND(J2271="concentrate",H2271&lt;Pooling_tool!$Q$2),Pooling_tool!$Q$2,J2271="concentrate",H2271,J2271="dilute",individual_lib_info!I2271)</f>
        <v>#N/A</v>
      </c>
      <c r="L2271" s="12" t="e">
        <f>IF(AND(J2271="dilute",K2271&gt;Pooling_tool!$Q$6),Pooling_tool!$Q$6,K2271)</f>
        <v>#N/A</v>
      </c>
    </row>
    <row r="2272" spans="6:12" x14ac:dyDescent="0.2">
      <c r="F2272" s="8" t="e">
        <f>VLOOKUP(A2272,Pooling_tool!$A$3:$B$15,2,FALSE)</f>
        <v>#N/A</v>
      </c>
      <c r="G2272" s="11" t="e">
        <f>Pooling_tool!$Q$8/VLOOKUP(F2272,Pooling_tool!$F$3:$G$26,2,FALSE)</f>
        <v>#N/A</v>
      </c>
      <c r="H2272" s="12" t="e">
        <f t="shared" si="70"/>
        <v>#N/A</v>
      </c>
      <c r="I2272" s="12" t="e">
        <f t="shared" si="71"/>
        <v>#N/A</v>
      </c>
      <c r="J2272" s="8" t="e">
        <f>IF(OR(H2272&gt;Pooling_tool!$Q$2,I2272&gt;(Pooling_tool!$Q$14*Pooling_tool!$Q$6)),"concentrate","dilute")</f>
        <v>#N/A</v>
      </c>
      <c r="K2272" s="12" t="e">
        <f>_xlfn.IFS(AND(J2272="concentrate",H2272&gt;Pooling_tool!$Q$4),Pooling_tool!$Q$4,AND(J2272="concentrate",H2272&lt;Pooling_tool!$Q$2),Pooling_tool!$Q$2,J2272="concentrate",H2272,J2272="dilute",individual_lib_info!I2272)</f>
        <v>#N/A</v>
      </c>
      <c r="L2272" s="12" t="e">
        <f>IF(AND(J2272="dilute",K2272&gt;Pooling_tool!$Q$6),Pooling_tool!$Q$6,K2272)</f>
        <v>#N/A</v>
      </c>
    </row>
    <row r="2273" spans="6:12" x14ac:dyDescent="0.2">
      <c r="F2273" s="8" t="e">
        <f>VLOOKUP(A2273,Pooling_tool!$A$3:$B$15,2,FALSE)</f>
        <v>#N/A</v>
      </c>
      <c r="G2273" s="11" t="e">
        <f>Pooling_tool!$Q$8/VLOOKUP(F2273,Pooling_tool!$F$3:$G$26,2,FALSE)</f>
        <v>#N/A</v>
      </c>
      <c r="H2273" s="12" t="e">
        <f t="shared" si="70"/>
        <v>#N/A</v>
      </c>
      <c r="I2273" s="12" t="e">
        <f t="shared" si="71"/>
        <v>#N/A</v>
      </c>
      <c r="J2273" s="8" t="e">
        <f>IF(OR(H2273&gt;Pooling_tool!$Q$2,I2273&gt;(Pooling_tool!$Q$14*Pooling_tool!$Q$6)),"concentrate","dilute")</f>
        <v>#N/A</v>
      </c>
      <c r="K2273" s="12" t="e">
        <f>_xlfn.IFS(AND(J2273="concentrate",H2273&gt;Pooling_tool!$Q$4),Pooling_tool!$Q$4,AND(J2273="concentrate",H2273&lt;Pooling_tool!$Q$2),Pooling_tool!$Q$2,J2273="concentrate",H2273,J2273="dilute",individual_lib_info!I2273)</f>
        <v>#N/A</v>
      </c>
      <c r="L2273" s="12" t="e">
        <f>IF(AND(J2273="dilute",K2273&gt;Pooling_tool!$Q$6),Pooling_tool!$Q$6,K2273)</f>
        <v>#N/A</v>
      </c>
    </row>
    <row r="2274" spans="6:12" x14ac:dyDescent="0.2">
      <c r="F2274" s="8" t="e">
        <f>VLOOKUP(A2274,Pooling_tool!$A$3:$B$15,2,FALSE)</f>
        <v>#N/A</v>
      </c>
      <c r="G2274" s="11" t="e">
        <f>Pooling_tool!$Q$8/VLOOKUP(F2274,Pooling_tool!$F$3:$G$26,2,FALSE)</f>
        <v>#N/A</v>
      </c>
      <c r="H2274" s="12" t="e">
        <f t="shared" si="70"/>
        <v>#N/A</v>
      </c>
      <c r="I2274" s="12" t="e">
        <f t="shared" si="71"/>
        <v>#N/A</v>
      </c>
      <c r="J2274" s="8" t="e">
        <f>IF(OR(H2274&gt;Pooling_tool!$Q$2,I2274&gt;(Pooling_tool!$Q$14*Pooling_tool!$Q$6)),"concentrate","dilute")</f>
        <v>#N/A</v>
      </c>
      <c r="K2274" s="12" t="e">
        <f>_xlfn.IFS(AND(J2274="concentrate",H2274&gt;Pooling_tool!$Q$4),Pooling_tool!$Q$4,AND(J2274="concentrate",H2274&lt;Pooling_tool!$Q$2),Pooling_tool!$Q$2,J2274="concentrate",H2274,J2274="dilute",individual_lib_info!I2274)</f>
        <v>#N/A</v>
      </c>
      <c r="L2274" s="12" t="e">
        <f>IF(AND(J2274="dilute",K2274&gt;Pooling_tool!$Q$6),Pooling_tool!$Q$6,K2274)</f>
        <v>#N/A</v>
      </c>
    </row>
    <row r="2275" spans="6:12" x14ac:dyDescent="0.2">
      <c r="F2275" s="8" t="e">
        <f>VLOOKUP(A2275,Pooling_tool!$A$3:$B$15,2,FALSE)</f>
        <v>#N/A</v>
      </c>
      <c r="G2275" s="11" t="e">
        <f>Pooling_tool!$Q$8/VLOOKUP(F2275,Pooling_tool!$F$3:$G$26,2,FALSE)</f>
        <v>#N/A</v>
      </c>
      <c r="H2275" s="12" t="e">
        <f t="shared" si="70"/>
        <v>#N/A</v>
      </c>
      <c r="I2275" s="12" t="e">
        <f t="shared" si="71"/>
        <v>#N/A</v>
      </c>
      <c r="J2275" s="8" t="e">
        <f>IF(OR(H2275&gt;Pooling_tool!$Q$2,I2275&gt;(Pooling_tool!$Q$14*Pooling_tool!$Q$6)),"concentrate","dilute")</f>
        <v>#N/A</v>
      </c>
      <c r="K2275" s="12" t="e">
        <f>_xlfn.IFS(AND(J2275="concentrate",H2275&gt;Pooling_tool!$Q$4),Pooling_tool!$Q$4,AND(J2275="concentrate",H2275&lt;Pooling_tool!$Q$2),Pooling_tool!$Q$2,J2275="concentrate",H2275,J2275="dilute",individual_lib_info!I2275)</f>
        <v>#N/A</v>
      </c>
      <c r="L2275" s="12" t="e">
        <f>IF(AND(J2275="dilute",K2275&gt;Pooling_tool!$Q$6),Pooling_tool!$Q$6,K2275)</f>
        <v>#N/A</v>
      </c>
    </row>
    <row r="2276" spans="6:12" x14ac:dyDescent="0.2">
      <c r="F2276" s="8" t="e">
        <f>VLOOKUP(A2276,Pooling_tool!$A$3:$B$15,2,FALSE)</f>
        <v>#N/A</v>
      </c>
      <c r="G2276" s="11" t="e">
        <f>Pooling_tool!$Q$8/VLOOKUP(F2276,Pooling_tool!$F$3:$G$26,2,FALSE)</f>
        <v>#N/A</v>
      </c>
      <c r="H2276" s="12" t="e">
        <f t="shared" si="70"/>
        <v>#N/A</v>
      </c>
      <c r="I2276" s="12" t="e">
        <f t="shared" si="71"/>
        <v>#N/A</v>
      </c>
      <c r="J2276" s="8" t="e">
        <f>IF(OR(H2276&gt;Pooling_tool!$Q$2,I2276&gt;(Pooling_tool!$Q$14*Pooling_tool!$Q$6)),"concentrate","dilute")</f>
        <v>#N/A</v>
      </c>
      <c r="K2276" s="12" t="e">
        <f>_xlfn.IFS(AND(J2276="concentrate",H2276&gt;Pooling_tool!$Q$4),Pooling_tool!$Q$4,AND(J2276="concentrate",H2276&lt;Pooling_tool!$Q$2),Pooling_tool!$Q$2,J2276="concentrate",H2276,J2276="dilute",individual_lib_info!I2276)</f>
        <v>#N/A</v>
      </c>
      <c r="L2276" s="12" t="e">
        <f>IF(AND(J2276="dilute",K2276&gt;Pooling_tool!$Q$6),Pooling_tool!$Q$6,K2276)</f>
        <v>#N/A</v>
      </c>
    </row>
    <row r="2277" spans="6:12" x14ac:dyDescent="0.2">
      <c r="F2277" s="8" t="e">
        <f>VLOOKUP(A2277,Pooling_tool!$A$3:$B$15,2,FALSE)</f>
        <v>#N/A</v>
      </c>
      <c r="G2277" s="11" t="e">
        <f>Pooling_tool!$Q$8/VLOOKUP(F2277,Pooling_tool!$F$3:$G$26,2,FALSE)</f>
        <v>#N/A</v>
      </c>
      <c r="H2277" s="12" t="e">
        <f t="shared" si="70"/>
        <v>#N/A</v>
      </c>
      <c r="I2277" s="12" t="e">
        <f t="shared" si="71"/>
        <v>#N/A</v>
      </c>
      <c r="J2277" s="8" t="e">
        <f>IF(OR(H2277&gt;Pooling_tool!$Q$2,I2277&gt;(Pooling_tool!$Q$14*Pooling_tool!$Q$6)),"concentrate","dilute")</f>
        <v>#N/A</v>
      </c>
      <c r="K2277" s="12" t="e">
        <f>_xlfn.IFS(AND(J2277="concentrate",H2277&gt;Pooling_tool!$Q$4),Pooling_tool!$Q$4,AND(J2277="concentrate",H2277&lt;Pooling_tool!$Q$2),Pooling_tool!$Q$2,J2277="concentrate",H2277,J2277="dilute",individual_lib_info!I2277)</f>
        <v>#N/A</v>
      </c>
      <c r="L2277" s="12" t="e">
        <f>IF(AND(J2277="dilute",K2277&gt;Pooling_tool!$Q$6),Pooling_tool!$Q$6,K2277)</f>
        <v>#N/A</v>
      </c>
    </row>
    <row r="2278" spans="6:12" x14ac:dyDescent="0.2">
      <c r="F2278" s="8" t="e">
        <f>VLOOKUP(A2278,Pooling_tool!$A$3:$B$15,2,FALSE)</f>
        <v>#N/A</v>
      </c>
      <c r="G2278" s="11" t="e">
        <f>Pooling_tool!$Q$8/VLOOKUP(F2278,Pooling_tool!$F$3:$G$26,2,FALSE)</f>
        <v>#N/A</v>
      </c>
      <c r="H2278" s="12" t="e">
        <f t="shared" si="70"/>
        <v>#N/A</v>
      </c>
      <c r="I2278" s="12" t="e">
        <f t="shared" si="71"/>
        <v>#N/A</v>
      </c>
      <c r="J2278" s="8" t="e">
        <f>IF(OR(H2278&gt;Pooling_tool!$Q$2,I2278&gt;(Pooling_tool!$Q$14*Pooling_tool!$Q$6)),"concentrate","dilute")</f>
        <v>#N/A</v>
      </c>
      <c r="K2278" s="12" t="e">
        <f>_xlfn.IFS(AND(J2278="concentrate",H2278&gt;Pooling_tool!$Q$4),Pooling_tool!$Q$4,AND(J2278="concentrate",H2278&lt;Pooling_tool!$Q$2),Pooling_tool!$Q$2,J2278="concentrate",H2278,J2278="dilute",individual_lib_info!I2278)</f>
        <v>#N/A</v>
      </c>
      <c r="L2278" s="12" t="e">
        <f>IF(AND(J2278="dilute",K2278&gt;Pooling_tool!$Q$6),Pooling_tool!$Q$6,K2278)</f>
        <v>#N/A</v>
      </c>
    </row>
    <row r="2279" spans="6:12" x14ac:dyDescent="0.2">
      <c r="F2279" s="8" t="e">
        <f>VLOOKUP(A2279,Pooling_tool!$A$3:$B$15,2,FALSE)</f>
        <v>#N/A</v>
      </c>
      <c r="G2279" s="11" t="e">
        <f>Pooling_tool!$Q$8/VLOOKUP(F2279,Pooling_tool!$F$3:$G$26,2,FALSE)</f>
        <v>#N/A</v>
      </c>
      <c r="H2279" s="12" t="e">
        <f t="shared" si="70"/>
        <v>#N/A</v>
      </c>
      <c r="I2279" s="12" t="e">
        <f t="shared" si="71"/>
        <v>#N/A</v>
      </c>
      <c r="J2279" s="8" t="e">
        <f>IF(OR(H2279&gt;Pooling_tool!$Q$2,I2279&gt;(Pooling_tool!$Q$14*Pooling_tool!$Q$6)),"concentrate","dilute")</f>
        <v>#N/A</v>
      </c>
      <c r="K2279" s="12" t="e">
        <f>_xlfn.IFS(AND(J2279="concentrate",H2279&gt;Pooling_tool!$Q$4),Pooling_tool!$Q$4,AND(J2279="concentrate",H2279&lt;Pooling_tool!$Q$2),Pooling_tool!$Q$2,J2279="concentrate",H2279,J2279="dilute",individual_lib_info!I2279)</f>
        <v>#N/A</v>
      </c>
      <c r="L2279" s="12" t="e">
        <f>IF(AND(J2279="dilute",K2279&gt;Pooling_tool!$Q$6),Pooling_tool!$Q$6,K2279)</f>
        <v>#N/A</v>
      </c>
    </row>
    <row r="2280" spans="6:12" x14ac:dyDescent="0.2">
      <c r="F2280" s="8" t="e">
        <f>VLOOKUP(A2280,Pooling_tool!$A$3:$B$15,2,FALSE)</f>
        <v>#N/A</v>
      </c>
      <c r="G2280" s="11" t="e">
        <f>Pooling_tool!$Q$8/VLOOKUP(F2280,Pooling_tool!$F$3:$G$26,2,FALSE)</f>
        <v>#N/A</v>
      </c>
      <c r="H2280" s="12" t="e">
        <f t="shared" si="70"/>
        <v>#N/A</v>
      </c>
      <c r="I2280" s="12" t="e">
        <f t="shared" si="71"/>
        <v>#N/A</v>
      </c>
      <c r="J2280" s="8" t="e">
        <f>IF(OR(H2280&gt;Pooling_tool!$Q$2,I2280&gt;(Pooling_tool!$Q$14*Pooling_tool!$Q$6)),"concentrate","dilute")</f>
        <v>#N/A</v>
      </c>
      <c r="K2280" s="12" t="e">
        <f>_xlfn.IFS(AND(J2280="concentrate",H2280&gt;Pooling_tool!$Q$4),Pooling_tool!$Q$4,AND(J2280="concentrate",H2280&lt;Pooling_tool!$Q$2),Pooling_tool!$Q$2,J2280="concentrate",H2280,J2280="dilute",individual_lib_info!I2280)</f>
        <v>#N/A</v>
      </c>
      <c r="L2280" s="12" t="e">
        <f>IF(AND(J2280="dilute",K2280&gt;Pooling_tool!$Q$6),Pooling_tool!$Q$6,K2280)</f>
        <v>#N/A</v>
      </c>
    </row>
    <row r="2281" spans="6:12" x14ac:dyDescent="0.2">
      <c r="F2281" s="8" t="e">
        <f>VLOOKUP(A2281,Pooling_tool!$A$3:$B$15,2,FALSE)</f>
        <v>#N/A</v>
      </c>
      <c r="G2281" s="11" t="e">
        <f>Pooling_tool!$Q$8/VLOOKUP(F2281,Pooling_tool!$F$3:$G$26,2,FALSE)</f>
        <v>#N/A</v>
      </c>
      <c r="H2281" s="12" t="e">
        <f t="shared" si="70"/>
        <v>#N/A</v>
      </c>
      <c r="I2281" s="12" t="e">
        <f t="shared" si="71"/>
        <v>#N/A</v>
      </c>
      <c r="J2281" s="8" t="e">
        <f>IF(OR(H2281&gt;Pooling_tool!$Q$2,I2281&gt;(Pooling_tool!$Q$14*Pooling_tool!$Q$6)),"concentrate","dilute")</f>
        <v>#N/A</v>
      </c>
      <c r="K2281" s="12" t="e">
        <f>_xlfn.IFS(AND(J2281="concentrate",H2281&gt;Pooling_tool!$Q$4),Pooling_tool!$Q$4,AND(J2281="concentrate",H2281&lt;Pooling_tool!$Q$2),Pooling_tool!$Q$2,J2281="concentrate",H2281,J2281="dilute",individual_lib_info!I2281)</f>
        <v>#N/A</v>
      </c>
      <c r="L2281" s="12" t="e">
        <f>IF(AND(J2281="dilute",K2281&gt;Pooling_tool!$Q$6),Pooling_tool!$Q$6,K2281)</f>
        <v>#N/A</v>
      </c>
    </row>
    <row r="2282" spans="6:12" x14ac:dyDescent="0.2">
      <c r="F2282" s="8" t="e">
        <f>VLOOKUP(A2282,Pooling_tool!$A$3:$B$15,2,FALSE)</f>
        <v>#N/A</v>
      </c>
      <c r="G2282" s="11" t="e">
        <f>Pooling_tool!$Q$8/VLOOKUP(F2282,Pooling_tool!$F$3:$G$26,2,FALSE)</f>
        <v>#N/A</v>
      </c>
      <c r="H2282" s="12" t="e">
        <f t="shared" si="70"/>
        <v>#N/A</v>
      </c>
      <c r="I2282" s="12" t="e">
        <f t="shared" si="71"/>
        <v>#N/A</v>
      </c>
      <c r="J2282" s="8" t="e">
        <f>IF(OR(H2282&gt;Pooling_tool!$Q$2,I2282&gt;(Pooling_tool!$Q$14*Pooling_tool!$Q$6)),"concentrate","dilute")</f>
        <v>#N/A</v>
      </c>
      <c r="K2282" s="12" t="e">
        <f>_xlfn.IFS(AND(J2282="concentrate",H2282&gt;Pooling_tool!$Q$4),Pooling_tool!$Q$4,AND(J2282="concentrate",H2282&lt;Pooling_tool!$Q$2),Pooling_tool!$Q$2,J2282="concentrate",H2282,J2282="dilute",individual_lib_info!I2282)</f>
        <v>#N/A</v>
      </c>
      <c r="L2282" s="12" t="e">
        <f>IF(AND(J2282="dilute",K2282&gt;Pooling_tool!$Q$6),Pooling_tool!$Q$6,K2282)</f>
        <v>#N/A</v>
      </c>
    </row>
    <row r="2283" spans="6:12" x14ac:dyDescent="0.2">
      <c r="F2283" s="8" t="e">
        <f>VLOOKUP(A2283,Pooling_tool!$A$3:$B$15,2,FALSE)</f>
        <v>#N/A</v>
      </c>
      <c r="G2283" s="11" t="e">
        <f>Pooling_tool!$Q$8/VLOOKUP(F2283,Pooling_tool!$F$3:$G$26,2,FALSE)</f>
        <v>#N/A</v>
      </c>
      <c r="H2283" s="12" t="e">
        <f t="shared" si="70"/>
        <v>#N/A</v>
      </c>
      <c r="I2283" s="12" t="e">
        <f t="shared" si="71"/>
        <v>#N/A</v>
      </c>
      <c r="J2283" s="8" t="e">
        <f>IF(OR(H2283&gt;Pooling_tool!$Q$2,I2283&gt;(Pooling_tool!$Q$14*Pooling_tool!$Q$6)),"concentrate","dilute")</f>
        <v>#N/A</v>
      </c>
      <c r="K2283" s="12" t="e">
        <f>_xlfn.IFS(AND(J2283="concentrate",H2283&gt;Pooling_tool!$Q$4),Pooling_tool!$Q$4,AND(J2283="concentrate",H2283&lt;Pooling_tool!$Q$2),Pooling_tool!$Q$2,J2283="concentrate",H2283,J2283="dilute",individual_lib_info!I2283)</f>
        <v>#N/A</v>
      </c>
      <c r="L2283" s="12" t="e">
        <f>IF(AND(J2283="dilute",K2283&gt;Pooling_tool!$Q$6),Pooling_tool!$Q$6,K2283)</f>
        <v>#N/A</v>
      </c>
    </row>
    <row r="2284" spans="6:12" x14ac:dyDescent="0.2">
      <c r="F2284" s="8" t="e">
        <f>VLOOKUP(A2284,Pooling_tool!$A$3:$B$15,2,FALSE)</f>
        <v>#N/A</v>
      </c>
      <c r="G2284" s="11" t="e">
        <f>Pooling_tool!$Q$8/VLOOKUP(F2284,Pooling_tool!$F$3:$G$26,2,FALSE)</f>
        <v>#N/A</v>
      </c>
      <c r="H2284" s="12" t="e">
        <f t="shared" si="70"/>
        <v>#N/A</v>
      </c>
      <c r="I2284" s="12" t="e">
        <f t="shared" si="71"/>
        <v>#N/A</v>
      </c>
      <c r="J2284" s="8" t="e">
        <f>IF(OR(H2284&gt;Pooling_tool!$Q$2,I2284&gt;(Pooling_tool!$Q$14*Pooling_tool!$Q$6)),"concentrate","dilute")</f>
        <v>#N/A</v>
      </c>
      <c r="K2284" s="12" t="e">
        <f>_xlfn.IFS(AND(J2284="concentrate",H2284&gt;Pooling_tool!$Q$4),Pooling_tool!$Q$4,AND(J2284="concentrate",H2284&lt;Pooling_tool!$Q$2),Pooling_tool!$Q$2,J2284="concentrate",H2284,J2284="dilute",individual_lib_info!I2284)</f>
        <v>#N/A</v>
      </c>
      <c r="L2284" s="12" t="e">
        <f>IF(AND(J2284="dilute",K2284&gt;Pooling_tool!$Q$6),Pooling_tool!$Q$6,K2284)</f>
        <v>#N/A</v>
      </c>
    </row>
    <row r="2285" spans="6:12" x14ac:dyDescent="0.2">
      <c r="F2285" s="8" t="e">
        <f>VLOOKUP(A2285,Pooling_tool!$A$3:$B$15,2,FALSE)</f>
        <v>#N/A</v>
      </c>
      <c r="G2285" s="11" t="e">
        <f>Pooling_tool!$Q$8/VLOOKUP(F2285,Pooling_tool!$F$3:$G$26,2,FALSE)</f>
        <v>#N/A</v>
      </c>
      <c r="H2285" s="12" t="e">
        <f t="shared" si="70"/>
        <v>#N/A</v>
      </c>
      <c r="I2285" s="12" t="e">
        <f t="shared" si="71"/>
        <v>#N/A</v>
      </c>
      <c r="J2285" s="8" t="e">
        <f>IF(OR(H2285&gt;Pooling_tool!$Q$2,I2285&gt;(Pooling_tool!$Q$14*Pooling_tool!$Q$6)),"concentrate","dilute")</f>
        <v>#N/A</v>
      </c>
      <c r="K2285" s="12" t="e">
        <f>_xlfn.IFS(AND(J2285="concentrate",H2285&gt;Pooling_tool!$Q$4),Pooling_tool!$Q$4,AND(J2285="concentrate",H2285&lt;Pooling_tool!$Q$2),Pooling_tool!$Q$2,J2285="concentrate",H2285,J2285="dilute",individual_lib_info!I2285)</f>
        <v>#N/A</v>
      </c>
      <c r="L2285" s="12" t="e">
        <f>IF(AND(J2285="dilute",K2285&gt;Pooling_tool!$Q$6),Pooling_tool!$Q$6,K2285)</f>
        <v>#N/A</v>
      </c>
    </row>
    <row r="2286" spans="6:12" x14ac:dyDescent="0.2">
      <c r="F2286" s="8" t="e">
        <f>VLOOKUP(A2286,Pooling_tool!$A$3:$B$15,2,FALSE)</f>
        <v>#N/A</v>
      </c>
      <c r="G2286" s="11" t="e">
        <f>Pooling_tool!$Q$8/VLOOKUP(F2286,Pooling_tool!$F$3:$G$26,2,FALSE)</f>
        <v>#N/A</v>
      </c>
      <c r="H2286" s="12" t="e">
        <f t="shared" si="70"/>
        <v>#N/A</v>
      </c>
      <c r="I2286" s="12" t="e">
        <f t="shared" si="71"/>
        <v>#N/A</v>
      </c>
      <c r="J2286" s="8" t="e">
        <f>IF(OR(H2286&gt;Pooling_tool!$Q$2,I2286&gt;(Pooling_tool!$Q$14*Pooling_tool!$Q$6)),"concentrate","dilute")</f>
        <v>#N/A</v>
      </c>
      <c r="K2286" s="12" t="e">
        <f>_xlfn.IFS(AND(J2286="concentrate",H2286&gt;Pooling_tool!$Q$4),Pooling_tool!$Q$4,AND(J2286="concentrate",H2286&lt;Pooling_tool!$Q$2),Pooling_tool!$Q$2,J2286="concentrate",H2286,J2286="dilute",individual_lib_info!I2286)</f>
        <v>#N/A</v>
      </c>
      <c r="L2286" s="12" t="e">
        <f>IF(AND(J2286="dilute",K2286&gt;Pooling_tool!$Q$6),Pooling_tool!$Q$6,K2286)</f>
        <v>#N/A</v>
      </c>
    </row>
    <row r="2287" spans="6:12" x14ac:dyDescent="0.2">
      <c r="F2287" s="8" t="e">
        <f>VLOOKUP(A2287,Pooling_tool!$A$3:$B$15,2,FALSE)</f>
        <v>#N/A</v>
      </c>
      <c r="G2287" s="11" t="e">
        <f>Pooling_tool!$Q$8/VLOOKUP(F2287,Pooling_tool!$F$3:$G$26,2,FALSE)</f>
        <v>#N/A</v>
      </c>
      <c r="H2287" s="12" t="e">
        <f t="shared" si="70"/>
        <v>#N/A</v>
      </c>
      <c r="I2287" s="12" t="e">
        <f t="shared" si="71"/>
        <v>#N/A</v>
      </c>
      <c r="J2287" s="8" t="e">
        <f>IF(OR(H2287&gt;Pooling_tool!$Q$2,I2287&gt;(Pooling_tool!$Q$14*Pooling_tool!$Q$6)),"concentrate","dilute")</f>
        <v>#N/A</v>
      </c>
      <c r="K2287" s="12" t="e">
        <f>_xlfn.IFS(AND(J2287="concentrate",H2287&gt;Pooling_tool!$Q$4),Pooling_tool!$Q$4,AND(J2287="concentrate",H2287&lt;Pooling_tool!$Q$2),Pooling_tool!$Q$2,J2287="concentrate",H2287,J2287="dilute",individual_lib_info!I2287)</f>
        <v>#N/A</v>
      </c>
      <c r="L2287" s="12" t="e">
        <f>IF(AND(J2287="dilute",K2287&gt;Pooling_tool!$Q$6),Pooling_tool!$Q$6,K2287)</f>
        <v>#N/A</v>
      </c>
    </row>
    <row r="2288" spans="6:12" x14ac:dyDescent="0.2">
      <c r="F2288" s="8" t="e">
        <f>VLOOKUP(A2288,Pooling_tool!$A$3:$B$15,2,FALSE)</f>
        <v>#N/A</v>
      </c>
      <c r="G2288" s="11" t="e">
        <f>Pooling_tool!$Q$8/VLOOKUP(F2288,Pooling_tool!$F$3:$G$26,2,FALSE)</f>
        <v>#N/A</v>
      </c>
      <c r="H2288" s="12" t="e">
        <f t="shared" si="70"/>
        <v>#N/A</v>
      </c>
      <c r="I2288" s="12" t="e">
        <f t="shared" si="71"/>
        <v>#N/A</v>
      </c>
      <c r="J2288" s="8" t="e">
        <f>IF(OR(H2288&gt;Pooling_tool!$Q$2,I2288&gt;(Pooling_tool!$Q$14*Pooling_tool!$Q$6)),"concentrate","dilute")</f>
        <v>#N/A</v>
      </c>
      <c r="K2288" s="12" t="e">
        <f>_xlfn.IFS(AND(J2288="concentrate",H2288&gt;Pooling_tool!$Q$4),Pooling_tool!$Q$4,AND(J2288="concentrate",H2288&lt;Pooling_tool!$Q$2),Pooling_tool!$Q$2,J2288="concentrate",H2288,J2288="dilute",individual_lib_info!I2288)</f>
        <v>#N/A</v>
      </c>
      <c r="L2288" s="12" t="e">
        <f>IF(AND(J2288="dilute",K2288&gt;Pooling_tool!$Q$6),Pooling_tool!$Q$6,K2288)</f>
        <v>#N/A</v>
      </c>
    </row>
    <row r="2289" spans="6:12" x14ac:dyDescent="0.2">
      <c r="F2289" s="8" t="e">
        <f>VLOOKUP(A2289,Pooling_tool!$A$3:$B$15,2,FALSE)</f>
        <v>#N/A</v>
      </c>
      <c r="G2289" s="11" t="e">
        <f>Pooling_tool!$Q$8/VLOOKUP(F2289,Pooling_tool!$F$3:$G$26,2,FALSE)</f>
        <v>#N/A</v>
      </c>
      <c r="H2289" s="12" t="e">
        <f t="shared" si="70"/>
        <v>#N/A</v>
      </c>
      <c r="I2289" s="12" t="e">
        <f t="shared" si="71"/>
        <v>#N/A</v>
      </c>
      <c r="J2289" s="8" t="e">
        <f>IF(OR(H2289&gt;Pooling_tool!$Q$2,I2289&gt;(Pooling_tool!$Q$14*Pooling_tool!$Q$6)),"concentrate","dilute")</f>
        <v>#N/A</v>
      </c>
      <c r="K2289" s="12" t="e">
        <f>_xlfn.IFS(AND(J2289="concentrate",H2289&gt;Pooling_tool!$Q$4),Pooling_tool!$Q$4,AND(J2289="concentrate",H2289&lt;Pooling_tool!$Q$2),Pooling_tool!$Q$2,J2289="concentrate",H2289,J2289="dilute",individual_lib_info!I2289)</f>
        <v>#N/A</v>
      </c>
      <c r="L2289" s="12" t="e">
        <f>IF(AND(J2289="dilute",K2289&gt;Pooling_tool!$Q$6),Pooling_tool!$Q$6,K2289)</f>
        <v>#N/A</v>
      </c>
    </row>
    <row r="2290" spans="6:12" x14ac:dyDescent="0.2">
      <c r="F2290" s="8" t="e">
        <f>VLOOKUP(A2290,Pooling_tool!$A$3:$B$15,2,FALSE)</f>
        <v>#N/A</v>
      </c>
      <c r="G2290" s="11" t="e">
        <f>Pooling_tool!$Q$8/VLOOKUP(F2290,Pooling_tool!$F$3:$G$26,2,FALSE)</f>
        <v>#N/A</v>
      </c>
      <c r="H2290" s="12" t="e">
        <f t="shared" si="70"/>
        <v>#N/A</v>
      </c>
      <c r="I2290" s="12" t="e">
        <f t="shared" si="71"/>
        <v>#N/A</v>
      </c>
      <c r="J2290" s="8" t="e">
        <f>IF(OR(H2290&gt;Pooling_tool!$Q$2,I2290&gt;(Pooling_tool!$Q$14*Pooling_tool!$Q$6)),"concentrate","dilute")</f>
        <v>#N/A</v>
      </c>
      <c r="K2290" s="12" t="e">
        <f>_xlfn.IFS(AND(J2290="concentrate",H2290&gt;Pooling_tool!$Q$4),Pooling_tool!$Q$4,AND(J2290="concentrate",H2290&lt;Pooling_tool!$Q$2),Pooling_tool!$Q$2,J2290="concentrate",H2290,J2290="dilute",individual_lib_info!I2290)</f>
        <v>#N/A</v>
      </c>
      <c r="L2290" s="12" t="e">
        <f>IF(AND(J2290="dilute",K2290&gt;Pooling_tool!$Q$6),Pooling_tool!$Q$6,K2290)</f>
        <v>#N/A</v>
      </c>
    </row>
    <row r="2291" spans="6:12" x14ac:dyDescent="0.2">
      <c r="F2291" s="8" t="e">
        <f>VLOOKUP(A2291,Pooling_tool!$A$3:$B$15,2,FALSE)</f>
        <v>#N/A</v>
      </c>
      <c r="G2291" s="11" t="e">
        <f>Pooling_tool!$Q$8/VLOOKUP(F2291,Pooling_tool!$F$3:$G$26,2,FALSE)</f>
        <v>#N/A</v>
      </c>
      <c r="H2291" s="12" t="e">
        <f t="shared" si="70"/>
        <v>#N/A</v>
      </c>
      <c r="I2291" s="12" t="e">
        <f t="shared" si="71"/>
        <v>#N/A</v>
      </c>
      <c r="J2291" s="8" t="e">
        <f>IF(OR(H2291&gt;Pooling_tool!$Q$2,I2291&gt;(Pooling_tool!$Q$14*Pooling_tool!$Q$6)),"concentrate","dilute")</f>
        <v>#N/A</v>
      </c>
      <c r="K2291" s="12" t="e">
        <f>_xlfn.IFS(AND(J2291="concentrate",H2291&gt;Pooling_tool!$Q$4),Pooling_tool!$Q$4,AND(J2291="concentrate",H2291&lt;Pooling_tool!$Q$2),Pooling_tool!$Q$2,J2291="concentrate",H2291,J2291="dilute",individual_lib_info!I2291)</f>
        <v>#N/A</v>
      </c>
      <c r="L2291" s="12" t="e">
        <f>IF(AND(J2291="dilute",K2291&gt;Pooling_tool!$Q$6),Pooling_tool!$Q$6,K2291)</f>
        <v>#N/A</v>
      </c>
    </row>
    <row r="2292" spans="6:12" x14ac:dyDescent="0.2">
      <c r="F2292" s="8" t="e">
        <f>VLOOKUP(A2292,Pooling_tool!$A$3:$B$15,2,FALSE)</f>
        <v>#N/A</v>
      </c>
      <c r="G2292" s="11" t="e">
        <f>Pooling_tool!$Q$8/VLOOKUP(F2292,Pooling_tool!$F$3:$G$26,2,FALSE)</f>
        <v>#N/A</v>
      </c>
      <c r="H2292" s="12" t="e">
        <f t="shared" si="70"/>
        <v>#N/A</v>
      </c>
      <c r="I2292" s="12" t="e">
        <f t="shared" si="71"/>
        <v>#N/A</v>
      </c>
      <c r="J2292" s="8" t="e">
        <f>IF(OR(H2292&gt;Pooling_tool!$Q$2,I2292&gt;(Pooling_tool!$Q$14*Pooling_tool!$Q$6)),"concentrate","dilute")</f>
        <v>#N/A</v>
      </c>
      <c r="K2292" s="12" t="e">
        <f>_xlfn.IFS(AND(J2292="concentrate",H2292&gt;Pooling_tool!$Q$4),Pooling_tool!$Q$4,AND(J2292="concentrate",H2292&lt;Pooling_tool!$Q$2),Pooling_tool!$Q$2,J2292="concentrate",H2292,J2292="dilute",individual_lib_info!I2292)</f>
        <v>#N/A</v>
      </c>
      <c r="L2292" s="12" t="e">
        <f>IF(AND(J2292="dilute",K2292&gt;Pooling_tool!$Q$6),Pooling_tool!$Q$6,K2292)</f>
        <v>#N/A</v>
      </c>
    </row>
    <row r="2293" spans="6:12" x14ac:dyDescent="0.2">
      <c r="F2293" s="8" t="e">
        <f>VLOOKUP(A2293,Pooling_tool!$A$3:$B$15,2,FALSE)</f>
        <v>#N/A</v>
      </c>
      <c r="G2293" s="11" t="e">
        <f>Pooling_tool!$Q$8/VLOOKUP(F2293,Pooling_tool!$F$3:$G$26,2,FALSE)</f>
        <v>#N/A</v>
      </c>
      <c r="H2293" s="12" t="e">
        <f t="shared" si="70"/>
        <v>#N/A</v>
      </c>
      <c r="I2293" s="12" t="e">
        <f t="shared" si="71"/>
        <v>#N/A</v>
      </c>
      <c r="J2293" s="8" t="e">
        <f>IF(OR(H2293&gt;Pooling_tool!$Q$2,I2293&gt;(Pooling_tool!$Q$14*Pooling_tool!$Q$6)),"concentrate","dilute")</f>
        <v>#N/A</v>
      </c>
      <c r="K2293" s="12" t="e">
        <f>_xlfn.IFS(AND(J2293="concentrate",H2293&gt;Pooling_tool!$Q$4),Pooling_tool!$Q$4,AND(J2293="concentrate",H2293&lt;Pooling_tool!$Q$2),Pooling_tool!$Q$2,J2293="concentrate",H2293,J2293="dilute",individual_lib_info!I2293)</f>
        <v>#N/A</v>
      </c>
      <c r="L2293" s="12" t="e">
        <f>IF(AND(J2293="dilute",K2293&gt;Pooling_tool!$Q$6),Pooling_tool!$Q$6,K2293)</f>
        <v>#N/A</v>
      </c>
    </row>
    <row r="2294" spans="6:12" x14ac:dyDescent="0.2">
      <c r="F2294" s="8" t="e">
        <f>VLOOKUP(A2294,Pooling_tool!$A$3:$B$15,2,FALSE)</f>
        <v>#N/A</v>
      </c>
      <c r="G2294" s="11" t="e">
        <f>Pooling_tool!$Q$8/VLOOKUP(F2294,Pooling_tool!$F$3:$G$26,2,FALSE)</f>
        <v>#N/A</v>
      </c>
      <c r="H2294" s="12" t="e">
        <f t="shared" si="70"/>
        <v>#N/A</v>
      </c>
      <c r="I2294" s="12" t="e">
        <f t="shared" si="71"/>
        <v>#N/A</v>
      </c>
      <c r="J2294" s="8" t="e">
        <f>IF(OR(H2294&gt;Pooling_tool!$Q$2,I2294&gt;(Pooling_tool!$Q$14*Pooling_tool!$Q$6)),"concentrate","dilute")</f>
        <v>#N/A</v>
      </c>
      <c r="K2294" s="12" t="e">
        <f>_xlfn.IFS(AND(J2294="concentrate",H2294&gt;Pooling_tool!$Q$4),Pooling_tool!$Q$4,AND(J2294="concentrate",H2294&lt;Pooling_tool!$Q$2),Pooling_tool!$Q$2,J2294="concentrate",H2294,J2294="dilute",individual_lib_info!I2294)</f>
        <v>#N/A</v>
      </c>
      <c r="L2294" s="12" t="e">
        <f>IF(AND(J2294="dilute",K2294&gt;Pooling_tool!$Q$6),Pooling_tool!$Q$6,K2294)</f>
        <v>#N/A</v>
      </c>
    </row>
    <row r="2295" spans="6:12" x14ac:dyDescent="0.2">
      <c r="F2295" s="8" t="e">
        <f>VLOOKUP(A2295,Pooling_tool!$A$3:$B$15,2,FALSE)</f>
        <v>#N/A</v>
      </c>
      <c r="G2295" s="11" t="e">
        <f>Pooling_tool!$Q$8/VLOOKUP(F2295,Pooling_tool!$F$3:$G$26,2,FALSE)</f>
        <v>#N/A</v>
      </c>
      <c r="H2295" s="12" t="e">
        <f t="shared" si="70"/>
        <v>#N/A</v>
      </c>
      <c r="I2295" s="12" t="e">
        <f t="shared" si="71"/>
        <v>#N/A</v>
      </c>
      <c r="J2295" s="8" t="e">
        <f>IF(OR(H2295&gt;Pooling_tool!$Q$2,I2295&gt;(Pooling_tool!$Q$14*Pooling_tool!$Q$6)),"concentrate","dilute")</f>
        <v>#N/A</v>
      </c>
      <c r="K2295" s="12" t="e">
        <f>_xlfn.IFS(AND(J2295="concentrate",H2295&gt;Pooling_tool!$Q$4),Pooling_tool!$Q$4,AND(J2295="concentrate",H2295&lt;Pooling_tool!$Q$2),Pooling_tool!$Q$2,J2295="concentrate",H2295,J2295="dilute",individual_lib_info!I2295)</f>
        <v>#N/A</v>
      </c>
      <c r="L2295" s="12" t="e">
        <f>IF(AND(J2295="dilute",K2295&gt;Pooling_tool!$Q$6),Pooling_tool!$Q$6,K2295)</f>
        <v>#N/A</v>
      </c>
    </row>
    <row r="2296" spans="6:12" x14ac:dyDescent="0.2">
      <c r="F2296" s="8" t="e">
        <f>VLOOKUP(A2296,Pooling_tool!$A$3:$B$15,2,FALSE)</f>
        <v>#N/A</v>
      </c>
      <c r="G2296" s="11" t="e">
        <f>Pooling_tool!$Q$8/VLOOKUP(F2296,Pooling_tool!$F$3:$G$26,2,FALSE)</f>
        <v>#N/A</v>
      </c>
      <c r="H2296" s="12" t="e">
        <f t="shared" si="70"/>
        <v>#N/A</v>
      </c>
      <c r="I2296" s="12" t="e">
        <f t="shared" si="71"/>
        <v>#N/A</v>
      </c>
      <c r="J2296" s="8" t="e">
        <f>IF(OR(H2296&gt;Pooling_tool!$Q$2,I2296&gt;(Pooling_tool!$Q$14*Pooling_tool!$Q$6)),"concentrate","dilute")</f>
        <v>#N/A</v>
      </c>
      <c r="K2296" s="12" t="e">
        <f>_xlfn.IFS(AND(J2296="concentrate",H2296&gt;Pooling_tool!$Q$4),Pooling_tool!$Q$4,AND(J2296="concentrate",H2296&lt;Pooling_tool!$Q$2),Pooling_tool!$Q$2,J2296="concentrate",H2296,J2296="dilute",individual_lib_info!I2296)</f>
        <v>#N/A</v>
      </c>
      <c r="L2296" s="12" t="e">
        <f>IF(AND(J2296="dilute",K2296&gt;Pooling_tool!$Q$6),Pooling_tool!$Q$6,K2296)</f>
        <v>#N/A</v>
      </c>
    </row>
    <row r="2297" spans="6:12" x14ac:dyDescent="0.2">
      <c r="F2297" s="8" t="e">
        <f>VLOOKUP(A2297,Pooling_tool!$A$3:$B$15,2,FALSE)</f>
        <v>#N/A</v>
      </c>
      <c r="G2297" s="11" t="e">
        <f>Pooling_tool!$Q$8/VLOOKUP(F2297,Pooling_tool!$F$3:$G$26,2,FALSE)</f>
        <v>#N/A</v>
      </c>
      <c r="H2297" s="12" t="e">
        <f t="shared" si="70"/>
        <v>#N/A</v>
      </c>
      <c r="I2297" s="12" t="e">
        <f t="shared" si="71"/>
        <v>#N/A</v>
      </c>
      <c r="J2297" s="8" t="e">
        <f>IF(OR(H2297&gt;Pooling_tool!$Q$2,I2297&gt;(Pooling_tool!$Q$14*Pooling_tool!$Q$6)),"concentrate","dilute")</f>
        <v>#N/A</v>
      </c>
      <c r="K2297" s="12" t="e">
        <f>_xlfn.IFS(AND(J2297="concentrate",H2297&gt;Pooling_tool!$Q$4),Pooling_tool!$Q$4,AND(J2297="concentrate",H2297&lt;Pooling_tool!$Q$2),Pooling_tool!$Q$2,J2297="concentrate",H2297,J2297="dilute",individual_lib_info!I2297)</f>
        <v>#N/A</v>
      </c>
      <c r="L2297" s="12" t="e">
        <f>IF(AND(J2297="dilute",K2297&gt;Pooling_tool!$Q$6),Pooling_tool!$Q$6,K2297)</f>
        <v>#N/A</v>
      </c>
    </row>
    <row r="2298" spans="6:12" x14ac:dyDescent="0.2">
      <c r="F2298" s="8" t="e">
        <f>VLOOKUP(A2298,Pooling_tool!$A$3:$B$15,2,FALSE)</f>
        <v>#N/A</v>
      </c>
      <c r="G2298" s="11" t="e">
        <f>Pooling_tool!$Q$8/VLOOKUP(F2298,Pooling_tool!$F$3:$G$26,2,FALSE)</f>
        <v>#N/A</v>
      </c>
      <c r="H2298" s="12" t="e">
        <f t="shared" si="70"/>
        <v>#N/A</v>
      </c>
      <c r="I2298" s="12" t="e">
        <f t="shared" si="71"/>
        <v>#N/A</v>
      </c>
      <c r="J2298" s="8" t="e">
        <f>IF(OR(H2298&gt;Pooling_tool!$Q$2,I2298&gt;(Pooling_tool!$Q$14*Pooling_tool!$Q$6)),"concentrate","dilute")</f>
        <v>#N/A</v>
      </c>
      <c r="K2298" s="12" t="e">
        <f>_xlfn.IFS(AND(J2298="concentrate",H2298&gt;Pooling_tool!$Q$4),Pooling_tool!$Q$4,AND(J2298="concentrate",H2298&lt;Pooling_tool!$Q$2),Pooling_tool!$Q$2,J2298="concentrate",H2298,J2298="dilute",individual_lib_info!I2298)</f>
        <v>#N/A</v>
      </c>
      <c r="L2298" s="12" t="e">
        <f>IF(AND(J2298="dilute",K2298&gt;Pooling_tool!$Q$6),Pooling_tool!$Q$6,K2298)</f>
        <v>#N/A</v>
      </c>
    </row>
    <row r="2299" spans="6:12" x14ac:dyDescent="0.2">
      <c r="F2299" s="8" t="e">
        <f>VLOOKUP(A2299,Pooling_tool!$A$3:$B$15,2,FALSE)</f>
        <v>#N/A</v>
      </c>
      <c r="G2299" s="11" t="e">
        <f>Pooling_tool!$Q$8/VLOOKUP(F2299,Pooling_tool!$F$3:$G$26,2,FALSE)</f>
        <v>#N/A</v>
      </c>
      <c r="H2299" s="12" t="e">
        <f t="shared" si="70"/>
        <v>#N/A</v>
      </c>
      <c r="I2299" s="12" t="e">
        <f t="shared" si="71"/>
        <v>#N/A</v>
      </c>
      <c r="J2299" s="8" t="e">
        <f>IF(OR(H2299&gt;Pooling_tool!$Q$2,I2299&gt;(Pooling_tool!$Q$14*Pooling_tool!$Q$6)),"concentrate","dilute")</f>
        <v>#N/A</v>
      </c>
      <c r="K2299" s="12" t="e">
        <f>_xlfn.IFS(AND(J2299="concentrate",H2299&gt;Pooling_tool!$Q$4),Pooling_tool!$Q$4,AND(J2299="concentrate",H2299&lt;Pooling_tool!$Q$2),Pooling_tool!$Q$2,J2299="concentrate",H2299,J2299="dilute",individual_lib_info!I2299)</f>
        <v>#N/A</v>
      </c>
      <c r="L2299" s="12" t="e">
        <f>IF(AND(J2299="dilute",K2299&gt;Pooling_tool!$Q$6),Pooling_tool!$Q$6,K2299)</f>
        <v>#N/A</v>
      </c>
    </row>
    <row r="2300" spans="6:12" x14ac:dyDescent="0.2">
      <c r="F2300" s="8" t="e">
        <f>VLOOKUP(A2300,Pooling_tool!$A$3:$B$15,2,FALSE)</f>
        <v>#N/A</v>
      </c>
      <c r="G2300" s="11" t="e">
        <f>Pooling_tool!$Q$8/VLOOKUP(F2300,Pooling_tool!$F$3:$G$26,2,FALSE)</f>
        <v>#N/A</v>
      </c>
      <c r="H2300" s="12" t="e">
        <f t="shared" si="70"/>
        <v>#N/A</v>
      </c>
      <c r="I2300" s="12" t="e">
        <f t="shared" si="71"/>
        <v>#N/A</v>
      </c>
      <c r="J2300" s="8" t="e">
        <f>IF(OR(H2300&gt;Pooling_tool!$Q$2,I2300&gt;(Pooling_tool!$Q$14*Pooling_tool!$Q$6)),"concentrate","dilute")</f>
        <v>#N/A</v>
      </c>
      <c r="K2300" s="12" t="e">
        <f>_xlfn.IFS(AND(J2300="concentrate",H2300&gt;Pooling_tool!$Q$4),Pooling_tool!$Q$4,AND(J2300="concentrate",H2300&lt;Pooling_tool!$Q$2),Pooling_tool!$Q$2,J2300="concentrate",H2300,J2300="dilute",individual_lib_info!I2300)</f>
        <v>#N/A</v>
      </c>
      <c r="L2300" s="12" t="e">
        <f>IF(AND(J2300="dilute",K2300&gt;Pooling_tool!$Q$6),Pooling_tool!$Q$6,K2300)</f>
        <v>#N/A</v>
      </c>
    </row>
    <row r="2301" spans="6:12" x14ac:dyDescent="0.2">
      <c r="F2301" s="8" t="e">
        <f>VLOOKUP(A2301,Pooling_tool!$A$3:$B$15,2,FALSE)</f>
        <v>#N/A</v>
      </c>
      <c r="G2301" s="11" t="e">
        <f>Pooling_tool!$Q$8/VLOOKUP(F2301,Pooling_tool!$F$3:$G$26,2,FALSE)</f>
        <v>#N/A</v>
      </c>
      <c r="H2301" s="12" t="e">
        <f t="shared" si="70"/>
        <v>#N/A</v>
      </c>
      <c r="I2301" s="12" t="e">
        <f t="shared" si="71"/>
        <v>#N/A</v>
      </c>
      <c r="J2301" s="8" t="e">
        <f>IF(OR(H2301&gt;Pooling_tool!$Q$2,I2301&gt;(Pooling_tool!$Q$14*Pooling_tool!$Q$6)),"concentrate","dilute")</f>
        <v>#N/A</v>
      </c>
      <c r="K2301" s="12" t="e">
        <f>_xlfn.IFS(AND(J2301="concentrate",H2301&gt;Pooling_tool!$Q$4),Pooling_tool!$Q$4,AND(J2301="concentrate",H2301&lt;Pooling_tool!$Q$2),Pooling_tool!$Q$2,J2301="concentrate",H2301,J2301="dilute",individual_lib_info!I2301)</f>
        <v>#N/A</v>
      </c>
      <c r="L2301" s="12" t="e">
        <f>IF(AND(J2301="dilute",K2301&gt;Pooling_tool!$Q$6),Pooling_tool!$Q$6,K2301)</f>
        <v>#N/A</v>
      </c>
    </row>
    <row r="2302" spans="6:12" x14ac:dyDescent="0.2">
      <c r="F2302" s="8" t="e">
        <f>VLOOKUP(A2302,Pooling_tool!$A$3:$B$15,2,FALSE)</f>
        <v>#N/A</v>
      </c>
      <c r="G2302" s="11" t="e">
        <f>Pooling_tool!$Q$8/VLOOKUP(F2302,Pooling_tool!$F$3:$G$26,2,FALSE)</f>
        <v>#N/A</v>
      </c>
      <c r="H2302" s="12" t="e">
        <f t="shared" si="70"/>
        <v>#N/A</v>
      </c>
      <c r="I2302" s="12" t="e">
        <f t="shared" si="71"/>
        <v>#N/A</v>
      </c>
      <c r="J2302" s="8" t="e">
        <f>IF(OR(H2302&gt;Pooling_tool!$Q$2,I2302&gt;(Pooling_tool!$Q$14*Pooling_tool!$Q$6)),"concentrate","dilute")</f>
        <v>#N/A</v>
      </c>
      <c r="K2302" s="12" t="e">
        <f>_xlfn.IFS(AND(J2302="concentrate",H2302&gt;Pooling_tool!$Q$4),Pooling_tool!$Q$4,AND(J2302="concentrate",H2302&lt;Pooling_tool!$Q$2),Pooling_tool!$Q$2,J2302="concentrate",H2302,J2302="dilute",individual_lib_info!I2302)</f>
        <v>#N/A</v>
      </c>
      <c r="L2302" s="12" t="e">
        <f>IF(AND(J2302="dilute",K2302&gt;Pooling_tool!$Q$6),Pooling_tool!$Q$6,K2302)</f>
        <v>#N/A</v>
      </c>
    </row>
    <row r="2303" spans="6:12" x14ac:dyDescent="0.2">
      <c r="F2303" s="8" t="e">
        <f>VLOOKUP(A2303,Pooling_tool!$A$3:$B$15,2,FALSE)</f>
        <v>#N/A</v>
      </c>
      <c r="G2303" s="11" t="e">
        <f>Pooling_tool!$Q$8/VLOOKUP(F2303,Pooling_tool!$F$3:$G$26,2,FALSE)</f>
        <v>#N/A</v>
      </c>
      <c r="H2303" s="12" t="e">
        <f t="shared" si="70"/>
        <v>#N/A</v>
      </c>
      <c r="I2303" s="12" t="e">
        <f t="shared" si="71"/>
        <v>#N/A</v>
      </c>
      <c r="J2303" s="8" t="e">
        <f>IF(OR(H2303&gt;Pooling_tool!$Q$2,I2303&gt;(Pooling_tool!$Q$14*Pooling_tool!$Q$6)),"concentrate","dilute")</f>
        <v>#N/A</v>
      </c>
      <c r="K2303" s="12" t="e">
        <f>_xlfn.IFS(AND(J2303="concentrate",H2303&gt;Pooling_tool!$Q$4),Pooling_tool!$Q$4,AND(J2303="concentrate",H2303&lt;Pooling_tool!$Q$2),Pooling_tool!$Q$2,J2303="concentrate",H2303,J2303="dilute",individual_lib_info!I2303)</f>
        <v>#N/A</v>
      </c>
      <c r="L2303" s="12" t="e">
        <f>IF(AND(J2303="dilute",K2303&gt;Pooling_tool!$Q$6),Pooling_tool!$Q$6,K2303)</f>
        <v>#N/A</v>
      </c>
    </row>
    <row r="2304" spans="6:12" x14ac:dyDescent="0.2">
      <c r="F2304" s="8" t="e">
        <f>VLOOKUP(A2304,Pooling_tool!$A$3:$B$15,2,FALSE)</f>
        <v>#N/A</v>
      </c>
      <c r="G2304" s="11" t="e">
        <f>Pooling_tool!$Q$8/VLOOKUP(F2304,Pooling_tool!$F$3:$G$26,2,FALSE)</f>
        <v>#N/A</v>
      </c>
      <c r="H2304" s="12" t="e">
        <f t="shared" si="70"/>
        <v>#N/A</v>
      </c>
      <c r="I2304" s="12" t="e">
        <f t="shared" si="71"/>
        <v>#N/A</v>
      </c>
      <c r="J2304" s="8" t="e">
        <f>IF(OR(H2304&gt;Pooling_tool!$Q$2,I2304&gt;(Pooling_tool!$Q$14*Pooling_tool!$Q$6)),"concentrate","dilute")</f>
        <v>#N/A</v>
      </c>
      <c r="K2304" s="12" t="e">
        <f>_xlfn.IFS(AND(J2304="concentrate",H2304&gt;Pooling_tool!$Q$4),Pooling_tool!$Q$4,AND(J2304="concentrate",H2304&lt;Pooling_tool!$Q$2),Pooling_tool!$Q$2,J2304="concentrate",H2304,J2304="dilute",individual_lib_info!I2304)</f>
        <v>#N/A</v>
      </c>
      <c r="L2304" s="12" t="e">
        <f>IF(AND(J2304="dilute",K2304&gt;Pooling_tool!$Q$6),Pooling_tool!$Q$6,K2304)</f>
        <v>#N/A</v>
      </c>
    </row>
    <row r="2305" spans="6:12" x14ac:dyDescent="0.2">
      <c r="F2305" s="8" t="e">
        <f>VLOOKUP(A2305,Pooling_tool!$A$3:$B$15,2,FALSE)</f>
        <v>#N/A</v>
      </c>
      <c r="G2305" s="11" t="e">
        <f>Pooling_tool!$Q$8/VLOOKUP(F2305,Pooling_tool!$F$3:$G$26,2,FALSE)</f>
        <v>#N/A</v>
      </c>
      <c r="H2305" s="12" t="e">
        <f t="shared" si="70"/>
        <v>#N/A</v>
      </c>
      <c r="I2305" s="12" t="e">
        <f t="shared" si="71"/>
        <v>#N/A</v>
      </c>
      <c r="J2305" s="8" t="e">
        <f>IF(OR(H2305&gt;Pooling_tool!$Q$2,I2305&gt;(Pooling_tool!$Q$14*Pooling_tool!$Q$6)),"concentrate","dilute")</f>
        <v>#N/A</v>
      </c>
      <c r="K2305" s="12" t="e">
        <f>_xlfn.IFS(AND(J2305="concentrate",H2305&gt;Pooling_tool!$Q$4),Pooling_tool!$Q$4,AND(J2305="concentrate",H2305&lt;Pooling_tool!$Q$2),Pooling_tool!$Q$2,J2305="concentrate",H2305,J2305="dilute",individual_lib_info!I2305)</f>
        <v>#N/A</v>
      </c>
      <c r="L2305" s="12" t="e">
        <f>IF(AND(J2305="dilute",K2305&gt;Pooling_tool!$Q$6),Pooling_tool!$Q$6,K2305)</f>
        <v>#N/A</v>
      </c>
    </row>
    <row r="2306" spans="6:12" x14ac:dyDescent="0.2">
      <c r="F2306" s="8" t="e">
        <f>VLOOKUP(A2306,Pooling_tool!$A$3:$B$15,2,FALSE)</f>
        <v>#N/A</v>
      </c>
      <c r="G2306" s="11" t="e">
        <f>Pooling_tool!$Q$8/VLOOKUP(F2306,Pooling_tool!$F$3:$G$26,2,FALSE)</f>
        <v>#N/A</v>
      </c>
      <c r="H2306" s="12" t="e">
        <f t="shared" si="70"/>
        <v>#N/A</v>
      </c>
      <c r="I2306" s="12" t="e">
        <f t="shared" si="71"/>
        <v>#N/A</v>
      </c>
      <c r="J2306" s="8" t="e">
        <f>IF(OR(H2306&gt;Pooling_tool!$Q$2,I2306&gt;(Pooling_tool!$Q$14*Pooling_tool!$Q$6)),"concentrate","dilute")</f>
        <v>#N/A</v>
      </c>
      <c r="K2306" s="12" t="e">
        <f>_xlfn.IFS(AND(J2306="concentrate",H2306&gt;Pooling_tool!$Q$4),Pooling_tool!$Q$4,AND(J2306="concentrate",H2306&lt;Pooling_tool!$Q$2),Pooling_tool!$Q$2,J2306="concentrate",H2306,J2306="dilute",individual_lib_info!I2306)</f>
        <v>#N/A</v>
      </c>
      <c r="L2306" s="12" t="e">
        <f>IF(AND(J2306="dilute",K2306&gt;Pooling_tool!$Q$6),Pooling_tool!$Q$6,K2306)</f>
        <v>#N/A</v>
      </c>
    </row>
    <row r="2307" spans="6:12" x14ac:dyDescent="0.2">
      <c r="F2307" s="8" t="e">
        <f>VLOOKUP(A2307,Pooling_tool!$A$3:$B$15,2,FALSE)</f>
        <v>#N/A</v>
      </c>
      <c r="G2307" s="11" t="e">
        <f>Pooling_tool!$Q$8/VLOOKUP(F2307,Pooling_tool!$F$3:$G$26,2,FALSE)</f>
        <v>#N/A</v>
      </c>
      <c r="H2307" s="12" t="e">
        <f t="shared" ref="H2307:H2370" si="72">G2307/D2307*1000</f>
        <v>#N/A</v>
      </c>
      <c r="I2307" s="12" t="e">
        <f t="shared" ref="I2307:I2370" si="73">H2307*E2307</f>
        <v>#N/A</v>
      </c>
      <c r="J2307" s="8" t="e">
        <f>IF(OR(H2307&gt;Pooling_tool!$Q$2,I2307&gt;(Pooling_tool!$Q$14*Pooling_tool!$Q$6)),"concentrate","dilute")</f>
        <v>#N/A</v>
      </c>
      <c r="K2307" s="12" t="e">
        <f>_xlfn.IFS(AND(J2307="concentrate",H2307&gt;Pooling_tool!$Q$4),Pooling_tool!$Q$4,AND(J2307="concentrate",H2307&lt;Pooling_tool!$Q$2),Pooling_tool!$Q$2,J2307="concentrate",H2307,J2307="dilute",individual_lib_info!I2307)</f>
        <v>#N/A</v>
      </c>
      <c r="L2307" s="12" t="e">
        <f>IF(AND(J2307="dilute",K2307&gt;Pooling_tool!$Q$6),Pooling_tool!$Q$6,K2307)</f>
        <v>#N/A</v>
      </c>
    </row>
    <row r="2308" spans="6:12" x14ac:dyDescent="0.2">
      <c r="F2308" s="8" t="e">
        <f>VLOOKUP(A2308,Pooling_tool!$A$3:$B$15,2,FALSE)</f>
        <v>#N/A</v>
      </c>
      <c r="G2308" s="11" t="e">
        <f>Pooling_tool!$Q$8/VLOOKUP(F2308,Pooling_tool!$F$3:$G$26,2,FALSE)</f>
        <v>#N/A</v>
      </c>
      <c r="H2308" s="12" t="e">
        <f t="shared" si="72"/>
        <v>#N/A</v>
      </c>
      <c r="I2308" s="12" t="e">
        <f t="shared" si="73"/>
        <v>#N/A</v>
      </c>
      <c r="J2308" s="8" t="e">
        <f>IF(OR(H2308&gt;Pooling_tool!$Q$2,I2308&gt;(Pooling_tool!$Q$14*Pooling_tool!$Q$6)),"concentrate","dilute")</f>
        <v>#N/A</v>
      </c>
      <c r="K2308" s="12" t="e">
        <f>_xlfn.IFS(AND(J2308="concentrate",H2308&gt;Pooling_tool!$Q$4),Pooling_tool!$Q$4,AND(J2308="concentrate",H2308&lt;Pooling_tool!$Q$2),Pooling_tool!$Q$2,J2308="concentrate",H2308,J2308="dilute",individual_lib_info!I2308)</f>
        <v>#N/A</v>
      </c>
      <c r="L2308" s="12" t="e">
        <f>IF(AND(J2308="dilute",K2308&gt;Pooling_tool!$Q$6),Pooling_tool!$Q$6,K2308)</f>
        <v>#N/A</v>
      </c>
    </row>
    <row r="2309" spans="6:12" x14ac:dyDescent="0.2">
      <c r="F2309" s="8" t="e">
        <f>VLOOKUP(A2309,Pooling_tool!$A$3:$B$15,2,FALSE)</f>
        <v>#N/A</v>
      </c>
      <c r="G2309" s="11" t="e">
        <f>Pooling_tool!$Q$8/VLOOKUP(F2309,Pooling_tool!$F$3:$G$26,2,FALSE)</f>
        <v>#N/A</v>
      </c>
      <c r="H2309" s="12" t="e">
        <f t="shared" si="72"/>
        <v>#N/A</v>
      </c>
      <c r="I2309" s="12" t="e">
        <f t="shared" si="73"/>
        <v>#N/A</v>
      </c>
      <c r="J2309" s="8" t="e">
        <f>IF(OR(H2309&gt;Pooling_tool!$Q$2,I2309&gt;(Pooling_tool!$Q$14*Pooling_tool!$Q$6)),"concentrate","dilute")</f>
        <v>#N/A</v>
      </c>
      <c r="K2309" s="12" t="e">
        <f>_xlfn.IFS(AND(J2309="concentrate",H2309&gt;Pooling_tool!$Q$4),Pooling_tool!$Q$4,AND(J2309="concentrate",H2309&lt;Pooling_tool!$Q$2),Pooling_tool!$Q$2,J2309="concentrate",H2309,J2309="dilute",individual_lib_info!I2309)</f>
        <v>#N/A</v>
      </c>
      <c r="L2309" s="12" t="e">
        <f>IF(AND(J2309="dilute",K2309&gt;Pooling_tool!$Q$6),Pooling_tool!$Q$6,K2309)</f>
        <v>#N/A</v>
      </c>
    </row>
    <row r="2310" spans="6:12" x14ac:dyDescent="0.2">
      <c r="F2310" s="8" t="e">
        <f>VLOOKUP(A2310,Pooling_tool!$A$3:$B$15,2,FALSE)</f>
        <v>#N/A</v>
      </c>
      <c r="G2310" s="11" t="e">
        <f>Pooling_tool!$Q$8/VLOOKUP(F2310,Pooling_tool!$F$3:$G$26,2,FALSE)</f>
        <v>#N/A</v>
      </c>
      <c r="H2310" s="12" t="e">
        <f t="shared" si="72"/>
        <v>#N/A</v>
      </c>
      <c r="I2310" s="12" t="e">
        <f t="shared" si="73"/>
        <v>#N/A</v>
      </c>
      <c r="J2310" s="8" t="e">
        <f>IF(OR(H2310&gt;Pooling_tool!$Q$2,I2310&gt;(Pooling_tool!$Q$14*Pooling_tool!$Q$6)),"concentrate","dilute")</f>
        <v>#N/A</v>
      </c>
      <c r="K2310" s="12" t="e">
        <f>_xlfn.IFS(AND(J2310="concentrate",H2310&gt;Pooling_tool!$Q$4),Pooling_tool!$Q$4,AND(J2310="concentrate",H2310&lt;Pooling_tool!$Q$2),Pooling_tool!$Q$2,J2310="concentrate",H2310,J2310="dilute",individual_lib_info!I2310)</f>
        <v>#N/A</v>
      </c>
      <c r="L2310" s="12" t="e">
        <f>IF(AND(J2310="dilute",K2310&gt;Pooling_tool!$Q$6),Pooling_tool!$Q$6,K2310)</f>
        <v>#N/A</v>
      </c>
    </row>
    <row r="2311" spans="6:12" x14ac:dyDescent="0.2">
      <c r="F2311" s="8" t="e">
        <f>VLOOKUP(A2311,Pooling_tool!$A$3:$B$15,2,FALSE)</f>
        <v>#N/A</v>
      </c>
      <c r="G2311" s="11" t="e">
        <f>Pooling_tool!$Q$8/VLOOKUP(F2311,Pooling_tool!$F$3:$G$26,2,FALSE)</f>
        <v>#N/A</v>
      </c>
      <c r="H2311" s="12" t="e">
        <f t="shared" si="72"/>
        <v>#N/A</v>
      </c>
      <c r="I2311" s="12" t="e">
        <f t="shared" si="73"/>
        <v>#N/A</v>
      </c>
      <c r="J2311" s="8" t="e">
        <f>IF(OR(H2311&gt;Pooling_tool!$Q$2,I2311&gt;(Pooling_tool!$Q$14*Pooling_tool!$Q$6)),"concentrate","dilute")</f>
        <v>#N/A</v>
      </c>
      <c r="K2311" s="12" t="e">
        <f>_xlfn.IFS(AND(J2311="concentrate",H2311&gt;Pooling_tool!$Q$4),Pooling_tool!$Q$4,AND(J2311="concentrate",H2311&lt;Pooling_tool!$Q$2),Pooling_tool!$Q$2,J2311="concentrate",H2311,J2311="dilute",individual_lib_info!I2311)</f>
        <v>#N/A</v>
      </c>
      <c r="L2311" s="12" t="e">
        <f>IF(AND(J2311="dilute",K2311&gt;Pooling_tool!$Q$6),Pooling_tool!$Q$6,K2311)</f>
        <v>#N/A</v>
      </c>
    </row>
    <row r="2312" spans="6:12" x14ac:dyDescent="0.2">
      <c r="F2312" s="8" t="e">
        <f>VLOOKUP(A2312,Pooling_tool!$A$3:$B$15,2,FALSE)</f>
        <v>#N/A</v>
      </c>
      <c r="G2312" s="11" t="e">
        <f>Pooling_tool!$Q$8/VLOOKUP(F2312,Pooling_tool!$F$3:$G$26,2,FALSE)</f>
        <v>#N/A</v>
      </c>
      <c r="H2312" s="12" t="e">
        <f t="shared" si="72"/>
        <v>#N/A</v>
      </c>
      <c r="I2312" s="12" t="e">
        <f t="shared" si="73"/>
        <v>#N/A</v>
      </c>
      <c r="J2312" s="8" t="e">
        <f>IF(OR(H2312&gt;Pooling_tool!$Q$2,I2312&gt;(Pooling_tool!$Q$14*Pooling_tool!$Q$6)),"concentrate","dilute")</f>
        <v>#N/A</v>
      </c>
      <c r="K2312" s="12" t="e">
        <f>_xlfn.IFS(AND(J2312="concentrate",H2312&gt;Pooling_tool!$Q$4),Pooling_tool!$Q$4,AND(J2312="concentrate",H2312&lt;Pooling_tool!$Q$2),Pooling_tool!$Q$2,J2312="concentrate",H2312,J2312="dilute",individual_lib_info!I2312)</f>
        <v>#N/A</v>
      </c>
      <c r="L2312" s="12" t="e">
        <f>IF(AND(J2312="dilute",K2312&gt;Pooling_tool!$Q$6),Pooling_tool!$Q$6,K2312)</f>
        <v>#N/A</v>
      </c>
    </row>
    <row r="2313" spans="6:12" x14ac:dyDescent="0.2">
      <c r="F2313" s="8" t="e">
        <f>VLOOKUP(A2313,Pooling_tool!$A$3:$B$15,2,FALSE)</f>
        <v>#N/A</v>
      </c>
      <c r="G2313" s="11" t="e">
        <f>Pooling_tool!$Q$8/VLOOKUP(F2313,Pooling_tool!$F$3:$G$26,2,FALSE)</f>
        <v>#N/A</v>
      </c>
      <c r="H2313" s="12" t="e">
        <f t="shared" si="72"/>
        <v>#N/A</v>
      </c>
      <c r="I2313" s="12" t="e">
        <f t="shared" si="73"/>
        <v>#N/A</v>
      </c>
      <c r="J2313" s="8" t="e">
        <f>IF(OR(H2313&gt;Pooling_tool!$Q$2,I2313&gt;(Pooling_tool!$Q$14*Pooling_tool!$Q$6)),"concentrate","dilute")</f>
        <v>#N/A</v>
      </c>
      <c r="K2313" s="12" t="e">
        <f>_xlfn.IFS(AND(J2313="concentrate",H2313&gt;Pooling_tool!$Q$4),Pooling_tool!$Q$4,AND(J2313="concentrate",H2313&lt;Pooling_tool!$Q$2),Pooling_tool!$Q$2,J2313="concentrate",H2313,J2313="dilute",individual_lib_info!I2313)</f>
        <v>#N/A</v>
      </c>
      <c r="L2313" s="12" t="e">
        <f>IF(AND(J2313="dilute",K2313&gt;Pooling_tool!$Q$6),Pooling_tool!$Q$6,K2313)</f>
        <v>#N/A</v>
      </c>
    </row>
    <row r="2314" spans="6:12" x14ac:dyDescent="0.2">
      <c r="F2314" s="8" t="e">
        <f>VLOOKUP(A2314,Pooling_tool!$A$3:$B$15,2,FALSE)</f>
        <v>#N/A</v>
      </c>
      <c r="G2314" s="11" t="e">
        <f>Pooling_tool!$Q$8/VLOOKUP(F2314,Pooling_tool!$F$3:$G$26,2,FALSE)</f>
        <v>#N/A</v>
      </c>
      <c r="H2314" s="12" t="e">
        <f t="shared" si="72"/>
        <v>#N/A</v>
      </c>
      <c r="I2314" s="12" t="e">
        <f t="shared" si="73"/>
        <v>#N/A</v>
      </c>
      <c r="J2314" s="8" t="e">
        <f>IF(OR(H2314&gt;Pooling_tool!$Q$2,I2314&gt;(Pooling_tool!$Q$14*Pooling_tool!$Q$6)),"concentrate","dilute")</f>
        <v>#N/A</v>
      </c>
      <c r="K2314" s="12" t="e">
        <f>_xlfn.IFS(AND(J2314="concentrate",H2314&gt;Pooling_tool!$Q$4),Pooling_tool!$Q$4,AND(J2314="concentrate",H2314&lt;Pooling_tool!$Q$2),Pooling_tool!$Q$2,J2314="concentrate",H2314,J2314="dilute",individual_lib_info!I2314)</f>
        <v>#N/A</v>
      </c>
      <c r="L2314" s="12" t="e">
        <f>IF(AND(J2314="dilute",K2314&gt;Pooling_tool!$Q$6),Pooling_tool!$Q$6,K2314)</f>
        <v>#N/A</v>
      </c>
    </row>
    <row r="2315" spans="6:12" x14ac:dyDescent="0.2">
      <c r="F2315" s="8" t="e">
        <f>VLOOKUP(A2315,Pooling_tool!$A$3:$B$15,2,FALSE)</f>
        <v>#N/A</v>
      </c>
      <c r="G2315" s="11" t="e">
        <f>Pooling_tool!$Q$8/VLOOKUP(F2315,Pooling_tool!$F$3:$G$26,2,FALSE)</f>
        <v>#N/A</v>
      </c>
      <c r="H2315" s="12" t="e">
        <f t="shared" si="72"/>
        <v>#N/A</v>
      </c>
      <c r="I2315" s="12" t="e">
        <f t="shared" si="73"/>
        <v>#N/A</v>
      </c>
      <c r="J2315" s="8" t="e">
        <f>IF(OR(H2315&gt;Pooling_tool!$Q$2,I2315&gt;(Pooling_tool!$Q$14*Pooling_tool!$Q$6)),"concentrate","dilute")</f>
        <v>#N/A</v>
      </c>
      <c r="K2315" s="12" t="e">
        <f>_xlfn.IFS(AND(J2315="concentrate",H2315&gt;Pooling_tool!$Q$4),Pooling_tool!$Q$4,AND(J2315="concentrate",H2315&lt;Pooling_tool!$Q$2),Pooling_tool!$Q$2,J2315="concentrate",H2315,J2315="dilute",individual_lib_info!I2315)</f>
        <v>#N/A</v>
      </c>
      <c r="L2315" s="12" t="e">
        <f>IF(AND(J2315="dilute",K2315&gt;Pooling_tool!$Q$6),Pooling_tool!$Q$6,K2315)</f>
        <v>#N/A</v>
      </c>
    </row>
    <row r="2316" spans="6:12" x14ac:dyDescent="0.2">
      <c r="F2316" s="8" t="e">
        <f>VLOOKUP(A2316,Pooling_tool!$A$3:$B$15,2,FALSE)</f>
        <v>#N/A</v>
      </c>
      <c r="G2316" s="11" t="e">
        <f>Pooling_tool!$Q$8/VLOOKUP(F2316,Pooling_tool!$F$3:$G$26,2,FALSE)</f>
        <v>#N/A</v>
      </c>
      <c r="H2316" s="12" t="e">
        <f t="shared" si="72"/>
        <v>#N/A</v>
      </c>
      <c r="I2316" s="12" t="e">
        <f t="shared" si="73"/>
        <v>#N/A</v>
      </c>
      <c r="J2316" s="8" t="e">
        <f>IF(OR(H2316&gt;Pooling_tool!$Q$2,I2316&gt;(Pooling_tool!$Q$14*Pooling_tool!$Q$6)),"concentrate","dilute")</f>
        <v>#N/A</v>
      </c>
      <c r="K2316" s="12" t="e">
        <f>_xlfn.IFS(AND(J2316="concentrate",H2316&gt;Pooling_tool!$Q$4),Pooling_tool!$Q$4,AND(J2316="concentrate",H2316&lt;Pooling_tool!$Q$2),Pooling_tool!$Q$2,J2316="concentrate",H2316,J2316="dilute",individual_lib_info!I2316)</f>
        <v>#N/A</v>
      </c>
      <c r="L2316" s="12" t="e">
        <f>IF(AND(J2316="dilute",K2316&gt;Pooling_tool!$Q$6),Pooling_tool!$Q$6,K2316)</f>
        <v>#N/A</v>
      </c>
    </row>
    <row r="2317" spans="6:12" x14ac:dyDescent="0.2">
      <c r="F2317" s="8" t="e">
        <f>VLOOKUP(A2317,Pooling_tool!$A$3:$B$15,2,FALSE)</f>
        <v>#N/A</v>
      </c>
      <c r="G2317" s="11" t="e">
        <f>Pooling_tool!$Q$8/VLOOKUP(F2317,Pooling_tool!$F$3:$G$26,2,FALSE)</f>
        <v>#N/A</v>
      </c>
      <c r="H2317" s="12" t="e">
        <f t="shared" si="72"/>
        <v>#N/A</v>
      </c>
      <c r="I2317" s="12" t="e">
        <f t="shared" si="73"/>
        <v>#N/A</v>
      </c>
      <c r="J2317" s="8" t="e">
        <f>IF(OR(H2317&gt;Pooling_tool!$Q$2,I2317&gt;(Pooling_tool!$Q$14*Pooling_tool!$Q$6)),"concentrate","dilute")</f>
        <v>#N/A</v>
      </c>
      <c r="K2317" s="12" t="e">
        <f>_xlfn.IFS(AND(J2317="concentrate",H2317&gt;Pooling_tool!$Q$4),Pooling_tool!$Q$4,AND(J2317="concentrate",H2317&lt;Pooling_tool!$Q$2),Pooling_tool!$Q$2,J2317="concentrate",H2317,J2317="dilute",individual_lib_info!I2317)</f>
        <v>#N/A</v>
      </c>
      <c r="L2317" s="12" t="e">
        <f>IF(AND(J2317="dilute",K2317&gt;Pooling_tool!$Q$6),Pooling_tool!$Q$6,K2317)</f>
        <v>#N/A</v>
      </c>
    </row>
    <row r="2318" spans="6:12" x14ac:dyDescent="0.2">
      <c r="F2318" s="8" t="e">
        <f>VLOOKUP(A2318,Pooling_tool!$A$3:$B$15,2,FALSE)</f>
        <v>#N/A</v>
      </c>
      <c r="G2318" s="11" t="e">
        <f>Pooling_tool!$Q$8/VLOOKUP(F2318,Pooling_tool!$F$3:$G$26,2,FALSE)</f>
        <v>#N/A</v>
      </c>
      <c r="H2318" s="12" t="e">
        <f t="shared" si="72"/>
        <v>#N/A</v>
      </c>
      <c r="I2318" s="12" t="e">
        <f t="shared" si="73"/>
        <v>#N/A</v>
      </c>
      <c r="J2318" s="8" t="e">
        <f>IF(OR(H2318&gt;Pooling_tool!$Q$2,I2318&gt;(Pooling_tool!$Q$14*Pooling_tool!$Q$6)),"concentrate","dilute")</f>
        <v>#N/A</v>
      </c>
      <c r="K2318" s="12" t="e">
        <f>_xlfn.IFS(AND(J2318="concentrate",H2318&gt;Pooling_tool!$Q$4),Pooling_tool!$Q$4,AND(J2318="concentrate",H2318&lt;Pooling_tool!$Q$2),Pooling_tool!$Q$2,J2318="concentrate",H2318,J2318="dilute",individual_lib_info!I2318)</f>
        <v>#N/A</v>
      </c>
      <c r="L2318" s="12" t="e">
        <f>IF(AND(J2318="dilute",K2318&gt;Pooling_tool!$Q$6),Pooling_tool!$Q$6,K2318)</f>
        <v>#N/A</v>
      </c>
    </row>
    <row r="2319" spans="6:12" x14ac:dyDescent="0.2">
      <c r="F2319" s="8" t="e">
        <f>VLOOKUP(A2319,Pooling_tool!$A$3:$B$15,2,FALSE)</f>
        <v>#N/A</v>
      </c>
      <c r="G2319" s="11" t="e">
        <f>Pooling_tool!$Q$8/VLOOKUP(F2319,Pooling_tool!$F$3:$G$26,2,FALSE)</f>
        <v>#N/A</v>
      </c>
      <c r="H2319" s="12" t="e">
        <f t="shared" si="72"/>
        <v>#N/A</v>
      </c>
      <c r="I2319" s="12" t="e">
        <f t="shared" si="73"/>
        <v>#N/A</v>
      </c>
      <c r="J2319" s="8" t="e">
        <f>IF(OR(H2319&gt;Pooling_tool!$Q$2,I2319&gt;(Pooling_tool!$Q$14*Pooling_tool!$Q$6)),"concentrate","dilute")</f>
        <v>#N/A</v>
      </c>
      <c r="K2319" s="12" t="e">
        <f>_xlfn.IFS(AND(J2319="concentrate",H2319&gt;Pooling_tool!$Q$4),Pooling_tool!$Q$4,AND(J2319="concentrate",H2319&lt;Pooling_tool!$Q$2),Pooling_tool!$Q$2,J2319="concentrate",H2319,J2319="dilute",individual_lib_info!I2319)</f>
        <v>#N/A</v>
      </c>
      <c r="L2319" s="12" t="e">
        <f>IF(AND(J2319="dilute",K2319&gt;Pooling_tool!$Q$6),Pooling_tool!$Q$6,K2319)</f>
        <v>#N/A</v>
      </c>
    </row>
    <row r="2320" spans="6:12" x14ac:dyDescent="0.2">
      <c r="F2320" s="8" t="e">
        <f>VLOOKUP(A2320,Pooling_tool!$A$3:$B$15,2,FALSE)</f>
        <v>#N/A</v>
      </c>
      <c r="G2320" s="11" t="e">
        <f>Pooling_tool!$Q$8/VLOOKUP(F2320,Pooling_tool!$F$3:$G$26,2,FALSE)</f>
        <v>#N/A</v>
      </c>
      <c r="H2320" s="12" t="e">
        <f t="shared" si="72"/>
        <v>#N/A</v>
      </c>
      <c r="I2320" s="12" t="e">
        <f t="shared" si="73"/>
        <v>#N/A</v>
      </c>
      <c r="J2320" s="8" t="e">
        <f>IF(OR(H2320&gt;Pooling_tool!$Q$2,I2320&gt;(Pooling_tool!$Q$14*Pooling_tool!$Q$6)),"concentrate","dilute")</f>
        <v>#N/A</v>
      </c>
      <c r="K2320" s="12" t="e">
        <f>_xlfn.IFS(AND(J2320="concentrate",H2320&gt;Pooling_tool!$Q$4),Pooling_tool!$Q$4,AND(J2320="concentrate",H2320&lt;Pooling_tool!$Q$2),Pooling_tool!$Q$2,J2320="concentrate",H2320,J2320="dilute",individual_lib_info!I2320)</f>
        <v>#N/A</v>
      </c>
      <c r="L2320" s="12" t="e">
        <f>IF(AND(J2320="dilute",K2320&gt;Pooling_tool!$Q$6),Pooling_tool!$Q$6,K2320)</f>
        <v>#N/A</v>
      </c>
    </row>
    <row r="2321" spans="6:12" x14ac:dyDescent="0.2">
      <c r="F2321" s="8" t="e">
        <f>VLOOKUP(A2321,Pooling_tool!$A$3:$B$15,2,FALSE)</f>
        <v>#N/A</v>
      </c>
      <c r="G2321" s="11" t="e">
        <f>Pooling_tool!$Q$8/VLOOKUP(F2321,Pooling_tool!$F$3:$G$26,2,FALSE)</f>
        <v>#N/A</v>
      </c>
      <c r="H2321" s="12" t="e">
        <f t="shared" si="72"/>
        <v>#N/A</v>
      </c>
      <c r="I2321" s="12" t="e">
        <f t="shared" si="73"/>
        <v>#N/A</v>
      </c>
      <c r="J2321" s="8" t="e">
        <f>IF(OR(H2321&gt;Pooling_tool!$Q$2,I2321&gt;(Pooling_tool!$Q$14*Pooling_tool!$Q$6)),"concentrate","dilute")</f>
        <v>#N/A</v>
      </c>
      <c r="K2321" s="12" t="e">
        <f>_xlfn.IFS(AND(J2321="concentrate",H2321&gt;Pooling_tool!$Q$4),Pooling_tool!$Q$4,AND(J2321="concentrate",H2321&lt;Pooling_tool!$Q$2),Pooling_tool!$Q$2,J2321="concentrate",H2321,J2321="dilute",individual_lib_info!I2321)</f>
        <v>#N/A</v>
      </c>
      <c r="L2321" s="12" t="e">
        <f>IF(AND(J2321="dilute",K2321&gt;Pooling_tool!$Q$6),Pooling_tool!$Q$6,K2321)</f>
        <v>#N/A</v>
      </c>
    </row>
    <row r="2322" spans="6:12" x14ac:dyDescent="0.2">
      <c r="F2322" s="8" t="e">
        <f>VLOOKUP(A2322,Pooling_tool!$A$3:$B$15,2,FALSE)</f>
        <v>#N/A</v>
      </c>
      <c r="G2322" s="11" t="e">
        <f>Pooling_tool!$Q$8/VLOOKUP(F2322,Pooling_tool!$F$3:$G$26,2,FALSE)</f>
        <v>#N/A</v>
      </c>
      <c r="H2322" s="12" t="e">
        <f t="shared" si="72"/>
        <v>#N/A</v>
      </c>
      <c r="I2322" s="12" t="e">
        <f t="shared" si="73"/>
        <v>#N/A</v>
      </c>
      <c r="J2322" s="8" t="e">
        <f>IF(OR(H2322&gt;Pooling_tool!$Q$2,I2322&gt;(Pooling_tool!$Q$14*Pooling_tool!$Q$6)),"concentrate","dilute")</f>
        <v>#N/A</v>
      </c>
      <c r="K2322" s="12" t="e">
        <f>_xlfn.IFS(AND(J2322="concentrate",H2322&gt;Pooling_tool!$Q$4),Pooling_tool!$Q$4,AND(J2322="concentrate",H2322&lt;Pooling_tool!$Q$2),Pooling_tool!$Q$2,J2322="concentrate",H2322,J2322="dilute",individual_lib_info!I2322)</f>
        <v>#N/A</v>
      </c>
      <c r="L2322" s="12" t="e">
        <f>IF(AND(J2322="dilute",K2322&gt;Pooling_tool!$Q$6),Pooling_tool!$Q$6,K2322)</f>
        <v>#N/A</v>
      </c>
    </row>
    <row r="2323" spans="6:12" x14ac:dyDescent="0.2">
      <c r="F2323" s="8" t="e">
        <f>VLOOKUP(A2323,Pooling_tool!$A$3:$B$15,2,FALSE)</f>
        <v>#N/A</v>
      </c>
      <c r="G2323" s="11" t="e">
        <f>Pooling_tool!$Q$8/VLOOKUP(F2323,Pooling_tool!$F$3:$G$26,2,FALSE)</f>
        <v>#N/A</v>
      </c>
      <c r="H2323" s="12" t="e">
        <f t="shared" si="72"/>
        <v>#N/A</v>
      </c>
      <c r="I2323" s="12" t="e">
        <f t="shared" si="73"/>
        <v>#N/A</v>
      </c>
      <c r="J2323" s="8" t="e">
        <f>IF(OR(H2323&gt;Pooling_tool!$Q$2,I2323&gt;(Pooling_tool!$Q$14*Pooling_tool!$Q$6)),"concentrate","dilute")</f>
        <v>#N/A</v>
      </c>
      <c r="K2323" s="12" t="e">
        <f>_xlfn.IFS(AND(J2323="concentrate",H2323&gt;Pooling_tool!$Q$4),Pooling_tool!$Q$4,AND(J2323="concentrate",H2323&lt;Pooling_tool!$Q$2),Pooling_tool!$Q$2,J2323="concentrate",H2323,J2323="dilute",individual_lib_info!I2323)</f>
        <v>#N/A</v>
      </c>
      <c r="L2323" s="12" t="e">
        <f>IF(AND(J2323="dilute",K2323&gt;Pooling_tool!$Q$6),Pooling_tool!$Q$6,K2323)</f>
        <v>#N/A</v>
      </c>
    </row>
    <row r="2324" spans="6:12" x14ac:dyDescent="0.2">
      <c r="F2324" s="8" t="e">
        <f>VLOOKUP(A2324,Pooling_tool!$A$3:$B$15,2,FALSE)</f>
        <v>#N/A</v>
      </c>
      <c r="G2324" s="11" t="e">
        <f>Pooling_tool!$Q$8/VLOOKUP(F2324,Pooling_tool!$F$3:$G$26,2,FALSE)</f>
        <v>#N/A</v>
      </c>
      <c r="H2324" s="12" t="e">
        <f t="shared" si="72"/>
        <v>#N/A</v>
      </c>
      <c r="I2324" s="12" t="e">
        <f t="shared" si="73"/>
        <v>#N/A</v>
      </c>
      <c r="J2324" s="8" t="e">
        <f>IF(OR(H2324&gt;Pooling_tool!$Q$2,I2324&gt;(Pooling_tool!$Q$14*Pooling_tool!$Q$6)),"concentrate","dilute")</f>
        <v>#N/A</v>
      </c>
      <c r="K2324" s="12" t="e">
        <f>_xlfn.IFS(AND(J2324="concentrate",H2324&gt;Pooling_tool!$Q$4),Pooling_tool!$Q$4,AND(J2324="concentrate",H2324&lt;Pooling_tool!$Q$2),Pooling_tool!$Q$2,J2324="concentrate",H2324,J2324="dilute",individual_lib_info!I2324)</f>
        <v>#N/A</v>
      </c>
      <c r="L2324" s="12" t="e">
        <f>IF(AND(J2324="dilute",K2324&gt;Pooling_tool!$Q$6),Pooling_tool!$Q$6,K2324)</f>
        <v>#N/A</v>
      </c>
    </row>
    <row r="2325" spans="6:12" x14ac:dyDescent="0.2">
      <c r="F2325" s="8" t="e">
        <f>VLOOKUP(A2325,Pooling_tool!$A$3:$B$15,2,FALSE)</f>
        <v>#N/A</v>
      </c>
      <c r="G2325" s="11" t="e">
        <f>Pooling_tool!$Q$8/VLOOKUP(F2325,Pooling_tool!$F$3:$G$26,2,FALSE)</f>
        <v>#N/A</v>
      </c>
      <c r="H2325" s="12" t="e">
        <f t="shared" si="72"/>
        <v>#N/A</v>
      </c>
      <c r="I2325" s="12" t="e">
        <f t="shared" si="73"/>
        <v>#N/A</v>
      </c>
      <c r="J2325" s="8" t="e">
        <f>IF(OR(H2325&gt;Pooling_tool!$Q$2,I2325&gt;(Pooling_tool!$Q$14*Pooling_tool!$Q$6)),"concentrate","dilute")</f>
        <v>#N/A</v>
      </c>
      <c r="K2325" s="12" t="e">
        <f>_xlfn.IFS(AND(J2325="concentrate",H2325&gt;Pooling_tool!$Q$4),Pooling_tool!$Q$4,AND(J2325="concentrate",H2325&lt;Pooling_tool!$Q$2),Pooling_tool!$Q$2,J2325="concentrate",H2325,J2325="dilute",individual_lib_info!I2325)</f>
        <v>#N/A</v>
      </c>
      <c r="L2325" s="12" t="e">
        <f>IF(AND(J2325="dilute",K2325&gt;Pooling_tool!$Q$6),Pooling_tool!$Q$6,K2325)</f>
        <v>#N/A</v>
      </c>
    </row>
    <row r="2326" spans="6:12" x14ac:dyDescent="0.2">
      <c r="F2326" s="8" t="e">
        <f>VLOOKUP(A2326,Pooling_tool!$A$3:$B$15,2,FALSE)</f>
        <v>#N/A</v>
      </c>
      <c r="G2326" s="11" t="e">
        <f>Pooling_tool!$Q$8/VLOOKUP(F2326,Pooling_tool!$F$3:$G$26,2,FALSE)</f>
        <v>#N/A</v>
      </c>
      <c r="H2326" s="12" t="e">
        <f t="shared" si="72"/>
        <v>#N/A</v>
      </c>
      <c r="I2326" s="12" t="e">
        <f t="shared" si="73"/>
        <v>#N/A</v>
      </c>
      <c r="J2326" s="8" t="e">
        <f>IF(OR(H2326&gt;Pooling_tool!$Q$2,I2326&gt;(Pooling_tool!$Q$14*Pooling_tool!$Q$6)),"concentrate","dilute")</f>
        <v>#N/A</v>
      </c>
      <c r="K2326" s="12" t="e">
        <f>_xlfn.IFS(AND(J2326="concentrate",H2326&gt;Pooling_tool!$Q$4),Pooling_tool!$Q$4,AND(J2326="concentrate",H2326&lt;Pooling_tool!$Q$2),Pooling_tool!$Q$2,J2326="concentrate",H2326,J2326="dilute",individual_lib_info!I2326)</f>
        <v>#N/A</v>
      </c>
      <c r="L2326" s="12" t="e">
        <f>IF(AND(J2326="dilute",K2326&gt;Pooling_tool!$Q$6),Pooling_tool!$Q$6,K2326)</f>
        <v>#N/A</v>
      </c>
    </row>
    <row r="2327" spans="6:12" x14ac:dyDescent="0.2">
      <c r="F2327" s="8" t="e">
        <f>VLOOKUP(A2327,Pooling_tool!$A$3:$B$15,2,FALSE)</f>
        <v>#N/A</v>
      </c>
      <c r="G2327" s="11" t="e">
        <f>Pooling_tool!$Q$8/VLOOKUP(F2327,Pooling_tool!$F$3:$G$26,2,FALSE)</f>
        <v>#N/A</v>
      </c>
      <c r="H2327" s="12" t="e">
        <f t="shared" si="72"/>
        <v>#N/A</v>
      </c>
      <c r="I2327" s="12" t="e">
        <f t="shared" si="73"/>
        <v>#N/A</v>
      </c>
      <c r="J2327" s="8" t="e">
        <f>IF(OR(H2327&gt;Pooling_tool!$Q$2,I2327&gt;(Pooling_tool!$Q$14*Pooling_tool!$Q$6)),"concentrate","dilute")</f>
        <v>#N/A</v>
      </c>
      <c r="K2327" s="12" t="e">
        <f>_xlfn.IFS(AND(J2327="concentrate",H2327&gt;Pooling_tool!$Q$4),Pooling_tool!$Q$4,AND(J2327="concentrate",H2327&lt;Pooling_tool!$Q$2),Pooling_tool!$Q$2,J2327="concentrate",H2327,J2327="dilute",individual_lib_info!I2327)</f>
        <v>#N/A</v>
      </c>
      <c r="L2327" s="12" t="e">
        <f>IF(AND(J2327="dilute",K2327&gt;Pooling_tool!$Q$6),Pooling_tool!$Q$6,K2327)</f>
        <v>#N/A</v>
      </c>
    </row>
    <row r="2328" spans="6:12" x14ac:dyDescent="0.2">
      <c r="F2328" s="8" t="e">
        <f>VLOOKUP(A2328,Pooling_tool!$A$3:$B$15,2,FALSE)</f>
        <v>#N/A</v>
      </c>
      <c r="G2328" s="11" t="e">
        <f>Pooling_tool!$Q$8/VLOOKUP(F2328,Pooling_tool!$F$3:$G$26,2,FALSE)</f>
        <v>#N/A</v>
      </c>
      <c r="H2328" s="12" t="e">
        <f t="shared" si="72"/>
        <v>#N/A</v>
      </c>
      <c r="I2328" s="12" t="e">
        <f t="shared" si="73"/>
        <v>#N/A</v>
      </c>
      <c r="J2328" s="8" t="e">
        <f>IF(OR(H2328&gt;Pooling_tool!$Q$2,I2328&gt;(Pooling_tool!$Q$14*Pooling_tool!$Q$6)),"concentrate","dilute")</f>
        <v>#N/A</v>
      </c>
      <c r="K2328" s="12" t="e">
        <f>_xlfn.IFS(AND(J2328="concentrate",H2328&gt;Pooling_tool!$Q$4),Pooling_tool!$Q$4,AND(J2328="concentrate",H2328&lt;Pooling_tool!$Q$2),Pooling_tool!$Q$2,J2328="concentrate",H2328,J2328="dilute",individual_lib_info!I2328)</f>
        <v>#N/A</v>
      </c>
      <c r="L2328" s="12" t="e">
        <f>IF(AND(J2328="dilute",K2328&gt;Pooling_tool!$Q$6),Pooling_tool!$Q$6,K2328)</f>
        <v>#N/A</v>
      </c>
    </row>
    <row r="2329" spans="6:12" x14ac:dyDescent="0.2">
      <c r="F2329" s="8" t="e">
        <f>VLOOKUP(A2329,Pooling_tool!$A$3:$B$15,2,FALSE)</f>
        <v>#N/A</v>
      </c>
      <c r="G2329" s="11" t="e">
        <f>Pooling_tool!$Q$8/VLOOKUP(F2329,Pooling_tool!$F$3:$G$26,2,FALSE)</f>
        <v>#N/A</v>
      </c>
      <c r="H2329" s="12" t="e">
        <f t="shared" si="72"/>
        <v>#N/A</v>
      </c>
      <c r="I2329" s="12" t="e">
        <f t="shared" si="73"/>
        <v>#N/A</v>
      </c>
      <c r="J2329" s="8" t="e">
        <f>IF(OR(H2329&gt;Pooling_tool!$Q$2,I2329&gt;(Pooling_tool!$Q$14*Pooling_tool!$Q$6)),"concentrate","dilute")</f>
        <v>#N/A</v>
      </c>
      <c r="K2329" s="12" t="e">
        <f>_xlfn.IFS(AND(J2329="concentrate",H2329&gt;Pooling_tool!$Q$4),Pooling_tool!$Q$4,AND(J2329="concentrate",H2329&lt;Pooling_tool!$Q$2),Pooling_tool!$Q$2,J2329="concentrate",H2329,J2329="dilute",individual_lib_info!I2329)</f>
        <v>#N/A</v>
      </c>
      <c r="L2329" s="12" t="e">
        <f>IF(AND(J2329="dilute",K2329&gt;Pooling_tool!$Q$6),Pooling_tool!$Q$6,K2329)</f>
        <v>#N/A</v>
      </c>
    </row>
    <row r="2330" spans="6:12" x14ac:dyDescent="0.2">
      <c r="F2330" s="8" t="e">
        <f>VLOOKUP(A2330,Pooling_tool!$A$3:$B$15,2,FALSE)</f>
        <v>#N/A</v>
      </c>
      <c r="G2330" s="11" t="e">
        <f>Pooling_tool!$Q$8/VLOOKUP(F2330,Pooling_tool!$F$3:$G$26,2,FALSE)</f>
        <v>#N/A</v>
      </c>
      <c r="H2330" s="12" t="e">
        <f t="shared" si="72"/>
        <v>#N/A</v>
      </c>
      <c r="I2330" s="12" t="e">
        <f t="shared" si="73"/>
        <v>#N/A</v>
      </c>
      <c r="J2330" s="8" t="e">
        <f>IF(OR(H2330&gt;Pooling_tool!$Q$2,I2330&gt;(Pooling_tool!$Q$14*Pooling_tool!$Q$6)),"concentrate","dilute")</f>
        <v>#N/A</v>
      </c>
      <c r="K2330" s="12" t="e">
        <f>_xlfn.IFS(AND(J2330="concentrate",H2330&gt;Pooling_tool!$Q$4),Pooling_tool!$Q$4,AND(J2330="concentrate",H2330&lt;Pooling_tool!$Q$2),Pooling_tool!$Q$2,J2330="concentrate",H2330,J2330="dilute",individual_lib_info!I2330)</f>
        <v>#N/A</v>
      </c>
      <c r="L2330" s="12" t="e">
        <f>IF(AND(J2330="dilute",K2330&gt;Pooling_tool!$Q$6),Pooling_tool!$Q$6,K2330)</f>
        <v>#N/A</v>
      </c>
    </row>
    <row r="2331" spans="6:12" x14ac:dyDescent="0.2">
      <c r="F2331" s="8" t="e">
        <f>VLOOKUP(A2331,Pooling_tool!$A$3:$B$15,2,FALSE)</f>
        <v>#N/A</v>
      </c>
      <c r="G2331" s="11" t="e">
        <f>Pooling_tool!$Q$8/VLOOKUP(F2331,Pooling_tool!$F$3:$G$26,2,FALSE)</f>
        <v>#N/A</v>
      </c>
      <c r="H2331" s="12" t="e">
        <f t="shared" si="72"/>
        <v>#N/A</v>
      </c>
      <c r="I2331" s="12" t="e">
        <f t="shared" si="73"/>
        <v>#N/A</v>
      </c>
      <c r="J2331" s="8" t="e">
        <f>IF(OR(H2331&gt;Pooling_tool!$Q$2,I2331&gt;(Pooling_tool!$Q$14*Pooling_tool!$Q$6)),"concentrate","dilute")</f>
        <v>#N/A</v>
      </c>
      <c r="K2331" s="12" t="e">
        <f>_xlfn.IFS(AND(J2331="concentrate",H2331&gt;Pooling_tool!$Q$4),Pooling_tool!$Q$4,AND(J2331="concentrate",H2331&lt;Pooling_tool!$Q$2),Pooling_tool!$Q$2,J2331="concentrate",H2331,J2331="dilute",individual_lib_info!I2331)</f>
        <v>#N/A</v>
      </c>
      <c r="L2331" s="12" t="e">
        <f>IF(AND(J2331="dilute",K2331&gt;Pooling_tool!$Q$6),Pooling_tool!$Q$6,K2331)</f>
        <v>#N/A</v>
      </c>
    </row>
    <row r="2332" spans="6:12" x14ac:dyDescent="0.2">
      <c r="F2332" s="8" t="e">
        <f>VLOOKUP(A2332,Pooling_tool!$A$3:$B$15,2,FALSE)</f>
        <v>#N/A</v>
      </c>
      <c r="G2332" s="11" t="e">
        <f>Pooling_tool!$Q$8/VLOOKUP(F2332,Pooling_tool!$F$3:$G$26,2,FALSE)</f>
        <v>#N/A</v>
      </c>
      <c r="H2332" s="12" t="e">
        <f t="shared" si="72"/>
        <v>#N/A</v>
      </c>
      <c r="I2332" s="12" t="e">
        <f t="shared" si="73"/>
        <v>#N/A</v>
      </c>
      <c r="J2332" s="8" t="e">
        <f>IF(OR(H2332&gt;Pooling_tool!$Q$2,I2332&gt;(Pooling_tool!$Q$14*Pooling_tool!$Q$6)),"concentrate","dilute")</f>
        <v>#N/A</v>
      </c>
      <c r="K2332" s="12" t="e">
        <f>_xlfn.IFS(AND(J2332="concentrate",H2332&gt;Pooling_tool!$Q$4),Pooling_tool!$Q$4,AND(J2332="concentrate",H2332&lt;Pooling_tool!$Q$2),Pooling_tool!$Q$2,J2332="concentrate",H2332,J2332="dilute",individual_lib_info!I2332)</f>
        <v>#N/A</v>
      </c>
      <c r="L2332" s="12" t="e">
        <f>IF(AND(J2332="dilute",K2332&gt;Pooling_tool!$Q$6),Pooling_tool!$Q$6,K2332)</f>
        <v>#N/A</v>
      </c>
    </row>
    <row r="2333" spans="6:12" x14ac:dyDescent="0.2">
      <c r="F2333" s="8" t="e">
        <f>VLOOKUP(A2333,Pooling_tool!$A$3:$B$15,2,FALSE)</f>
        <v>#N/A</v>
      </c>
      <c r="G2333" s="11" t="e">
        <f>Pooling_tool!$Q$8/VLOOKUP(F2333,Pooling_tool!$F$3:$G$26,2,FALSE)</f>
        <v>#N/A</v>
      </c>
      <c r="H2333" s="12" t="e">
        <f t="shared" si="72"/>
        <v>#N/A</v>
      </c>
      <c r="I2333" s="12" t="e">
        <f t="shared" si="73"/>
        <v>#N/A</v>
      </c>
      <c r="J2333" s="8" t="e">
        <f>IF(OR(H2333&gt;Pooling_tool!$Q$2,I2333&gt;(Pooling_tool!$Q$14*Pooling_tool!$Q$6)),"concentrate","dilute")</f>
        <v>#N/A</v>
      </c>
      <c r="K2333" s="12" t="e">
        <f>_xlfn.IFS(AND(J2333="concentrate",H2333&gt;Pooling_tool!$Q$4),Pooling_tool!$Q$4,AND(J2333="concentrate",H2333&lt;Pooling_tool!$Q$2),Pooling_tool!$Q$2,J2333="concentrate",H2333,J2333="dilute",individual_lib_info!I2333)</f>
        <v>#N/A</v>
      </c>
      <c r="L2333" s="12" t="e">
        <f>IF(AND(J2333="dilute",K2333&gt;Pooling_tool!$Q$6),Pooling_tool!$Q$6,K2333)</f>
        <v>#N/A</v>
      </c>
    </row>
    <row r="2334" spans="6:12" x14ac:dyDescent="0.2">
      <c r="F2334" s="8" t="e">
        <f>VLOOKUP(A2334,Pooling_tool!$A$3:$B$15,2,FALSE)</f>
        <v>#N/A</v>
      </c>
      <c r="G2334" s="11" t="e">
        <f>Pooling_tool!$Q$8/VLOOKUP(F2334,Pooling_tool!$F$3:$G$26,2,FALSE)</f>
        <v>#N/A</v>
      </c>
      <c r="H2334" s="12" t="e">
        <f t="shared" si="72"/>
        <v>#N/A</v>
      </c>
      <c r="I2334" s="12" t="e">
        <f t="shared" si="73"/>
        <v>#N/A</v>
      </c>
      <c r="J2334" s="8" t="e">
        <f>IF(OR(H2334&gt;Pooling_tool!$Q$2,I2334&gt;(Pooling_tool!$Q$14*Pooling_tool!$Q$6)),"concentrate","dilute")</f>
        <v>#N/A</v>
      </c>
      <c r="K2334" s="12" t="e">
        <f>_xlfn.IFS(AND(J2334="concentrate",H2334&gt;Pooling_tool!$Q$4),Pooling_tool!$Q$4,AND(J2334="concentrate",H2334&lt;Pooling_tool!$Q$2),Pooling_tool!$Q$2,J2334="concentrate",H2334,J2334="dilute",individual_lib_info!I2334)</f>
        <v>#N/A</v>
      </c>
      <c r="L2334" s="12" t="e">
        <f>IF(AND(J2334="dilute",K2334&gt;Pooling_tool!$Q$6),Pooling_tool!$Q$6,K2334)</f>
        <v>#N/A</v>
      </c>
    </row>
    <row r="2335" spans="6:12" x14ac:dyDescent="0.2">
      <c r="F2335" s="8" t="e">
        <f>VLOOKUP(A2335,Pooling_tool!$A$3:$B$15,2,FALSE)</f>
        <v>#N/A</v>
      </c>
      <c r="G2335" s="11" t="e">
        <f>Pooling_tool!$Q$8/VLOOKUP(F2335,Pooling_tool!$F$3:$G$26,2,FALSE)</f>
        <v>#N/A</v>
      </c>
      <c r="H2335" s="12" t="e">
        <f t="shared" si="72"/>
        <v>#N/A</v>
      </c>
      <c r="I2335" s="12" t="e">
        <f t="shared" si="73"/>
        <v>#N/A</v>
      </c>
      <c r="J2335" s="8" t="e">
        <f>IF(OR(H2335&gt;Pooling_tool!$Q$2,I2335&gt;(Pooling_tool!$Q$14*Pooling_tool!$Q$6)),"concentrate","dilute")</f>
        <v>#N/A</v>
      </c>
      <c r="K2335" s="12" t="e">
        <f>_xlfn.IFS(AND(J2335="concentrate",H2335&gt;Pooling_tool!$Q$4),Pooling_tool!$Q$4,AND(J2335="concentrate",H2335&lt;Pooling_tool!$Q$2),Pooling_tool!$Q$2,J2335="concentrate",H2335,J2335="dilute",individual_lib_info!I2335)</f>
        <v>#N/A</v>
      </c>
      <c r="L2335" s="12" t="e">
        <f>IF(AND(J2335="dilute",K2335&gt;Pooling_tool!$Q$6),Pooling_tool!$Q$6,K2335)</f>
        <v>#N/A</v>
      </c>
    </row>
    <row r="2336" spans="6:12" x14ac:dyDescent="0.2">
      <c r="F2336" s="8" t="e">
        <f>VLOOKUP(A2336,Pooling_tool!$A$3:$B$15,2,FALSE)</f>
        <v>#N/A</v>
      </c>
      <c r="G2336" s="11" t="e">
        <f>Pooling_tool!$Q$8/VLOOKUP(F2336,Pooling_tool!$F$3:$G$26,2,FALSE)</f>
        <v>#N/A</v>
      </c>
      <c r="H2336" s="12" t="e">
        <f t="shared" si="72"/>
        <v>#N/A</v>
      </c>
      <c r="I2336" s="12" t="e">
        <f t="shared" si="73"/>
        <v>#N/A</v>
      </c>
      <c r="J2336" s="8" t="e">
        <f>IF(OR(H2336&gt;Pooling_tool!$Q$2,I2336&gt;(Pooling_tool!$Q$14*Pooling_tool!$Q$6)),"concentrate","dilute")</f>
        <v>#N/A</v>
      </c>
      <c r="K2336" s="12" t="e">
        <f>_xlfn.IFS(AND(J2336="concentrate",H2336&gt;Pooling_tool!$Q$4),Pooling_tool!$Q$4,AND(J2336="concentrate",H2336&lt;Pooling_tool!$Q$2),Pooling_tool!$Q$2,J2336="concentrate",H2336,J2336="dilute",individual_lib_info!I2336)</f>
        <v>#N/A</v>
      </c>
      <c r="L2336" s="12" t="e">
        <f>IF(AND(J2336="dilute",K2336&gt;Pooling_tool!$Q$6),Pooling_tool!$Q$6,K2336)</f>
        <v>#N/A</v>
      </c>
    </row>
    <row r="2337" spans="6:12" x14ac:dyDescent="0.2">
      <c r="F2337" s="8" t="e">
        <f>VLOOKUP(A2337,Pooling_tool!$A$3:$B$15,2,FALSE)</f>
        <v>#N/A</v>
      </c>
      <c r="G2337" s="11" t="e">
        <f>Pooling_tool!$Q$8/VLOOKUP(F2337,Pooling_tool!$F$3:$G$26,2,FALSE)</f>
        <v>#N/A</v>
      </c>
      <c r="H2337" s="12" t="e">
        <f t="shared" si="72"/>
        <v>#N/A</v>
      </c>
      <c r="I2337" s="12" t="e">
        <f t="shared" si="73"/>
        <v>#N/A</v>
      </c>
      <c r="J2337" s="8" t="e">
        <f>IF(OR(H2337&gt;Pooling_tool!$Q$2,I2337&gt;(Pooling_tool!$Q$14*Pooling_tool!$Q$6)),"concentrate","dilute")</f>
        <v>#N/A</v>
      </c>
      <c r="K2337" s="12" t="e">
        <f>_xlfn.IFS(AND(J2337="concentrate",H2337&gt;Pooling_tool!$Q$4),Pooling_tool!$Q$4,AND(J2337="concentrate",H2337&lt;Pooling_tool!$Q$2),Pooling_tool!$Q$2,J2337="concentrate",H2337,J2337="dilute",individual_lib_info!I2337)</f>
        <v>#N/A</v>
      </c>
      <c r="L2337" s="12" t="e">
        <f>IF(AND(J2337="dilute",K2337&gt;Pooling_tool!$Q$6),Pooling_tool!$Q$6,K2337)</f>
        <v>#N/A</v>
      </c>
    </row>
    <row r="2338" spans="6:12" x14ac:dyDescent="0.2">
      <c r="F2338" s="8" t="e">
        <f>VLOOKUP(A2338,Pooling_tool!$A$3:$B$15,2,FALSE)</f>
        <v>#N/A</v>
      </c>
      <c r="G2338" s="11" t="e">
        <f>Pooling_tool!$Q$8/VLOOKUP(F2338,Pooling_tool!$F$3:$G$26,2,FALSE)</f>
        <v>#N/A</v>
      </c>
      <c r="H2338" s="12" t="e">
        <f t="shared" si="72"/>
        <v>#N/A</v>
      </c>
      <c r="I2338" s="12" t="e">
        <f t="shared" si="73"/>
        <v>#N/A</v>
      </c>
      <c r="J2338" s="8" t="e">
        <f>IF(OR(H2338&gt;Pooling_tool!$Q$2,I2338&gt;(Pooling_tool!$Q$14*Pooling_tool!$Q$6)),"concentrate","dilute")</f>
        <v>#N/A</v>
      </c>
      <c r="K2338" s="12" t="e">
        <f>_xlfn.IFS(AND(J2338="concentrate",H2338&gt;Pooling_tool!$Q$4),Pooling_tool!$Q$4,AND(J2338="concentrate",H2338&lt;Pooling_tool!$Q$2),Pooling_tool!$Q$2,J2338="concentrate",H2338,J2338="dilute",individual_lib_info!I2338)</f>
        <v>#N/A</v>
      </c>
      <c r="L2338" s="12" t="e">
        <f>IF(AND(J2338="dilute",K2338&gt;Pooling_tool!$Q$6),Pooling_tool!$Q$6,K2338)</f>
        <v>#N/A</v>
      </c>
    </row>
    <row r="2339" spans="6:12" x14ac:dyDescent="0.2">
      <c r="F2339" s="8" t="e">
        <f>VLOOKUP(A2339,Pooling_tool!$A$3:$B$15,2,FALSE)</f>
        <v>#N/A</v>
      </c>
      <c r="G2339" s="11" t="e">
        <f>Pooling_tool!$Q$8/VLOOKUP(F2339,Pooling_tool!$F$3:$G$26,2,FALSE)</f>
        <v>#N/A</v>
      </c>
      <c r="H2339" s="12" t="e">
        <f t="shared" si="72"/>
        <v>#N/A</v>
      </c>
      <c r="I2339" s="12" t="e">
        <f t="shared" si="73"/>
        <v>#N/A</v>
      </c>
      <c r="J2339" s="8" t="e">
        <f>IF(OR(H2339&gt;Pooling_tool!$Q$2,I2339&gt;(Pooling_tool!$Q$14*Pooling_tool!$Q$6)),"concentrate","dilute")</f>
        <v>#N/A</v>
      </c>
      <c r="K2339" s="12" t="e">
        <f>_xlfn.IFS(AND(J2339="concentrate",H2339&gt;Pooling_tool!$Q$4),Pooling_tool!$Q$4,AND(J2339="concentrate",H2339&lt;Pooling_tool!$Q$2),Pooling_tool!$Q$2,J2339="concentrate",H2339,J2339="dilute",individual_lib_info!I2339)</f>
        <v>#N/A</v>
      </c>
      <c r="L2339" s="12" t="e">
        <f>IF(AND(J2339="dilute",K2339&gt;Pooling_tool!$Q$6),Pooling_tool!$Q$6,K2339)</f>
        <v>#N/A</v>
      </c>
    </row>
    <row r="2340" spans="6:12" x14ac:dyDescent="0.2">
      <c r="F2340" s="8" t="e">
        <f>VLOOKUP(A2340,Pooling_tool!$A$3:$B$15,2,FALSE)</f>
        <v>#N/A</v>
      </c>
      <c r="G2340" s="11" t="e">
        <f>Pooling_tool!$Q$8/VLOOKUP(F2340,Pooling_tool!$F$3:$G$26,2,FALSE)</f>
        <v>#N/A</v>
      </c>
      <c r="H2340" s="12" t="e">
        <f t="shared" si="72"/>
        <v>#N/A</v>
      </c>
      <c r="I2340" s="12" t="e">
        <f t="shared" si="73"/>
        <v>#N/A</v>
      </c>
      <c r="J2340" s="8" t="e">
        <f>IF(OR(H2340&gt;Pooling_tool!$Q$2,I2340&gt;(Pooling_tool!$Q$14*Pooling_tool!$Q$6)),"concentrate","dilute")</f>
        <v>#N/A</v>
      </c>
      <c r="K2340" s="12" t="e">
        <f>_xlfn.IFS(AND(J2340="concentrate",H2340&gt;Pooling_tool!$Q$4),Pooling_tool!$Q$4,AND(J2340="concentrate",H2340&lt;Pooling_tool!$Q$2),Pooling_tool!$Q$2,J2340="concentrate",H2340,J2340="dilute",individual_lib_info!I2340)</f>
        <v>#N/A</v>
      </c>
      <c r="L2340" s="12" t="e">
        <f>IF(AND(J2340="dilute",K2340&gt;Pooling_tool!$Q$6),Pooling_tool!$Q$6,K2340)</f>
        <v>#N/A</v>
      </c>
    </row>
    <row r="2341" spans="6:12" x14ac:dyDescent="0.2">
      <c r="F2341" s="8" t="e">
        <f>VLOOKUP(A2341,Pooling_tool!$A$3:$B$15,2,FALSE)</f>
        <v>#N/A</v>
      </c>
      <c r="G2341" s="11" t="e">
        <f>Pooling_tool!$Q$8/VLOOKUP(F2341,Pooling_tool!$F$3:$G$26,2,FALSE)</f>
        <v>#N/A</v>
      </c>
      <c r="H2341" s="12" t="e">
        <f t="shared" si="72"/>
        <v>#N/A</v>
      </c>
      <c r="I2341" s="12" t="e">
        <f t="shared" si="73"/>
        <v>#N/A</v>
      </c>
      <c r="J2341" s="8" t="e">
        <f>IF(OR(H2341&gt;Pooling_tool!$Q$2,I2341&gt;(Pooling_tool!$Q$14*Pooling_tool!$Q$6)),"concentrate","dilute")</f>
        <v>#N/A</v>
      </c>
      <c r="K2341" s="12" t="e">
        <f>_xlfn.IFS(AND(J2341="concentrate",H2341&gt;Pooling_tool!$Q$4),Pooling_tool!$Q$4,AND(J2341="concentrate",H2341&lt;Pooling_tool!$Q$2),Pooling_tool!$Q$2,J2341="concentrate",H2341,J2341="dilute",individual_lib_info!I2341)</f>
        <v>#N/A</v>
      </c>
      <c r="L2341" s="12" t="e">
        <f>IF(AND(J2341="dilute",K2341&gt;Pooling_tool!$Q$6),Pooling_tool!$Q$6,K2341)</f>
        <v>#N/A</v>
      </c>
    </row>
    <row r="2342" spans="6:12" x14ac:dyDescent="0.2">
      <c r="F2342" s="8" t="e">
        <f>VLOOKUP(A2342,Pooling_tool!$A$3:$B$15,2,FALSE)</f>
        <v>#N/A</v>
      </c>
      <c r="G2342" s="11" t="e">
        <f>Pooling_tool!$Q$8/VLOOKUP(F2342,Pooling_tool!$F$3:$G$26,2,FALSE)</f>
        <v>#N/A</v>
      </c>
      <c r="H2342" s="12" t="e">
        <f t="shared" si="72"/>
        <v>#N/A</v>
      </c>
      <c r="I2342" s="12" t="e">
        <f t="shared" si="73"/>
        <v>#N/A</v>
      </c>
      <c r="J2342" s="8" t="e">
        <f>IF(OR(H2342&gt;Pooling_tool!$Q$2,I2342&gt;(Pooling_tool!$Q$14*Pooling_tool!$Q$6)),"concentrate","dilute")</f>
        <v>#N/A</v>
      </c>
      <c r="K2342" s="12" t="e">
        <f>_xlfn.IFS(AND(J2342="concentrate",H2342&gt;Pooling_tool!$Q$4),Pooling_tool!$Q$4,AND(J2342="concentrate",H2342&lt;Pooling_tool!$Q$2),Pooling_tool!$Q$2,J2342="concentrate",H2342,J2342="dilute",individual_lib_info!I2342)</f>
        <v>#N/A</v>
      </c>
      <c r="L2342" s="12" t="e">
        <f>IF(AND(J2342="dilute",K2342&gt;Pooling_tool!$Q$6),Pooling_tool!$Q$6,K2342)</f>
        <v>#N/A</v>
      </c>
    </row>
    <row r="2343" spans="6:12" x14ac:dyDescent="0.2">
      <c r="F2343" s="8" t="e">
        <f>VLOOKUP(A2343,Pooling_tool!$A$3:$B$15,2,FALSE)</f>
        <v>#N/A</v>
      </c>
      <c r="G2343" s="11" t="e">
        <f>Pooling_tool!$Q$8/VLOOKUP(F2343,Pooling_tool!$F$3:$G$26,2,FALSE)</f>
        <v>#N/A</v>
      </c>
      <c r="H2343" s="12" t="e">
        <f t="shared" si="72"/>
        <v>#N/A</v>
      </c>
      <c r="I2343" s="12" t="e">
        <f t="shared" si="73"/>
        <v>#N/A</v>
      </c>
      <c r="J2343" s="8" t="e">
        <f>IF(OR(H2343&gt;Pooling_tool!$Q$2,I2343&gt;(Pooling_tool!$Q$14*Pooling_tool!$Q$6)),"concentrate","dilute")</f>
        <v>#N/A</v>
      </c>
      <c r="K2343" s="12" t="e">
        <f>_xlfn.IFS(AND(J2343="concentrate",H2343&gt;Pooling_tool!$Q$4),Pooling_tool!$Q$4,AND(J2343="concentrate",H2343&lt;Pooling_tool!$Q$2),Pooling_tool!$Q$2,J2343="concentrate",H2343,J2343="dilute",individual_lib_info!I2343)</f>
        <v>#N/A</v>
      </c>
      <c r="L2343" s="12" t="e">
        <f>IF(AND(J2343="dilute",K2343&gt;Pooling_tool!$Q$6),Pooling_tool!$Q$6,K2343)</f>
        <v>#N/A</v>
      </c>
    </row>
    <row r="2344" spans="6:12" x14ac:dyDescent="0.2">
      <c r="F2344" s="8" t="e">
        <f>VLOOKUP(A2344,Pooling_tool!$A$3:$B$15,2,FALSE)</f>
        <v>#N/A</v>
      </c>
      <c r="G2344" s="11" t="e">
        <f>Pooling_tool!$Q$8/VLOOKUP(F2344,Pooling_tool!$F$3:$G$26,2,FALSE)</f>
        <v>#N/A</v>
      </c>
      <c r="H2344" s="12" t="e">
        <f t="shared" si="72"/>
        <v>#N/A</v>
      </c>
      <c r="I2344" s="12" t="e">
        <f t="shared" si="73"/>
        <v>#N/A</v>
      </c>
      <c r="J2344" s="8" t="e">
        <f>IF(OR(H2344&gt;Pooling_tool!$Q$2,I2344&gt;(Pooling_tool!$Q$14*Pooling_tool!$Q$6)),"concentrate","dilute")</f>
        <v>#N/A</v>
      </c>
      <c r="K2344" s="12" t="e">
        <f>_xlfn.IFS(AND(J2344="concentrate",H2344&gt;Pooling_tool!$Q$4),Pooling_tool!$Q$4,AND(J2344="concentrate",H2344&lt;Pooling_tool!$Q$2),Pooling_tool!$Q$2,J2344="concentrate",H2344,J2344="dilute",individual_lib_info!I2344)</f>
        <v>#N/A</v>
      </c>
      <c r="L2344" s="12" t="e">
        <f>IF(AND(J2344="dilute",K2344&gt;Pooling_tool!$Q$6),Pooling_tool!$Q$6,K2344)</f>
        <v>#N/A</v>
      </c>
    </row>
    <row r="2345" spans="6:12" x14ac:dyDescent="0.2">
      <c r="F2345" s="8" t="e">
        <f>VLOOKUP(A2345,Pooling_tool!$A$3:$B$15,2,FALSE)</f>
        <v>#N/A</v>
      </c>
      <c r="G2345" s="11" t="e">
        <f>Pooling_tool!$Q$8/VLOOKUP(F2345,Pooling_tool!$F$3:$G$26,2,FALSE)</f>
        <v>#N/A</v>
      </c>
      <c r="H2345" s="12" t="e">
        <f t="shared" si="72"/>
        <v>#N/A</v>
      </c>
      <c r="I2345" s="12" t="e">
        <f t="shared" si="73"/>
        <v>#N/A</v>
      </c>
      <c r="J2345" s="8" t="e">
        <f>IF(OR(H2345&gt;Pooling_tool!$Q$2,I2345&gt;(Pooling_tool!$Q$14*Pooling_tool!$Q$6)),"concentrate","dilute")</f>
        <v>#N/A</v>
      </c>
      <c r="K2345" s="12" t="e">
        <f>_xlfn.IFS(AND(J2345="concentrate",H2345&gt;Pooling_tool!$Q$4),Pooling_tool!$Q$4,AND(J2345="concentrate",H2345&lt;Pooling_tool!$Q$2),Pooling_tool!$Q$2,J2345="concentrate",H2345,J2345="dilute",individual_lib_info!I2345)</f>
        <v>#N/A</v>
      </c>
      <c r="L2345" s="12" t="e">
        <f>IF(AND(J2345="dilute",K2345&gt;Pooling_tool!$Q$6),Pooling_tool!$Q$6,K2345)</f>
        <v>#N/A</v>
      </c>
    </row>
    <row r="2346" spans="6:12" x14ac:dyDescent="0.2">
      <c r="F2346" s="8" t="e">
        <f>VLOOKUP(A2346,Pooling_tool!$A$3:$B$15,2,FALSE)</f>
        <v>#N/A</v>
      </c>
      <c r="G2346" s="11" t="e">
        <f>Pooling_tool!$Q$8/VLOOKUP(F2346,Pooling_tool!$F$3:$G$26,2,FALSE)</f>
        <v>#N/A</v>
      </c>
      <c r="H2346" s="12" t="e">
        <f t="shared" si="72"/>
        <v>#N/A</v>
      </c>
      <c r="I2346" s="12" t="e">
        <f t="shared" si="73"/>
        <v>#N/A</v>
      </c>
      <c r="J2346" s="8" t="e">
        <f>IF(OR(H2346&gt;Pooling_tool!$Q$2,I2346&gt;(Pooling_tool!$Q$14*Pooling_tool!$Q$6)),"concentrate","dilute")</f>
        <v>#N/A</v>
      </c>
      <c r="K2346" s="12" t="e">
        <f>_xlfn.IFS(AND(J2346="concentrate",H2346&gt;Pooling_tool!$Q$4),Pooling_tool!$Q$4,AND(J2346="concentrate",H2346&lt;Pooling_tool!$Q$2),Pooling_tool!$Q$2,J2346="concentrate",H2346,J2346="dilute",individual_lib_info!I2346)</f>
        <v>#N/A</v>
      </c>
      <c r="L2346" s="12" t="e">
        <f>IF(AND(J2346="dilute",K2346&gt;Pooling_tool!$Q$6),Pooling_tool!$Q$6,K2346)</f>
        <v>#N/A</v>
      </c>
    </row>
    <row r="2347" spans="6:12" x14ac:dyDescent="0.2">
      <c r="F2347" s="8" t="e">
        <f>VLOOKUP(A2347,Pooling_tool!$A$3:$B$15,2,FALSE)</f>
        <v>#N/A</v>
      </c>
      <c r="G2347" s="11" t="e">
        <f>Pooling_tool!$Q$8/VLOOKUP(F2347,Pooling_tool!$F$3:$G$26,2,FALSE)</f>
        <v>#N/A</v>
      </c>
      <c r="H2347" s="12" t="e">
        <f t="shared" si="72"/>
        <v>#N/A</v>
      </c>
      <c r="I2347" s="12" t="e">
        <f t="shared" si="73"/>
        <v>#N/A</v>
      </c>
      <c r="J2347" s="8" t="e">
        <f>IF(OR(H2347&gt;Pooling_tool!$Q$2,I2347&gt;(Pooling_tool!$Q$14*Pooling_tool!$Q$6)),"concentrate","dilute")</f>
        <v>#N/A</v>
      </c>
      <c r="K2347" s="12" t="e">
        <f>_xlfn.IFS(AND(J2347="concentrate",H2347&gt;Pooling_tool!$Q$4),Pooling_tool!$Q$4,AND(J2347="concentrate",H2347&lt;Pooling_tool!$Q$2),Pooling_tool!$Q$2,J2347="concentrate",H2347,J2347="dilute",individual_lib_info!I2347)</f>
        <v>#N/A</v>
      </c>
      <c r="L2347" s="12" t="e">
        <f>IF(AND(J2347="dilute",K2347&gt;Pooling_tool!$Q$6),Pooling_tool!$Q$6,K2347)</f>
        <v>#N/A</v>
      </c>
    </row>
    <row r="2348" spans="6:12" x14ac:dyDescent="0.2">
      <c r="F2348" s="8" t="e">
        <f>VLOOKUP(A2348,Pooling_tool!$A$3:$B$15,2,FALSE)</f>
        <v>#N/A</v>
      </c>
      <c r="G2348" s="11" t="e">
        <f>Pooling_tool!$Q$8/VLOOKUP(F2348,Pooling_tool!$F$3:$G$26,2,FALSE)</f>
        <v>#N/A</v>
      </c>
      <c r="H2348" s="12" t="e">
        <f t="shared" si="72"/>
        <v>#N/A</v>
      </c>
      <c r="I2348" s="12" t="e">
        <f t="shared" si="73"/>
        <v>#N/A</v>
      </c>
      <c r="J2348" s="8" t="e">
        <f>IF(OR(H2348&gt;Pooling_tool!$Q$2,I2348&gt;(Pooling_tool!$Q$14*Pooling_tool!$Q$6)),"concentrate","dilute")</f>
        <v>#N/A</v>
      </c>
      <c r="K2348" s="12" t="e">
        <f>_xlfn.IFS(AND(J2348="concentrate",H2348&gt;Pooling_tool!$Q$4),Pooling_tool!$Q$4,AND(J2348="concentrate",H2348&lt;Pooling_tool!$Q$2),Pooling_tool!$Q$2,J2348="concentrate",H2348,J2348="dilute",individual_lib_info!I2348)</f>
        <v>#N/A</v>
      </c>
      <c r="L2348" s="12" t="e">
        <f>IF(AND(J2348="dilute",K2348&gt;Pooling_tool!$Q$6),Pooling_tool!$Q$6,K2348)</f>
        <v>#N/A</v>
      </c>
    </row>
    <row r="2349" spans="6:12" x14ac:dyDescent="0.2">
      <c r="F2349" s="8" t="e">
        <f>VLOOKUP(A2349,Pooling_tool!$A$3:$B$15,2,FALSE)</f>
        <v>#N/A</v>
      </c>
      <c r="G2349" s="11" t="e">
        <f>Pooling_tool!$Q$8/VLOOKUP(F2349,Pooling_tool!$F$3:$G$26,2,FALSE)</f>
        <v>#N/A</v>
      </c>
      <c r="H2349" s="12" t="e">
        <f t="shared" si="72"/>
        <v>#N/A</v>
      </c>
      <c r="I2349" s="12" t="e">
        <f t="shared" si="73"/>
        <v>#N/A</v>
      </c>
      <c r="J2349" s="8" t="e">
        <f>IF(OR(H2349&gt;Pooling_tool!$Q$2,I2349&gt;(Pooling_tool!$Q$14*Pooling_tool!$Q$6)),"concentrate","dilute")</f>
        <v>#N/A</v>
      </c>
      <c r="K2349" s="12" t="e">
        <f>_xlfn.IFS(AND(J2349="concentrate",H2349&gt;Pooling_tool!$Q$4),Pooling_tool!$Q$4,AND(J2349="concentrate",H2349&lt;Pooling_tool!$Q$2),Pooling_tool!$Q$2,J2349="concentrate",H2349,J2349="dilute",individual_lib_info!I2349)</f>
        <v>#N/A</v>
      </c>
      <c r="L2349" s="12" t="e">
        <f>IF(AND(J2349="dilute",K2349&gt;Pooling_tool!$Q$6),Pooling_tool!$Q$6,K2349)</f>
        <v>#N/A</v>
      </c>
    </row>
    <row r="2350" spans="6:12" x14ac:dyDescent="0.2">
      <c r="F2350" s="8" t="e">
        <f>VLOOKUP(A2350,Pooling_tool!$A$3:$B$15,2,FALSE)</f>
        <v>#N/A</v>
      </c>
      <c r="G2350" s="11" t="e">
        <f>Pooling_tool!$Q$8/VLOOKUP(F2350,Pooling_tool!$F$3:$G$26,2,FALSE)</f>
        <v>#N/A</v>
      </c>
      <c r="H2350" s="12" t="e">
        <f t="shared" si="72"/>
        <v>#N/A</v>
      </c>
      <c r="I2350" s="12" t="e">
        <f t="shared" si="73"/>
        <v>#N/A</v>
      </c>
      <c r="J2350" s="8" t="e">
        <f>IF(OR(H2350&gt;Pooling_tool!$Q$2,I2350&gt;(Pooling_tool!$Q$14*Pooling_tool!$Q$6)),"concentrate","dilute")</f>
        <v>#N/A</v>
      </c>
      <c r="K2350" s="12" t="e">
        <f>_xlfn.IFS(AND(J2350="concentrate",H2350&gt;Pooling_tool!$Q$4),Pooling_tool!$Q$4,AND(J2350="concentrate",H2350&lt;Pooling_tool!$Q$2),Pooling_tool!$Q$2,J2350="concentrate",H2350,J2350="dilute",individual_lib_info!I2350)</f>
        <v>#N/A</v>
      </c>
      <c r="L2350" s="12" t="e">
        <f>IF(AND(J2350="dilute",K2350&gt;Pooling_tool!$Q$6),Pooling_tool!$Q$6,K2350)</f>
        <v>#N/A</v>
      </c>
    </row>
    <row r="2351" spans="6:12" x14ac:dyDescent="0.2">
      <c r="F2351" s="8" t="e">
        <f>VLOOKUP(A2351,Pooling_tool!$A$3:$B$15,2,FALSE)</f>
        <v>#N/A</v>
      </c>
      <c r="G2351" s="11" t="e">
        <f>Pooling_tool!$Q$8/VLOOKUP(F2351,Pooling_tool!$F$3:$G$26,2,FALSE)</f>
        <v>#N/A</v>
      </c>
      <c r="H2351" s="12" t="e">
        <f t="shared" si="72"/>
        <v>#N/A</v>
      </c>
      <c r="I2351" s="12" t="e">
        <f t="shared" si="73"/>
        <v>#N/A</v>
      </c>
      <c r="J2351" s="8" t="e">
        <f>IF(OR(H2351&gt;Pooling_tool!$Q$2,I2351&gt;(Pooling_tool!$Q$14*Pooling_tool!$Q$6)),"concentrate","dilute")</f>
        <v>#N/A</v>
      </c>
      <c r="K2351" s="12" t="e">
        <f>_xlfn.IFS(AND(J2351="concentrate",H2351&gt;Pooling_tool!$Q$4),Pooling_tool!$Q$4,AND(J2351="concentrate",H2351&lt;Pooling_tool!$Q$2),Pooling_tool!$Q$2,J2351="concentrate",H2351,J2351="dilute",individual_lib_info!I2351)</f>
        <v>#N/A</v>
      </c>
      <c r="L2351" s="12" t="e">
        <f>IF(AND(J2351="dilute",K2351&gt;Pooling_tool!$Q$6),Pooling_tool!$Q$6,K2351)</f>
        <v>#N/A</v>
      </c>
    </row>
    <row r="2352" spans="6:12" x14ac:dyDescent="0.2">
      <c r="F2352" s="8" t="e">
        <f>VLOOKUP(A2352,Pooling_tool!$A$3:$B$15,2,FALSE)</f>
        <v>#N/A</v>
      </c>
      <c r="G2352" s="11" t="e">
        <f>Pooling_tool!$Q$8/VLOOKUP(F2352,Pooling_tool!$F$3:$G$26,2,FALSE)</f>
        <v>#N/A</v>
      </c>
      <c r="H2352" s="12" t="e">
        <f t="shared" si="72"/>
        <v>#N/A</v>
      </c>
      <c r="I2352" s="12" t="e">
        <f t="shared" si="73"/>
        <v>#N/A</v>
      </c>
      <c r="J2352" s="8" t="e">
        <f>IF(OR(H2352&gt;Pooling_tool!$Q$2,I2352&gt;(Pooling_tool!$Q$14*Pooling_tool!$Q$6)),"concentrate","dilute")</f>
        <v>#N/A</v>
      </c>
      <c r="K2352" s="12" t="e">
        <f>_xlfn.IFS(AND(J2352="concentrate",H2352&gt;Pooling_tool!$Q$4),Pooling_tool!$Q$4,AND(J2352="concentrate",H2352&lt;Pooling_tool!$Q$2),Pooling_tool!$Q$2,J2352="concentrate",H2352,J2352="dilute",individual_lib_info!I2352)</f>
        <v>#N/A</v>
      </c>
      <c r="L2352" s="12" t="e">
        <f>IF(AND(J2352="dilute",K2352&gt;Pooling_tool!$Q$6),Pooling_tool!$Q$6,K2352)</f>
        <v>#N/A</v>
      </c>
    </row>
    <row r="2353" spans="6:12" x14ac:dyDescent="0.2">
      <c r="F2353" s="8" t="e">
        <f>VLOOKUP(A2353,Pooling_tool!$A$3:$B$15,2,FALSE)</f>
        <v>#N/A</v>
      </c>
      <c r="G2353" s="11" t="e">
        <f>Pooling_tool!$Q$8/VLOOKUP(F2353,Pooling_tool!$F$3:$G$26,2,FALSE)</f>
        <v>#N/A</v>
      </c>
      <c r="H2353" s="12" t="e">
        <f t="shared" si="72"/>
        <v>#N/A</v>
      </c>
      <c r="I2353" s="12" t="e">
        <f t="shared" si="73"/>
        <v>#N/A</v>
      </c>
      <c r="J2353" s="8" t="e">
        <f>IF(OR(H2353&gt;Pooling_tool!$Q$2,I2353&gt;(Pooling_tool!$Q$14*Pooling_tool!$Q$6)),"concentrate","dilute")</f>
        <v>#N/A</v>
      </c>
      <c r="K2353" s="12" t="e">
        <f>_xlfn.IFS(AND(J2353="concentrate",H2353&gt;Pooling_tool!$Q$4),Pooling_tool!$Q$4,AND(J2353="concentrate",H2353&lt;Pooling_tool!$Q$2),Pooling_tool!$Q$2,J2353="concentrate",H2353,J2353="dilute",individual_lib_info!I2353)</f>
        <v>#N/A</v>
      </c>
      <c r="L2353" s="12" t="e">
        <f>IF(AND(J2353="dilute",K2353&gt;Pooling_tool!$Q$6),Pooling_tool!$Q$6,K2353)</f>
        <v>#N/A</v>
      </c>
    </row>
    <row r="2354" spans="6:12" x14ac:dyDescent="0.2">
      <c r="F2354" s="8" t="e">
        <f>VLOOKUP(A2354,Pooling_tool!$A$3:$B$15,2,FALSE)</f>
        <v>#N/A</v>
      </c>
      <c r="G2354" s="11" t="e">
        <f>Pooling_tool!$Q$8/VLOOKUP(F2354,Pooling_tool!$F$3:$G$26,2,FALSE)</f>
        <v>#N/A</v>
      </c>
      <c r="H2354" s="12" t="e">
        <f t="shared" si="72"/>
        <v>#N/A</v>
      </c>
      <c r="I2354" s="12" t="e">
        <f t="shared" si="73"/>
        <v>#N/A</v>
      </c>
      <c r="J2354" s="8" t="e">
        <f>IF(OR(H2354&gt;Pooling_tool!$Q$2,I2354&gt;(Pooling_tool!$Q$14*Pooling_tool!$Q$6)),"concentrate","dilute")</f>
        <v>#N/A</v>
      </c>
      <c r="K2354" s="12" t="e">
        <f>_xlfn.IFS(AND(J2354="concentrate",H2354&gt;Pooling_tool!$Q$4),Pooling_tool!$Q$4,AND(J2354="concentrate",H2354&lt;Pooling_tool!$Q$2),Pooling_tool!$Q$2,J2354="concentrate",H2354,J2354="dilute",individual_lib_info!I2354)</f>
        <v>#N/A</v>
      </c>
      <c r="L2354" s="12" t="e">
        <f>IF(AND(J2354="dilute",K2354&gt;Pooling_tool!$Q$6),Pooling_tool!$Q$6,K2354)</f>
        <v>#N/A</v>
      </c>
    </row>
    <row r="2355" spans="6:12" x14ac:dyDescent="0.2">
      <c r="F2355" s="8" t="e">
        <f>VLOOKUP(A2355,Pooling_tool!$A$3:$B$15,2,FALSE)</f>
        <v>#N/A</v>
      </c>
      <c r="G2355" s="11" t="e">
        <f>Pooling_tool!$Q$8/VLOOKUP(F2355,Pooling_tool!$F$3:$G$26,2,FALSE)</f>
        <v>#N/A</v>
      </c>
      <c r="H2355" s="12" t="e">
        <f t="shared" si="72"/>
        <v>#N/A</v>
      </c>
      <c r="I2355" s="12" t="e">
        <f t="shared" si="73"/>
        <v>#N/A</v>
      </c>
      <c r="J2355" s="8" t="e">
        <f>IF(OR(H2355&gt;Pooling_tool!$Q$2,I2355&gt;(Pooling_tool!$Q$14*Pooling_tool!$Q$6)),"concentrate","dilute")</f>
        <v>#N/A</v>
      </c>
      <c r="K2355" s="12" t="e">
        <f>_xlfn.IFS(AND(J2355="concentrate",H2355&gt;Pooling_tool!$Q$4),Pooling_tool!$Q$4,AND(J2355="concentrate",H2355&lt;Pooling_tool!$Q$2),Pooling_tool!$Q$2,J2355="concentrate",H2355,J2355="dilute",individual_lib_info!I2355)</f>
        <v>#N/A</v>
      </c>
      <c r="L2355" s="12" t="e">
        <f>IF(AND(J2355="dilute",K2355&gt;Pooling_tool!$Q$6),Pooling_tool!$Q$6,K2355)</f>
        <v>#N/A</v>
      </c>
    </row>
    <row r="2356" spans="6:12" x14ac:dyDescent="0.2">
      <c r="F2356" s="8" t="e">
        <f>VLOOKUP(A2356,Pooling_tool!$A$3:$B$15,2,FALSE)</f>
        <v>#N/A</v>
      </c>
      <c r="G2356" s="11" t="e">
        <f>Pooling_tool!$Q$8/VLOOKUP(F2356,Pooling_tool!$F$3:$G$26,2,FALSE)</f>
        <v>#N/A</v>
      </c>
      <c r="H2356" s="12" t="e">
        <f t="shared" si="72"/>
        <v>#N/A</v>
      </c>
      <c r="I2356" s="12" t="e">
        <f t="shared" si="73"/>
        <v>#N/A</v>
      </c>
      <c r="J2356" s="8" t="e">
        <f>IF(OR(H2356&gt;Pooling_tool!$Q$2,I2356&gt;(Pooling_tool!$Q$14*Pooling_tool!$Q$6)),"concentrate","dilute")</f>
        <v>#N/A</v>
      </c>
      <c r="K2356" s="12" t="e">
        <f>_xlfn.IFS(AND(J2356="concentrate",H2356&gt;Pooling_tool!$Q$4),Pooling_tool!$Q$4,AND(J2356="concentrate",H2356&lt;Pooling_tool!$Q$2),Pooling_tool!$Q$2,J2356="concentrate",H2356,J2356="dilute",individual_lib_info!I2356)</f>
        <v>#N/A</v>
      </c>
      <c r="L2356" s="12" t="e">
        <f>IF(AND(J2356="dilute",K2356&gt;Pooling_tool!$Q$6),Pooling_tool!$Q$6,K2356)</f>
        <v>#N/A</v>
      </c>
    </row>
    <row r="2357" spans="6:12" x14ac:dyDescent="0.2">
      <c r="F2357" s="8" t="e">
        <f>VLOOKUP(A2357,Pooling_tool!$A$3:$B$15,2,FALSE)</f>
        <v>#N/A</v>
      </c>
      <c r="G2357" s="11" t="e">
        <f>Pooling_tool!$Q$8/VLOOKUP(F2357,Pooling_tool!$F$3:$G$26,2,FALSE)</f>
        <v>#N/A</v>
      </c>
      <c r="H2357" s="12" t="e">
        <f t="shared" si="72"/>
        <v>#N/A</v>
      </c>
      <c r="I2357" s="12" t="e">
        <f t="shared" si="73"/>
        <v>#N/A</v>
      </c>
      <c r="J2357" s="8" t="e">
        <f>IF(OR(H2357&gt;Pooling_tool!$Q$2,I2357&gt;(Pooling_tool!$Q$14*Pooling_tool!$Q$6)),"concentrate","dilute")</f>
        <v>#N/A</v>
      </c>
      <c r="K2357" s="12" t="e">
        <f>_xlfn.IFS(AND(J2357="concentrate",H2357&gt;Pooling_tool!$Q$4),Pooling_tool!$Q$4,AND(J2357="concentrate",H2357&lt;Pooling_tool!$Q$2),Pooling_tool!$Q$2,J2357="concentrate",H2357,J2357="dilute",individual_lib_info!I2357)</f>
        <v>#N/A</v>
      </c>
      <c r="L2357" s="12" t="e">
        <f>IF(AND(J2357="dilute",K2357&gt;Pooling_tool!$Q$6),Pooling_tool!$Q$6,K2357)</f>
        <v>#N/A</v>
      </c>
    </row>
    <row r="2358" spans="6:12" x14ac:dyDescent="0.2">
      <c r="F2358" s="8" t="e">
        <f>VLOOKUP(A2358,Pooling_tool!$A$3:$B$15,2,FALSE)</f>
        <v>#N/A</v>
      </c>
      <c r="G2358" s="11" t="e">
        <f>Pooling_tool!$Q$8/VLOOKUP(F2358,Pooling_tool!$F$3:$G$26,2,FALSE)</f>
        <v>#N/A</v>
      </c>
      <c r="H2358" s="12" t="e">
        <f t="shared" si="72"/>
        <v>#N/A</v>
      </c>
      <c r="I2358" s="12" t="e">
        <f t="shared" si="73"/>
        <v>#N/A</v>
      </c>
      <c r="J2358" s="8" t="e">
        <f>IF(OR(H2358&gt;Pooling_tool!$Q$2,I2358&gt;(Pooling_tool!$Q$14*Pooling_tool!$Q$6)),"concentrate","dilute")</f>
        <v>#N/A</v>
      </c>
      <c r="K2358" s="12" t="e">
        <f>_xlfn.IFS(AND(J2358="concentrate",H2358&gt;Pooling_tool!$Q$4),Pooling_tool!$Q$4,AND(J2358="concentrate",H2358&lt;Pooling_tool!$Q$2),Pooling_tool!$Q$2,J2358="concentrate",H2358,J2358="dilute",individual_lib_info!I2358)</f>
        <v>#N/A</v>
      </c>
      <c r="L2358" s="12" t="e">
        <f>IF(AND(J2358="dilute",K2358&gt;Pooling_tool!$Q$6),Pooling_tool!$Q$6,K2358)</f>
        <v>#N/A</v>
      </c>
    </row>
    <row r="2359" spans="6:12" x14ac:dyDescent="0.2">
      <c r="F2359" s="8" t="e">
        <f>VLOOKUP(A2359,Pooling_tool!$A$3:$B$15,2,FALSE)</f>
        <v>#N/A</v>
      </c>
      <c r="G2359" s="11" t="e">
        <f>Pooling_tool!$Q$8/VLOOKUP(F2359,Pooling_tool!$F$3:$G$26,2,FALSE)</f>
        <v>#N/A</v>
      </c>
      <c r="H2359" s="12" t="e">
        <f t="shared" si="72"/>
        <v>#N/A</v>
      </c>
      <c r="I2359" s="12" t="e">
        <f t="shared" si="73"/>
        <v>#N/A</v>
      </c>
      <c r="J2359" s="8" t="e">
        <f>IF(OR(H2359&gt;Pooling_tool!$Q$2,I2359&gt;(Pooling_tool!$Q$14*Pooling_tool!$Q$6)),"concentrate","dilute")</f>
        <v>#N/A</v>
      </c>
      <c r="K2359" s="12" t="e">
        <f>_xlfn.IFS(AND(J2359="concentrate",H2359&gt;Pooling_tool!$Q$4),Pooling_tool!$Q$4,AND(J2359="concentrate",H2359&lt;Pooling_tool!$Q$2),Pooling_tool!$Q$2,J2359="concentrate",H2359,J2359="dilute",individual_lib_info!I2359)</f>
        <v>#N/A</v>
      </c>
      <c r="L2359" s="12" t="e">
        <f>IF(AND(J2359="dilute",K2359&gt;Pooling_tool!$Q$6),Pooling_tool!$Q$6,K2359)</f>
        <v>#N/A</v>
      </c>
    </row>
    <row r="2360" spans="6:12" x14ac:dyDescent="0.2">
      <c r="F2360" s="8" t="e">
        <f>VLOOKUP(A2360,Pooling_tool!$A$3:$B$15,2,FALSE)</f>
        <v>#N/A</v>
      </c>
      <c r="G2360" s="11" t="e">
        <f>Pooling_tool!$Q$8/VLOOKUP(F2360,Pooling_tool!$F$3:$G$26,2,FALSE)</f>
        <v>#N/A</v>
      </c>
      <c r="H2360" s="12" t="e">
        <f t="shared" si="72"/>
        <v>#N/A</v>
      </c>
      <c r="I2360" s="12" t="e">
        <f t="shared" si="73"/>
        <v>#N/A</v>
      </c>
      <c r="J2360" s="8" t="e">
        <f>IF(OR(H2360&gt;Pooling_tool!$Q$2,I2360&gt;(Pooling_tool!$Q$14*Pooling_tool!$Q$6)),"concentrate","dilute")</f>
        <v>#N/A</v>
      </c>
      <c r="K2360" s="12" t="e">
        <f>_xlfn.IFS(AND(J2360="concentrate",H2360&gt;Pooling_tool!$Q$4),Pooling_tool!$Q$4,AND(J2360="concentrate",H2360&lt;Pooling_tool!$Q$2),Pooling_tool!$Q$2,J2360="concentrate",H2360,J2360="dilute",individual_lib_info!I2360)</f>
        <v>#N/A</v>
      </c>
      <c r="L2360" s="12" t="e">
        <f>IF(AND(J2360="dilute",K2360&gt;Pooling_tool!$Q$6),Pooling_tool!$Q$6,K2360)</f>
        <v>#N/A</v>
      </c>
    </row>
    <row r="2361" spans="6:12" x14ac:dyDescent="0.2">
      <c r="F2361" s="8" t="e">
        <f>VLOOKUP(A2361,Pooling_tool!$A$3:$B$15,2,FALSE)</f>
        <v>#N/A</v>
      </c>
      <c r="G2361" s="11" t="e">
        <f>Pooling_tool!$Q$8/VLOOKUP(F2361,Pooling_tool!$F$3:$G$26,2,FALSE)</f>
        <v>#N/A</v>
      </c>
      <c r="H2361" s="12" t="e">
        <f t="shared" si="72"/>
        <v>#N/A</v>
      </c>
      <c r="I2361" s="12" t="e">
        <f t="shared" si="73"/>
        <v>#N/A</v>
      </c>
      <c r="J2361" s="8" t="e">
        <f>IF(OR(H2361&gt;Pooling_tool!$Q$2,I2361&gt;(Pooling_tool!$Q$14*Pooling_tool!$Q$6)),"concentrate","dilute")</f>
        <v>#N/A</v>
      </c>
      <c r="K2361" s="12" t="e">
        <f>_xlfn.IFS(AND(J2361="concentrate",H2361&gt;Pooling_tool!$Q$4),Pooling_tool!$Q$4,AND(J2361="concentrate",H2361&lt;Pooling_tool!$Q$2),Pooling_tool!$Q$2,J2361="concentrate",H2361,J2361="dilute",individual_lib_info!I2361)</f>
        <v>#N/A</v>
      </c>
      <c r="L2361" s="12" t="e">
        <f>IF(AND(J2361="dilute",K2361&gt;Pooling_tool!$Q$6),Pooling_tool!$Q$6,K2361)</f>
        <v>#N/A</v>
      </c>
    </row>
    <row r="2362" spans="6:12" x14ac:dyDescent="0.2">
      <c r="F2362" s="8" t="e">
        <f>VLOOKUP(A2362,Pooling_tool!$A$3:$B$15,2,FALSE)</f>
        <v>#N/A</v>
      </c>
      <c r="G2362" s="11" t="e">
        <f>Pooling_tool!$Q$8/VLOOKUP(F2362,Pooling_tool!$F$3:$G$26,2,FALSE)</f>
        <v>#N/A</v>
      </c>
      <c r="H2362" s="12" t="e">
        <f t="shared" si="72"/>
        <v>#N/A</v>
      </c>
      <c r="I2362" s="12" t="e">
        <f t="shared" si="73"/>
        <v>#N/A</v>
      </c>
      <c r="J2362" s="8" t="e">
        <f>IF(OR(H2362&gt;Pooling_tool!$Q$2,I2362&gt;(Pooling_tool!$Q$14*Pooling_tool!$Q$6)),"concentrate","dilute")</f>
        <v>#N/A</v>
      </c>
      <c r="K2362" s="12" t="e">
        <f>_xlfn.IFS(AND(J2362="concentrate",H2362&gt;Pooling_tool!$Q$4),Pooling_tool!$Q$4,AND(J2362="concentrate",H2362&lt;Pooling_tool!$Q$2),Pooling_tool!$Q$2,J2362="concentrate",H2362,J2362="dilute",individual_lib_info!I2362)</f>
        <v>#N/A</v>
      </c>
      <c r="L2362" s="12" t="e">
        <f>IF(AND(J2362="dilute",K2362&gt;Pooling_tool!$Q$6),Pooling_tool!$Q$6,K2362)</f>
        <v>#N/A</v>
      </c>
    </row>
    <row r="2363" spans="6:12" x14ac:dyDescent="0.2">
      <c r="F2363" s="8" t="e">
        <f>VLOOKUP(A2363,Pooling_tool!$A$3:$B$15,2,FALSE)</f>
        <v>#N/A</v>
      </c>
      <c r="G2363" s="11" t="e">
        <f>Pooling_tool!$Q$8/VLOOKUP(F2363,Pooling_tool!$F$3:$G$26,2,FALSE)</f>
        <v>#N/A</v>
      </c>
      <c r="H2363" s="12" t="e">
        <f t="shared" si="72"/>
        <v>#N/A</v>
      </c>
      <c r="I2363" s="12" t="e">
        <f t="shared" si="73"/>
        <v>#N/A</v>
      </c>
      <c r="J2363" s="8" t="e">
        <f>IF(OR(H2363&gt;Pooling_tool!$Q$2,I2363&gt;(Pooling_tool!$Q$14*Pooling_tool!$Q$6)),"concentrate","dilute")</f>
        <v>#N/A</v>
      </c>
      <c r="K2363" s="12" t="e">
        <f>_xlfn.IFS(AND(J2363="concentrate",H2363&gt;Pooling_tool!$Q$4),Pooling_tool!$Q$4,AND(J2363="concentrate",H2363&lt;Pooling_tool!$Q$2),Pooling_tool!$Q$2,J2363="concentrate",H2363,J2363="dilute",individual_lib_info!I2363)</f>
        <v>#N/A</v>
      </c>
      <c r="L2363" s="12" t="e">
        <f>IF(AND(J2363="dilute",K2363&gt;Pooling_tool!$Q$6),Pooling_tool!$Q$6,K2363)</f>
        <v>#N/A</v>
      </c>
    </row>
    <row r="2364" spans="6:12" x14ac:dyDescent="0.2">
      <c r="F2364" s="8" t="e">
        <f>VLOOKUP(A2364,Pooling_tool!$A$3:$B$15,2,FALSE)</f>
        <v>#N/A</v>
      </c>
      <c r="G2364" s="11" t="e">
        <f>Pooling_tool!$Q$8/VLOOKUP(F2364,Pooling_tool!$F$3:$G$26,2,FALSE)</f>
        <v>#N/A</v>
      </c>
      <c r="H2364" s="12" t="e">
        <f t="shared" si="72"/>
        <v>#N/A</v>
      </c>
      <c r="I2364" s="12" t="e">
        <f t="shared" si="73"/>
        <v>#N/A</v>
      </c>
      <c r="J2364" s="8" t="e">
        <f>IF(OR(H2364&gt;Pooling_tool!$Q$2,I2364&gt;(Pooling_tool!$Q$14*Pooling_tool!$Q$6)),"concentrate","dilute")</f>
        <v>#N/A</v>
      </c>
      <c r="K2364" s="12" t="e">
        <f>_xlfn.IFS(AND(J2364="concentrate",H2364&gt;Pooling_tool!$Q$4),Pooling_tool!$Q$4,AND(J2364="concentrate",H2364&lt;Pooling_tool!$Q$2),Pooling_tool!$Q$2,J2364="concentrate",H2364,J2364="dilute",individual_lib_info!I2364)</f>
        <v>#N/A</v>
      </c>
      <c r="L2364" s="12" t="e">
        <f>IF(AND(J2364="dilute",K2364&gt;Pooling_tool!$Q$6),Pooling_tool!$Q$6,K2364)</f>
        <v>#N/A</v>
      </c>
    </row>
    <row r="2365" spans="6:12" x14ac:dyDescent="0.2">
      <c r="F2365" s="8" t="e">
        <f>VLOOKUP(A2365,Pooling_tool!$A$3:$B$15,2,FALSE)</f>
        <v>#N/A</v>
      </c>
      <c r="G2365" s="11" t="e">
        <f>Pooling_tool!$Q$8/VLOOKUP(F2365,Pooling_tool!$F$3:$G$26,2,FALSE)</f>
        <v>#N/A</v>
      </c>
      <c r="H2365" s="12" t="e">
        <f t="shared" si="72"/>
        <v>#N/A</v>
      </c>
      <c r="I2365" s="12" t="e">
        <f t="shared" si="73"/>
        <v>#N/A</v>
      </c>
      <c r="J2365" s="8" t="e">
        <f>IF(OR(H2365&gt;Pooling_tool!$Q$2,I2365&gt;(Pooling_tool!$Q$14*Pooling_tool!$Q$6)),"concentrate","dilute")</f>
        <v>#N/A</v>
      </c>
      <c r="K2365" s="12" t="e">
        <f>_xlfn.IFS(AND(J2365="concentrate",H2365&gt;Pooling_tool!$Q$4),Pooling_tool!$Q$4,AND(J2365="concentrate",H2365&lt;Pooling_tool!$Q$2),Pooling_tool!$Q$2,J2365="concentrate",H2365,J2365="dilute",individual_lib_info!I2365)</f>
        <v>#N/A</v>
      </c>
      <c r="L2365" s="12" t="e">
        <f>IF(AND(J2365="dilute",K2365&gt;Pooling_tool!$Q$6),Pooling_tool!$Q$6,K2365)</f>
        <v>#N/A</v>
      </c>
    </row>
    <row r="2366" spans="6:12" x14ac:dyDescent="0.2">
      <c r="F2366" s="8" t="e">
        <f>VLOOKUP(A2366,Pooling_tool!$A$3:$B$15,2,FALSE)</f>
        <v>#N/A</v>
      </c>
      <c r="G2366" s="11" t="e">
        <f>Pooling_tool!$Q$8/VLOOKUP(F2366,Pooling_tool!$F$3:$G$26,2,FALSE)</f>
        <v>#N/A</v>
      </c>
      <c r="H2366" s="12" t="e">
        <f t="shared" si="72"/>
        <v>#N/A</v>
      </c>
      <c r="I2366" s="12" t="e">
        <f t="shared" si="73"/>
        <v>#N/A</v>
      </c>
      <c r="J2366" s="8" t="e">
        <f>IF(OR(H2366&gt;Pooling_tool!$Q$2,I2366&gt;(Pooling_tool!$Q$14*Pooling_tool!$Q$6)),"concentrate","dilute")</f>
        <v>#N/A</v>
      </c>
      <c r="K2366" s="12" t="e">
        <f>_xlfn.IFS(AND(J2366="concentrate",H2366&gt;Pooling_tool!$Q$4),Pooling_tool!$Q$4,AND(J2366="concentrate",H2366&lt;Pooling_tool!$Q$2),Pooling_tool!$Q$2,J2366="concentrate",H2366,J2366="dilute",individual_lib_info!I2366)</f>
        <v>#N/A</v>
      </c>
      <c r="L2366" s="12" t="e">
        <f>IF(AND(J2366="dilute",K2366&gt;Pooling_tool!$Q$6),Pooling_tool!$Q$6,K2366)</f>
        <v>#N/A</v>
      </c>
    </row>
    <row r="2367" spans="6:12" x14ac:dyDescent="0.2">
      <c r="F2367" s="8" t="e">
        <f>VLOOKUP(A2367,Pooling_tool!$A$3:$B$15,2,FALSE)</f>
        <v>#N/A</v>
      </c>
      <c r="G2367" s="11" t="e">
        <f>Pooling_tool!$Q$8/VLOOKUP(F2367,Pooling_tool!$F$3:$G$26,2,FALSE)</f>
        <v>#N/A</v>
      </c>
      <c r="H2367" s="12" t="e">
        <f t="shared" si="72"/>
        <v>#N/A</v>
      </c>
      <c r="I2367" s="12" t="e">
        <f t="shared" si="73"/>
        <v>#N/A</v>
      </c>
      <c r="J2367" s="8" t="e">
        <f>IF(OR(H2367&gt;Pooling_tool!$Q$2,I2367&gt;(Pooling_tool!$Q$14*Pooling_tool!$Q$6)),"concentrate","dilute")</f>
        <v>#N/A</v>
      </c>
      <c r="K2367" s="12" t="e">
        <f>_xlfn.IFS(AND(J2367="concentrate",H2367&gt;Pooling_tool!$Q$4),Pooling_tool!$Q$4,AND(J2367="concentrate",H2367&lt;Pooling_tool!$Q$2),Pooling_tool!$Q$2,J2367="concentrate",H2367,J2367="dilute",individual_lib_info!I2367)</f>
        <v>#N/A</v>
      </c>
      <c r="L2367" s="12" t="e">
        <f>IF(AND(J2367="dilute",K2367&gt;Pooling_tool!$Q$6),Pooling_tool!$Q$6,K2367)</f>
        <v>#N/A</v>
      </c>
    </row>
    <row r="2368" spans="6:12" x14ac:dyDescent="0.2">
      <c r="F2368" s="8" t="e">
        <f>VLOOKUP(A2368,Pooling_tool!$A$3:$B$15,2,FALSE)</f>
        <v>#N/A</v>
      </c>
      <c r="G2368" s="11" t="e">
        <f>Pooling_tool!$Q$8/VLOOKUP(F2368,Pooling_tool!$F$3:$G$26,2,FALSE)</f>
        <v>#N/A</v>
      </c>
      <c r="H2368" s="12" t="e">
        <f t="shared" si="72"/>
        <v>#N/A</v>
      </c>
      <c r="I2368" s="12" t="e">
        <f t="shared" si="73"/>
        <v>#N/A</v>
      </c>
      <c r="J2368" s="8" t="e">
        <f>IF(OR(H2368&gt;Pooling_tool!$Q$2,I2368&gt;(Pooling_tool!$Q$14*Pooling_tool!$Q$6)),"concentrate","dilute")</f>
        <v>#N/A</v>
      </c>
      <c r="K2368" s="12" t="e">
        <f>_xlfn.IFS(AND(J2368="concentrate",H2368&gt;Pooling_tool!$Q$4),Pooling_tool!$Q$4,AND(J2368="concentrate",H2368&lt;Pooling_tool!$Q$2),Pooling_tool!$Q$2,J2368="concentrate",H2368,J2368="dilute",individual_lib_info!I2368)</f>
        <v>#N/A</v>
      </c>
      <c r="L2368" s="12" t="e">
        <f>IF(AND(J2368="dilute",K2368&gt;Pooling_tool!$Q$6),Pooling_tool!$Q$6,K2368)</f>
        <v>#N/A</v>
      </c>
    </row>
    <row r="2369" spans="6:12" x14ac:dyDescent="0.2">
      <c r="F2369" s="8" t="e">
        <f>VLOOKUP(A2369,Pooling_tool!$A$3:$B$15,2,FALSE)</f>
        <v>#N/A</v>
      </c>
      <c r="G2369" s="11" t="e">
        <f>Pooling_tool!$Q$8/VLOOKUP(F2369,Pooling_tool!$F$3:$G$26,2,FALSE)</f>
        <v>#N/A</v>
      </c>
      <c r="H2369" s="12" t="e">
        <f t="shared" si="72"/>
        <v>#N/A</v>
      </c>
      <c r="I2369" s="12" t="e">
        <f t="shared" si="73"/>
        <v>#N/A</v>
      </c>
      <c r="J2369" s="8" t="e">
        <f>IF(OR(H2369&gt;Pooling_tool!$Q$2,I2369&gt;(Pooling_tool!$Q$14*Pooling_tool!$Q$6)),"concentrate","dilute")</f>
        <v>#N/A</v>
      </c>
      <c r="K2369" s="12" t="e">
        <f>_xlfn.IFS(AND(J2369="concentrate",H2369&gt;Pooling_tool!$Q$4),Pooling_tool!$Q$4,AND(J2369="concentrate",H2369&lt;Pooling_tool!$Q$2),Pooling_tool!$Q$2,J2369="concentrate",H2369,J2369="dilute",individual_lib_info!I2369)</f>
        <v>#N/A</v>
      </c>
      <c r="L2369" s="12" t="e">
        <f>IF(AND(J2369="dilute",K2369&gt;Pooling_tool!$Q$6),Pooling_tool!$Q$6,K2369)</f>
        <v>#N/A</v>
      </c>
    </row>
    <row r="2370" spans="6:12" x14ac:dyDescent="0.2">
      <c r="F2370" s="8" t="e">
        <f>VLOOKUP(A2370,Pooling_tool!$A$3:$B$15,2,FALSE)</f>
        <v>#N/A</v>
      </c>
      <c r="G2370" s="11" t="e">
        <f>Pooling_tool!$Q$8/VLOOKUP(F2370,Pooling_tool!$F$3:$G$26,2,FALSE)</f>
        <v>#N/A</v>
      </c>
      <c r="H2370" s="12" t="e">
        <f t="shared" si="72"/>
        <v>#N/A</v>
      </c>
      <c r="I2370" s="12" t="e">
        <f t="shared" si="73"/>
        <v>#N/A</v>
      </c>
      <c r="J2370" s="8" t="e">
        <f>IF(OR(H2370&gt;Pooling_tool!$Q$2,I2370&gt;(Pooling_tool!$Q$14*Pooling_tool!$Q$6)),"concentrate","dilute")</f>
        <v>#N/A</v>
      </c>
      <c r="K2370" s="12" t="e">
        <f>_xlfn.IFS(AND(J2370="concentrate",H2370&gt;Pooling_tool!$Q$4),Pooling_tool!$Q$4,AND(J2370="concentrate",H2370&lt;Pooling_tool!$Q$2),Pooling_tool!$Q$2,J2370="concentrate",H2370,J2370="dilute",individual_lib_info!I2370)</f>
        <v>#N/A</v>
      </c>
      <c r="L2370" s="12" t="e">
        <f>IF(AND(J2370="dilute",K2370&gt;Pooling_tool!$Q$6),Pooling_tool!$Q$6,K2370)</f>
        <v>#N/A</v>
      </c>
    </row>
    <row r="2371" spans="6:12" x14ac:dyDescent="0.2">
      <c r="F2371" s="8" t="e">
        <f>VLOOKUP(A2371,Pooling_tool!$A$3:$B$15,2,FALSE)</f>
        <v>#N/A</v>
      </c>
      <c r="G2371" s="11" t="e">
        <f>Pooling_tool!$Q$8/VLOOKUP(F2371,Pooling_tool!$F$3:$G$26,2,FALSE)</f>
        <v>#N/A</v>
      </c>
      <c r="H2371" s="12" t="e">
        <f t="shared" ref="H2371:H2434" si="74">G2371/D2371*1000</f>
        <v>#N/A</v>
      </c>
      <c r="I2371" s="12" t="e">
        <f t="shared" ref="I2371:I2434" si="75">H2371*E2371</f>
        <v>#N/A</v>
      </c>
      <c r="J2371" s="8" t="e">
        <f>IF(OR(H2371&gt;Pooling_tool!$Q$2,I2371&gt;(Pooling_tool!$Q$14*Pooling_tool!$Q$6)),"concentrate","dilute")</f>
        <v>#N/A</v>
      </c>
      <c r="K2371" s="12" t="e">
        <f>_xlfn.IFS(AND(J2371="concentrate",H2371&gt;Pooling_tool!$Q$4),Pooling_tool!$Q$4,AND(J2371="concentrate",H2371&lt;Pooling_tool!$Q$2),Pooling_tool!$Q$2,J2371="concentrate",H2371,J2371="dilute",individual_lib_info!I2371)</f>
        <v>#N/A</v>
      </c>
      <c r="L2371" s="12" t="e">
        <f>IF(AND(J2371="dilute",K2371&gt;Pooling_tool!$Q$6),Pooling_tool!$Q$6,K2371)</f>
        <v>#N/A</v>
      </c>
    </row>
    <row r="2372" spans="6:12" x14ac:dyDescent="0.2">
      <c r="F2372" s="8" t="e">
        <f>VLOOKUP(A2372,Pooling_tool!$A$3:$B$15,2,FALSE)</f>
        <v>#N/A</v>
      </c>
      <c r="G2372" s="11" t="e">
        <f>Pooling_tool!$Q$8/VLOOKUP(F2372,Pooling_tool!$F$3:$G$26,2,FALSE)</f>
        <v>#N/A</v>
      </c>
      <c r="H2372" s="12" t="e">
        <f t="shared" si="74"/>
        <v>#N/A</v>
      </c>
      <c r="I2372" s="12" t="e">
        <f t="shared" si="75"/>
        <v>#N/A</v>
      </c>
      <c r="J2372" s="8" t="e">
        <f>IF(OR(H2372&gt;Pooling_tool!$Q$2,I2372&gt;(Pooling_tool!$Q$14*Pooling_tool!$Q$6)),"concentrate","dilute")</f>
        <v>#N/A</v>
      </c>
      <c r="K2372" s="12" t="e">
        <f>_xlfn.IFS(AND(J2372="concentrate",H2372&gt;Pooling_tool!$Q$4),Pooling_tool!$Q$4,AND(J2372="concentrate",H2372&lt;Pooling_tool!$Q$2),Pooling_tool!$Q$2,J2372="concentrate",H2372,J2372="dilute",individual_lib_info!I2372)</f>
        <v>#N/A</v>
      </c>
      <c r="L2372" s="12" t="e">
        <f>IF(AND(J2372="dilute",K2372&gt;Pooling_tool!$Q$6),Pooling_tool!$Q$6,K2372)</f>
        <v>#N/A</v>
      </c>
    </row>
    <row r="2373" spans="6:12" x14ac:dyDescent="0.2">
      <c r="F2373" s="8" t="e">
        <f>VLOOKUP(A2373,Pooling_tool!$A$3:$B$15,2,FALSE)</f>
        <v>#N/A</v>
      </c>
      <c r="G2373" s="11" t="e">
        <f>Pooling_tool!$Q$8/VLOOKUP(F2373,Pooling_tool!$F$3:$G$26,2,FALSE)</f>
        <v>#N/A</v>
      </c>
      <c r="H2373" s="12" t="e">
        <f t="shared" si="74"/>
        <v>#N/A</v>
      </c>
      <c r="I2373" s="12" t="e">
        <f t="shared" si="75"/>
        <v>#N/A</v>
      </c>
      <c r="J2373" s="8" t="e">
        <f>IF(OR(H2373&gt;Pooling_tool!$Q$2,I2373&gt;(Pooling_tool!$Q$14*Pooling_tool!$Q$6)),"concentrate","dilute")</f>
        <v>#N/A</v>
      </c>
      <c r="K2373" s="12" t="e">
        <f>_xlfn.IFS(AND(J2373="concentrate",H2373&gt;Pooling_tool!$Q$4),Pooling_tool!$Q$4,AND(J2373="concentrate",H2373&lt;Pooling_tool!$Q$2),Pooling_tool!$Q$2,J2373="concentrate",H2373,J2373="dilute",individual_lib_info!I2373)</f>
        <v>#N/A</v>
      </c>
      <c r="L2373" s="12" t="e">
        <f>IF(AND(J2373="dilute",K2373&gt;Pooling_tool!$Q$6),Pooling_tool!$Q$6,K2373)</f>
        <v>#N/A</v>
      </c>
    </row>
    <row r="2374" spans="6:12" x14ac:dyDescent="0.2">
      <c r="F2374" s="8" t="e">
        <f>VLOOKUP(A2374,Pooling_tool!$A$3:$B$15,2,FALSE)</f>
        <v>#N/A</v>
      </c>
      <c r="G2374" s="11" t="e">
        <f>Pooling_tool!$Q$8/VLOOKUP(F2374,Pooling_tool!$F$3:$G$26,2,FALSE)</f>
        <v>#N/A</v>
      </c>
      <c r="H2374" s="12" t="e">
        <f t="shared" si="74"/>
        <v>#N/A</v>
      </c>
      <c r="I2374" s="12" t="e">
        <f t="shared" si="75"/>
        <v>#N/A</v>
      </c>
      <c r="J2374" s="8" t="e">
        <f>IF(OR(H2374&gt;Pooling_tool!$Q$2,I2374&gt;(Pooling_tool!$Q$14*Pooling_tool!$Q$6)),"concentrate","dilute")</f>
        <v>#N/A</v>
      </c>
      <c r="K2374" s="12" t="e">
        <f>_xlfn.IFS(AND(J2374="concentrate",H2374&gt;Pooling_tool!$Q$4),Pooling_tool!$Q$4,AND(J2374="concentrate",H2374&lt;Pooling_tool!$Q$2),Pooling_tool!$Q$2,J2374="concentrate",H2374,J2374="dilute",individual_lib_info!I2374)</f>
        <v>#N/A</v>
      </c>
      <c r="L2374" s="12" t="e">
        <f>IF(AND(J2374="dilute",K2374&gt;Pooling_tool!$Q$6),Pooling_tool!$Q$6,K2374)</f>
        <v>#N/A</v>
      </c>
    </row>
    <row r="2375" spans="6:12" x14ac:dyDescent="0.2">
      <c r="F2375" s="8" t="e">
        <f>VLOOKUP(A2375,Pooling_tool!$A$3:$B$15,2,FALSE)</f>
        <v>#N/A</v>
      </c>
      <c r="G2375" s="11" t="e">
        <f>Pooling_tool!$Q$8/VLOOKUP(F2375,Pooling_tool!$F$3:$G$26,2,FALSE)</f>
        <v>#N/A</v>
      </c>
      <c r="H2375" s="12" t="e">
        <f t="shared" si="74"/>
        <v>#N/A</v>
      </c>
      <c r="I2375" s="12" t="e">
        <f t="shared" si="75"/>
        <v>#N/A</v>
      </c>
      <c r="J2375" s="8" t="e">
        <f>IF(OR(H2375&gt;Pooling_tool!$Q$2,I2375&gt;(Pooling_tool!$Q$14*Pooling_tool!$Q$6)),"concentrate","dilute")</f>
        <v>#N/A</v>
      </c>
      <c r="K2375" s="12" t="e">
        <f>_xlfn.IFS(AND(J2375="concentrate",H2375&gt;Pooling_tool!$Q$4),Pooling_tool!$Q$4,AND(J2375="concentrate",H2375&lt;Pooling_tool!$Q$2),Pooling_tool!$Q$2,J2375="concentrate",H2375,J2375="dilute",individual_lib_info!I2375)</f>
        <v>#N/A</v>
      </c>
      <c r="L2375" s="12" t="e">
        <f>IF(AND(J2375="dilute",K2375&gt;Pooling_tool!$Q$6),Pooling_tool!$Q$6,K2375)</f>
        <v>#N/A</v>
      </c>
    </row>
    <row r="2376" spans="6:12" x14ac:dyDescent="0.2">
      <c r="F2376" s="8" t="e">
        <f>VLOOKUP(A2376,Pooling_tool!$A$3:$B$15,2,FALSE)</f>
        <v>#N/A</v>
      </c>
      <c r="G2376" s="11" t="e">
        <f>Pooling_tool!$Q$8/VLOOKUP(F2376,Pooling_tool!$F$3:$G$26,2,FALSE)</f>
        <v>#N/A</v>
      </c>
      <c r="H2376" s="12" t="e">
        <f t="shared" si="74"/>
        <v>#N/A</v>
      </c>
      <c r="I2376" s="12" t="e">
        <f t="shared" si="75"/>
        <v>#N/A</v>
      </c>
      <c r="J2376" s="8" t="e">
        <f>IF(OR(H2376&gt;Pooling_tool!$Q$2,I2376&gt;(Pooling_tool!$Q$14*Pooling_tool!$Q$6)),"concentrate","dilute")</f>
        <v>#N/A</v>
      </c>
      <c r="K2376" s="12" t="e">
        <f>_xlfn.IFS(AND(J2376="concentrate",H2376&gt;Pooling_tool!$Q$4),Pooling_tool!$Q$4,AND(J2376="concentrate",H2376&lt;Pooling_tool!$Q$2),Pooling_tool!$Q$2,J2376="concentrate",H2376,J2376="dilute",individual_lib_info!I2376)</f>
        <v>#N/A</v>
      </c>
      <c r="L2376" s="12" t="e">
        <f>IF(AND(J2376="dilute",K2376&gt;Pooling_tool!$Q$6),Pooling_tool!$Q$6,K2376)</f>
        <v>#N/A</v>
      </c>
    </row>
    <row r="2377" spans="6:12" x14ac:dyDescent="0.2">
      <c r="F2377" s="8" t="e">
        <f>VLOOKUP(A2377,Pooling_tool!$A$3:$B$15,2,FALSE)</f>
        <v>#N/A</v>
      </c>
      <c r="G2377" s="11" t="e">
        <f>Pooling_tool!$Q$8/VLOOKUP(F2377,Pooling_tool!$F$3:$G$26,2,FALSE)</f>
        <v>#N/A</v>
      </c>
      <c r="H2377" s="12" t="e">
        <f t="shared" si="74"/>
        <v>#N/A</v>
      </c>
      <c r="I2377" s="12" t="e">
        <f t="shared" si="75"/>
        <v>#N/A</v>
      </c>
      <c r="J2377" s="8" t="e">
        <f>IF(OR(H2377&gt;Pooling_tool!$Q$2,I2377&gt;(Pooling_tool!$Q$14*Pooling_tool!$Q$6)),"concentrate","dilute")</f>
        <v>#N/A</v>
      </c>
      <c r="K2377" s="12" t="e">
        <f>_xlfn.IFS(AND(J2377="concentrate",H2377&gt;Pooling_tool!$Q$4),Pooling_tool!$Q$4,AND(J2377="concentrate",H2377&lt;Pooling_tool!$Q$2),Pooling_tool!$Q$2,J2377="concentrate",H2377,J2377="dilute",individual_lib_info!I2377)</f>
        <v>#N/A</v>
      </c>
      <c r="L2377" s="12" t="e">
        <f>IF(AND(J2377="dilute",K2377&gt;Pooling_tool!$Q$6),Pooling_tool!$Q$6,K2377)</f>
        <v>#N/A</v>
      </c>
    </row>
    <row r="2378" spans="6:12" x14ac:dyDescent="0.2">
      <c r="F2378" s="8" t="e">
        <f>VLOOKUP(A2378,Pooling_tool!$A$3:$B$15,2,FALSE)</f>
        <v>#N/A</v>
      </c>
      <c r="G2378" s="11" t="e">
        <f>Pooling_tool!$Q$8/VLOOKUP(F2378,Pooling_tool!$F$3:$G$26,2,FALSE)</f>
        <v>#N/A</v>
      </c>
      <c r="H2378" s="12" t="e">
        <f t="shared" si="74"/>
        <v>#N/A</v>
      </c>
      <c r="I2378" s="12" t="e">
        <f t="shared" si="75"/>
        <v>#N/A</v>
      </c>
      <c r="J2378" s="8" t="e">
        <f>IF(OR(H2378&gt;Pooling_tool!$Q$2,I2378&gt;(Pooling_tool!$Q$14*Pooling_tool!$Q$6)),"concentrate","dilute")</f>
        <v>#N/A</v>
      </c>
      <c r="K2378" s="12" t="e">
        <f>_xlfn.IFS(AND(J2378="concentrate",H2378&gt;Pooling_tool!$Q$4),Pooling_tool!$Q$4,AND(J2378="concentrate",H2378&lt;Pooling_tool!$Q$2),Pooling_tool!$Q$2,J2378="concentrate",H2378,J2378="dilute",individual_lib_info!I2378)</f>
        <v>#N/A</v>
      </c>
      <c r="L2378" s="12" t="e">
        <f>IF(AND(J2378="dilute",K2378&gt;Pooling_tool!$Q$6),Pooling_tool!$Q$6,K2378)</f>
        <v>#N/A</v>
      </c>
    </row>
    <row r="2379" spans="6:12" x14ac:dyDescent="0.2">
      <c r="F2379" s="8" t="e">
        <f>VLOOKUP(A2379,Pooling_tool!$A$3:$B$15,2,FALSE)</f>
        <v>#N/A</v>
      </c>
      <c r="G2379" s="11" t="e">
        <f>Pooling_tool!$Q$8/VLOOKUP(F2379,Pooling_tool!$F$3:$G$26,2,FALSE)</f>
        <v>#N/A</v>
      </c>
      <c r="H2379" s="12" t="e">
        <f t="shared" si="74"/>
        <v>#N/A</v>
      </c>
      <c r="I2379" s="12" t="e">
        <f t="shared" si="75"/>
        <v>#N/A</v>
      </c>
      <c r="J2379" s="8" t="e">
        <f>IF(OR(H2379&gt;Pooling_tool!$Q$2,I2379&gt;(Pooling_tool!$Q$14*Pooling_tool!$Q$6)),"concentrate","dilute")</f>
        <v>#N/A</v>
      </c>
      <c r="K2379" s="12" t="e">
        <f>_xlfn.IFS(AND(J2379="concentrate",H2379&gt;Pooling_tool!$Q$4),Pooling_tool!$Q$4,AND(J2379="concentrate",H2379&lt;Pooling_tool!$Q$2),Pooling_tool!$Q$2,J2379="concentrate",H2379,J2379="dilute",individual_lib_info!I2379)</f>
        <v>#N/A</v>
      </c>
      <c r="L2379" s="12" t="e">
        <f>IF(AND(J2379="dilute",K2379&gt;Pooling_tool!$Q$6),Pooling_tool!$Q$6,K2379)</f>
        <v>#N/A</v>
      </c>
    </row>
    <row r="2380" spans="6:12" x14ac:dyDescent="0.2">
      <c r="F2380" s="8" t="e">
        <f>VLOOKUP(A2380,Pooling_tool!$A$3:$B$15,2,FALSE)</f>
        <v>#N/A</v>
      </c>
      <c r="G2380" s="11" t="e">
        <f>Pooling_tool!$Q$8/VLOOKUP(F2380,Pooling_tool!$F$3:$G$26,2,FALSE)</f>
        <v>#N/A</v>
      </c>
      <c r="H2380" s="12" t="e">
        <f t="shared" si="74"/>
        <v>#N/A</v>
      </c>
      <c r="I2380" s="12" t="e">
        <f t="shared" si="75"/>
        <v>#N/A</v>
      </c>
      <c r="J2380" s="8" t="e">
        <f>IF(OR(H2380&gt;Pooling_tool!$Q$2,I2380&gt;(Pooling_tool!$Q$14*Pooling_tool!$Q$6)),"concentrate","dilute")</f>
        <v>#N/A</v>
      </c>
      <c r="K2380" s="12" t="e">
        <f>_xlfn.IFS(AND(J2380="concentrate",H2380&gt;Pooling_tool!$Q$4),Pooling_tool!$Q$4,AND(J2380="concentrate",H2380&lt;Pooling_tool!$Q$2),Pooling_tool!$Q$2,J2380="concentrate",H2380,J2380="dilute",individual_lib_info!I2380)</f>
        <v>#N/A</v>
      </c>
      <c r="L2380" s="12" t="e">
        <f>IF(AND(J2380="dilute",K2380&gt;Pooling_tool!$Q$6),Pooling_tool!$Q$6,K2380)</f>
        <v>#N/A</v>
      </c>
    </row>
    <row r="2381" spans="6:12" x14ac:dyDescent="0.2">
      <c r="F2381" s="8" t="e">
        <f>VLOOKUP(A2381,Pooling_tool!$A$3:$B$15,2,FALSE)</f>
        <v>#N/A</v>
      </c>
      <c r="G2381" s="11" t="e">
        <f>Pooling_tool!$Q$8/VLOOKUP(F2381,Pooling_tool!$F$3:$G$26,2,FALSE)</f>
        <v>#N/A</v>
      </c>
      <c r="H2381" s="12" t="e">
        <f t="shared" si="74"/>
        <v>#N/A</v>
      </c>
      <c r="I2381" s="12" t="e">
        <f t="shared" si="75"/>
        <v>#N/A</v>
      </c>
      <c r="J2381" s="8" t="e">
        <f>IF(OR(H2381&gt;Pooling_tool!$Q$2,I2381&gt;(Pooling_tool!$Q$14*Pooling_tool!$Q$6)),"concentrate","dilute")</f>
        <v>#N/A</v>
      </c>
      <c r="K2381" s="12" t="e">
        <f>_xlfn.IFS(AND(J2381="concentrate",H2381&gt;Pooling_tool!$Q$4),Pooling_tool!$Q$4,AND(J2381="concentrate",H2381&lt;Pooling_tool!$Q$2),Pooling_tool!$Q$2,J2381="concentrate",H2381,J2381="dilute",individual_lib_info!I2381)</f>
        <v>#N/A</v>
      </c>
      <c r="L2381" s="12" t="e">
        <f>IF(AND(J2381="dilute",K2381&gt;Pooling_tool!$Q$6),Pooling_tool!$Q$6,K2381)</f>
        <v>#N/A</v>
      </c>
    </row>
    <row r="2382" spans="6:12" x14ac:dyDescent="0.2">
      <c r="F2382" s="8" t="e">
        <f>VLOOKUP(A2382,Pooling_tool!$A$3:$B$15,2,FALSE)</f>
        <v>#N/A</v>
      </c>
      <c r="G2382" s="11" t="e">
        <f>Pooling_tool!$Q$8/VLOOKUP(F2382,Pooling_tool!$F$3:$G$26,2,FALSE)</f>
        <v>#N/A</v>
      </c>
      <c r="H2382" s="12" t="e">
        <f t="shared" si="74"/>
        <v>#N/A</v>
      </c>
      <c r="I2382" s="12" t="e">
        <f t="shared" si="75"/>
        <v>#N/A</v>
      </c>
      <c r="J2382" s="8" t="e">
        <f>IF(OR(H2382&gt;Pooling_tool!$Q$2,I2382&gt;(Pooling_tool!$Q$14*Pooling_tool!$Q$6)),"concentrate","dilute")</f>
        <v>#N/A</v>
      </c>
      <c r="K2382" s="12" t="e">
        <f>_xlfn.IFS(AND(J2382="concentrate",H2382&gt;Pooling_tool!$Q$4),Pooling_tool!$Q$4,AND(J2382="concentrate",H2382&lt;Pooling_tool!$Q$2),Pooling_tool!$Q$2,J2382="concentrate",H2382,J2382="dilute",individual_lib_info!I2382)</f>
        <v>#N/A</v>
      </c>
      <c r="L2382" s="12" t="e">
        <f>IF(AND(J2382="dilute",K2382&gt;Pooling_tool!$Q$6),Pooling_tool!$Q$6,K2382)</f>
        <v>#N/A</v>
      </c>
    </row>
    <row r="2383" spans="6:12" x14ac:dyDescent="0.2">
      <c r="F2383" s="8" t="e">
        <f>VLOOKUP(A2383,Pooling_tool!$A$3:$B$15,2,FALSE)</f>
        <v>#N/A</v>
      </c>
      <c r="G2383" s="11" t="e">
        <f>Pooling_tool!$Q$8/VLOOKUP(F2383,Pooling_tool!$F$3:$G$26,2,FALSE)</f>
        <v>#N/A</v>
      </c>
      <c r="H2383" s="12" t="e">
        <f t="shared" si="74"/>
        <v>#N/A</v>
      </c>
      <c r="I2383" s="12" t="e">
        <f t="shared" si="75"/>
        <v>#N/A</v>
      </c>
      <c r="J2383" s="8" t="e">
        <f>IF(OR(H2383&gt;Pooling_tool!$Q$2,I2383&gt;(Pooling_tool!$Q$14*Pooling_tool!$Q$6)),"concentrate","dilute")</f>
        <v>#N/A</v>
      </c>
      <c r="K2383" s="12" t="e">
        <f>_xlfn.IFS(AND(J2383="concentrate",H2383&gt;Pooling_tool!$Q$4),Pooling_tool!$Q$4,AND(J2383="concentrate",H2383&lt;Pooling_tool!$Q$2),Pooling_tool!$Q$2,J2383="concentrate",H2383,J2383="dilute",individual_lib_info!I2383)</f>
        <v>#N/A</v>
      </c>
      <c r="L2383" s="12" t="e">
        <f>IF(AND(J2383="dilute",K2383&gt;Pooling_tool!$Q$6),Pooling_tool!$Q$6,K2383)</f>
        <v>#N/A</v>
      </c>
    </row>
    <row r="2384" spans="6:12" x14ac:dyDescent="0.2">
      <c r="F2384" s="8" t="e">
        <f>VLOOKUP(A2384,Pooling_tool!$A$3:$B$15,2,FALSE)</f>
        <v>#N/A</v>
      </c>
      <c r="G2384" s="11" t="e">
        <f>Pooling_tool!$Q$8/VLOOKUP(F2384,Pooling_tool!$F$3:$G$26,2,FALSE)</f>
        <v>#N/A</v>
      </c>
      <c r="H2384" s="12" t="e">
        <f t="shared" si="74"/>
        <v>#N/A</v>
      </c>
      <c r="I2384" s="12" t="e">
        <f t="shared" si="75"/>
        <v>#N/A</v>
      </c>
      <c r="J2384" s="8" t="e">
        <f>IF(OR(H2384&gt;Pooling_tool!$Q$2,I2384&gt;(Pooling_tool!$Q$14*Pooling_tool!$Q$6)),"concentrate","dilute")</f>
        <v>#N/A</v>
      </c>
      <c r="K2384" s="12" t="e">
        <f>_xlfn.IFS(AND(J2384="concentrate",H2384&gt;Pooling_tool!$Q$4),Pooling_tool!$Q$4,AND(J2384="concentrate",H2384&lt;Pooling_tool!$Q$2),Pooling_tool!$Q$2,J2384="concentrate",H2384,J2384="dilute",individual_lib_info!I2384)</f>
        <v>#N/A</v>
      </c>
      <c r="L2384" s="12" t="e">
        <f>IF(AND(J2384="dilute",K2384&gt;Pooling_tool!$Q$6),Pooling_tool!$Q$6,K2384)</f>
        <v>#N/A</v>
      </c>
    </row>
    <row r="2385" spans="6:12" x14ac:dyDescent="0.2">
      <c r="F2385" s="8" t="e">
        <f>VLOOKUP(A2385,Pooling_tool!$A$3:$B$15,2,FALSE)</f>
        <v>#N/A</v>
      </c>
      <c r="G2385" s="11" t="e">
        <f>Pooling_tool!$Q$8/VLOOKUP(F2385,Pooling_tool!$F$3:$G$26,2,FALSE)</f>
        <v>#N/A</v>
      </c>
      <c r="H2385" s="12" t="e">
        <f t="shared" si="74"/>
        <v>#N/A</v>
      </c>
      <c r="I2385" s="12" t="e">
        <f t="shared" si="75"/>
        <v>#N/A</v>
      </c>
      <c r="J2385" s="8" t="e">
        <f>IF(OR(H2385&gt;Pooling_tool!$Q$2,I2385&gt;(Pooling_tool!$Q$14*Pooling_tool!$Q$6)),"concentrate","dilute")</f>
        <v>#N/A</v>
      </c>
      <c r="K2385" s="12" t="e">
        <f>_xlfn.IFS(AND(J2385="concentrate",H2385&gt;Pooling_tool!$Q$4),Pooling_tool!$Q$4,AND(J2385="concentrate",H2385&lt;Pooling_tool!$Q$2),Pooling_tool!$Q$2,J2385="concentrate",H2385,J2385="dilute",individual_lib_info!I2385)</f>
        <v>#N/A</v>
      </c>
      <c r="L2385" s="12" t="e">
        <f>IF(AND(J2385="dilute",K2385&gt;Pooling_tool!$Q$6),Pooling_tool!$Q$6,K2385)</f>
        <v>#N/A</v>
      </c>
    </row>
    <row r="2386" spans="6:12" x14ac:dyDescent="0.2">
      <c r="F2386" s="8" t="e">
        <f>VLOOKUP(A2386,Pooling_tool!$A$3:$B$15,2,FALSE)</f>
        <v>#N/A</v>
      </c>
      <c r="G2386" s="11" t="e">
        <f>Pooling_tool!$Q$8/VLOOKUP(F2386,Pooling_tool!$F$3:$G$26,2,FALSE)</f>
        <v>#N/A</v>
      </c>
      <c r="H2386" s="12" t="e">
        <f t="shared" si="74"/>
        <v>#N/A</v>
      </c>
      <c r="I2386" s="12" t="e">
        <f t="shared" si="75"/>
        <v>#N/A</v>
      </c>
      <c r="J2386" s="8" t="e">
        <f>IF(OR(H2386&gt;Pooling_tool!$Q$2,I2386&gt;(Pooling_tool!$Q$14*Pooling_tool!$Q$6)),"concentrate","dilute")</f>
        <v>#N/A</v>
      </c>
      <c r="K2386" s="12" t="e">
        <f>_xlfn.IFS(AND(J2386="concentrate",H2386&gt;Pooling_tool!$Q$4),Pooling_tool!$Q$4,AND(J2386="concentrate",H2386&lt;Pooling_tool!$Q$2),Pooling_tool!$Q$2,J2386="concentrate",H2386,J2386="dilute",individual_lib_info!I2386)</f>
        <v>#N/A</v>
      </c>
      <c r="L2386" s="12" t="e">
        <f>IF(AND(J2386="dilute",K2386&gt;Pooling_tool!$Q$6),Pooling_tool!$Q$6,K2386)</f>
        <v>#N/A</v>
      </c>
    </row>
    <row r="2387" spans="6:12" x14ac:dyDescent="0.2">
      <c r="F2387" s="8" t="e">
        <f>VLOOKUP(A2387,Pooling_tool!$A$3:$B$15,2,FALSE)</f>
        <v>#N/A</v>
      </c>
      <c r="G2387" s="11" t="e">
        <f>Pooling_tool!$Q$8/VLOOKUP(F2387,Pooling_tool!$F$3:$G$26,2,FALSE)</f>
        <v>#N/A</v>
      </c>
      <c r="H2387" s="12" t="e">
        <f t="shared" si="74"/>
        <v>#N/A</v>
      </c>
      <c r="I2387" s="12" t="e">
        <f t="shared" si="75"/>
        <v>#N/A</v>
      </c>
      <c r="J2387" s="8" t="e">
        <f>IF(OR(H2387&gt;Pooling_tool!$Q$2,I2387&gt;(Pooling_tool!$Q$14*Pooling_tool!$Q$6)),"concentrate","dilute")</f>
        <v>#N/A</v>
      </c>
      <c r="K2387" s="12" t="e">
        <f>_xlfn.IFS(AND(J2387="concentrate",H2387&gt;Pooling_tool!$Q$4),Pooling_tool!$Q$4,AND(J2387="concentrate",H2387&lt;Pooling_tool!$Q$2),Pooling_tool!$Q$2,J2387="concentrate",H2387,J2387="dilute",individual_lib_info!I2387)</f>
        <v>#N/A</v>
      </c>
      <c r="L2387" s="12" t="e">
        <f>IF(AND(J2387="dilute",K2387&gt;Pooling_tool!$Q$6),Pooling_tool!$Q$6,K2387)</f>
        <v>#N/A</v>
      </c>
    </row>
    <row r="2388" spans="6:12" x14ac:dyDescent="0.2">
      <c r="F2388" s="8" t="e">
        <f>VLOOKUP(A2388,Pooling_tool!$A$3:$B$15,2,FALSE)</f>
        <v>#N/A</v>
      </c>
      <c r="G2388" s="11" t="e">
        <f>Pooling_tool!$Q$8/VLOOKUP(F2388,Pooling_tool!$F$3:$G$26,2,FALSE)</f>
        <v>#N/A</v>
      </c>
      <c r="H2388" s="12" t="e">
        <f t="shared" si="74"/>
        <v>#N/A</v>
      </c>
      <c r="I2388" s="12" t="e">
        <f t="shared" si="75"/>
        <v>#N/A</v>
      </c>
      <c r="J2388" s="8" t="e">
        <f>IF(OR(H2388&gt;Pooling_tool!$Q$2,I2388&gt;(Pooling_tool!$Q$14*Pooling_tool!$Q$6)),"concentrate","dilute")</f>
        <v>#N/A</v>
      </c>
      <c r="K2388" s="12" t="e">
        <f>_xlfn.IFS(AND(J2388="concentrate",H2388&gt;Pooling_tool!$Q$4),Pooling_tool!$Q$4,AND(J2388="concentrate",H2388&lt;Pooling_tool!$Q$2),Pooling_tool!$Q$2,J2388="concentrate",H2388,J2388="dilute",individual_lib_info!I2388)</f>
        <v>#N/A</v>
      </c>
      <c r="L2388" s="12" t="e">
        <f>IF(AND(J2388="dilute",K2388&gt;Pooling_tool!$Q$6),Pooling_tool!$Q$6,K2388)</f>
        <v>#N/A</v>
      </c>
    </row>
    <row r="2389" spans="6:12" x14ac:dyDescent="0.2">
      <c r="F2389" s="8" t="e">
        <f>VLOOKUP(A2389,Pooling_tool!$A$3:$B$15,2,FALSE)</f>
        <v>#N/A</v>
      </c>
      <c r="G2389" s="11" t="e">
        <f>Pooling_tool!$Q$8/VLOOKUP(F2389,Pooling_tool!$F$3:$G$26,2,FALSE)</f>
        <v>#N/A</v>
      </c>
      <c r="H2389" s="12" t="e">
        <f t="shared" si="74"/>
        <v>#N/A</v>
      </c>
      <c r="I2389" s="12" t="e">
        <f t="shared" si="75"/>
        <v>#N/A</v>
      </c>
      <c r="J2389" s="8" t="e">
        <f>IF(OR(H2389&gt;Pooling_tool!$Q$2,I2389&gt;(Pooling_tool!$Q$14*Pooling_tool!$Q$6)),"concentrate","dilute")</f>
        <v>#N/A</v>
      </c>
      <c r="K2389" s="12" t="e">
        <f>_xlfn.IFS(AND(J2389="concentrate",H2389&gt;Pooling_tool!$Q$4),Pooling_tool!$Q$4,AND(J2389="concentrate",H2389&lt;Pooling_tool!$Q$2),Pooling_tool!$Q$2,J2389="concentrate",H2389,J2389="dilute",individual_lib_info!I2389)</f>
        <v>#N/A</v>
      </c>
      <c r="L2389" s="12" t="e">
        <f>IF(AND(J2389="dilute",K2389&gt;Pooling_tool!$Q$6),Pooling_tool!$Q$6,K2389)</f>
        <v>#N/A</v>
      </c>
    </row>
    <row r="2390" spans="6:12" x14ac:dyDescent="0.2">
      <c r="F2390" s="8" t="e">
        <f>VLOOKUP(A2390,Pooling_tool!$A$3:$B$15,2,FALSE)</f>
        <v>#N/A</v>
      </c>
      <c r="G2390" s="11" t="e">
        <f>Pooling_tool!$Q$8/VLOOKUP(F2390,Pooling_tool!$F$3:$G$26,2,FALSE)</f>
        <v>#N/A</v>
      </c>
      <c r="H2390" s="12" t="e">
        <f t="shared" si="74"/>
        <v>#N/A</v>
      </c>
      <c r="I2390" s="12" t="e">
        <f t="shared" si="75"/>
        <v>#N/A</v>
      </c>
      <c r="J2390" s="8" t="e">
        <f>IF(OR(H2390&gt;Pooling_tool!$Q$2,I2390&gt;(Pooling_tool!$Q$14*Pooling_tool!$Q$6)),"concentrate","dilute")</f>
        <v>#N/A</v>
      </c>
      <c r="K2390" s="12" t="e">
        <f>_xlfn.IFS(AND(J2390="concentrate",H2390&gt;Pooling_tool!$Q$4),Pooling_tool!$Q$4,AND(J2390="concentrate",H2390&lt;Pooling_tool!$Q$2),Pooling_tool!$Q$2,J2390="concentrate",H2390,J2390="dilute",individual_lib_info!I2390)</f>
        <v>#N/A</v>
      </c>
      <c r="L2390" s="12" t="e">
        <f>IF(AND(J2390="dilute",K2390&gt;Pooling_tool!$Q$6),Pooling_tool!$Q$6,K2390)</f>
        <v>#N/A</v>
      </c>
    </row>
    <row r="2391" spans="6:12" x14ac:dyDescent="0.2">
      <c r="F2391" s="8" t="e">
        <f>VLOOKUP(A2391,Pooling_tool!$A$3:$B$15,2,FALSE)</f>
        <v>#N/A</v>
      </c>
      <c r="G2391" s="11" t="e">
        <f>Pooling_tool!$Q$8/VLOOKUP(F2391,Pooling_tool!$F$3:$G$26,2,FALSE)</f>
        <v>#N/A</v>
      </c>
      <c r="H2391" s="12" t="e">
        <f t="shared" si="74"/>
        <v>#N/A</v>
      </c>
      <c r="I2391" s="12" t="e">
        <f t="shared" si="75"/>
        <v>#N/A</v>
      </c>
      <c r="J2391" s="8" t="e">
        <f>IF(OR(H2391&gt;Pooling_tool!$Q$2,I2391&gt;(Pooling_tool!$Q$14*Pooling_tool!$Q$6)),"concentrate","dilute")</f>
        <v>#N/A</v>
      </c>
      <c r="K2391" s="12" t="e">
        <f>_xlfn.IFS(AND(J2391="concentrate",H2391&gt;Pooling_tool!$Q$4),Pooling_tool!$Q$4,AND(J2391="concentrate",H2391&lt;Pooling_tool!$Q$2),Pooling_tool!$Q$2,J2391="concentrate",H2391,J2391="dilute",individual_lib_info!I2391)</f>
        <v>#N/A</v>
      </c>
      <c r="L2391" s="12" t="e">
        <f>IF(AND(J2391="dilute",K2391&gt;Pooling_tool!$Q$6),Pooling_tool!$Q$6,K2391)</f>
        <v>#N/A</v>
      </c>
    </row>
    <row r="2392" spans="6:12" x14ac:dyDescent="0.2">
      <c r="F2392" s="8" t="e">
        <f>VLOOKUP(A2392,Pooling_tool!$A$3:$B$15,2,FALSE)</f>
        <v>#N/A</v>
      </c>
      <c r="G2392" s="11" t="e">
        <f>Pooling_tool!$Q$8/VLOOKUP(F2392,Pooling_tool!$F$3:$G$26,2,FALSE)</f>
        <v>#N/A</v>
      </c>
      <c r="H2392" s="12" t="e">
        <f t="shared" si="74"/>
        <v>#N/A</v>
      </c>
      <c r="I2392" s="12" t="e">
        <f t="shared" si="75"/>
        <v>#N/A</v>
      </c>
      <c r="J2392" s="8" t="e">
        <f>IF(OR(H2392&gt;Pooling_tool!$Q$2,I2392&gt;(Pooling_tool!$Q$14*Pooling_tool!$Q$6)),"concentrate","dilute")</f>
        <v>#N/A</v>
      </c>
      <c r="K2392" s="12" t="e">
        <f>_xlfn.IFS(AND(J2392="concentrate",H2392&gt;Pooling_tool!$Q$4),Pooling_tool!$Q$4,AND(J2392="concentrate",H2392&lt;Pooling_tool!$Q$2),Pooling_tool!$Q$2,J2392="concentrate",H2392,J2392="dilute",individual_lib_info!I2392)</f>
        <v>#N/A</v>
      </c>
      <c r="L2392" s="12" t="e">
        <f>IF(AND(J2392="dilute",K2392&gt;Pooling_tool!$Q$6),Pooling_tool!$Q$6,K2392)</f>
        <v>#N/A</v>
      </c>
    </row>
    <row r="2393" spans="6:12" x14ac:dyDescent="0.2">
      <c r="F2393" s="8" t="e">
        <f>VLOOKUP(A2393,Pooling_tool!$A$3:$B$15,2,FALSE)</f>
        <v>#N/A</v>
      </c>
      <c r="G2393" s="11" t="e">
        <f>Pooling_tool!$Q$8/VLOOKUP(F2393,Pooling_tool!$F$3:$G$26,2,FALSE)</f>
        <v>#N/A</v>
      </c>
      <c r="H2393" s="12" t="e">
        <f t="shared" si="74"/>
        <v>#N/A</v>
      </c>
      <c r="I2393" s="12" t="e">
        <f t="shared" si="75"/>
        <v>#N/A</v>
      </c>
      <c r="J2393" s="8" t="e">
        <f>IF(OR(H2393&gt;Pooling_tool!$Q$2,I2393&gt;(Pooling_tool!$Q$14*Pooling_tool!$Q$6)),"concentrate","dilute")</f>
        <v>#N/A</v>
      </c>
      <c r="K2393" s="12" t="e">
        <f>_xlfn.IFS(AND(J2393="concentrate",H2393&gt;Pooling_tool!$Q$4),Pooling_tool!$Q$4,AND(J2393="concentrate",H2393&lt;Pooling_tool!$Q$2),Pooling_tool!$Q$2,J2393="concentrate",H2393,J2393="dilute",individual_lib_info!I2393)</f>
        <v>#N/A</v>
      </c>
      <c r="L2393" s="12" t="e">
        <f>IF(AND(J2393="dilute",K2393&gt;Pooling_tool!$Q$6),Pooling_tool!$Q$6,K2393)</f>
        <v>#N/A</v>
      </c>
    </row>
    <row r="2394" spans="6:12" x14ac:dyDescent="0.2">
      <c r="F2394" s="8" t="e">
        <f>VLOOKUP(A2394,Pooling_tool!$A$3:$B$15,2,FALSE)</f>
        <v>#N/A</v>
      </c>
      <c r="G2394" s="11" t="e">
        <f>Pooling_tool!$Q$8/VLOOKUP(F2394,Pooling_tool!$F$3:$G$26,2,FALSE)</f>
        <v>#N/A</v>
      </c>
      <c r="H2394" s="12" t="e">
        <f t="shared" si="74"/>
        <v>#N/A</v>
      </c>
      <c r="I2394" s="12" t="e">
        <f t="shared" si="75"/>
        <v>#N/A</v>
      </c>
      <c r="J2394" s="8" t="e">
        <f>IF(OR(H2394&gt;Pooling_tool!$Q$2,I2394&gt;(Pooling_tool!$Q$14*Pooling_tool!$Q$6)),"concentrate","dilute")</f>
        <v>#N/A</v>
      </c>
      <c r="K2394" s="12" t="e">
        <f>_xlfn.IFS(AND(J2394="concentrate",H2394&gt;Pooling_tool!$Q$4),Pooling_tool!$Q$4,AND(J2394="concentrate",H2394&lt;Pooling_tool!$Q$2),Pooling_tool!$Q$2,J2394="concentrate",H2394,J2394="dilute",individual_lib_info!I2394)</f>
        <v>#N/A</v>
      </c>
      <c r="L2394" s="12" t="e">
        <f>IF(AND(J2394="dilute",K2394&gt;Pooling_tool!$Q$6),Pooling_tool!$Q$6,K2394)</f>
        <v>#N/A</v>
      </c>
    </row>
    <row r="2395" spans="6:12" x14ac:dyDescent="0.2">
      <c r="F2395" s="8" t="e">
        <f>VLOOKUP(A2395,Pooling_tool!$A$3:$B$15,2,FALSE)</f>
        <v>#N/A</v>
      </c>
      <c r="G2395" s="11" t="e">
        <f>Pooling_tool!$Q$8/VLOOKUP(F2395,Pooling_tool!$F$3:$G$26,2,FALSE)</f>
        <v>#N/A</v>
      </c>
      <c r="H2395" s="12" t="e">
        <f t="shared" si="74"/>
        <v>#N/A</v>
      </c>
      <c r="I2395" s="12" t="e">
        <f t="shared" si="75"/>
        <v>#N/A</v>
      </c>
      <c r="J2395" s="8" t="e">
        <f>IF(OR(H2395&gt;Pooling_tool!$Q$2,I2395&gt;(Pooling_tool!$Q$14*Pooling_tool!$Q$6)),"concentrate","dilute")</f>
        <v>#N/A</v>
      </c>
      <c r="K2395" s="12" t="e">
        <f>_xlfn.IFS(AND(J2395="concentrate",H2395&gt;Pooling_tool!$Q$4),Pooling_tool!$Q$4,AND(J2395="concentrate",H2395&lt;Pooling_tool!$Q$2),Pooling_tool!$Q$2,J2395="concentrate",H2395,J2395="dilute",individual_lib_info!I2395)</f>
        <v>#N/A</v>
      </c>
      <c r="L2395" s="12" t="e">
        <f>IF(AND(J2395="dilute",K2395&gt;Pooling_tool!$Q$6),Pooling_tool!$Q$6,K2395)</f>
        <v>#N/A</v>
      </c>
    </row>
    <row r="2396" spans="6:12" x14ac:dyDescent="0.2">
      <c r="F2396" s="8" t="e">
        <f>VLOOKUP(A2396,Pooling_tool!$A$3:$B$15,2,FALSE)</f>
        <v>#N/A</v>
      </c>
      <c r="G2396" s="11" t="e">
        <f>Pooling_tool!$Q$8/VLOOKUP(F2396,Pooling_tool!$F$3:$G$26,2,FALSE)</f>
        <v>#N/A</v>
      </c>
      <c r="H2396" s="12" t="e">
        <f t="shared" si="74"/>
        <v>#N/A</v>
      </c>
      <c r="I2396" s="12" t="e">
        <f t="shared" si="75"/>
        <v>#N/A</v>
      </c>
      <c r="J2396" s="8" t="e">
        <f>IF(OR(H2396&gt;Pooling_tool!$Q$2,I2396&gt;(Pooling_tool!$Q$14*Pooling_tool!$Q$6)),"concentrate","dilute")</f>
        <v>#N/A</v>
      </c>
      <c r="K2396" s="12" t="e">
        <f>_xlfn.IFS(AND(J2396="concentrate",H2396&gt;Pooling_tool!$Q$4),Pooling_tool!$Q$4,AND(J2396="concentrate",H2396&lt;Pooling_tool!$Q$2),Pooling_tool!$Q$2,J2396="concentrate",H2396,J2396="dilute",individual_lib_info!I2396)</f>
        <v>#N/A</v>
      </c>
      <c r="L2396" s="12" t="e">
        <f>IF(AND(J2396="dilute",K2396&gt;Pooling_tool!$Q$6),Pooling_tool!$Q$6,K2396)</f>
        <v>#N/A</v>
      </c>
    </row>
    <row r="2397" spans="6:12" x14ac:dyDescent="0.2">
      <c r="F2397" s="8" t="e">
        <f>VLOOKUP(A2397,Pooling_tool!$A$3:$B$15,2,FALSE)</f>
        <v>#N/A</v>
      </c>
      <c r="G2397" s="11" t="e">
        <f>Pooling_tool!$Q$8/VLOOKUP(F2397,Pooling_tool!$F$3:$G$26,2,FALSE)</f>
        <v>#N/A</v>
      </c>
      <c r="H2397" s="12" t="e">
        <f t="shared" si="74"/>
        <v>#N/A</v>
      </c>
      <c r="I2397" s="12" t="e">
        <f t="shared" si="75"/>
        <v>#N/A</v>
      </c>
      <c r="J2397" s="8" t="e">
        <f>IF(OR(H2397&gt;Pooling_tool!$Q$2,I2397&gt;(Pooling_tool!$Q$14*Pooling_tool!$Q$6)),"concentrate","dilute")</f>
        <v>#N/A</v>
      </c>
      <c r="K2397" s="12" t="e">
        <f>_xlfn.IFS(AND(J2397="concentrate",H2397&gt;Pooling_tool!$Q$4),Pooling_tool!$Q$4,AND(J2397="concentrate",H2397&lt;Pooling_tool!$Q$2),Pooling_tool!$Q$2,J2397="concentrate",H2397,J2397="dilute",individual_lib_info!I2397)</f>
        <v>#N/A</v>
      </c>
      <c r="L2397" s="12" t="e">
        <f>IF(AND(J2397="dilute",K2397&gt;Pooling_tool!$Q$6),Pooling_tool!$Q$6,K2397)</f>
        <v>#N/A</v>
      </c>
    </row>
    <row r="2398" spans="6:12" x14ac:dyDescent="0.2">
      <c r="F2398" s="8" t="e">
        <f>VLOOKUP(A2398,Pooling_tool!$A$3:$B$15,2,FALSE)</f>
        <v>#N/A</v>
      </c>
      <c r="G2398" s="11" t="e">
        <f>Pooling_tool!$Q$8/VLOOKUP(F2398,Pooling_tool!$F$3:$G$26,2,FALSE)</f>
        <v>#N/A</v>
      </c>
      <c r="H2398" s="12" t="e">
        <f t="shared" si="74"/>
        <v>#N/A</v>
      </c>
      <c r="I2398" s="12" t="e">
        <f t="shared" si="75"/>
        <v>#N/A</v>
      </c>
      <c r="J2398" s="8" t="e">
        <f>IF(OR(H2398&gt;Pooling_tool!$Q$2,I2398&gt;(Pooling_tool!$Q$14*Pooling_tool!$Q$6)),"concentrate","dilute")</f>
        <v>#N/A</v>
      </c>
      <c r="K2398" s="12" t="e">
        <f>_xlfn.IFS(AND(J2398="concentrate",H2398&gt;Pooling_tool!$Q$4),Pooling_tool!$Q$4,AND(J2398="concentrate",H2398&lt;Pooling_tool!$Q$2),Pooling_tool!$Q$2,J2398="concentrate",H2398,J2398="dilute",individual_lib_info!I2398)</f>
        <v>#N/A</v>
      </c>
      <c r="L2398" s="12" t="e">
        <f>IF(AND(J2398="dilute",K2398&gt;Pooling_tool!$Q$6),Pooling_tool!$Q$6,K2398)</f>
        <v>#N/A</v>
      </c>
    </row>
    <row r="2399" spans="6:12" x14ac:dyDescent="0.2">
      <c r="F2399" s="8" t="e">
        <f>VLOOKUP(A2399,Pooling_tool!$A$3:$B$15,2,FALSE)</f>
        <v>#N/A</v>
      </c>
      <c r="G2399" s="11" t="e">
        <f>Pooling_tool!$Q$8/VLOOKUP(F2399,Pooling_tool!$F$3:$G$26,2,FALSE)</f>
        <v>#N/A</v>
      </c>
      <c r="H2399" s="12" t="e">
        <f t="shared" si="74"/>
        <v>#N/A</v>
      </c>
      <c r="I2399" s="12" t="e">
        <f t="shared" si="75"/>
        <v>#N/A</v>
      </c>
      <c r="J2399" s="8" t="e">
        <f>IF(OR(H2399&gt;Pooling_tool!$Q$2,I2399&gt;(Pooling_tool!$Q$14*Pooling_tool!$Q$6)),"concentrate","dilute")</f>
        <v>#N/A</v>
      </c>
      <c r="K2399" s="12" t="e">
        <f>_xlfn.IFS(AND(J2399="concentrate",H2399&gt;Pooling_tool!$Q$4),Pooling_tool!$Q$4,AND(J2399="concentrate",H2399&lt;Pooling_tool!$Q$2),Pooling_tool!$Q$2,J2399="concentrate",H2399,J2399="dilute",individual_lib_info!I2399)</f>
        <v>#N/A</v>
      </c>
      <c r="L2399" s="12" t="e">
        <f>IF(AND(J2399="dilute",K2399&gt;Pooling_tool!$Q$6),Pooling_tool!$Q$6,K2399)</f>
        <v>#N/A</v>
      </c>
    </row>
    <row r="2400" spans="6:12" x14ac:dyDescent="0.2">
      <c r="F2400" s="8" t="e">
        <f>VLOOKUP(A2400,Pooling_tool!$A$3:$B$15,2,FALSE)</f>
        <v>#N/A</v>
      </c>
      <c r="G2400" s="11" t="e">
        <f>Pooling_tool!$Q$8/VLOOKUP(F2400,Pooling_tool!$F$3:$G$26,2,FALSE)</f>
        <v>#N/A</v>
      </c>
      <c r="H2400" s="12" t="e">
        <f t="shared" si="74"/>
        <v>#N/A</v>
      </c>
      <c r="I2400" s="12" t="e">
        <f t="shared" si="75"/>
        <v>#N/A</v>
      </c>
      <c r="J2400" s="8" t="e">
        <f>IF(OR(H2400&gt;Pooling_tool!$Q$2,I2400&gt;(Pooling_tool!$Q$14*Pooling_tool!$Q$6)),"concentrate","dilute")</f>
        <v>#N/A</v>
      </c>
      <c r="K2400" s="12" t="e">
        <f>_xlfn.IFS(AND(J2400="concentrate",H2400&gt;Pooling_tool!$Q$4),Pooling_tool!$Q$4,AND(J2400="concentrate",H2400&lt;Pooling_tool!$Q$2),Pooling_tool!$Q$2,J2400="concentrate",H2400,J2400="dilute",individual_lib_info!I2400)</f>
        <v>#N/A</v>
      </c>
      <c r="L2400" s="12" t="e">
        <f>IF(AND(J2400="dilute",K2400&gt;Pooling_tool!$Q$6),Pooling_tool!$Q$6,K2400)</f>
        <v>#N/A</v>
      </c>
    </row>
    <row r="2401" spans="6:12" x14ac:dyDescent="0.2">
      <c r="F2401" s="8" t="e">
        <f>VLOOKUP(A2401,Pooling_tool!$A$3:$B$15,2,FALSE)</f>
        <v>#N/A</v>
      </c>
      <c r="G2401" s="11" t="e">
        <f>Pooling_tool!$Q$8/VLOOKUP(F2401,Pooling_tool!$F$3:$G$26,2,FALSE)</f>
        <v>#N/A</v>
      </c>
      <c r="H2401" s="12" t="e">
        <f t="shared" si="74"/>
        <v>#N/A</v>
      </c>
      <c r="I2401" s="12" t="e">
        <f t="shared" si="75"/>
        <v>#N/A</v>
      </c>
      <c r="J2401" s="8" t="e">
        <f>IF(OR(H2401&gt;Pooling_tool!$Q$2,I2401&gt;(Pooling_tool!$Q$14*Pooling_tool!$Q$6)),"concentrate","dilute")</f>
        <v>#N/A</v>
      </c>
      <c r="K2401" s="12" t="e">
        <f>_xlfn.IFS(AND(J2401="concentrate",H2401&gt;Pooling_tool!$Q$4),Pooling_tool!$Q$4,AND(J2401="concentrate",H2401&lt;Pooling_tool!$Q$2),Pooling_tool!$Q$2,J2401="concentrate",H2401,J2401="dilute",individual_lib_info!I2401)</f>
        <v>#N/A</v>
      </c>
      <c r="L2401" s="12" t="e">
        <f>IF(AND(J2401="dilute",K2401&gt;Pooling_tool!$Q$6),Pooling_tool!$Q$6,K2401)</f>
        <v>#N/A</v>
      </c>
    </row>
    <row r="2402" spans="6:12" x14ac:dyDescent="0.2">
      <c r="F2402" s="8" t="e">
        <f>VLOOKUP(A2402,Pooling_tool!$A$3:$B$15,2,FALSE)</f>
        <v>#N/A</v>
      </c>
      <c r="G2402" s="11" t="e">
        <f>Pooling_tool!$Q$8/VLOOKUP(F2402,Pooling_tool!$F$3:$G$26,2,FALSE)</f>
        <v>#N/A</v>
      </c>
      <c r="H2402" s="12" t="e">
        <f t="shared" si="74"/>
        <v>#N/A</v>
      </c>
      <c r="I2402" s="12" t="e">
        <f t="shared" si="75"/>
        <v>#N/A</v>
      </c>
      <c r="J2402" s="8" t="e">
        <f>IF(OR(H2402&gt;Pooling_tool!$Q$2,I2402&gt;(Pooling_tool!$Q$14*Pooling_tool!$Q$6)),"concentrate","dilute")</f>
        <v>#N/A</v>
      </c>
      <c r="K2402" s="12" t="e">
        <f>_xlfn.IFS(AND(J2402="concentrate",H2402&gt;Pooling_tool!$Q$4),Pooling_tool!$Q$4,AND(J2402="concentrate",H2402&lt;Pooling_tool!$Q$2),Pooling_tool!$Q$2,J2402="concentrate",H2402,J2402="dilute",individual_lib_info!I2402)</f>
        <v>#N/A</v>
      </c>
      <c r="L2402" s="12" t="e">
        <f>IF(AND(J2402="dilute",K2402&gt;Pooling_tool!$Q$6),Pooling_tool!$Q$6,K2402)</f>
        <v>#N/A</v>
      </c>
    </row>
    <row r="2403" spans="6:12" x14ac:dyDescent="0.2">
      <c r="F2403" s="8" t="e">
        <f>VLOOKUP(A2403,Pooling_tool!$A$3:$B$15,2,FALSE)</f>
        <v>#N/A</v>
      </c>
      <c r="G2403" s="11" t="e">
        <f>Pooling_tool!$Q$8/VLOOKUP(F2403,Pooling_tool!$F$3:$G$26,2,FALSE)</f>
        <v>#N/A</v>
      </c>
      <c r="H2403" s="12" t="e">
        <f t="shared" si="74"/>
        <v>#N/A</v>
      </c>
      <c r="I2403" s="12" t="e">
        <f t="shared" si="75"/>
        <v>#N/A</v>
      </c>
      <c r="J2403" s="8" t="e">
        <f>IF(OR(H2403&gt;Pooling_tool!$Q$2,I2403&gt;(Pooling_tool!$Q$14*Pooling_tool!$Q$6)),"concentrate","dilute")</f>
        <v>#N/A</v>
      </c>
      <c r="K2403" s="12" t="e">
        <f>_xlfn.IFS(AND(J2403="concentrate",H2403&gt;Pooling_tool!$Q$4),Pooling_tool!$Q$4,AND(J2403="concentrate",H2403&lt;Pooling_tool!$Q$2),Pooling_tool!$Q$2,J2403="concentrate",H2403,J2403="dilute",individual_lib_info!I2403)</f>
        <v>#N/A</v>
      </c>
      <c r="L2403" s="12" t="e">
        <f>IF(AND(J2403="dilute",K2403&gt;Pooling_tool!$Q$6),Pooling_tool!$Q$6,K2403)</f>
        <v>#N/A</v>
      </c>
    </row>
    <row r="2404" spans="6:12" x14ac:dyDescent="0.2">
      <c r="F2404" s="8" t="e">
        <f>VLOOKUP(A2404,Pooling_tool!$A$3:$B$15,2,FALSE)</f>
        <v>#N/A</v>
      </c>
      <c r="G2404" s="11" t="e">
        <f>Pooling_tool!$Q$8/VLOOKUP(F2404,Pooling_tool!$F$3:$G$26,2,FALSE)</f>
        <v>#N/A</v>
      </c>
      <c r="H2404" s="12" t="e">
        <f t="shared" si="74"/>
        <v>#N/A</v>
      </c>
      <c r="I2404" s="12" t="e">
        <f t="shared" si="75"/>
        <v>#N/A</v>
      </c>
      <c r="J2404" s="8" t="e">
        <f>IF(OR(H2404&gt;Pooling_tool!$Q$2,I2404&gt;(Pooling_tool!$Q$14*Pooling_tool!$Q$6)),"concentrate","dilute")</f>
        <v>#N/A</v>
      </c>
      <c r="K2404" s="12" t="e">
        <f>_xlfn.IFS(AND(J2404="concentrate",H2404&gt;Pooling_tool!$Q$4),Pooling_tool!$Q$4,AND(J2404="concentrate",H2404&lt;Pooling_tool!$Q$2),Pooling_tool!$Q$2,J2404="concentrate",H2404,J2404="dilute",individual_lib_info!I2404)</f>
        <v>#N/A</v>
      </c>
      <c r="L2404" s="12" t="e">
        <f>IF(AND(J2404="dilute",K2404&gt;Pooling_tool!$Q$6),Pooling_tool!$Q$6,K2404)</f>
        <v>#N/A</v>
      </c>
    </row>
    <row r="2405" spans="6:12" x14ac:dyDescent="0.2">
      <c r="F2405" s="8" t="e">
        <f>VLOOKUP(A2405,Pooling_tool!$A$3:$B$15,2,FALSE)</f>
        <v>#N/A</v>
      </c>
      <c r="G2405" s="11" t="e">
        <f>Pooling_tool!$Q$8/VLOOKUP(F2405,Pooling_tool!$F$3:$G$26,2,FALSE)</f>
        <v>#N/A</v>
      </c>
      <c r="H2405" s="12" t="e">
        <f t="shared" si="74"/>
        <v>#N/A</v>
      </c>
      <c r="I2405" s="12" t="e">
        <f t="shared" si="75"/>
        <v>#N/A</v>
      </c>
      <c r="J2405" s="8" t="e">
        <f>IF(OR(H2405&gt;Pooling_tool!$Q$2,I2405&gt;(Pooling_tool!$Q$14*Pooling_tool!$Q$6)),"concentrate","dilute")</f>
        <v>#N/A</v>
      </c>
      <c r="K2405" s="12" t="e">
        <f>_xlfn.IFS(AND(J2405="concentrate",H2405&gt;Pooling_tool!$Q$4),Pooling_tool!$Q$4,AND(J2405="concentrate",H2405&lt;Pooling_tool!$Q$2),Pooling_tool!$Q$2,J2405="concentrate",H2405,J2405="dilute",individual_lib_info!I2405)</f>
        <v>#N/A</v>
      </c>
      <c r="L2405" s="12" t="e">
        <f>IF(AND(J2405="dilute",K2405&gt;Pooling_tool!$Q$6),Pooling_tool!$Q$6,K2405)</f>
        <v>#N/A</v>
      </c>
    </row>
    <row r="2406" spans="6:12" x14ac:dyDescent="0.2">
      <c r="F2406" s="8" t="e">
        <f>VLOOKUP(A2406,Pooling_tool!$A$3:$B$15,2,FALSE)</f>
        <v>#N/A</v>
      </c>
      <c r="G2406" s="11" t="e">
        <f>Pooling_tool!$Q$8/VLOOKUP(F2406,Pooling_tool!$F$3:$G$26,2,FALSE)</f>
        <v>#N/A</v>
      </c>
      <c r="H2406" s="12" t="e">
        <f t="shared" si="74"/>
        <v>#N/A</v>
      </c>
      <c r="I2406" s="12" t="e">
        <f t="shared" si="75"/>
        <v>#N/A</v>
      </c>
      <c r="J2406" s="8" t="e">
        <f>IF(OR(H2406&gt;Pooling_tool!$Q$2,I2406&gt;(Pooling_tool!$Q$14*Pooling_tool!$Q$6)),"concentrate","dilute")</f>
        <v>#N/A</v>
      </c>
      <c r="K2406" s="12" t="e">
        <f>_xlfn.IFS(AND(J2406="concentrate",H2406&gt;Pooling_tool!$Q$4),Pooling_tool!$Q$4,AND(J2406="concentrate",H2406&lt;Pooling_tool!$Q$2),Pooling_tool!$Q$2,J2406="concentrate",H2406,J2406="dilute",individual_lib_info!I2406)</f>
        <v>#N/A</v>
      </c>
      <c r="L2406" s="12" t="e">
        <f>IF(AND(J2406="dilute",K2406&gt;Pooling_tool!$Q$6),Pooling_tool!$Q$6,K2406)</f>
        <v>#N/A</v>
      </c>
    </row>
    <row r="2407" spans="6:12" x14ac:dyDescent="0.2">
      <c r="F2407" s="8" t="e">
        <f>VLOOKUP(A2407,Pooling_tool!$A$3:$B$15,2,FALSE)</f>
        <v>#N/A</v>
      </c>
      <c r="G2407" s="11" t="e">
        <f>Pooling_tool!$Q$8/VLOOKUP(F2407,Pooling_tool!$F$3:$G$26,2,FALSE)</f>
        <v>#N/A</v>
      </c>
      <c r="H2407" s="12" t="e">
        <f t="shared" si="74"/>
        <v>#N/A</v>
      </c>
      <c r="I2407" s="12" t="e">
        <f t="shared" si="75"/>
        <v>#N/A</v>
      </c>
      <c r="J2407" s="8" t="e">
        <f>IF(OR(H2407&gt;Pooling_tool!$Q$2,I2407&gt;(Pooling_tool!$Q$14*Pooling_tool!$Q$6)),"concentrate","dilute")</f>
        <v>#N/A</v>
      </c>
      <c r="K2407" s="12" t="e">
        <f>_xlfn.IFS(AND(J2407="concentrate",H2407&gt;Pooling_tool!$Q$4),Pooling_tool!$Q$4,AND(J2407="concentrate",H2407&lt;Pooling_tool!$Q$2),Pooling_tool!$Q$2,J2407="concentrate",H2407,J2407="dilute",individual_lib_info!I2407)</f>
        <v>#N/A</v>
      </c>
      <c r="L2407" s="12" t="e">
        <f>IF(AND(J2407="dilute",K2407&gt;Pooling_tool!$Q$6),Pooling_tool!$Q$6,K2407)</f>
        <v>#N/A</v>
      </c>
    </row>
    <row r="2408" spans="6:12" x14ac:dyDescent="0.2">
      <c r="F2408" s="8" t="e">
        <f>VLOOKUP(A2408,Pooling_tool!$A$3:$B$15,2,FALSE)</f>
        <v>#N/A</v>
      </c>
      <c r="G2408" s="11" t="e">
        <f>Pooling_tool!$Q$8/VLOOKUP(F2408,Pooling_tool!$F$3:$G$26,2,FALSE)</f>
        <v>#N/A</v>
      </c>
      <c r="H2408" s="12" t="e">
        <f t="shared" si="74"/>
        <v>#N/A</v>
      </c>
      <c r="I2408" s="12" t="e">
        <f t="shared" si="75"/>
        <v>#N/A</v>
      </c>
      <c r="J2408" s="8" t="e">
        <f>IF(OR(H2408&gt;Pooling_tool!$Q$2,I2408&gt;(Pooling_tool!$Q$14*Pooling_tool!$Q$6)),"concentrate","dilute")</f>
        <v>#N/A</v>
      </c>
      <c r="K2408" s="12" t="e">
        <f>_xlfn.IFS(AND(J2408="concentrate",H2408&gt;Pooling_tool!$Q$4),Pooling_tool!$Q$4,AND(J2408="concentrate",H2408&lt;Pooling_tool!$Q$2),Pooling_tool!$Q$2,J2408="concentrate",H2408,J2408="dilute",individual_lib_info!I2408)</f>
        <v>#N/A</v>
      </c>
      <c r="L2408" s="12" t="e">
        <f>IF(AND(J2408="dilute",K2408&gt;Pooling_tool!$Q$6),Pooling_tool!$Q$6,K2408)</f>
        <v>#N/A</v>
      </c>
    </row>
    <row r="2409" spans="6:12" x14ac:dyDescent="0.2">
      <c r="F2409" s="8" t="e">
        <f>VLOOKUP(A2409,Pooling_tool!$A$3:$B$15,2,FALSE)</f>
        <v>#N/A</v>
      </c>
      <c r="G2409" s="11" t="e">
        <f>Pooling_tool!$Q$8/VLOOKUP(F2409,Pooling_tool!$F$3:$G$26,2,FALSE)</f>
        <v>#N/A</v>
      </c>
      <c r="H2409" s="12" t="e">
        <f t="shared" si="74"/>
        <v>#N/A</v>
      </c>
      <c r="I2409" s="12" t="e">
        <f t="shared" si="75"/>
        <v>#N/A</v>
      </c>
      <c r="J2409" s="8" t="e">
        <f>IF(OR(H2409&gt;Pooling_tool!$Q$2,I2409&gt;(Pooling_tool!$Q$14*Pooling_tool!$Q$6)),"concentrate","dilute")</f>
        <v>#N/A</v>
      </c>
      <c r="K2409" s="12" t="e">
        <f>_xlfn.IFS(AND(J2409="concentrate",H2409&gt;Pooling_tool!$Q$4),Pooling_tool!$Q$4,AND(J2409="concentrate",H2409&lt;Pooling_tool!$Q$2),Pooling_tool!$Q$2,J2409="concentrate",H2409,J2409="dilute",individual_lib_info!I2409)</f>
        <v>#N/A</v>
      </c>
      <c r="L2409" s="12" t="e">
        <f>IF(AND(J2409="dilute",K2409&gt;Pooling_tool!$Q$6),Pooling_tool!$Q$6,K2409)</f>
        <v>#N/A</v>
      </c>
    </row>
    <row r="2410" spans="6:12" x14ac:dyDescent="0.2">
      <c r="F2410" s="8" t="e">
        <f>VLOOKUP(A2410,Pooling_tool!$A$3:$B$15,2,FALSE)</f>
        <v>#N/A</v>
      </c>
      <c r="G2410" s="11" t="e">
        <f>Pooling_tool!$Q$8/VLOOKUP(F2410,Pooling_tool!$F$3:$G$26,2,FALSE)</f>
        <v>#N/A</v>
      </c>
      <c r="H2410" s="12" t="e">
        <f t="shared" si="74"/>
        <v>#N/A</v>
      </c>
      <c r="I2410" s="12" t="e">
        <f t="shared" si="75"/>
        <v>#N/A</v>
      </c>
      <c r="J2410" s="8" t="e">
        <f>IF(OR(H2410&gt;Pooling_tool!$Q$2,I2410&gt;(Pooling_tool!$Q$14*Pooling_tool!$Q$6)),"concentrate","dilute")</f>
        <v>#N/A</v>
      </c>
      <c r="K2410" s="12" t="e">
        <f>_xlfn.IFS(AND(J2410="concentrate",H2410&gt;Pooling_tool!$Q$4),Pooling_tool!$Q$4,AND(J2410="concentrate",H2410&lt;Pooling_tool!$Q$2),Pooling_tool!$Q$2,J2410="concentrate",H2410,J2410="dilute",individual_lib_info!I2410)</f>
        <v>#N/A</v>
      </c>
      <c r="L2410" s="12" t="e">
        <f>IF(AND(J2410="dilute",K2410&gt;Pooling_tool!$Q$6),Pooling_tool!$Q$6,K2410)</f>
        <v>#N/A</v>
      </c>
    </row>
    <row r="2411" spans="6:12" x14ac:dyDescent="0.2">
      <c r="F2411" s="8" t="e">
        <f>VLOOKUP(A2411,Pooling_tool!$A$3:$B$15,2,FALSE)</f>
        <v>#N/A</v>
      </c>
      <c r="G2411" s="11" t="e">
        <f>Pooling_tool!$Q$8/VLOOKUP(F2411,Pooling_tool!$F$3:$G$26,2,FALSE)</f>
        <v>#N/A</v>
      </c>
      <c r="H2411" s="12" t="e">
        <f t="shared" si="74"/>
        <v>#N/A</v>
      </c>
      <c r="I2411" s="12" t="e">
        <f t="shared" si="75"/>
        <v>#N/A</v>
      </c>
      <c r="J2411" s="8" t="e">
        <f>IF(OR(H2411&gt;Pooling_tool!$Q$2,I2411&gt;(Pooling_tool!$Q$14*Pooling_tool!$Q$6)),"concentrate","dilute")</f>
        <v>#N/A</v>
      </c>
      <c r="K2411" s="12" t="e">
        <f>_xlfn.IFS(AND(J2411="concentrate",H2411&gt;Pooling_tool!$Q$4),Pooling_tool!$Q$4,AND(J2411="concentrate",H2411&lt;Pooling_tool!$Q$2),Pooling_tool!$Q$2,J2411="concentrate",H2411,J2411="dilute",individual_lib_info!I2411)</f>
        <v>#N/A</v>
      </c>
      <c r="L2411" s="12" t="e">
        <f>IF(AND(J2411="dilute",K2411&gt;Pooling_tool!$Q$6),Pooling_tool!$Q$6,K2411)</f>
        <v>#N/A</v>
      </c>
    </row>
    <row r="2412" spans="6:12" x14ac:dyDescent="0.2">
      <c r="F2412" s="8" t="e">
        <f>VLOOKUP(A2412,Pooling_tool!$A$3:$B$15,2,FALSE)</f>
        <v>#N/A</v>
      </c>
      <c r="G2412" s="11" t="e">
        <f>Pooling_tool!$Q$8/VLOOKUP(F2412,Pooling_tool!$F$3:$G$26,2,FALSE)</f>
        <v>#N/A</v>
      </c>
      <c r="H2412" s="12" t="e">
        <f t="shared" si="74"/>
        <v>#N/A</v>
      </c>
      <c r="I2412" s="12" t="e">
        <f t="shared" si="75"/>
        <v>#N/A</v>
      </c>
      <c r="J2412" s="8" t="e">
        <f>IF(OR(H2412&gt;Pooling_tool!$Q$2,I2412&gt;(Pooling_tool!$Q$14*Pooling_tool!$Q$6)),"concentrate","dilute")</f>
        <v>#N/A</v>
      </c>
      <c r="K2412" s="12" t="e">
        <f>_xlfn.IFS(AND(J2412="concentrate",H2412&gt;Pooling_tool!$Q$4),Pooling_tool!$Q$4,AND(J2412="concentrate",H2412&lt;Pooling_tool!$Q$2),Pooling_tool!$Q$2,J2412="concentrate",H2412,J2412="dilute",individual_lib_info!I2412)</f>
        <v>#N/A</v>
      </c>
      <c r="L2412" s="12" t="e">
        <f>IF(AND(J2412="dilute",K2412&gt;Pooling_tool!$Q$6),Pooling_tool!$Q$6,K2412)</f>
        <v>#N/A</v>
      </c>
    </row>
    <row r="2413" spans="6:12" x14ac:dyDescent="0.2">
      <c r="F2413" s="8" t="e">
        <f>VLOOKUP(A2413,Pooling_tool!$A$3:$B$15,2,FALSE)</f>
        <v>#N/A</v>
      </c>
      <c r="G2413" s="11" t="e">
        <f>Pooling_tool!$Q$8/VLOOKUP(F2413,Pooling_tool!$F$3:$G$26,2,FALSE)</f>
        <v>#N/A</v>
      </c>
      <c r="H2413" s="12" t="e">
        <f t="shared" si="74"/>
        <v>#N/A</v>
      </c>
      <c r="I2413" s="12" t="e">
        <f t="shared" si="75"/>
        <v>#N/A</v>
      </c>
      <c r="J2413" s="8" t="e">
        <f>IF(OR(H2413&gt;Pooling_tool!$Q$2,I2413&gt;(Pooling_tool!$Q$14*Pooling_tool!$Q$6)),"concentrate","dilute")</f>
        <v>#N/A</v>
      </c>
      <c r="K2413" s="12" t="e">
        <f>_xlfn.IFS(AND(J2413="concentrate",H2413&gt;Pooling_tool!$Q$4),Pooling_tool!$Q$4,AND(J2413="concentrate",H2413&lt;Pooling_tool!$Q$2),Pooling_tool!$Q$2,J2413="concentrate",H2413,J2413="dilute",individual_lib_info!I2413)</f>
        <v>#N/A</v>
      </c>
      <c r="L2413" s="12" t="e">
        <f>IF(AND(J2413="dilute",K2413&gt;Pooling_tool!$Q$6),Pooling_tool!$Q$6,K2413)</f>
        <v>#N/A</v>
      </c>
    </row>
    <row r="2414" spans="6:12" x14ac:dyDescent="0.2">
      <c r="F2414" s="8" t="e">
        <f>VLOOKUP(A2414,Pooling_tool!$A$3:$B$15,2,FALSE)</f>
        <v>#N/A</v>
      </c>
      <c r="G2414" s="11" t="e">
        <f>Pooling_tool!$Q$8/VLOOKUP(F2414,Pooling_tool!$F$3:$G$26,2,FALSE)</f>
        <v>#N/A</v>
      </c>
      <c r="H2414" s="12" t="e">
        <f t="shared" si="74"/>
        <v>#N/A</v>
      </c>
      <c r="I2414" s="12" t="e">
        <f t="shared" si="75"/>
        <v>#N/A</v>
      </c>
      <c r="J2414" s="8" t="e">
        <f>IF(OR(H2414&gt;Pooling_tool!$Q$2,I2414&gt;(Pooling_tool!$Q$14*Pooling_tool!$Q$6)),"concentrate","dilute")</f>
        <v>#N/A</v>
      </c>
      <c r="K2414" s="12" t="e">
        <f>_xlfn.IFS(AND(J2414="concentrate",H2414&gt;Pooling_tool!$Q$4),Pooling_tool!$Q$4,AND(J2414="concentrate",H2414&lt;Pooling_tool!$Q$2),Pooling_tool!$Q$2,J2414="concentrate",H2414,J2414="dilute",individual_lib_info!I2414)</f>
        <v>#N/A</v>
      </c>
      <c r="L2414" s="12" t="e">
        <f>IF(AND(J2414="dilute",K2414&gt;Pooling_tool!$Q$6),Pooling_tool!$Q$6,K2414)</f>
        <v>#N/A</v>
      </c>
    </row>
    <row r="2415" spans="6:12" x14ac:dyDescent="0.2">
      <c r="F2415" s="8" t="e">
        <f>VLOOKUP(A2415,Pooling_tool!$A$3:$B$15,2,FALSE)</f>
        <v>#N/A</v>
      </c>
      <c r="G2415" s="11" t="e">
        <f>Pooling_tool!$Q$8/VLOOKUP(F2415,Pooling_tool!$F$3:$G$26,2,FALSE)</f>
        <v>#N/A</v>
      </c>
      <c r="H2415" s="12" t="e">
        <f t="shared" si="74"/>
        <v>#N/A</v>
      </c>
      <c r="I2415" s="12" t="e">
        <f t="shared" si="75"/>
        <v>#N/A</v>
      </c>
      <c r="J2415" s="8" t="e">
        <f>IF(OR(H2415&gt;Pooling_tool!$Q$2,I2415&gt;(Pooling_tool!$Q$14*Pooling_tool!$Q$6)),"concentrate","dilute")</f>
        <v>#N/A</v>
      </c>
      <c r="K2415" s="12" t="e">
        <f>_xlfn.IFS(AND(J2415="concentrate",H2415&gt;Pooling_tool!$Q$4),Pooling_tool!$Q$4,AND(J2415="concentrate",H2415&lt;Pooling_tool!$Q$2),Pooling_tool!$Q$2,J2415="concentrate",H2415,J2415="dilute",individual_lib_info!I2415)</f>
        <v>#N/A</v>
      </c>
      <c r="L2415" s="12" t="e">
        <f>IF(AND(J2415="dilute",K2415&gt;Pooling_tool!$Q$6),Pooling_tool!$Q$6,K2415)</f>
        <v>#N/A</v>
      </c>
    </row>
    <row r="2416" spans="6:12" x14ac:dyDescent="0.2">
      <c r="F2416" s="8" t="e">
        <f>VLOOKUP(A2416,Pooling_tool!$A$3:$B$15,2,FALSE)</f>
        <v>#N/A</v>
      </c>
      <c r="G2416" s="11" t="e">
        <f>Pooling_tool!$Q$8/VLOOKUP(F2416,Pooling_tool!$F$3:$G$26,2,FALSE)</f>
        <v>#N/A</v>
      </c>
      <c r="H2416" s="12" t="e">
        <f t="shared" si="74"/>
        <v>#N/A</v>
      </c>
      <c r="I2416" s="12" t="e">
        <f t="shared" si="75"/>
        <v>#N/A</v>
      </c>
      <c r="J2416" s="8" t="e">
        <f>IF(OR(H2416&gt;Pooling_tool!$Q$2,I2416&gt;(Pooling_tool!$Q$14*Pooling_tool!$Q$6)),"concentrate","dilute")</f>
        <v>#N/A</v>
      </c>
      <c r="K2416" s="12" t="e">
        <f>_xlfn.IFS(AND(J2416="concentrate",H2416&gt;Pooling_tool!$Q$4),Pooling_tool!$Q$4,AND(J2416="concentrate",H2416&lt;Pooling_tool!$Q$2),Pooling_tool!$Q$2,J2416="concentrate",H2416,J2416="dilute",individual_lib_info!I2416)</f>
        <v>#N/A</v>
      </c>
      <c r="L2416" s="12" t="e">
        <f>IF(AND(J2416="dilute",K2416&gt;Pooling_tool!$Q$6),Pooling_tool!$Q$6,K2416)</f>
        <v>#N/A</v>
      </c>
    </row>
    <row r="2417" spans="6:12" x14ac:dyDescent="0.2">
      <c r="F2417" s="8" t="e">
        <f>VLOOKUP(A2417,Pooling_tool!$A$3:$B$15,2,FALSE)</f>
        <v>#N/A</v>
      </c>
      <c r="G2417" s="11" t="e">
        <f>Pooling_tool!$Q$8/VLOOKUP(F2417,Pooling_tool!$F$3:$G$26,2,FALSE)</f>
        <v>#N/A</v>
      </c>
      <c r="H2417" s="12" t="e">
        <f t="shared" si="74"/>
        <v>#N/A</v>
      </c>
      <c r="I2417" s="12" t="e">
        <f t="shared" si="75"/>
        <v>#N/A</v>
      </c>
      <c r="J2417" s="8" t="e">
        <f>IF(OR(H2417&gt;Pooling_tool!$Q$2,I2417&gt;(Pooling_tool!$Q$14*Pooling_tool!$Q$6)),"concentrate","dilute")</f>
        <v>#N/A</v>
      </c>
      <c r="K2417" s="12" t="e">
        <f>_xlfn.IFS(AND(J2417="concentrate",H2417&gt;Pooling_tool!$Q$4),Pooling_tool!$Q$4,AND(J2417="concentrate",H2417&lt;Pooling_tool!$Q$2),Pooling_tool!$Q$2,J2417="concentrate",H2417,J2417="dilute",individual_lib_info!I2417)</f>
        <v>#N/A</v>
      </c>
      <c r="L2417" s="12" t="e">
        <f>IF(AND(J2417="dilute",K2417&gt;Pooling_tool!$Q$6),Pooling_tool!$Q$6,K2417)</f>
        <v>#N/A</v>
      </c>
    </row>
    <row r="2418" spans="6:12" x14ac:dyDescent="0.2">
      <c r="F2418" s="8" t="e">
        <f>VLOOKUP(A2418,Pooling_tool!$A$3:$B$15,2,FALSE)</f>
        <v>#N/A</v>
      </c>
      <c r="G2418" s="11" t="e">
        <f>Pooling_tool!$Q$8/VLOOKUP(F2418,Pooling_tool!$F$3:$G$26,2,FALSE)</f>
        <v>#N/A</v>
      </c>
      <c r="H2418" s="12" t="e">
        <f t="shared" si="74"/>
        <v>#N/A</v>
      </c>
      <c r="I2418" s="12" t="e">
        <f t="shared" si="75"/>
        <v>#N/A</v>
      </c>
      <c r="J2418" s="8" t="e">
        <f>IF(OR(H2418&gt;Pooling_tool!$Q$2,I2418&gt;(Pooling_tool!$Q$14*Pooling_tool!$Q$6)),"concentrate","dilute")</f>
        <v>#N/A</v>
      </c>
      <c r="K2418" s="12" t="e">
        <f>_xlfn.IFS(AND(J2418="concentrate",H2418&gt;Pooling_tool!$Q$4),Pooling_tool!$Q$4,AND(J2418="concentrate",H2418&lt;Pooling_tool!$Q$2),Pooling_tool!$Q$2,J2418="concentrate",H2418,J2418="dilute",individual_lib_info!I2418)</f>
        <v>#N/A</v>
      </c>
      <c r="L2418" s="12" t="e">
        <f>IF(AND(J2418="dilute",K2418&gt;Pooling_tool!$Q$6),Pooling_tool!$Q$6,K2418)</f>
        <v>#N/A</v>
      </c>
    </row>
    <row r="2419" spans="6:12" x14ac:dyDescent="0.2">
      <c r="F2419" s="8" t="e">
        <f>VLOOKUP(A2419,Pooling_tool!$A$3:$B$15,2,FALSE)</f>
        <v>#N/A</v>
      </c>
      <c r="G2419" s="11" t="e">
        <f>Pooling_tool!$Q$8/VLOOKUP(F2419,Pooling_tool!$F$3:$G$26,2,FALSE)</f>
        <v>#N/A</v>
      </c>
      <c r="H2419" s="12" t="e">
        <f t="shared" si="74"/>
        <v>#N/A</v>
      </c>
      <c r="I2419" s="12" t="e">
        <f t="shared" si="75"/>
        <v>#N/A</v>
      </c>
      <c r="J2419" s="8" t="e">
        <f>IF(OR(H2419&gt;Pooling_tool!$Q$2,I2419&gt;(Pooling_tool!$Q$14*Pooling_tool!$Q$6)),"concentrate","dilute")</f>
        <v>#N/A</v>
      </c>
      <c r="K2419" s="12" t="e">
        <f>_xlfn.IFS(AND(J2419="concentrate",H2419&gt;Pooling_tool!$Q$4),Pooling_tool!$Q$4,AND(J2419="concentrate",H2419&lt;Pooling_tool!$Q$2),Pooling_tool!$Q$2,J2419="concentrate",H2419,J2419="dilute",individual_lib_info!I2419)</f>
        <v>#N/A</v>
      </c>
      <c r="L2419" s="12" t="e">
        <f>IF(AND(J2419="dilute",K2419&gt;Pooling_tool!$Q$6),Pooling_tool!$Q$6,K2419)</f>
        <v>#N/A</v>
      </c>
    </row>
    <row r="2420" spans="6:12" x14ac:dyDescent="0.2">
      <c r="F2420" s="8" t="e">
        <f>VLOOKUP(A2420,Pooling_tool!$A$3:$B$15,2,FALSE)</f>
        <v>#N/A</v>
      </c>
      <c r="G2420" s="11" t="e">
        <f>Pooling_tool!$Q$8/VLOOKUP(F2420,Pooling_tool!$F$3:$G$26,2,FALSE)</f>
        <v>#N/A</v>
      </c>
      <c r="H2420" s="12" t="e">
        <f t="shared" si="74"/>
        <v>#N/A</v>
      </c>
      <c r="I2420" s="12" t="e">
        <f t="shared" si="75"/>
        <v>#N/A</v>
      </c>
      <c r="J2420" s="8" t="e">
        <f>IF(OR(H2420&gt;Pooling_tool!$Q$2,I2420&gt;(Pooling_tool!$Q$14*Pooling_tool!$Q$6)),"concentrate","dilute")</f>
        <v>#N/A</v>
      </c>
      <c r="K2420" s="12" t="e">
        <f>_xlfn.IFS(AND(J2420="concentrate",H2420&gt;Pooling_tool!$Q$4),Pooling_tool!$Q$4,AND(J2420="concentrate",H2420&lt;Pooling_tool!$Q$2),Pooling_tool!$Q$2,J2420="concentrate",H2420,J2420="dilute",individual_lib_info!I2420)</f>
        <v>#N/A</v>
      </c>
      <c r="L2420" s="12" t="e">
        <f>IF(AND(J2420="dilute",K2420&gt;Pooling_tool!$Q$6),Pooling_tool!$Q$6,K2420)</f>
        <v>#N/A</v>
      </c>
    </row>
    <row r="2421" spans="6:12" x14ac:dyDescent="0.2">
      <c r="F2421" s="8" t="e">
        <f>VLOOKUP(A2421,Pooling_tool!$A$3:$B$15,2,FALSE)</f>
        <v>#N/A</v>
      </c>
      <c r="G2421" s="11" t="e">
        <f>Pooling_tool!$Q$8/VLOOKUP(F2421,Pooling_tool!$F$3:$G$26,2,FALSE)</f>
        <v>#N/A</v>
      </c>
      <c r="H2421" s="12" t="e">
        <f t="shared" si="74"/>
        <v>#N/A</v>
      </c>
      <c r="I2421" s="12" t="e">
        <f t="shared" si="75"/>
        <v>#N/A</v>
      </c>
      <c r="J2421" s="8" t="e">
        <f>IF(OR(H2421&gt;Pooling_tool!$Q$2,I2421&gt;(Pooling_tool!$Q$14*Pooling_tool!$Q$6)),"concentrate","dilute")</f>
        <v>#N/A</v>
      </c>
      <c r="K2421" s="12" t="e">
        <f>_xlfn.IFS(AND(J2421="concentrate",H2421&gt;Pooling_tool!$Q$4),Pooling_tool!$Q$4,AND(J2421="concentrate",H2421&lt;Pooling_tool!$Q$2),Pooling_tool!$Q$2,J2421="concentrate",H2421,J2421="dilute",individual_lib_info!I2421)</f>
        <v>#N/A</v>
      </c>
      <c r="L2421" s="12" t="e">
        <f>IF(AND(J2421="dilute",K2421&gt;Pooling_tool!$Q$6),Pooling_tool!$Q$6,K2421)</f>
        <v>#N/A</v>
      </c>
    </row>
    <row r="2422" spans="6:12" x14ac:dyDescent="0.2">
      <c r="F2422" s="8" t="e">
        <f>VLOOKUP(A2422,Pooling_tool!$A$3:$B$15,2,FALSE)</f>
        <v>#N/A</v>
      </c>
      <c r="G2422" s="11" t="e">
        <f>Pooling_tool!$Q$8/VLOOKUP(F2422,Pooling_tool!$F$3:$G$26,2,FALSE)</f>
        <v>#N/A</v>
      </c>
      <c r="H2422" s="12" t="e">
        <f t="shared" si="74"/>
        <v>#N/A</v>
      </c>
      <c r="I2422" s="12" t="e">
        <f t="shared" si="75"/>
        <v>#N/A</v>
      </c>
      <c r="J2422" s="8" t="e">
        <f>IF(OR(H2422&gt;Pooling_tool!$Q$2,I2422&gt;(Pooling_tool!$Q$14*Pooling_tool!$Q$6)),"concentrate","dilute")</f>
        <v>#N/A</v>
      </c>
      <c r="K2422" s="12" t="e">
        <f>_xlfn.IFS(AND(J2422="concentrate",H2422&gt;Pooling_tool!$Q$4),Pooling_tool!$Q$4,AND(J2422="concentrate",H2422&lt;Pooling_tool!$Q$2),Pooling_tool!$Q$2,J2422="concentrate",H2422,J2422="dilute",individual_lib_info!I2422)</f>
        <v>#N/A</v>
      </c>
      <c r="L2422" s="12" t="e">
        <f>IF(AND(J2422="dilute",K2422&gt;Pooling_tool!$Q$6),Pooling_tool!$Q$6,K2422)</f>
        <v>#N/A</v>
      </c>
    </row>
    <row r="2423" spans="6:12" x14ac:dyDescent="0.2">
      <c r="F2423" s="8" t="e">
        <f>VLOOKUP(A2423,Pooling_tool!$A$3:$B$15,2,FALSE)</f>
        <v>#N/A</v>
      </c>
      <c r="G2423" s="11" t="e">
        <f>Pooling_tool!$Q$8/VLOOKUP(F2423,Pooling_tool!$F$3:$G$26,2,FALSE)</f>
        <v>#N/A</v>
      </c>
      <c r="H2423" s="12" t="e">
        <f t="shared" si="74"/>
        <v>#N/A</v>
      </c>
      <c r="I2423" s="12" t="e">
        <f t="shared" si="75"/>
        <v>#N/A</v>
      </c>
      <c r="J2423" s="8" t="e">
        <f>IF(OR(H2423&gt;Pooling_tool!$Q$2,I2423&gt;(Pooling_tool!$Q$14*Pooling_tool!$Q$6)),"concentrate","dilute")</f>
        <v>#N/A</v>
      </c>
      <c r="K2423" s="12" t="e">
        <f>_xlfn.IFS(AND(J2423="concentrate",H2423&gt;Pooling_tool!$Q$4),Pooling_tool!$Q$4,AND(J2423="concentrate",H2423&lt;Pooling_tool!$Q$2),Pooling_tool!$Q$2,J2423="concentrate",H2423,J2423="dilute",individual_lib_info!I2423)</f>
        <v>#N/A</v>
      </c>
      <c r="L2423" s="12" t="e">
        <f>IF(AND(J2423="dilute",K2423&gt;Pooling_tool!$Q$6),Pooling_tool!$Q$6,K2423)</f>
        <v>#N/A</v>
      </c>
    </row>
    <row r="2424" spans="6:12" x14ac:dyDescent="0.2">
      <c r="F2424" s="8" t="e">
        <f>VLOOKUP(A2424,Pooling_tool!$A$3:$B$15,2,FALSE)</f>
        <v>#N/A</v>
      </c>
      <c r="G2424" s="11" t="e">
        <f>Pooling_tool!$Q$8/VLOOKUP(F2424,Pooling_tool!$F$3:$G$26,2,FALSE)</f>
        <v>#N/A</v>
      </c>
      <c r="H2424" s="12" t="e">
        <f t="shared" si="74"/>
        <v>#N/A</v>
      </c>
      <c r="I2424" s="12" t="e">
        <f t="shared" si="75"/>
        <v>#N/A</v>
      </c>
      <c r="J2424" s="8" t="e">
        <f>IF(OR(H2424&gt;Pooling_tool!$Q$2,I2424&gt;(Pooling_tool!$Q$14*Pooling_tool!$Q$6)),"concentrate","dilute")</f>
        <v>#N/A</v>
      </c>
      <c r="K2424" s="12" t="e">
        <f>_xlfn.IFS(AND(J2424="concentrate",H2424&gt;Pooling_tool!$Q$4),Pooling_tool!$Q$4,AND(J2424="concentrate",H2424&lt;Pooling_tool!$Q$2),Pooling_tool!$Q$2,J2424="concentrate",H2424,J2424="dilute",individual_lib_info!I2424)</f>
        <v>#N/A</v>
      </c>
      <c r="L2424" s="12" t="e">
        <f>IF(AND(J2424="dilute",K2424&gt;Pooling_tool!$Q$6),Pooling_tool!$Q$6,K2424)</f>
        <v>#N/A</v>
      </c>
    </row>
    <row r="2425" spans="6:12" x14ac:dyDescent="0.2">
      <c r="F2425" s="8" t="e">
        <f>VLOOKUP(A2425,Pooling_tool!$A$3:$B$15,2,FALSE)</f>
        <v>#N/A</v>
      </c>
      <c r="G2425" s="11" t="e">
        <f>Pooling_tool!$Q$8/VLOOKUP(F2425,Pooling_tool!$F$3:$G$26,2,FALSE)</f>
        <v>#N/A</v>
      </c>
      <c r="H2425" s="12" t="e">
        <f t="shared" si="74"/>
        <v>#N/A</v>
      </c>
      <c r="I2425" s="12" t="e">
        <f t="shared" si="75"/>
        <v>#N/A</v>
      </c>
      <c r="J2425" s="8" t="e">
        <f>IF(OR(H2425&gt;Pooling_tool!$Q$2,I2425&gt;(Pooling_tool!$Q$14*Pooling_tool!$Q$6)),"concentrate","dilute")</f>
        <v>#N/A</v>
      </c>
      <c r="K2425" s="12" t="e">
        <f>_xlfn.IFS(AND(J2425="concentrate",H2425&gt;Pooling_tool!$Q$4),Pooling_tool!$Q$4,AND(J2425="concentrate",H2425&lt;Pooling_tool!$Q$2),Pooling_tool!$Q$2,J2425="concentrate",H2425,J2425="dilute",individual_lib_info!I2425)</f>
        <v>#N/A</v>
      </c>
      <c r="L2425" s="12" t="e">
        <f>IF(AND(J2425="dilute",K2425&gt;Pooling_tool!$Q$6),Pooling_tool!$Q$6,K2425)</f>
        <v>#N/A</v>
      </c>
    </row>
    <row r="2426" spans="6:12" x14ac:dyDescent="0.2">
      <c r="F2426" s="8" t="e">
        <f>VLOOKUP(A2426,Pooling_tool!$A$3:$B$15,2,FALSE)</f>
        <v>#N/A</v>
      </c>
      <c r="G2426" s="11" t="e">
        <f>Pooling_tool!$Q$8/VLOOKUP(F2426,Pooling_tool!$F$3:$G$26,2,FALSE)</f>
        <v>#N/A</v>
      </c>
      <c r="H2426" s="12" t="e">
        <f t="shared" si="74"/>
        <v>#N/A</v>
      </c>
      <c r="I2426" s="12" t="e">
        <f t="shared" si="75"/>
        <v>#N/A</v>
      </c>
      <c r="J2426" s="8" t="e">
        <f>IF(OR(H2426&gt;Pooling_tool!$Q$2,I2426&gt;(Pooling_tool!$Q$14*Pooling_tool!$Q$6)),"concentrate","dilute")</f>
        <v>#N/A</v>
      </c>
      <c r="K2426" s="12" t="e">
        <f>_xlfn.IFS(AND(J2426="concentrate",H2426&gt;Pooling_tool!$Q$4),Pooling_tool!$Q$4,AND(J2426="concentrate",H2426&lt;Pooling_tool!$Q$2),Pooling_tool!$Q$2,J2426="concentrate",H2426,J2426="dilute",individual_lib_info!I2426)</f>
        <v>#N/A</v>
      </c>
      <c r="L2426" s="12" t="e">
        <f>IF(AND(J2426="dilute",K2426&gt;Pooling_tool!$Q$6),Pooling_tool!$Q$6,K2426)</f>
        <v>#N/A</v>
      </c>
    </row>
    <row r="2427" spans="6:12" x14ac:dyDescent="0.2">
      <c r="F2427" s="8" t="e">
        <f>VLOOKUP(A2427,Pooling_tool!$A$3:$B$15,2,FALSE)</f>
        <v>#N/A</v>
      </c>
      <c r="G2427" s="11" t="e">
        <f>Pooling_tool!$Q$8/VLOOKUP(F2427,Pooling_tool!$F$3:$G$26,2,FALSE)</f>
        <v>#N/A</v>
      </c>
      <c r="H2427" s="12" t="e">
        <f t="shared" si="74"/>
        <v>#N/A</v>
      </c>
      <c r="I2427" s="12" t="e">
        <f t="shared" si="75"/>
        <v>#N/A</v>
      </c>
      <c r="J2427" s="8" t="e">
        <f>IF(OR(H2427&gt;Pooling_tool!$Q$2,I2427&gt;(Pooling_tool!$Q$14*Pooling_tool!$Q$6)),"concentrate","dilute")</f>
        <v>#N/A</v>
      </c>
      <c r="K2427" s="12" t="e">
        <f>_xlfn.IFS(AND(J2427="concentrate",H2427&gt;Pooling_tool!$Q$4),Pooling_tool!$Q$4,AND(J2427="concentrate",H2427&lt;Pooling_tool!$Q$2),Pooling_tool!$Q$2,J2427="concentrate",H2427,J2427="dilute",individual_lib_info!I2427)</f>
        <v>#N/A</v>
      </c>
      <c r="L2427" s="12" t="e">
        <f>IF(AND(J2427="dilute",K2427&gt;Pooling_tool!$Q$6),Pooling_tool!$Q$6,K2427)</f>
        <v>#N/A</v>
      </c>
    </row>
    <row r="2428" spans="6:12" x14ac:dyDescent="0.2">
      <c r="F2428" s="8" t="e">
        <f>VLOOKUP(A2428,Pooling_tool!$A$3:$B$15,2,FALSE)</f>
        <v>#N/A</v>
      </c>
      <c r="G2428" s="11" t="e">
        <f>Pooling_tool!$Q$8/VLOOKUP(F2428,Pooling_tool!$F$3:$G$26,2,FALSE)</f>
        <v>#N/A</v>
      </c>
      <c r="H2428" s="12" t="e">
        <f t="shared" si="74"/>
        <v>#N/A</v>
      </c>
      <c r="I2428" s="12" t="e">
        <f t="shared" si="75"/>
        <v>#N/A</v>
      </c>
      <c r="J2428" s="8" t="e">
        <f>IF(OR(H2428&gt;Pooling_tool!$Q$2,I2428&gt;(Pooling_tool!$Q$14*Pooling_tool!$Q$6)),"concentrate","dilute")</f>
        <v>#N/A</v>
      </c>
      <c r="K2428" s="12" t="e">
        <f>_xlfn.IFS(AND(J2428="concentrate",H2428&gt;Pooling_tool!$Q$4),Pooling_tool!$Q$4,AND(J2428="concentrate",H2428&lt;Pooling_tool!$Q$2),Pooling_tool!$Q$2,J2428="concentrate",H2428,J2428="dilute",individual_lib_info!I2428)</f>
        <v>#N/A</v>
      </c>
      <c r="L2428" s="12" t="e">
        <f>IF(AND(J2428="dilute",K2428&gt;Pooling_tool!$Q$6),Pooling_tool!$Q$6,K2428)</f>
        <v>#N/A</v>
      </c>
    </row>
    <row r="2429" spans="6:12" x14ac:dyDescent="0.2">
      <c r="F2429" s="8" t="e">
        <f>VLOOKUP(A2429,Pooling_tool!$A$3:$B$15,2,FALSE)</f>
        <v>#N/A</v>
      </c>
      <c r="G2429" s="11" t="e">
        <f>Pooling_tool!$Q$8/VLOOKUP(F2429,Pooling_tool!$F$3:$G$26,2,FALSE)</f>
        <v>#N/A</v>
      </c>
      <c r="H2429" s="12" t="e">
        <f t="shared" si="74"/>
        <v>#N/A</v>
      </c>
      <c r="I2429" s="12" t="e">
        <f t="shared" si="75"/>
        <v>#N/A</v>
      </c>
      <c r="J2429" s="8" t="e">
        <f>IF(OR(H2429&gt;Pooling_tool!$Q$2,I2429&gt;(Pooling_tool!$Q$14*Pooling_tool!$Q$6)),"concentrate","dilute")</f>
        <v>#N/A</v>
      </c>
      <c r="K2429" s="12" t="e">
        <f>_xlfn.IFS(AND(J2429="concentrate",H2429&gt;Pooling_tool!$Q$4),Pooling_tool!$Q$4,AND(J2429="concentrate",H2429&lt;Pooling_tool!$Q$2),Pooling_tool!$Q$2,J2429="concentrate",H2429,J2429="dilute",individual_lib_info!I2429)</f>
        <v>#N/A</v>
      </c>
      <c r="L2429" s="12" t="e">
        <f>IF(AND(J2429="dilute",K2429&gt;Pooling_tool!$Q$6),Pooling_tool!$Q$6,K2429)</f>
        <v>#N/A</v>
      </c>
    </row>
    <row r="2430" spans="6:12" x14ac:dyDescent="0.2">
      <c r="F2430" s="8" t="e">
        <f>VLOOKUP(A2430,Pooling_tool!$A$3:$B$15,2,FALSE)</f>
        <v>#N/A</v>
      </c>
      <c r="G2430" s="11" t="e">
        <f>Pooling_tool!$Q$8/VLOOKUP(F2430,Pooling_tool!$F$3:$G$26,2,FALSE)</f>
        <v>#N/A</v>
      </c>
      <c r="H2430" s="12" t="e">
        <f t="shared" si="74"/>
        <v>#N/A</v>
      </c>
      <c r="I2430" s="12" t="e">
        <f t="shared" si="75"/>
        <v>#N/A</v>
      </c>
      <c r="J2430" s="8" t="e">
        <f>IF(OR(H2430&gt;Pooling_tool!$Q$2,I2430&gt;(Pooling_tool!$Q$14*Pooling_tool!$Q$6)),"concentrate","dilute")</f>
        <v>#N/A</v>
      </c>
      <c r="K2430" s="12" t="e">
        <f>_xlfn.IFS(AND(J2430="concentrate",H2430&gt;Pooling_tool!$Q$4),Pooling_tool!$Q$4,AND(J2430="concentrate",H2430&lt;Pooling_tool!$Q$2),Pooling_tool!$Q$2,J2430="concentrate",H2430,J2430="dilute",individual_lib_info!I2430)</f>
        <v>#N/A</v>
      </c>
      <c r="L2430" s="12" t="e">
        <f>IF(AND(J2430="dilute",K2430&gt;Pooling_tool!$Q$6),Pooling_tool!$Q$6,K2430)</f>
        <v>#N/A</v>
      </c>
    </row>
    <row r="2431" spans="6:12" x14ac:dyDescent="0.2">
      <c r="F2431" s="8" t="e">
        <f>VLOOKUP(A2431,Pooling_tool!$A$3:$B$15,2,FALSE)</f>
        <v>#N/A</v>
      </c>
      <c r="G2431" s="11" t="e">
        <f>Pooling_tool!$Q$8/VLOOKUP(F2431,Pooling_tool!$F$3:$G$26,2,FALSE)</f>
        <v>#N/A</v>
      </c>
      <c r="H2431" s="12" t="e">
        <f t="shared" si="74"/>
        <v>#N/A</v>
      </c>
      <c r="I2431" s="12" t="e">
        <f t="shared" si="75"/>
        <v>#N/A</v>
      </c>
      <c r="J2431" s="8" t="e">
        <f>IF(OR(H2431&gt;Pooling_tool!$Q$2,I2431&gt;(Pooling_tool!$Q$14*Pooling_tool!$Q$6)),"concentrate","dilute")</f>
        <v>#N/A</v>
      </c>
      <c r="K2431" s="12" t="e">
        <f>_xlfn.IFS(AND(J2431="concentrate",H2431&gt;Pooling_tool!$Q$4),Pooling_tool!$Q$4,AND(J2431="concentrate",H2431&lt;Pooling_tool!$Q$2),Pooling_tool!$Q$2,J2431="concentrate",H2431,J2431="dilute",individual_lib_info!I2431)</f>
        <v>#N/A</v>
      </c>
      <c r="L2431" s="12" t="e">
        <f>IF(AND(J2431="dilute",K2431&gt;Pooling_tool!$Q$6),Pooling_tool!$Q$6,K2431)</f>
        <v>#N/A</v>
      </c>
    </row>
    <row r="2432" spans="6:12" x14ac:dyDescent="0.2">
      <c r="F2432" s="8" t="e">
        <f>VLOOKUP(A2432,Pooling_tool!$A$3:$B$15,2,FALSE)</f>
        <v>#N/A</v>
      </c>
      <c r="G2432" s="11" t="e">
        <f>Pooling_tool!$Q$8/VLOOKUP(F2432,Pooling_tool!$F$3:$G$26,2,FALSE)</f>
        <v>#N/A</v>
      </c>
      <c r="H2432" s="12" t="e">
        <f t="shared" si="74"/>
        <v>#N/A</v>
      </c>
      <c r="I2432" s="12" t="e">
        <f t="shared" si="75"/>
        <v>#N/A</v>
      </c>
      <c r="J2432" s="8" t="e">
        <f>IF(OR(H2432&gt;Pooling_tool!$Q$2,I2432&gt;(Pooling_tool!$Q$14*Pooling_tool!$Q$6)),"concentrate","dilute")</f>
        <v>#N/A</v>
      </c>
      <c r="K2432" s="12" t="e">
        <f>_xlfn.IFS(AND(J2432="concentrate",H2432&gt;Pooling_tool!$Q$4),Pooling_tool!$Q$4,AND(J2432="concentrate",H2432&lt;Pooling_tool!$Q$2),Pooling_tool!$Q$2,J2432="concentrate",H2432,J2432="dilute",individual_lib_info!I2432)</f>
        <v>#N/A</v>
      </c>
      <c r="L2432" s="12" t="e">
        <f>IF(AND(J2432="dilute",K2432&gt;Pooling_tool!$Q$6),Pooling_tool!$Q$6,K2432)</f>
        <v>#N/A</v>
      </c>
    </row>
    <row r="2433" spans="6:12" x14ac:dyDescent="0.2">
      <c r="F2433" s="8" t="e">
        <f>VLOOKUP(A2433,Pooling_tool!$A$3:$B$15,2,FALSE)</f>
        <v>#N/A</v>
      </c>
      <c r="G2433" s="11" t="e">
        <f>Pooling_tool!$Q$8/VLOOKUP(F2433,Pooling_tool!$F$3:$G$26,2,FALSE)</f>
        <v>#N/A</v>
      </c>
      <c r="H2433" s="12" t="e">
        <f t="shared" si="74"/>
        <v>#N/A</v>
      </c>
      <c r="I2433" s="12" t="e">
        <f t="shared" si="75"/>
        <v>#N/A</v>
      </c>
      <c r="J2433" s="8" t="e">
        <f>IF(OR(H2433&gt;Pooling_tool!$Q$2,I2433&gt;(Pooling_tool!$Q$14*Pooling_tool!$Q$6)),"concentrate","dilute")</f>
        <v>#N/A</v>
      </c>
      <c r="K2433" s="12" t="e">
        <f>_xlfn.IFS(AND(J2433="concentrate",H2433&gt;Pooling_tool!$Q$4),Pooling_tool!$Q$4,AND(J2433="concentrate",H2433&lt;Pooling_tool!$Q$2),Pooling_tool!$Q$2,J2433="concentrate",H2433,J2433="dilute",individual_lib_info!I2433)</f>
        <v>#N/A</v>
      </c>
      <c r="L2433" s="12" t="e">
        <f>IF(AND(J2433="dilute",K2433&gt;Pooling_tool!$Q$6),Pooling_tool!$Q$6,K2433)</f>
        <v>#N/A</v>
      </c>
    </row>
    <row r="2434" spans="6:12" x14ac:dyDescent="0.2">
      <c r="F2434" s="8" t="e">
        <f>VLOOKUP(A2434,Pooling_tool!$A$3:$B$15,2,FALSE)</f>
        <v>#N/A</v>
      </c>
      <c r="G2434" s="11" t="e">
        <f>Pooling_tool!$Q$8/VLOOKUP(F2434,Pooling_tool!$F$3:$G$26,2,FALSE)</f>
        <v>#N/A</v>
      </c>
      <c r="H2434" s="12" t="e">
        <f t="shared" si="74"/>
        <v>#N/A</v>
      </c>
      <c r="I2434" s="12" t="e">
        <f t="shared" si="75"/>
        <v>#N/A</v>
      </c>
      <c r="J2434" s="8" t="e">
        <f>IF(OR(H2434&gt;Pooling_tool!$Q$2,I2434&gt;(Pooling_tool!$Q$14*Pooling_tool!$Q$6)),"concentrate","dilute")</f>
        <v>#N/A</v>
      </c>
      <c r="K2434" s="12" t="e">
        <f>_xlfn.IFS(AND(J2434="concentrate",H2434&gt;Pooling_tool!$Q$4),Pooling_tool!$Q$4,AND(J2434="concentrate",H2434&lt;Pooling_tool!$Q$2),Pooling_tool!$Q$2,J2434="concentrate",H2434,J2434="dilute",individual_lib_info!I2434)</f>
        <v>#N/A</v>
      </c>
      <c r="L2434" s="12" t="e">
        <f>IF(AND(J2434="dilute",K2434&gt;Pooling_tool!$Q$6),Pooling_tool!$Q$6,K2434)</f>
        <v>#N/A</v>
      </c>
    </row>
    <row r="2435" spans="6:12" x14ac:dyDescent="0.2">
      <c r="F2435" s="8" t="e">
        <f>VLOOKUP(A2435,Pooling_tool!$A$3:$B$15,2,FALSE)</f>
        <v>#N/A</v>
      </c>
      <c r="G2435" s="11" t="e">
        <f>Pooling_tool!$Q$8/VLOOKUP(F2435,Pooling_tool!$F$3:$G$26,2,FALSE)</f>
        <v>#N/A</v>
      </c>
      <c r="H2435" s="12" t="e">
        <f t="shared" ref="H2435:H2498" si="76">G2435/D2435*1000</f>
        <v>#N/A</v>
      </c>
      <c r="I2435" s="12" t="e">
        <f t="shared" ref="I2435:I2498" si="77">H2435*E2435</f>
        <v>#N/A</v>
      </c>
      <c r="J2435" s="8" t="e">
        <f>IF(OR(H2435&gt;Pooling_tool!$Q$2,I2435&gt;(Pooling_tool!$Q$14*Pooling_tool!$Q$6)),"concentrate","dilute")</f>
        <v>#N/A</v>
      </c>
      <c r="K2435" s="12" t="e">
        <f>_xlfn.IFS(AND(J2435="concentrate",H2435&gt;Pooling_tool!$Q$4),Pooling_tool!$Q$4,AND(J2435="concentrate",H2435&lt;Pooling_tool!$Q$2),Pooling_tool!$Q$2,J2435="concentrate",H2435,J2435="dilute",individual_lib_info!I2435)</f>
        <v>#N/A</v>
      </c>
      <c r="L2435" s="12" t="e">
        <f>IF(AND(J2435="dilute",K2435&gt;Pooling_tool!$Q$6),Pooling_tool!$Q$6,K2435)</f>
        <v>#N/A</v>
      </c>
    </row>
    <row r="2436" spans="6:12" x14ac:dyDescent="0.2">
      <c r="F2436" s="8" t="e">
        <f>VLOOKUP(A2436,Pooling_tool!$A$3:$B$15,2,FALSE)</f>
        <v>#N/A</v>
      </c>
      <c r="G2436" s="11" t="e">
        <f>Pooling_tool!$Q$8/VLOOKUP(F2436,Pooling_tool!$F$3:$G$26,2,FALSE)</f>
        <v>#N/A</v>
      </c>
      <c r="H2436" s="12" t="e">
        <f t="shared" si="76"/>
        <v>#N/A</v>
      </c>
      <c r="I2436" s="12" t="e">
        <f t="shared" si="77"/>
        <v>#N/A</v>
      </c>
      <c r="J2436" s="8" t="e">
        <f>IF(OR(H2436&gt;Pooling_tool!$Q$2,I2436&gt;(Pooling_tool!$Q$14*Pooling_tool!$Q$6)),"concentrate","dilute")</f>
        <v>#N/A</v>
      </c>
      <c r="K2436" s="12" t="e">
        <f>_xlfn.IFS(AND(J2436="concentrate",H2436&gt;Pooling_tool!$Q$4),Pooling_tool!$Q$4,AND(J2436="concentrate",H2436&lt;Pooling_tool!$Q$2),Pooling_tool!$Q$2,J2436="concentrate",H2436,J2436="dilute",individual_lib_info!I2436)</f>
        <v>#N/A</v>
      </c>
      <c r="L2436" s="12" t="e">
        <f>IF(AND(J2436="dilute",K2436&gt;Pooling_tool!$Q$6),Pooling_tool!$Q$6,K2436)</f>
        <v>#N/A</v>
      </c>
    </row>
    <row r="2437" spans="6:12" x14ac:dyDescent="0.2">
      <c r="F2437" s="8" t="e">
        <f>VLOOKUP(A2437,Pooling_tool!$A$3:$B$15,2,FALSE)</f>
        <v>#N/A</v>
      </c>
      <c r="G2437" s="11" t="e">
        <f>Pooling_tool!$Q$8/VLOOKUP(F2437,Pooling_tool!$F$3:$G$26,2,FALSE)</f>
        <v>#N/A</v>
      </c>
      <c r="H2437" s="12" t="e">
        <f t="shared" si="76"/>
        <v>#N/A</v>
      </c>
      <c r="I2437" s="12" t="e">
        <f t="shared" si="77"/>
        <v>#N/A</v>
      </c>
      <c r="J2437" s="8" t="e">
        <f>IF(OR(H2437&gt;Pooling_tool!$Q$2,I2437&gt;(Pooling_tool!$Q$14*Pooling_tool!$Q$6)),"concentrate","dilute")</f>
        <v>#N/A</v>
      </c>
      <c r="K2437" s="12" t="e">
        <f>_xlfn.IFS(AND(J2437="concentrate",H2437&gt;Pooling_tool!$Q$4),Pooling_tool!$Q$4,AND(J2437="concentrate",H2437&lt;Pooling_tool!$Q$2),Pooling_tool!$Q$2,J2437="concentrate",H2437,J2437="dilute",individual_lib_info!I2437)</f>
        <v>#N/A</v>
      </c>
      <c r="L2437" s="12" t="e">
        <f>IF(AND(J2437="dilute",K2437&gt;Pooling_tool!$Q$6),Pooling_tool!$Q$6,K2437)</f>
        <v>#N/A</v>
      </c>
    </row>
    <row r="2438" spans="6:12" x14ac:dyDescent="0.2">
      <c r="F2438" s="8" t="e">
        <f>VLOOKUP(A2438,Pooling_tool!$A$3:$B$15,2,FALSE)</f>
        <v>#N/A</v>
      </c>
      <c r="G2438" s="11" t="e">
        <f>Pooling_tool!$Q$8/VLOOKUP(F2438,Pooling_tool!$F$3:$G$26,2,FALSE)</f>
        <v>#N/A</v>
      </c>
      <c r="H2438" s="12" t="e">
        <f t="shared" si="76"/>
        <v>#N/A</v>
      </c>
      <c r="I2438" s="12" t="e">
        <f t="shared" si="77"/>
        <v>#N/A</v>
      </c>
      <c r="J2438" s="8" t="e">
        <f>IF(OR(H2438&gt;Pooling_tool!$Q$2,I2438&gt;(Pooling_tool!$Q$14*Pooling_tool!$Q$6)),"concentrate","dilute")</f>
        <v>#N/A</v>
      </c>
      <c r="K2438" s="12" t="e">
        <f>_xlfn.IFS(AND(J2438="concentrate",H2438&gt;Pooling_tool!$Q$4),Pooling_tool!$Q$4,AND(J2438="concentrate",H2438&lt;Pooling_tool!$Q$2),Pooling_tool!$Q$2,J2438="concentrate",H2438,J2438="dilute",individual_lib_info!I2438)</f>
        <v>#N/A</v>
      </c>
      <c r="L2438" s="12" t="e">
        <f>IF(AND(J2438="dilute",K2438&gt;Pooling_tool!$Q$6),Pooling_tool!$Q$6,K2438)</f>
        <v>#N/A</v>
      </c>
    </row>
    <row r="2439" spans="6:12" x14ac:dyDescent="0.2">
      <c r="F2439" s="8" t="e">
        <f>VLOOKUP(A2439,Pooling_tool!$A$3:$B$15,2,FALSE)</f>
        <v>#N/A</v>
      </c>
      <c r="G2439" s="11" t="e">
        <f>Pooling_tool!$Q$8/VLOOKUP(F2439,Pooling_tool!$F$3:$G$26,2,FALSE)</f>
        <v>#N/A</v>
      </c>
      <c r="H2439" s="12" t="e">
        <f t="shared" si="76"/>
        <v>#N/A</v>
      </c>
      <c r="I2439" s="12" t="e">
        <f t="shared" si="77"/>
        <v>#N/A</v>
      </c>
      <c r="J2439" s="8" t="e">
        <f>IF(OR(H2439&gt;Pooling_tool!$Q$2,I2439&gt;(Pooling_tool!$Q$14*Pooling_tool!$Q$6)),"concentrate","dilute")</f>
        <v>#N/A</v>
      </c>
      <c r="K2439" s="12" t="e">
        <f>_xlfn.IFS(AND(J2439="concentrate",H2439&gt;Pooling_tool!$Q$4),Pooling_tool!$Q$4,AND(J2439="concentrate",H2439&lt;Pooling_tool!$Q$2),Pooling_tool!$Q$2,J2439="concentrate",H2439,J2439="dilute",individual_lib_info!I2439)</f>
        <v>#N/A</v>
      </c>
      <c r="L2439" s="12" t="e">
        <f>IF(AND(J2439="dilute",K2439&gt;Pooling_tool!$Q$6),Pooling_tool!$Q$6,K2439)</f>
        <v>#N/A</v>
      </c>
    </row>
    <row r="2440" spans="6:12" x14ac:dyDescent="0.2">
      <c r="F2440" s="8" t="e">
        <f>VLOOKUP(A2440,Pooling_tool!$A$3:$B$15,2,FALSE)</f>
        <v>#N/A</v>
      </c>
      <c r="G2440" s="11" t="e">
        <f>Pooling_tool!$Q$8/VLOOKUP(F2440,Pooling_tool!$F$3:$G$26,2,FALSE)</f>
        <v>#N/A</v>
      </c>
      <c r="H2440" s="12" t="e">
        <f t="shared" si="76"/>
        <v>#N/A</v>
      </c>
      <c r="I2440" s="12" t="e">
        <f t="shared" si="77"/>
        <v>#N/A</v>
      </c>
      <c r="J2440" s="8" t="e">
        <f>IF(OR(H2440&gt;Pooling_tool!$Q$2,I2440&gt;(Pooling_tool!$Q$14*Pooling_tool!$Q$6)),"concentrate","dilute")</f>
        <v>#N/A</v>
      </c>
      <c r="K2440" s="12" t="e">
        <f>_xlfn.IFS(AND(J2440="concentrate",H2440&gt;Pooling_tool!$Q$4),Pooling_tool!$Q$4,AND(J2440="concentrate",H2440&lt;Pooling_tool!$Q$2),Pooling_tool!$Q$2,J2440="concentrate",H2440,J2440="dilute",individual_lib_info!I2440)</f>
        <v>#N/A</v>
      </c>
      <c r="L2440" s="12" t="e">
        <f>IF(AND(J2440="dilute",K2440&gt;Pooling_tool!$Q$6),Pooling_tool!$Q$6,K2440)</f>
        <v>#N/A</v>
      </c>
    </row>
    <row r="2441" spans="6:12" x14ac:dyDescent="0.2">
      <c r="F2441" s="8" t="e">
        <f>VLOOKUP(A2441,Pooling_tool!$A$3:$B$15,2,FALSE)</f>
        <v>#N/A</v>
      </c>
      <c r="G2441" s="11" t="e">
        <f>Pooling_tool!$Q$8/VLOOKUP(F2441,Pooling_tool!$F$3:$G$26,2,FALSE)</f>
        <v>#N/A</v>
      </c>
      <c r="H2441" s="12" t="e">
        <f t="shared" si="76"/>
        <v>#N/A</v>
      </c>
      <c r="I2441" s="12" t="e">
        <f t="shared" si="77"/>
        <v>#N/A</v>
      </c>
      <c r="J2441" s="8" t="e">
        <f>IF(OR(H2441&gt;Pooling_tool!$Q$2,I2441&gt;(Pooling_tool!$Q$14*Pooling_tool!$Q$6)),"concentrate","dilute")</f>
        <v>#N/A</v>
      </c>
      <c r="K2441" s="12" t="e">
        <f>_xlfn.IFS(AND(J2441="concentrate",H2441&gt;Pooling_tool!$Q$4),Pooling_tool!$Q$4,AND(J2441="concentrate",H2441&lt;Pooling_tool!$Q$2),Pooling_tool!$Q$2,J2441="concentrate",H2441,J2441="dilute",individual_lib_info!I2441)</f>
        <v>#N/A</v>
      </c>
      <c r="L2441" s="12" t="e">
        <f>IF(AND(J2441="dilute",K2441&gt;Pooling_tool!$Q$6),Pooling_tool!$Q$6,K2441)</f>
        <v>#N/A</v>
      </c>
    </row>
    <row r="2442" spans="6:12" x14ac:dyDescent="0.2">
      <c r="F2442" s="8" t="e">
        <f>VLOOKUP(A2442,Pooling_tool!$A$3:$B$15,2,FALSE)</f>
        <v>#N/A</v>
      </c>
      <c r="G2442" s="11" t="e">
        <f>Pooling_tool!$Q$8/VLOOKUP(F2442,Pooling_tool!$F$3:$G$26,2,FALSE)</f>
        <v>#N/A</v>
      </c>
      <c r="H2442" s="12" t="e">
        <f t="shared" si="76"/>
        <v>#N/A</v>
      </c>
      <c r="I2442" s="12" t="e">
        <f t="shared" si="77"/>
        <v>#N/A</v>
      </c>
      <c r="J2442" s="8" t="e">
        <f>IF(OR(H2442&gt;Pooling_tool!$Q$2,I2442&gt;(Pooling_tool!$Q$14*Pooling_tool!$Q$6)),"concentrate","dilute")</f>
        <v>#N/A</v>
      </c>
      <c r="K2442" s="12" t="e">
        <f>_xlfn.IFS(AND(J2442="concentrate",H2442&gt;Pooling_tool!$Q$4),Pooling_tool!$Q$4,AND(J2442="concentrate",H2442&lt;Pooling_tool!$Q$2),Pooling_tool!$Q$2,J2442="concentrate",H2442,J2442="dilute",individual_lib_info!I2442)</f>
        <v>#N/A</v>
      </c>
      <c r="L2442" s="12" t="e">
        <f>IF(AND(J2442="dilute",K2442&gt;Pooling_tool!$Q$6),Pooling_tool!$Q$6,K2442)</f>
        <v>#N/A</v>
      </c>
    </row>
    <row r="2443" spans="6:12" x14ac:dyDescent="0.2">
      <c r="F2443" s="8" t="e">
        <f>VLOOKUP(A2443,Pooling_tool!$A$3:$B$15,2,FALSE)</f>
        <v>#N/A</v>
      </c>
      <c r="G2443" s="11" t="e">
        <f>Pooling_tool!$Q$8/VLOOKUP(F2443,Pooling_tool!$F$3:$G$26,2,FALSE)</f>
        <v>#N/A</v>
      </c>
      <c r="H2443" s="12" t="e">
        <f t="shared" si="76"/>
        <v>#N/A</v>
      </c>
      <c r="I2443" s="12" t="e">
        <f t="shared" si="77"/>
        <v>#N/A</v>
      </c>
      <c r="J2443" s="8" t="e">
        <f>IF(OR(H2443&gt;Pooling_tool!$Q$2,I2443&gt;(Pooling_tool!$Q$14*Pooling_tool!$Q$6)),"concentrate","dilute")</f>
        <v>#N/A</v>
      </c>
      <c r="K2443" s="12" t="e">
        <f>_xlfn.IFS(AND(J2443="concentrate",H2443&gt;Pooling_tool!$Q$4),Pooling_tool!$Q$4,AND(J2443="concentrate",H2443&lt;Pooling_tool!$Q$2),Pooling_tool!$Q$2,J2443="concentrate",H2443,J2443="dilute",individual_lib_info!I2443)</f>
        <v>#N/A</v>
      </c>
      <c r="L2443" s="12" t="e">
        <f>IF(AND(J2443="dilute",K2443&gt;Pooling_tool!$Q$6),Pooling_tool!$Q$6,K2443)</f>
        <v>#N/A</v>
      </c>
    </row>
    <row r="2444" spans="6:12" x14ac:dyDescent="0.2">
      <c r="F2444" s="8" t="e">
        <f>VLOOKUP(A2444,Pooling_tool!$A$3:$B$15,2,FALSE)</f>
        <v>#N/A</v>
      </c>
      <c r="G2444" s="11" t="e">
        <f>Pooling_tool!$Q$8/VLOOKUP(F2444,Pooling_tool!$F$3:$G$26,2,FALSE)</f>
        <v>#N/A</v>
      </c>
      <c r="H2444" s="12" t="e">
        <f t="shared" si="76"/>
        <v>#N/A</v>
      </c>
      <c r="I2444" s="12" t="e">
        <f t="shared" si="77"/>
        <v>#N/A</v>
      </c>
      <c r="J2444" s="8" t="e">
        <f>IF(OR(H2444&gt;Pooling_tool!$Q$2,I2444&gt;(Pooling_tool!$Q$14*Pooling_tool!$Q$6)),"concentrate","dilute")</f>
        <v>#N/A</v>
      </c>
      <c r="K2444" s="12" t="e">
        <f>_xlfn.IFS(AND(J2444="concentrate",H2444&gt;Pooling_tool!$Q$4),Pooling_tool!$Q$4,AND(J2444="concentrate",H2444&lt;Pooling_tool!$Q$2),Pooling_tool!$Q$2,J2444="concentrate",H2444,J2444="dilute",individual_lib_info!I2444)</f>
        <v>#N/A</v>
      </c>
      <c r="L2444" s="12" t="e">
        <f>IF(AND(J2444="dilute",K2444&gt;Pooling_tool!$Q$6),Pooling_tool!$Q$6,K2444)</f>
        <v>#N/A</v>
      </c>
    </row>
    <row r="2445" spans="6:12" x14ac:dyDescent="0.2">
      <c r="F2445" s="8" t="e">
        <f>VLOOKUP(A2445,Pooling_tool!$A$3:$B$15,2,FALSE)</f>
        <v>#N/A</v>
      </c>
      <c r="G2445" s="11" t="e">
        <f>Pooling_tool!$Q$8/VLOOKUP(F2445,Pooling_tool!$F$3:$G$26,2,FALSE)</f>
        <v>#N/A</v>
      </c>
      <c r="H2445" s="12" t="e">
        <f t="shared" si="76"/>
        <v>#N/A</v>
      </c>
      <c r="I2445" s="12" t="e">
        <f t="shared" si="77"/>
        <v>#N/A</v>
      </c>
      <c r="J2445" s="8" t="e">
        <f>IF(OR(H2445&gt;Pooling_tool!$Q$2,I2445&gt;(Pooling_tool!$Q$14*Pooling_tool!$Q$6)),"concentrate","dilute")</f>
        <v>#N/A</v>
      </c>
      <c r="K2445" s="12" t="e">
        <f>_xlfn.IFS(AND(J2445="concentrate",H2445&gt;Pooling_tool!$Q$4),Pooling_tool!$Q$4,AND(J2445="concentrate",H2445&lt;Pooling_tool!$Q$2),Pooling_tool!$Q$2,J2445="concentrate",H2445,J2445="dilute",individual_lib_info!I2445)</f>
        <v>#N/A</v>
      </c>
      <c r="L2445" s="12" t="e">
        <f>IF(AND(J2445="dilute",K2445&gt;Pooling_tool!$Q$6),Pooling_tool!$Q$6,K2445)</f>
        <v>#N/A</v>
      </c>
    </row>
    <row r="2446" spans="6:12" x14ac:dyDescent="0.2">
      <c r="F2446" s="8" t="e">
        <f>VLOOKUP(A2446,Pooling_tool!$A$3:$B$15,2,FALSE)</f>
        <v>#N/A</v>
      </c>
      <c r="G2446" s="11" t="e">
        <f>Pooling_tool!$Q$8/VLOOKUP(F2446,Pooling_tool!$F$3:$G$26,2,FALSE)</f>
        <v>#N/A</v>
      </c>
      <c r="H2446" s="12" t="e">
        <f t="shared" si="76"/>
        <v>#N/A</v>
      </c>
      <c r="I2446" s="12" t="e">
        <f t="shared" si="77"/>
        <v>#N/A</v>
      </c>
      <c r="J2446" s="8" t="e">
        <f>IF(OR(H2446&gt;Pooling_tool!$Q$2,I2446&gt;(Pooling_tool!$Q$14*Pooling_tool!$Q$6)),"concentrate","dilute")</f>
        <v>#N/A</v>
      </c>
      <c r="K2446" s="12" t="e">
        <f>_xlfn.IFS(AND(J2446="concentrate",H2446&gt;Pooling_tool!$Q$4),Pooling_tool!$Q$4,AND(J2446="concentrate",H2446&lt;Pooling_tool!$Q$2),Pooling_tool!$Q$2,J2446="concentrate",H2446,J2446="dilute",individual_lib_info!I2446)</f>
        <v>#N/A</v>
      </c>
      <c r="L2446" s="12" t="e">
        <f>IF(AND(J2446="dilute",K2446&gt;Pooling_tool!$Q$6),Pooling_tool!$Q$6,K2446)</f>
        <v>#N/A</v>
      </c>
    </row>
    <row r="2447" spans="6:12" x14ac:dyDescent="0.2">
      <c r="F2447" s="8" t="e">
        <f>VLOOKUP(A2447,Pooling_tool!$A$3:$B$15,2,FALSE)</f>
        <v>#N/A</v>
      </c>
      <c r="G2447" s="11" t="e">
        <f>Pooling_tool!$Q$8/VLOOKUP(F2447,Pooling_tool!$F$3:$G$26,2,FALSE)</f>
        <v>#N/A</v>
      </c>
      <c r="H2447" s="12" t="e">
        <f t="shared" si="76"/>
        <v>#N/A</v>
      </c>
      <c r="I2447" s="12" t="e">
        <f t="shared" si="77"/>
        <v>#N/A</v>
      </c>
      <c r="J2447" s="8" t="e">
        <f>IF(OR(H2447&gt;Pooling_tool!$Q$2,I2447&gt;(Pooling_tool!$Q$14*Pooling_tool!$Q$6)),"concentrate","dilute")</f>
        <v>#N/A</v>
      </c>
      <c r="K2447" s="12" t="e">
        <f>_xlfn.IFS(AND(J2447="concentrate",H2447&gt;Pooling_tool!$Q$4),Pooling_tool!$Q$4,AND(J2447="concentrate",H2447&lt;Pooling_tool!$Q$2),Pooling_tool!$Q$2,J2447="concentrate",H2447,J2447="dilute",individual_lib_info!I2447)</f>
        <v>#N/A</v>
      </c>
      <c r="L2447" s="12" t="e">
        <f>IF(AND(J2447="dilute",K2447&gt;Pooling_tool!$Q$6),Pooling_tool!$Q$6,K2447)</f>
        <v>#N/A</v>
      </c>
    </row>
    <row r="2448" spans="6:12" x14ac:dyDescent="0.2">
      <c r="F2448" s="8" t="e">
        <f>VLOOKUP(A2448,Pooling_tool!$A$3:$B$15,2,FALSE)</f>
        <v>#N/A</v>
      </c>
      <c r="G2448" s="11" t="e">
        <f>Pooling_tool!$Q$8/VLOOKUP(F2448,Pooling_tool!$F$3:$G$26,2,FALSE)</f>
        <v>#N/A</v>
      </c>
      <c r="H2448" s="12" t="e">
        <f t="shared" si="76"/>
        <v>#N/A</v>
      </c>
      <c r="I2448" s="12" t="e">
        <f t="shared" si="77"/>
        <v>#N/A</v>
      </c>
      <c r="J2448" s="8" t="e">
        <f>IF(OR(H2448&gt;Pooling_tool!$Q$2,I2448&gt;(Pooling_tool!$Q$14*Pooling_tool!$Q$6)),"concentrate","dilute")</f>
        <v>#N/A</v>
      </c>
      <c r="K2448" s="12" t="e">
        <f>_xlfn.IFS(AND(J2448="concentrate",H2448&gt;Pooling_tool!$Q$4),Pooling_tool!$Q$4,AND(J2448="concentrate",H2448&lt;Pooling_tool!$Q$2),Pooling_tool!$Q$2,J2448="concentrate",H2448,J2448="dilute",individual_lib_info!I2448)</f>
        <v>#N/A</v>
      </c>
      <c r="L2448" s="12" t="e">
        <f>IF(AND(J2448="dilute",K2448&gt;Pooling_tool!$Q$6),Pooling_tool!$Q$6,K2448)</f>
        <v>#N/A</v>
      </c>
    </row>
    <row r="2449" spans="6:12" x14ac:dyDescent="0.2">
      <c r="F2449" s="8" t="e">
        <f>VLOOKUP(A2449,Pooling_tool!$A$3:$B$15,2,FALSE)</f>
        <v>#N/A</v>
      </c>
      <c r="G2449" s="11" t="e">
        <f>Pooling_tool!$Q$8/VLOOKUP(F2449,Pooling_tool!$F$3:$G$26,2,FALSE)</f>
        <v>#N/A</v>
      </c>
      <c r="H2449" s="12" t="e">
        <f t="shared" si="76"/>
        <v>#N/A</v>
      </c>
      <c r="I2449" s="12" t="e">
        <f t="shared" si="77"/>
        <v>#N/A</v>
      </c>
      <c r="J2449" s="8" t="e">
        <f>IF(OR(H2449&gt;Pooling_tool!$Q$2,I2449&gt;(Pooling_tool!$Q$14*Pooling_tool!$Q$6)),"concentrate","dilute")</f>
        <v>#N/A</v>
      </c>
      <c r="K2449" s="12" t="e">
        <f>_xlfn.IFS(AND(J2449="concentrate",H2449&gt;Pooling_tool!$Q$4),Pooling_tool!$Q$4,AND(J2449="concentrate",H2449&lt;Pooling_tool!$Q$2),Pooling_tool!$Q$2,J2449="concentrate",H2449,J2449="dilute",individual_lib_info!I2449)</f>
        <v>#N/A</v>
      </c>
      <c r="L2449" s="12" t="e">
        <f>IF(AND(J2449="dilute",K2449&gt;Pooling_tool!$Q$6),Pooling_tool!$Q$6,K2449)</f>
        <v>#N/A</v>
      </c>
    </row>
    <row r="2450" spans="6:12" x14ac:dyDescent="0.2">
      <c r="F2450" s="8" t="e">
        <f>VLOOKUP(A2450,Pooling_tool!$A$3:$B$15,2,FALSE)</f>
        <v>#N/A</v>
      </c>
      <c r="G2450" s="11" t="e">
        <f>Pooling_tool!$Q$8/VLOOKUP(F2450,Pooling_tool!$F$3:$G$26,2,FALSE)</f>
        <v>#N/A</v>
      </c>
      <c r="H2450" s="12" t="e">
        <f t="shared" si="76"/>
        <v>#N/A</v>
      </c>
      <c r="I2450" s="12" t="e">
        <f t="shared" si="77"/>
        <v>#N/A</v>
      </c>
      <c r="J2450" s="8" t="e">
        <f>IF(OR(H2450&gt;Pooling_tool!$Q$2,I2450&gt;(Pooling_tool!$Q$14*Pooling_tool!$Q$6)),"concentrate","dilute")</f>
        <v>#N/A</v>
      </c>
      <c r="K2450" s="12" t="e">
        <f>_xlfn.IFS(AND(J2450="concentrate",H2450&gt;Pooling_tool!$Q$4),Pooling_tool!$Q$4,AND(J2450="concentrate",H2450&lt;Pooling_tool!$Q$2),Pooling_tool!$Q$2,J2450="concentrate",H2450,J2450="dilute",individual_lib_info!I2450)</f>
        <v>#N/A</v>
      </c>
      <c r="L2450" s="12" t="e">
        <f>IF(AND(J2450="dilute",K2450&gt;Pooling_tool!$Q$6),Pooling_tool!$Q$6,K2450)</f>
        <v>#N/A</v>
      </c>
    </row>
    <row r="2451" spans="6:12" x14ac:dyDescent="0.2">
      <c r="F2451" s="8" t="e">
        <f>VLOOKUP(A2451,Pooling_tool!$A$3:$B$15,2,FALSE)</f>
        <v>#N/A</v>
      </c>
      <c r="G2451" s="11" t="e">
        <f>Pooling_tool!$Q$8/VLOOKUP(F2451,Pooling_tool!$F$3:$G$26,2,FALSE)</f>
        <v>#N/A</v>
      </c>
      <c r="H2451" s="12" t="e">
        <f t="shared" si="76"/>
        <v>#N/A</v>
      </c>
      <c r="I2451" s="12" t="e">
        <f t="shared" si="77"/>
        <v>#N/A</v>
      </c>
      <c r="J2451" s="8" t="e">
        <f>IF(OR(H2451&gt;Pooling_tool!$Q$2,I2451&gt;(Pooling_tool!$Q$14*Pooling_tool!$Q$6)),"concentrate","dilute")</f>
        <v>#N/A</v>
      </c>
      <c r="K2451" s="12" t="e">
        <f>_xlfn.IFS(AND(J2451="concentrate",H2451&gt;Pooling_tool!$Q$4),Pooling_tool!$Q$4,AND(J2451="concentrate",H2451&lt;Pooling_tool!$Q$2),Pooling_tool!$Q$2,J2451="concentrate",H2451,J2451="dilute",individual_lib_info!I2451)</f>
        <v>#N/A</v>
      </c>
      <c r="L2451" s="12" t="e">
        <f>IF(AND(J2451="dilute",K2451&gt;Pooling_tool!$Q$6),Pooling_tool!$Q$6,K2451)</f>
        <v>#N/A</v>
      </c>
    </row>
    <row r="2452" spans="6:12" x14ac:dyDescent="0.2">
      <c r="F2452" s="8" t="e">
        <f>VLOOKUP(A2452,Pooling_tool!$A$3:$B$15,2,FALSE)</f>
        <v>#N/A</v>
      </c>
      <c r="G2452" s="11" t="e">
        <f>Pooling_tool!$Q$8/VLOOKUP(F2452,Pooling_tool!$F$3:$G$26,2,FALSE)</f>
        <v>#N/A</v>
      </c>
      <c r="H2452" s="12" t="e">
        <f t="shared" si="76"/>
        <v>#N/A</v>
      </c>
      <c r="I2452" s="12" t="e">
        <f t="shared" si="77"/>
        <v>#N/A</v>
      </c>
      <c r="J2452" s="8" t="e">
        <f>IF(OR(H2452&gt;Pooling_tool!$Q$2,I2452&gt;(Pooling_tool!$Q$14*Pooling_tool!$Q$6)),"concentrate","dilute")</f>
        <v>#N/A</v>
      </c>
      <c r="K2452" s="12" t="e">
        <f>_xlfn.IFS(AND(J2452="concentrate",H2452&gt;Pooling_tool!$Q$4),Pooling_tool!$Q$4,AND(J2452="concentrate",H2452&lt;Pooling_tool!$Q$2),Pooling_tool!$Q$2,J2452="concentrate",H2452,J2452="dilute",individual_lib_info!I2452)</f>
        <v>#N/A</v>
      </c>
      <c r="L2452" s="12" t="e">
        <f>IF(AND(J2452="dilute",K2452&gt;Pooling_tool!$Q$6),Pooling_tool!$Q$6,K2452)</f>
        <v>#N/A</v>
      </c>
    </row>
    <row r="2453" spans="6:12" x14ac:dyDescent="0.2">
      <c r="F2453" s="8" t="e">
        <f>VLOOKUP(A2453,Pooling_tool!$A$3:$B$15,2,FALSE)</f>
        <v>#N/A</v>
      </c>
      <c r="G2453" s="11" t="e">
        <f>Pooling_tool!$Q$8/VLOOKUP(F2453,Pooling_tool!$F$3:$G$26,2,FALSE)</f>
        <v>#N/A</v>
      </c>
      <c r="H2453" s="12" t="e">
        <f t="shared" si="76"/>
        <v>#N/A</v>
      </c>
      <c r="I2453" s="12" t="e">
        <f t="shared" si="77"/>
        <v>#N/A</v>
      </c>
      <c r="J2453" s="8" t="e">
        <f>IF(OR(H2453&gt;Pooling_tool!$Q$2,I2453&gt;(Pooling_tool!$Q$14*Pooling_tool!$Q$6)),"concentrate","dilute")</f>
        <v>#N/A</v>
      </c>
      <c r="K2453" s="12" t="e">
        <f>_xlfn.IFS(AND(J2453="concentrate",H2453&gt;Pooling_tool!$Q$4),Pooling_tool!$Q$4,AND(J2453="concentrate",H2453&lt;Pooling_tool!$Q$2),Pooling_tool!$Q$2,J2453="concentrate",H2453,J2453="dilute",individual_lib_info!I2453)</f>
        <v>#N/A</v>
      </c>
      <c r="L2453" s="12" t="e">
        <f>IF(AND(J2453="dilute",K2453&gt;Pooling_tool!$Q$6),Pooling_tool!$Q$6,K2453)</f>
        <v>#N/A</v>
      </c>
    </row>
    <row r="2454" spans="6:12" x14ac:dyDescent="0.2">
      <c r="F2454" s="8" t="e">
        <f>VLOOKUP(A2454,Pooling_tool!$A$3:$B$15,2,FALSE)</f>
        <v>#N/A</v>
      </c>
      <c r="G2454" s="11" t="e">
        <f>Pooling_tool!$Q$8/VLOOKUP(F2454,Pooling_tool!$F$3:$G$26,2,FALSE)</f>
        <v>#N/A</v>
      </c>
      <c r="H2454" s="12" t="e">
        <f t="shared" si="76"/>
        <v>#N/A</v>
      </c>
      <c r="I2454" s="12" t="e">
        <f t="shared" si="77"/>
        <v>#N/A</v>
      </c>
      <c r="J2454" s="8" t="e">
        <f>IF(OR(H2454&gt;Pooling_tool!$Q$2,I2454&gt;(Pooling_tool!$Q$14*Pooling_tool!$Q$6)),"concentrate","dilute")</f>
        <v>#N/A</v>
      </c>
      <c r="K2454" s="12" t="e">
        <f>_xlfn.IFS(AND(J2454="concentrate",H2454&gt;Pooling_tool!$Q$4),Pooling_tool!$Q$4,AND(J2454="concentrate",H2454&lt;Pooling_tool!$Q$2),Pooling_tool!$Q$2,J2454="concentrate",H2454,J2454="dilute",individual_lib_info!I2454)</f>
        <v>#N/A</v>
      </c>
      <c r="L2454" s="12" t="e">
        <f>IF(AND(J2454="dilute",K2454&gt;Pooling_tool!$Q$6),Pooling_tool!$Q$6,K2454)</f>
        <v>#N/A</v>
      </c>
    </row>
    <row r="2455" spans="6:12" x14ac:dyDescent="0.2">
      <c r="F2455" s="8" t="e">
        <f>VLOOKUP(A2455,Pooling_tool!$A$3:$B$15,2,FALSE)</f>
        <v>#N/A</v>
      </c>
      <c r="G2455" s="11" t="e">
        <f>Pooling_tool!$Q$8/VLOOKUP(F2455,Pooling_tool!$F$3:$G$26,2,FALSE)</f>
        <v>#N/A</v>
      </c>
      <c r="H2455" s="12" t="e">
        <f t="shared" si="76"/>
        <v>#N/A</v>
      </c>
      <c r="I2455" s="12" t="e">
        <f t="shared" si="77"/>
        <v>#N/A</v>
      </c>
      <c r="J2455" s="8" t="e">
        <f>IF(OR(H2455&gt;Pooling_tool!$Q$2,I2455&gt;(Pooling_tool!$Q$14*Pooling_tool!$Q$6)),"concentrate","dilute")</f>
        <v>#N/A</v>
      </c>
      <c r="K2455" s="12" t="e">
        <f>_xlfn.IFS(AND(J2455="concentrate",H2455&gt;Pooling_tool!$Q$4),Pooling_tool!$Q$4,AND(J2455="concentrate",H2455&lt;Pooling_tool!$Q$2),Pooling_tool!$Q$2,J2455="concentrate",H2455,J2455="dilute",individual_lib_info!I2455)</f>
        <v>#N/A</v>
      </c>
      <c r="L2455" s="12" t="e">
        <f>IF(AND(J2455="dilute",K2455&gt;Pooling_tool!$Q$6),Pooling_tool!$Q$6,K2455)</f>
        <v>#N/A</v>
      </c>
    </row>
    <row r="2456" spans="6:12" x14ac:dyDescent="0.2">
      <c r="F2456" s="8" t="e">
        <f>VLOOKUP(A2456,Pooling_tool!$A$3:$B$15,2,FALSE)</f>
        <v>#N/A</v>
      </c>
      <c r="G2456" s="11" t="e">
        <f>Pooling_tool!$Q$8/VLOOKUP(F2456,Pooling_tool!$F$3:$G$26,2,FALSE)</f>
        <v>#N/A</v>
      </c>
      <c r="H2456" s="12" t="e">
        <f t="shared" si="76"/>
        <v>#N/A</v>
      </c>
      <c r="I2456" s="12" t="e">
        <f t="shared" si="77"/>
        <v>#N/A</v>
      </c>
      <c r="J2456" s="8" t="e">
        <f>IF(OR(H2456&gt;Pooling_tool!$Q$2,I2456&gt;(Pooling_tool!$Q$14*Pooling_tool!$Q$6)),"concentrate","dilute")</f>
        <v>#N/A</v>
      </c>
      <c r="K2456" s="12" t="e">
        <f>_xlfn.IFS(AND(J2456="concentrate",H2456&gt;Pooling_tool!$Q$4),Pooling_tool!$Q$4,AND(J2456="concentrate",H2456&lt;Pooling_tool!$Q$2),Pooling_tool!$Q$2,J2456="concentrate",H2456,J2456="dilute",individual_lib_info!I2456)</f>
        <v>#N/A</v>
      </c>
      <c r="L2456" s="12" t="e">
        <f>IF(AND(J2456="dilute",K2456&gt;Pooling_tool!$Q$6),Pooling_tool!$Q$6,K2456)</f>
        <v>#N/A</v>
      </c>
    </row>
    <row r="2457" spans="6:12" x14ac:dyDescent="0.2">
      <c r="F2457" s="8" t="e">
        <f>VLOOKUP(A2457,Pooling_tool!$A$3:$B$15,2,FALSE)</f>
        <v>#N/A</v>
      </c>
      <c r="G2457" s="11" t="e">
        <f>Pooling_tool!$Q$8/VLOOKUP(F2457,Pooling_tool!$F$3:$G$26,2,FALSE)</f>
        <v>#N/A</v>
      </c>
      <c r="H2457" s="12" t="e">
        <f t="shared" si="76"/>
        <v>#N/A</v>
      </c>
      <c r="I2457" s="12" t="e">
        <f t="shared" si="77"/>
        <v>#N/A</v>
      </c>
      <c r="J2457" s="8" t="e">
        <f>IF(OR(H2457&gt;Pooling_tool!$Q$2,I2457&gt;(Pooling_tool!$Q$14*Pooling_tool!$Q$6)),"concentrate","dilute")</f>
        <v>#N/A</v>
      </c>
      <c r="K2457" s="12" t="e">
        <f>_xlfn.IFS(AND(J2457="concentrate",H2457&gt;Pooling_tool!$Q$4),Pooling_tool!$Q$4,AND(J2457="concentrate",H2457&lt;Pooling_tool!$Q$2),Pooling_tool!$Q$2,J2457="concentrate",H2457,J2457="dilute",individual_lib_info!I2457)</f>
        <v>#N/A</v>
      </c>
      <c r="L2457" s="12" t="e">
        <f>IF(AND(J2457="dilute",K2457&gt;Pooling_tool!$Q$6),Pooling_tool!$Q$6,K2457)</f>
        <v>#N/A</v>
      </c>
    </row>
    <row r="2458" spans="6:12" x14ac:dyDescent="0.2">
      <c r="F2458" s="8" t="e">
        <f>VLOOKUP(A2458,Pooling_tool!$A$3:$B$15,2,FALSE)</f>
        <v>#N/A</v>
      </c>
      <c r="G2458" s="11" t="e">
        <f>Pooling_tool!$Q$8/VLOOKUP(F2458,Pooling_tool!$F$3:$G$26,2,FALSE)</f>
        <v>#N/A</v>
      </c>
      <c r="H2458" s="12" t="e">
        <f t="shared" si="76"/>
        <v>#N/A</v>
      </c>
      <c r="I2458" s="12" t="e">
        <f t="shared" si="77"/>
        <v>#N/A</v>
      </c>
      <c r="J2458" s="8" t="e">
        <f>IF(OR(H2458&gt;Pooling_tool!$Q$2,I2458&gt;(Pooling_tool!$Q$14*Pooling_tool!$Q$6)),"concentrate","dilute")</f>
        <v>#N/A</v>
      </c>
      <c r="K2458" s="12" t="e">
        <f>_xlfn.IFS(AND(J2458="concentrate",H2458&gt;Pooling_tool!$Q$4),Pooling_tool!$Q$4,AND(J2458="concentrate",H2458&lt;Pooling_tool!$Q$2),Pooling_tool!$Q$2,J2458="concentrate",H2458,J2458="dilute",individual_lib_info!I2458)</f>
        <v>#N/A</v>
      </c>
      <c r="L2458" s="12" t="e">
        <f>IF(AND(J2458="dilute",K2458&gt;Pooling_tool!$Q$6),Pooling_tool!$Q$6,K2458)</f>
        <v>#N/A</v>
      </c>
    </row>
    <row r="2459" spans="6:12" x14ac:dyDescent="0.2">
      <c r="F2459" s="8" t="e">
        <f>VLOOKUP(A2459,Pooling_tool!$A$3:$B$15,2,FALSE)</f>
        <v>#N/A</v>
      </c>
      <c r="G2459" s="11" t="e">
        <f>Pooling_tool!$Q$8/VLOOKUP(F2459,Pooling_tool!$F$3:$G$26,2,FALSE)</f>
        <v>#N/A</v>
      </c>
      <c r="H2459" s="12" t="e">
        <f t="shared" si="76"/>
        <v>#N/A</v>
      </c>
      <c r="I2459" s="12" t="e">
        <f t="shared" si="77"/>
        <v>#N/A</v>
      </c>
      <c r="J2459" s="8" t="e">
        <f>IF(OR(H2459&gt;Pooling_tool!$Q$2,I2459&gt;(Pooling_tool!$Q$14*Pooling_tool!$Q$6)),"concentrate","dilute")</f>
        <v>#N/A</v>
      </c>
      <c r="K2459" s="12" t="e">
        <f>_xlfn.IFS(AND(J2459="concentrate",H2459&gt;Pooling_tool!$Q$4),Pooling_tool!$Q$4,AND(J2459="concentrate",H2459&lt;Pooling_tool!$Q$2),Pooling_tool!$Q$2,J2459="concentrate",H2459,J2459="dilute",individual_lib_info!I2459)</f>
        <v>#N/A</v>
      </c>
      <c r="L2459" s="12" t="e">
        <f>IF(AND(J2459="dilute",K2459&gt;Pooling_tool!$Q$6),Pooling_tool!$Q$6,K2459)</f>
        <v>#N/A</v>
      </c>
    </row>
    <row r="2460" spans="6:12" x14ac:dyDescent="0.2">
      <c r="F2460" s="8" t="e">
        <f>VLOOKUP(A2460,Pooling_tool!$A$3:$B$15,2,FALSE)</f>
        <v>#N/A</v>
      </c>
      <c r="G2460" s="11" t="e">
        <f>Pooling_tool!$Q$8/VLOOKUP(F2460,Pooling_tool!$F$3:$G$26,2,FALSE)</f>
        <v>#N/A</v>
      </c>
      <c r="H2460" s="12" t="e">
        <f t="shared" si="76"/>
        <v>#N/A</v>
      </c>
      <c r="I2460" s="12" t="e">
        <f t="shared" si="77"/>
        <v>#N/A</v>
      </c>
      <c r="J2460" s="8" t="e">
        <f>IF(OR(H2460&gt;Pooling_tool!$Q$2,I2460&gt;(Pooling_tool!$Q$14*Pooling_tool!$Q$6)),"concentrate","dilute")</f>
        <v>#N/A</v>
      </c>
      <c r="K2460" s="12" t="e">
        <f>_xlfn.IFS(AND(J2460="concentrate",H2460&gt;Pooling_tool!$Q$4),Pooling_tool!$Q$4,AND(J2460="concentrate",H2460&lt;Pooling_tool!$Q$2),Pooling_tool!$Q$2,J2460="concentrate",H2460,J2460="dilute",individual_lib_info!I2460)</f>
        <v>#N/A</v>
      </c>
      <c r="L2460" s="12" t="e">
        <f>IF(AND(J2460="dilute",K2460&gt;Pooling_tool!$Q$6),Pooling_tool!$Q$6,K2460)</f>
        <v>#N/A</v>
      </c>
    </row>
    <row r="2461" spans="6:12" x14ac:dyDescent="0.2">
      <c r="F2461" s="8" t="e">
        <f>VLOOKUP(A2461,Pooling_tool!$A$3:$B$15,2,FALSE)</f>
        <v>#N/A</v>
      </c>
      <c r="G2461" s="11" t="e">
        <f>Pooling_tool!$Q$8/VLOOKUP(F2461,Pooling_tool!$F$3:$G$26,2,FALSE)</f>
        <v>#N/A</v>
      </c>
      <c r="H2461" s="12" t="e">
        <f t="shared" si="76"/>
        <v>#N/A</v>
      </c>
      <c r="I2461" s="12" t="e">
        <f t="shared" si="77"/>
        <v>#N/A</v>
      </c>
      <c r="J2461" s="8" t="e">
        <f>IF(OR(H2461&gt;Pooling_tool!$Q$2,I2461&gt;(Pooling_tool!$Q$14*Pooling_tool!$Q$6)),"concentrate","dilute")</f>
        <v>#N/A</v>
      </c>
      <c r="K2461" s="12" t="e">
        <f>_xlfn.IFS(AND(J2461="concentrate",H2461&gt;Pooling_tool!$Q$4),Pooling_tool!$Q$4,AND(J2461="concentrate",H2461&lt;Pooling_tool!$Q$2),Pooling_tool!$Q$2,J2461="concentrate",H2461,J2461="dilute",individual_lib_info!I2461)</f>
        <v>#N/A</v>
      </c>
      <c r="L2461" s="12" t="e">
        <f>IF(AND(J2461="dilute",K2461&gt;Pooling_tool!$Q$6),Pooling_tool!$Q$6,K2461)</f>
        <v>#N/A</v>
      </c>
    </row>
    <row r="2462" spans="6:12" x14ac:dyDescent="0.2">
      <c r="F2462" s="8" t="e">
        <f>VLOOKUP(A2462,Pooling_tool!$A$3:$B$15,2,FALSE)</f>
        <v>#N/A</v>
      </c>
      <c r="G2462" s="11" t="e">
        <f>Pooling_tool!$Q$8/VLOOKUP(F2462,Pooling_tool!$F$3:$G$26,2,FALSE)</f>
        <v>#N/A</v>
      </c>
      <c r="H2462" s="12" t="e">
        <f t="shared" si="76"/>
        <v>#N/A</v>
      </c>
      <c r="I2462" s="12" t="e">
        <f t="shared" si="77"/>
        <v>#N/A</v>
      </c>
      <c r="J2462" s="8" t="e">
        <f>IF(OR(H2462&gt;Pooling_tool!$Q$2,I2462&gt;(Pooling_tool!$Q$14*Pooling_tool!$Q$6)),"concentrate","dilute")</f>
        <v>#N/A</v>
      </c>
      <c r="K2462" s="12" t="e">
        <f>_xlfn.IFS(AND(J2462="concentrate",H2462&gt;Pooling_tool!$Q$4),Pooling_tool!$Q$4,AND(J2462="concentrate",H2462&lt;Pooling_tool!$Q$2),Pooling_tool!$Q$2,J2462="concentrate",H2462,J2462="dilute",individual_lib_info!I2462)</f>
        <v>#N/A</v>
      </c>
      <c r="L2462" s="12" t="e">
        <f>IF(AND(J2462="dilute",K2462&gt;Pooling_tool!$Q$6),Pooling_tool!$Q$6,K2462)</f>
        <v>#N/A</v>
      </c>
    </row>
    <row r="2463" spans="6:12" x14ac:dyDescent="0.2">
      <c r="F2463" s="8" t="e">
        <f>VLOOKUP(A2463,Pooling_tool!$A$3:$B$15,2,FALSE)</f>
        <v>#N/A</v>
      </c>
      <c r="G2463" s="11" t="e">
        <f>Pooling_tool!$Q$8/VLOOKUP(F2463,Pooling_tool!$F$3:$G$26,2,FALSE)</f>
        <v>#N/A</v>
      </c>
      <c r="H2463" s="12" t="e">
        <f t="shared" si="76"/>
        <v>#N/A</v>
      </c>
      <c r="I2463" s="12" t="e">
        <f t="shared" si="77"/>
        <v>#N/A</v>
      </c>
      <c r="J2463" s="8" t="e">
        <f>IF(OR(H2463&gt;Pooling_tool!$Q$2,I2463&gt;(Pooling_tool!$Q$14*Pooling_tool!$Q$6)),"concentrate","dilute")</f>
        <v>#N/A</v>
      </c>
      <c r="K2463" s="12" t="e">
        <f>_xlfn.IFS(AND(J2463="concentrate",H2463&gt;Pooling_tool!$Q$4),Pooling_tool!$Q$4,AND(J2463="concentrate",H2463&lt;Pooling_tool!$Q$2),Pooling_tool!$Q$2,J2463="concentrate",H2463,J2463="dilute",individual_lib_info!I2463)</f>
        <v>#N/A</v>
      </c>
      <c r="L2463" s="12" t="e">
        <f>IF(AND(J2463="dilute",K2463&gt;Pooling_tool!$Q$6),Pooling_tool!$Q$6,K2463)</f>
        <v>#N/A</v>
      </c>
    </row>
    <row r="2464" spans="6:12" x14ac:dyDescent="0.2">
      <c r="F2464" s="8" t="e">
        <f>VLOOKUP(A2464,Pooling_tool!$A$3:$B$15,2,FALSE)</f>
        <v>#N/A</v>
      </c>
      <c r="G2464" s="11" t="e">
        <f>Pooling_tool!$Q$8/VLOOKUP(F2464,Pooling_tool!$F$3:$G$26,2,FALSE)</f>
        <v>#N/A</v>
      </c>
      <c r="H2464" s="12" t="e">
        <f t="shared" si="76"/>
        <v>#N/A</v>
      </c>
      <c r="I2464" s="12" t="e">
        <f t="shared" si="77"/>
        <v>#N/A</v>
      </c>
      <c r="J2464" s="8" t="e">
        <f>IF(OR(H2464&gt;Pooling_tool!$Q$2,I2464&gt;(Pooling_tool!$Q$14*Pooling_tool!$Q$6)),"concentrate","dilute")</f>
        <v>#N/A</v>
      </c>
      <c r="K2464" s="12" t="e">
        <f>_xlfn.IFS(AND(J2464="concentrate",H2464&gt;Pooling_tool!$Q$4),Pooling_tool!$Q$4,AND(J2464="concentrate",H2464&lt;Pooling_tool!$Q$2),Pooling_tool!$Q$2,J2464="concentrate",H2464,J2464="dilute",individual_lib_info!I2464)</f>
        <v>#N/A</v>
      </c>
      <c r="L2464" s="12" t="e">
        <f>IF(AND(J2464="dilute",K2464&gt;Pooling_tool!$Q$6),Pooling_tool!$Q$6,K2464)</f>
        <v>#N/A</v>
      </c>
    </row>
    <row r="2465" spans="6:12" x14ac:dyDescent="0.2">
      <c r="F2465" s="8" t="e">
        <f>VLOOKUP(A2465,Pooling_tool!$A$3:$B$15,2,FALSE)</f>
        <v>#N/A</v>
      </c>
      <c r="G2465" s="11" t="e">
        <f>Pooling_tool!$Q$8/VLOOKUP(F2465,Pooling_tool!$F$3:$G$26,2,FALSE)</f>
        <v>#N/A</v>
      </c>
      <c r="H2465" s="12" t="e">
        <f t="shared" si="76"/>
        <v>#N/A</v>
      </c>
      <c r="I2465" s="12" t="e">
        <f t="shared" si="77"/>
        <v>#N/A</v>
      </c>
      <c r="J2465" s="8" t="e">
        <f>IF(OR(H2465&gt;Pooling_tool!$Q$2,I2465&gt;(Pooling_tool!$Q$14*Pooling_tool!$Q$6)),"concentrate","dilute")</f>
        <v>#N/A</v>
      </c>
      <c r="K2465" s="12" t="e">
        <f>_xlfn.IFS(AND(J2465="concentrate",H2465&gt;Pooling_tool!$Q$4),Pooling_tool!$Q$4,AND(J2465="concentrate",H2465&lt;Pooling_tool!$Q$2),Pooling_tool!$Q$2,J2465="concentrate",H2465,J2465="dilute",individual_lib_info!I2465)</f>
        <v>#N/A</v>
      </c>
      <c r="L2465" s="12" t="e">
        <f>IF(AND(J2465="dilute",K2465&gt;Pooling_tool!$Q$6),Pooling_tool!$Q$6,K2465)</f>
        <v>#N/A</v>
      </c>
    </row>
    <row r="2466" spans="6:12" x14ac:dyDescent="0.2">
      <c r="F2466" s="8" t="e">
        <f>VLOOKUP(A2466,Pooling_tool!$A$3:$B$15,2,FALSE)</f>
        <v>#N/A</v>
      </c>
      <c r="G2466" s="11" t="e">
        <f>Pooling_tool!$Q$8/VLOOKUP(F2466,Pooling_tool!$F$3:$G$26,2,FALSE)</f>
        <v>#N/A</v>
      </c>
      <c r="H2466" s="12" t="e">
        <f t="shared" si="76"/>
        <v>#N/A</v>
      </c>
      <c r="I2466" s="12" t="e">
        <f t="shared" si="77"/>
        <v>#N/A</v>
      </c>
      <c r="J2466" s="8" t="e">
        <f>IF(OR(H2466&gt;Pooling_tool!$Q$2,I2466&gt;(Pooling_tool!$Q$14*Pooling_tool!$Q$6)),"concentrate","dilute")</f>
        <v>#N/A</v>
      </c>
      <c r="K2466" s="12" t="e">
        <f>_xlfn.IFS(AND(J2466="concentrate",H2466&gt;Pooling_tool!$Q$4),Pooling_tool!$Q$4,AND(J2466="concentrate",H2466&lt;Pooling_tool!$Q$2),Pooling_tool!$Q$2,J2466="concentrate",H2466,J2466="dilute",individual_lib_info!I2466)</f>
        <v>#N/A</v>
      </c>
      <c r="L2466" s="12" t="e">
        <f>IF(AND(J2466="dilute",K2466&gt;Pooling_tool!$Q$6),Pooling_tool!$Q$6,K2466)</f>
        <v>#N/A</v>
      </c>
    </row>
    <row r="2467" spans="6:12" x14ac:dyDescent="0.2">
      <c r="F2467" s="8" t="e">
        <f>VLOOKUP(A2467,Pooling_tool!$A$3:$B$15,2,FALSE)</f>
        <v>#N/A</v>
      </c>
      <c r="G2467" s="11" t="e">
        <f>Pooling_tool!$Q$8/VLOOKUP(F2467,Pooling_tool!$F$3:$G$26,2,FALSE)</f>
        <v>#N/A</v>
      </c>
      <c r="H2467" s="12" t="e">
        <f t="shared" si="76"/>
        <v>#N/A</v>
      </c>
      <c r="I2467" s="12" t="e">
        <f t="shared" si="77"/>
        <v>#N/A</v>
      </c>
      <c r="J2467" s="8" t="e">
        <f>IF(OR(H2467&gt;Pooling_tool!$Q$2,I2467&gt;(Pooling_tool!$Q$14*Pooling_tool!$Q$6)),"concentrate","dilute")</f>
        <v>#N/A</v>
      </c>
      <c r="K2467" s="12" t="e">
        <f>_xlfn.IFS(AND(J2467="concentrate",H2467&gt;Pooling_tool!$Q$4),Pooling_tool!$Q$4,AND(J2467="concentrate",H2467&lt;Pooling_tool!$Q$2),Pooling_tool!$Q$2,J2467="concentrate",H2467,J2467="dilute",individual_lib_info!I2467)</f>
        <v>#N/A</v>
      </c>
      <c r="L2467" s="12" t="e">
        <f>IF(AND(J2467="dilute",K2467&gt;Pooling_tool!$Q$6),Pooling_tool!$Q$6,K2467)</f>
        <v>#N/A</v>
      </c>
    </row>
    <row r="2468" spans="6:12" x14ac:dyDescent="0.2">
      <c r="F2468" s="8" t="e">
        <f>VLOOKUP(A2468,Pooling_tool!$A$3:$B$15,2,FALSE)</f>
        <v>#N/A</v>
      </c>
      <c r="G2468" s="11" t="e">
        <f>Pooling_tool!$Q$8/VLOOKUP(F2468,Pooling_tool!$F$3:$G$26,2,FALSE)</f>
        <v>#N/A</v>
      </c>
      <c r="H2468" s="12" t="e">
        <f t="shared" si="76"/>
        <v>#N/A</v>
      </c>
      <c r="I2468" s="12" t="e">
        <f t="shared" si="77"/>
        <v>#N/A</v>
      </c>
      <c r="J2468" s="8" t="e">
        <f>IF(OR(H2468&gt;Pooling_tool!$Q$2,I2468&gt;(Pooling_tool!$Q$14*Pooling_tool!$Q$6)),"concentrate","dilute")</f>
        <v>#N/A</v>
      </c>
      <c r="K2468" s="12" t="e">
        <f>_xlfn.IFS(AND(J2468="concentrate",H2468&gt;Pooling_tool!$Q$4),Pooling_tool!$Q$4,AND(J2468="concentrate",H2468&lt;Pooling_tool!$Q$2),Pooling_tool!$Q$2,J2468="concentrate",H2468,J2468="dilute",individual_lib_info!I2468)</f>
        <v>#N/A</v>
      </c>
      <c r="L2468" s="12" t="e">
        <f>IF(AND(J2468="dilute",K2468&gt;Pooling_tool!$Q$6),Pooling_tool!$Q$6,K2468)</f>
        <v>#N/A</v>
      </c>
    </row>
    <row r="2469" spans="6:12" x14ac:dyDescent="0.2">
      <c r="F2469" s="8" t="e">
        <f>VLOOKUP(A2469,Pooling_tool!$A$3:$B$15,2,FALSE)</f>
        <v>#N/A</v>
      </c>
      <c r="G2469" s="11" t="e">
        <f>Pooling_tool!$Q$8/VLOOKUP(F2469,Pooling_tool!$F$3:$G$26,2,FALSE)</f>
        <v>#N/A</v>
      </c>
      <c r="H2469" s="12" t="e">
        <f t="shared" si="76"/>
        <v>#N/A</v>
      </c>
      <c r="I2469" s="12" t="e">
        <f t="shared" si="77"/>
        <v>#N/A</v>
      </c>
      <c r="J2469" s="8" t="e">
        <f>IF(OR(H2469&gt;Pooling_tool!$Q$2,I2469&gt;(Pooling_tool!$Q$14*Pooling_tool!$Q$6)),"concentrate","dilute")</f>
        <v>#N/A</v>
      </c>
      <c r="K2469" s="12" t="e">
        <f>_xlfn.IFS(AND(J2469="concentrate",H2469&gt;Pooling_tool!$Q$4),Pooling_tool!$Q$4,AND(J2469="concentrate",H2469&lt;Pooling_tool!$Q$2),Pooling_tool!$Q$2,J2469="concentrate",H2469,J2469="dilute",individual_lib_info!I2469)</f>
        <v>#N/A</v>
      </c>
      <c r="L2469" s="12" t="e">
        <f>IF(AND(J2469="dilute",K2469&gt;Pooling_tool!$Q$6),Pooling_tool!$Q$6,K2469)</f>
        <v>#N/A</v>
      </c>
    </row>
    <row r="2470" spans="6:12" x14ac:dyDescent="0.2">
      <c r="F2470" s="8" t="e">
        <f>VLOOKUP(A2470,Pooling_tool!$A$3:$B$15,2,FALSE)</f>
        <v>#N/A</v>
      </c>
      <c r="G2470" s="11" t="e">
        <f>Pooling_tool!$Q$8/VLOOKUP(F2470,Pooling_tool!$F$3:$G$26,2,FALSE)</f>
        <v>#N/A</v>
      </c>
      <c r="H2470" s="12" t="e">
        <f t="shared" si="76"/>
        <v>#N/A</v>
      </c>
      <c r="I2470" s="12" t="e">
        <f t="shared" si="77"/>
        <v>#N/A</v>
      </c>
      <c r="J2470" s="8" t="e">
        <f>IF(OR(H2470&gt;Pooling_tool!$Q$2,I2470&gt;(Pooling_tool!$Q$14*Pooling_tool!$Q$6)),"concentrate","dilute")</f>
        <v>#N/A</v>
      </c>
      <c r="K2470" s="12" t="e">
        <f>_xlfn.IFS(AND(J2470="concentrate",H2470&gt;Pooling_tool!$Q$4),Pooling_tool!$Q$4,AND(J2470="concentrate",H2470&lt;Pooling_tool!$Q$2),Pooling_tool!$Q$2,J2470="concentrate",H2470,J2470="dilute",individual_lib_info!I2470)</f>
        <v>#N/A</v>
      </c>
      <c r="L2470" s="12" t="e">
        <f>IF(AND(J2470="dilute",K2470&gt;Pooling_tool!$Q$6),Pooling_tool!$Q$6,K2470)</f>
        <v>#N/A</v>
      </c>
    </row>
    <row r="2471" spans="6:12" x14ac:dyDescent="0.2">
      <c r="F2471" s="8" t="e">
        <f>VLOOKUP(A2471,Pooling_tool!$A$3:$B$15,2,FALSE)</f>
        <v>#N/A</v>
      </c>
      <c r="G2471" s="11" t="e">
        <f>Pooling_tool!$Q$8/VLOOKUP(F2471,Pooling_tool!$F$3:$G$26,2,FALSE)</f>
        <v>#N/A</v>
      </c>
      <c r="H2471" s="12" t="e">
        <f t="shared" si="76"/>
        <v>#N/A</v>
      </c>
      <c r="I2471" s="12" t="e">
        <f t="shared" si="77"/>
        <v>#N/A</v>
      </c>
      <c r="J2471" s="8" t="e">
        <f>IF(OR(H2471&gt;Pooling_tool!$Q$2,I2471&gt;(Pooling_tool!$Q$14*Pooling_tool!$Q$6)),"concentrate","dilute")</f>
        <v>#N/A</v>
      </c>
      <c r="K2471" s="12" t="e">
        <f>_xlfn.IFS(AND(J2471="concentrate",H2471&gt;Pooling_tool!$Q$4),Pooling_tool!$Q$4,AND(J2471="concentrate",H2471&lt;Pooling_tool!$Q$2),Pooling_tool!$Q$2,J2471="concentrate",H2471,J2471="dilute",individual_lib_info!I2471)</f>
        <v>#N/A</v>
      </c>
      <c r="L2471" s="12" t="e">
        <f>IF(AND(J2471="dilute",K2471&gt;Pooling_tool!$Q$6),Pooling_tool!$Q$6,K2471)</f>
        <v>#N/A</v>
      </c>
    </row>
    <row r="2472" spans="6:12" x14ac:dyDescent="0.2">
      <c r="F2472" s="8" t="e">
        <f>VLOOKUP(A2472,Pooling_tool!$A$3:$B$15,2,FALSE)</f>
        <v>#N/A</v>
      </c>
      <c r="G2472" s="11" t="e">
        <f>Pooling_tool!$Q$8/VLOOKUP(F2472,Pooling_tool!$F$3:$G$26,2,FALSE)</f>
        <v>#N/A</v>
      </c>
      <c r="H2472" s="12" t="e">
        <f t="shared" si="76"/>
        <v>#N/A</v>
      </c>
      <c r="I2472" s="12" t="e">
        <f t="shared" si="77"/>
        <v>#N/A</v>
      </c>
      <c r="J2472" s="8" t="e">
        <f>IF(OR(H2472&gt;Pooling_tool!$Q$2,I2472&gt;(Pooling_tool!$Q$14*Pooling_tool!$Q$6)),"concentrate","dilute")</f>
        <v>#N/A</v>
      </c>
      <c r="K2472" s="12" t="e">
        <f>_xlfn.IFS(AND(J2472="concentrate",H2472&gt;Pooling_tool!$Q$4),Pooling_tool!$Q$4,AND(J2472="concentrate",H2472&lt;Pooling_tool!$Q$2),Pooling_tool!$Q$2,J2472="concentrate",H2472,J2472="dilute",individual_lib_info!I2472)</f>
        <v>#N/A</v>
      </c>
      <c r="L2472" s="12" t="e">
        <f>IF(AND(J2472="dilute",K2472&gt;Pooling_tool!$Q$6),Pooling_tool!$Q$6,K2472)</f>
        <v>#N/A</v>
      </c>
    </row>
    <row r="2473" spans="6:12" x14ac:dyDescent="0.2">
      <c r="F2473" s="8" t="e">
        <f>VLOOKUP(A2473,Pooling_tool!$A$3:$B$15,2,FALSE)</f>
        <v>#N/A</v>
      </c>
      <c r="G2473" s="11" t="e">
        <f>Pooling_tool!$Q$8/VLOOKUP(F2473,Pooling_tool!$F$3:$G$26,2,FALSE)</f>
        <v>#N/A</v>
      </c>
      <c r="H2473" s="12" t="e">
        <f t="shared" si="76"/>
        <v>#N/A</v>
      </c>
      <c r="I2473" s="12" t="e">
        <f t="shared" si="77"/>
        <v>#N/A</v>
      </c>
      <c r="J2473" s="8" t="e">
        <f>IF(OR(H2473&gt;Pooling_tool!$Q$2,I2473&gt;(Pooling_tool!$Q$14*Pooling_tool!$Q$6)),"concentrate","dilute")</f>
        <v>#N/A</v>
      </c>
      <c r="K2473" s="12" t="e">
        <f>_xlfn.IFS(AND(J2473="concentrate",H2473&gt;Pooling_tool!$Q$4),Pooling_tool!$Q$4,AND(J2473="concentrate",H2473&lt;Pooling_tool!$Q$2),Pooling_tool!$Q$2,J2473="concentrate",H2473,J2473="dilute",individual_lib_info!I2473)</f>
        <v>#N/A</v>
      </c>
      <c r="L2473" s="12" t="e">
        <f>IF(AND(J2473="dilute",K2473&gt;Pooling_tool!$Q$6),Pooling_tool!$Q$6,K2473)</f>
        <v>#N/A</v>
      </c>
    </row>
    <row r="2474" spans="6:12" x14ac:dyDescent="0.2">
      <c r="F2474" s="8" t="e">
        <f>VLOOKUP(A2474,Pooling_tool!$A$3:$B$15,2,FALSE)</f>
        <v>#N/A</v>
      </c>
      <c r="G2474" s="11" t="e">
        <f>Pooling_tool!$Q$8/VLOOKUP(F2474,Pooling_tool!$F$3:$G$26,2,FALSE)</f>
        <v>#N/A</v>
      </c>
      <c r="H2474" s="12" t="e">
        <f t="shared" si="76"/>
        <v>#N/A</v>
      </c>
      <c r="I2474" s="12" t="e">
        <f t="shared" si="77"/>
        <v>#N/A</v>
      </c>
      <c r="J2474" s="8" t="e">
        <f>IF(OR(H2474&gt;Pooling_tool!$Q$2,I2474&gt;(Pooling_tool!$Q$14*Pooling_tool!$Q$6)),"concentrate","dilute")</f>
        <v>#N/A</v>
      </c>
      <c r="K2474" s="12" t="e">
        <f>_xlfn.IFS(AND(J2474="concentrate",H2474&gt;Pooling_tool!$Q$4),Pooling_tool!$Q$4,AND(J2474="concentrate",H2474&lt;Pooling_tool!$Q$2),Pooling_tool!$Q$2,J2474="concentrate",H2474,J2474="dilute",individual_lib_info!I2474)</f>
        <v>#N/A</v>
      </c>
      <c r="L2474" s="12" t="e">
        <f>IF(AND(J2474="dilute",K2474&gt;Pooling_tool!$Q$6),Pooling_tool!$Q$6,K2474)</f>
        <v>#N/A</v>
      </c>
    </row>
    <row r="2475" spans="6:12" x14ac:dyDescent="0.2">
      <c r="F2475" s="8" t="e">
        <f>VLOOKUP(A2475,Pooling_tool!$A$3:$B$15,2,FALSE)</f>
        <v>#N/A</v>
      </c>
      <c r="G2475" s="11" t="e">
        <f>Pooling_tool!$Q$8/VLOOKUP(F2475,Pooling_tool!$F$3:$G$26,2,FALSE)</f>
        <v>#N/A</v>
      </c>
      <c r="H2475" s="12" t="e">
        <f t="shared" si="76"/>
        <v>#N/A</v>
      </c>
      <c r="I2475" s="12" t="e">
        <f t="shared" si="77"/>
        <v>#N/A</v>
      </c>
      <c r="J2475" s="8" t="e">
        <f>IF(OR(H2475&gt;Pooling_tool!$Q$2,I2475&gt;(Pooling_tool!$Q$14*Pooling_tool!$Q$6)),"concentrate","dilute")</f>
        <v>#N/A</v>
      </c>
      <c r="K2475" s="12" t="e">
        <f>_xlfn.IFS(AND(J2475="concentrate",H2475&gt;Pooling_tool!$Q$4),Pooling_tool!$Q$4,AND(J2475="concentrate",H2475&lt;Pooling_tool!$Q$2),Pooling_tool!$Q$2,J2475="concentrate",H2475,J2475="dilute",individual_lib_info!I2475)</f>
        <v>#N/A</v>
      </c>
      <c r="L2475" s="12" t="e">
        <f>IF(AND(J2475="dilute",K2475&gt;Pooling_tool!$Q$6),Pooling_tool!$Q$6,K2475)</f>
        <v>#N/A</v>
      </c>
    </row>
    <row r="2476" spans="6:12" x14ac:dyDescent="0.2">
      <c r="F2476" s="8" t="e">
        <f>VLOOKUP(A2476,Pooling_tool!$A$3:$B$15,2,FALSE)</f>
        <v>#N/A</v>
      </c>
      <c r="G2476" s="11" t="e">
        <f>Pooling_tool!$Q$8/VLOOKUP(F2476,Pooling_tool!$F$3:$G$26,2,FALSE)</f>
        <v>#N/A</v>
      </c>
      <c r="H2476" s="12" t="e">
        <f t="shared" si="76"/>
        <v>#N/A</v>
      </c>
      <c r="I2476" s="12" t="e">
        <f t="shared" si="77"/>
        <v>#N/A</v>
      </c>
      <c r="J2476" s="8" t="e">
        <f>IF(OR(H2476&gt;Pooling_tool!$Q$2,I2476&gt;(Pooling_tool!$Q$14*Pooling_tool!$Q$6)),"concentrate","dilute")</f>
        <v>#N/A</v>
      </c>
      <c r="K2476" s="12" t="e">
        <f>_xlfn.IFS(AND(J2476="concentrate",H2476&gt;Pooling_tool!$Q$4),Pooling_tool!$Q$4,AND(J2476="concentrate",H2476&lt;Pooling_tool!$Q$2),Pooling_tool!$Q$2,J2476="concentrate",H2476,J2476="dilute",individual_lib_info!I2476)</f>
        <v>#N/A</v>
      </c>
      <c r="L2476" s="12" t="e">
        <f>IF(AND(J2476="dilute",K2476&gt;Pooling_tool!$Q$6),Pooling_tool!$Q$6,K2476)</f>
        <v>#N/A</v>
      </c>
    </row>
    <row r="2477" spans="6:12" x14ac:dyDescent="0.2">
      <c r="F2477" s="8" t="e">
        <f>VLOOKUP(A2477,Pooling_tool!$A$3:$B$15,2,FALSE)</f>
        <v>#N/A</v>
      </c>
      <c r="G2477" s="11" t="e">
        <f>Pooling_tool!$Q$8/VLOOKUP(F2477,Pooling_tool!$F$3:$G$26,2,FALSE)</f>
        <v>#N/A</v>
      </c>
      <c r="H2477" s="12" t="e">
        <f t="shared" si="76"/>
        <v>#N/A</v>
      </c>
      <c r="I2477" s="12" t="e">
        <f t="shared" si="77"/>
        <v>#N/A</v>
      </c>
      <c r="J2477" s="8" t="e">
        <f>IF(OR(H2477&gt;Pooling_tool!$Q$2,I2477&gt;(Pooling_tool!$Q$14*Pooling_tool!$Q$6)),"concentrate","dilute")</f>
        <v>#N/A</v>
      </c>
      <c r="K2477" s="12" t="e">
        <f>_xlfn.IFS(AND(J2477="concentrate",H2477&gt;Pooling_tool!$Q$4),Pooling_tool!$Q$4,AND(J2477="concentrate",H2477&lt;Pooling_tool!$Q$2),Pooling_tool!$Q$2,J2477="concentrate",H2477,J2477="dilute",individual_lib_info!I2477)</f>
        <v>#N/A</v>
      </c>
      <c r="L2477" s="12" t="e">
        <f>IF(AND(J2477="dilute",K2477&gt;Pooling_tool!$Q$6),Pooling_tool!$Q$6,K2477)</f>
        <v>#N/A</v>
      </c>
    </row>
    <row r="2478" spans="6:12" x14ac:dyDescent="0.2">
      <c r="F2478" s="8" t="e">
        <f>VLOOKUP(A2478,Pooling_tool!$A$3:$B$15,2,FALSE)</f>
        <v>#N/A</v>
      </c>
      <c r="G2478" s="11" t="e">
        <f>Pooling_tool!$Q$8/VLOOKUP(F2478,Pooling_tool!$F$3:$G$26,2,FALSE)</f>
        <v>#N/A</v>
      </c>
      <c r="H2478" s="12" t="e">
        <f t="shared" si="76"/>
        <v>#N/A</v>
      </c>
      <c r="I2478" s="12" t="e">
        <f t="shared" si="77"/>
        <v>#N/A</v>
      </c>
      <c r="J2478" s="8" t="e">
        <f>IF(OR(H2478&gt;Pooling_tool!$Q$2,I2478&gt;(Pooling_tool!$Q$14*Pooling_tool!$Q$6)),"concentrate","dilute")</f>
        <v>#N/A</v>
      </c>
      <c r="K2478" s="12" t="e">
        <f>_xlfn.IFS(AND(J2478="concentrate",H2478&gt;Pooling_tool!$Q$4),Pooling_tool!$Q$4,AND(J2478="concentrate",H2478&lt;Pooling_tool!$Q$2),Pooling_tool!$Q$2,J2478="concentrate",H2478,J2478="dilute",individual_lib_info!I2478)</f>
        <v>#N/A</v>
      </c>
      <c r="L2478" s="12" t="e">
        <f>IF(AND(J2478="dilute",K2478&gt;Pooling_tool!$Q$6),Pooling_tool!$Q$6,K2478)</f>
        <v>#N/A</v>
      </c>
    </row>
    <row r="2479" spans="6:12" x14ac:dyDescent="0.2">
      <c r="F2479" s="8" t="e">
        <f>VLOOKUP(A2479,Pooling_tool!$A$3:$B$15,2,FALSE)</f>
        <v>#N/A</v>
      </c>
      <c r="G2479" s="11" t="e">
        <f>Pooling_tool!$Q$8/VLOOKUP(F2479,Pooling_tool!$F$3:$G$26,2,FALSE)</f>
        <v>#N/A</v>
      </c>
      <c r="H2479" s="12" t="e">
        <f t="shared" si="76"/>
        <v>#N/A</v>
      </c>
      <c r="I2479" s="12" t="e">
        <f t="shared" si="77"/>
        <v>#N/A</v>
      </c>
      <c r="J2479" s="8" t="e">
        <f>IF(OR(H2479&gt;Pooling_tool!$Q$2,I2479&gt;(Pooling_tool!$Q$14*Pooling_tool!$Q$6)),"concentrate","dilute")</f>
        <v>#N/A</v>
      </c>
      <c r="K2479" s="12" t="e">
        <f>_xlfn.IFS(AND(J2479="concentrate",H2479&gt;Pooling_tool!$Q$4),Pooling_tool!$Q$4,AND(J2479="concentrate",H2479&lt;Pooling_tool!$Q$2),Pooling_tool!$Q$2,J2479="concentrate",H2479,J2479="dilute",individual_lib_info!I2479)</f>
        <v>#N/A</v>
      </c>
      <c r="L2479" s="12" t="e">
        <f>IF(AND(J2479="dilute",K2479&gt;Pooling_tool!$Q$6),Pooling_tool!$Q$6,K2479)</f>
        <v>#N/A</v>
      </c>
    </row>
    <row r="2480" spans="6:12" x14ac:dyDescent="0.2">
      <c r="F2480" s="8" t="e">
        <f>VLOOKUP(A2480,Pooling_tool!$A$3:$B$15,2,FALSE)</f>
        <v>#N/A</v>
      </c>
      <c r="G2480" s="11" t="e">
        <f>Pooling_tool!$Q$8/VLOOKUP(F2480,Pooling_tool!$F$3:$G$26,2,FALSE)</f>
        <v>#N/A</v>
      </c>
      <c r="H2480" s="12" t="e">
        <f t="shared" si="76"/>
        <v>#N/A</v>
      </c>
      <c r="I2480" s="12" t="e">
        <f t="shared" si="77"/>
        <v>#N/A</v>
      </c>
      <c r="J2480" s="8" t="e">
        <f>IF(OR(H2480&gt;Pooling_tool!$Q$2,I2480&gt;(Pooling_tool!$Q$14*Pooling_tool!$Q$6)),"concentrate","dilute")</f>
        <v>#N/A</v>
      </c>
      <c r="K2480" s="12" t="e">
        <f>_xlfn.IFS(AND(J2480="concentrate",H2480&gt;Pooling_tool!$Q$4),Pooling_tool!$Q$4,AND(J2480="concentrate",H2480&lt;Pooling_tool!$Q$2),Pooling_tool!$Q$2,J2480="concentrate",H2480,J2480="dilute",individual_lib_info!I2480)</f>
        <v>#N/A</v>
      </c>
      <c r="L2480" s="12" t="e">
        <f>IF(AND(J2480="dilute",K2480&gt;Pooling_tool!$Q$6),Pooling_tool!$Q$6,K2480)</f>
        <v>#N/A</v>
      </c>
    </row>
    <row r="2481" spans="6:12" x14ac:dyDescent="0.2">
      <c r="F2481" s="8" t="e">
        <f>VLOOKUP(A2481,Pooling_tool!$A$3:$B$15,2,FALSE)</f>
        <v>#N/A</v>
      </c>
      <c r="G2481" s="11" t="e">
        <f>Pooling_tool!$Q$8/VLOOKUP(F2481,Pooling_tool!$F$3:$G$26,2,FALSE)</f>
        <v>#N/A</v>
      </c>
      <c r="H2481" s="12" t="e">
        <f t="shared" si="76"/>
        <v>#N/A</v>
      </c>
      <c r="I2481" s="12" t="e">
        <f t="shared" si="77"/>
        <v>#N/A</v>
      </c>
      <c r="J2481" s="8" t="e">
        <f>IF(OR(H2481&gt;Pooling_tool!$Q$2,I2481&gt;(Pooling_tool!$Q$14*Pooling_tool!$Q$6)),"concentrate","dilute")</f>
        <v>#N/A</v>
      </c>
      <c r="K2481" s="12" t="e">
        <f>_xlfn.IFS(AND(J2481="concentrate",H2481&gt;Pooling_tool!$Q$4),Pooling_tool!$Q$4,AND(J2481="concentrate",H2481&lt;Pooling_tool!$Q$2),Pooling_tool!$Q$2,J2481="concentrate",H2481,J2481="dilute",individual_lib_info!I2481)</f>
        <v>#N/A</v>
      </c>
      <c r="L2481" s="12" t="e">
        <f>IF(AND(J2481="dilute",K2481&gt;Pooling_tool!$Q$6),Pooling_tool!$Q$6,K2481)</f>
        <v>#N/A</v>
      </c>
    </row>
    <row r="2482" spans="6:12" x14ac:dyDescent="0.2">
      <c r="F2482" s="8" t="e">
        <f>VLOOKUP(A2482,Pooling_tool!$A$3:$B$15,2,FALSE)</f>
        <v>#N/A</v>
      </c>
      <c r="G2482" s="11" t="e">
        <f>Pooling_tool!$Q$8/VLOOKUP(F2482,Pooling_tool!$F$3:$G$26,2,FALSE)</f>
        <v>#N/A</v>
      </c>
      <c r="H2482" s="12" t="e">
        <f t="shared" si="76"/>
        <v>#N/A</v>
      </c>
      <c r="I2482" s="12" t="e">
        <f t="shared" si="77"/>
        <v>#N/A</v>
      </c>
      <c r="J2482" s="8" t="e">
        <f>IF(OR(H2482&gt;Pooling_tool!$Q$2,I2482&gt;(Pooling_tool!$Q$14*Pooling_tool!$Q$6)),"concentrate","dilute")</f>
        <v>#N/A</v>
      </c>
      <c r="K2482" s="12" t="e">
        <f>_xlfn.IFS(AND(J2482="concentrate",H2482&gt;Pooling_tool!$Q$4),Pooling_tool!$Q$4,AND(J2482="concentrate",H2482&lt;Pooling_tool!$Q$2),Pooling_tool!$Q$2,J2482="concentrate",H2482,J2482="dilute",individual_lib_info!I2482)</f>
        <v>#N/A</v>
      </c>
      <c r="L2482" s="12" t="e">
        <f>IF(AND(J2482="dilute",K2482&gt;Pooling_tool!$Q$6),Pooling_tool!$Q$6,K2482)</f>
        <v>#N/A</v>
      </c>
    </row>
    <row r="2483" spans="6:12" x14ac:dyDescent="0.2">
      <c r="F2483" s="8" t="e">
        <f>VLOOKUP(A2483,Pooling_tool!$A$3:$B$15,2,FALSE)</f>
        <v>#N/A</v>
      </c>
      <c r="G2483" s="11" t="e">
        <f>Pooling_tool!$Q$8/VLOOKUP(F2483,Pooling_tool!$F$3:$G$26,2,FALSE)</f>
        <v>#N/A</v>
      </c>
      <c r="H2483" s="12" t="e">
        <f t="shared" si="76"/>
        <v>#N/A</v>
      </c>
      <c r="I2483" s="12" t="e">
        <f t="shared" si="77"/>
        <v>#N/A</v>
      </c>
      <c r="J2483" s="8" t="e">
        <f>IF(OR(H2483&gt;Pooling_tool!$Q$2,I2483&gt;(Pooling_tool!$Q$14*Pooling_tool!$Q$6)),"concentrate","dilute")</f>
        <v>#N/A</v>
      </c>
      <c r="K2483" s="12" t="e">
        <f>_xlfn.IFS(AND(J2483="concentrate",H2483&gt;Pooling_tool!$Q$4),Pooling_tool!$Q$4,AND(J2483="concentrate",H2483&lt;Pooling_tool!$Q$2),Pooling_tool!$Q$2,J2483="concentrate",H2483,J2483="dilute",individual_lib_info!I2483)</f>
        <v>#N/A</v>
      </c>
      <c r="L2483" s="12" t="e">
        <f>IF(AND(J2483="dilute",K2483&gt;Pooling_tool!$Q$6),Pooling_tool!$Q$6,K2483)</f>
        <v>#N/A</v>
      </c>
    </row>
    <row r="2484" spans="6:12" x14ac:dyDescent="0.2">
      <c r="F2484" s="8" t="e">
        <f>VLOOKUP(A2484,Pooling_tool!$A$3:$B$15,2,FALSE)</f>
        <v>#N/A</v>
      </c>
      <c r="G2484" s="11" t="e">
        <f>Pooling_tool!$Q$8/VLOOKUP(F2484,Pooling_tool!$F$3:$G$26,2,FALSE)</f>
        <v>#N/A</v>
      </c>
      <c r="H2484" s="12" t="e">
        <f t="shared" si="76"/>
        <v>#N/A</v>
      </c>
      <c r="I2484" s="12" t="e">
        <f t="shared" si="77"/>
        <v>#N/A</v>
      </c>
      <c r="J2484" s="8" t="e">
        <f>IF(OR(H2484&gt;Pooling_tool!$Q$2,I2484&gt;(Pooling_tool!$Q$14*Pooling_tool!$Q$6)),"concentrate","dilute")</f>
        <v>#N/A</v>
      </c>
      <c r="K2484" s="12" t="e">
        <f>_xlfn.IFS(AND(J2484="concentrate",H2484&gt;Pooling_tool!$Q$4),Pooling_tool!$Q$4,AND(J2484="concentrate",H2484&lt;Pooling_tool!$Q$2),Pooling_tool!$Q$2,J2484="concentrate",H2484,J2484="dilute",individual_lib_info!I2484)</f>
        <v>#N/A</v>
      </c>
      <c r="L2484" s="12" t="e">
        <f>IF(AND(J2484="dilute",K2484&gt;Pooling_tool!$Q$6),Pooling_tool!$Q$6,K2484)</f>
        <v>#N/A</v>
      </c>
    </row>
    <row r="2485" spans="6:12" x14ac:dyDescent="0.2">
      <c r="F2485" s="8" t="e">
        <f>VLOOKUP(A2485,Pooling_tool!$A$3:$B$15,2,FALSE)</f>
        <v>#N/A</v>
      </c>
      <c r="G2485" s="11" t="e">
        <f>Pooling_tool!$Q$8/VLOOKUP(F2485,Pooling_tool!$F$3:$G$26,2,FALSE)</f>
        <v>#N/A</v>
      </c>
      <c r="H2485" s="12" t="e">
        <f t="shared" si="76"/>
        <v>#N/A</v>
      </c>
      <c r="I2485" s="12" t="e">
        <f t="shared" si="77"/>
        <v>#N/A</v>
      </c>
      <c r="J2485" s="8" t="e">
        <f>IF(OR(H2485&gt;Pooling_tool!$Q$2,I2485&gt;(Pooling_tool!$Q$14*Pooling_tool!$Q$6)),"concentrate","dilute")</f>
        <v>#N/A</v>
      </c>
      <c r="K2485" s="12" t="e">
        <f>_xlfn.IFS(AND(J2485="concentrate",H2485&gt;Pooling_tool!$Q$4),Pooling_tool!$Q$4,AND(J2485="concentrate",H2485&lt;Pooling_tool!$Q$2),Pooling_tool!$Q$2,J2485="concentrate",H2485,J2485="dilute",individual_lib_info!I2485)</f>
        <v>#N/A</v>
      </c>
      <c r="L2485" s="12" t="e">
        <f>IF(AND(J2485="dilute",K2485&gt;Pooling_tool!$Q$6),Pooling_tool!$Q$6,K2485)</f>
        <v>#N/A</v>
      </c>
    </row>
    <row r="2486" spans="6:12" x14ac:dyDescent="0.2">
      <c r="F2486" s="8" t="e">
        <f>VLOOKUP(A2486,Pooling_tool!$A$3:$B$15,2,FALSE)</f>
        <v>#N/A</v>
      </c>
      <c r="G2486" s="11" t="e">
        <f>Pooling_tool!$Q$8/VLOOKUP(F2486,Pooling_tool!$F$3:$G$26,2,FALSE)</f>
        <v>#N/A</v>
      </c>
      <c r="H2486" s="12" t="e">
        <f t="shared" si="76"/>
        <v>#N/A</v>
      </c>
      <c r="I2486" s="12" t="e">
        <f t="shared" si="77"/>
        <v>#N/A</v>
      </c>
      <c r="J2486" s="8" t="e">
        <f>IF(OR(H2486&gt;Pooling_tool!$Q$2,I2486&gt;(Pooling_tool!$Q$14*Pooling_tool!$Q$6)),"concentrate","dilute")</f>
        <v>#N/A</v>
      </c>
      <c r="K2486" s="12" t="e">
        <f>_xlfn.IFS(AND(J2486="concentrate",H2486&gt;Pooling_tool!$Q$4),Pooling_tool!$Q$4,AND(J2486="concentrate",H2486&lt;Pooling_tool!$Q$2),Pooling_tool!$Q$2,J2486="concentrate",H2486,J2486="dilute",individual_lib_info!I2486)</f>
        <v>#N/A</v>
      </c>
      <c r="L2486" s="12" t="e">
        <f>IF(AND(J2486="dilute",K2486&gt;Pooling_tool!$Q$6),Pooling_tool!$Q$6,K2486)</f>
        <v>#N/A</v>
      </c>
    </row>
    <row r="2487" spans="6:12" x14ac:dyDescent="0.2">
      <c r="F2487" s="8" t="e">
        <f>VLOOKUP(A2487,Pooling_tool!$A$3:$B$15,2,FALSE)</f>
        <v>#N/A</v>
      </c>
      <c r="G2487" s="11" t="e">
        <f>Pooling_tool!$Q$8/VLOOKUP(F2487,Pooling_tool!$F$3:$G$26,2,FALSE)</f>
        <v>#N/A</v>
      </c>
      <c r="H2487" s="12" t="e">
        <f t="shared" si="76"/>
        <v>#N/A</v>
      </c>
      <c r="I2487" s="12" t="e">
        <f t="shared" si="77"/>
        <v>#N/A</v>
      </c>
      <c r="J2487" s="8" t="e">
        <f>IF(OR(H2487&gt;Pooling_tool!$Q$2,I2487&gt;(Pooling_tool!$Q$14*Pooling_tool!$Q$6)),"concentrate","dilute")</f>
        <v>#N/A</v>
      </c>
      <c r="K2487" s="12" t="e">
        <f>_xlfn.IFS(AND(J2487="concentrate",H2487&gt;Pooling_tool!$Q$4),Pooling_tool!$Q$4,AND(J2487="concentrate",H2487&lt;Pooling_tool!$Q$2),Pooling_tool!$Q$2,J2487="concentrate",H2487,J2487="dilute",individual_lib_info!I2487)</f>
        <v>#N/A</v>
      </c>
      <c r="L2487" s="12" t="e">
        <f>IF(AND(J2487="dilute",K2487&gt;Pooling_tool!$Q$6),Pooling_tool!$Q$6,K2487)</f>
        <v>#N/A</v>
      </c>
    </row>
    <row r="2488" spans="6:12" x14ac:dyDescent="0.2">
      <c r="F2488" s="8" t="e">
        <f>VLOOKUP(A2488,Pooling_tool!$A$3:$B$15,2,FALSE)</f>
        <v>#N/A</v>
      </c>
      <c r="G2488" s="11" t="e">
        <f>Pooling_tool!$Q$8/VLOOKUP(F2488,Pooling_tool!$F$3:$G$26,2,FALSE)</f>
        <v>#N/A</v>
      </c>
      <c r="H2488" s="12" t="e">
        <f t="shared" si="76"/>
        <v>#N/A</v>
      </c>
      <c r="I2488" s="12" t="e">
        <f t="shared" si="77"/>
        <v>#N/A</v>
      </c>
      <c r="J2488" s="8" t="e">
        <f>IF(OR(H2488&gt;Pooling_tool!$Q$2,I2488&gt;(Pooling_tool!$Q$14*Pooling_tool!$Q$6)),"concentrate","dilute")</f>
        <v>#N/A</v>
      </c>
      <c r="K2488" s="12" t="e">
        <f>_xlfn.IFS(AND(J2488="concentrate",H2488&gt;Pooling_tool!$Q$4),Pooling_tool!$Q$4,AND(J2488="concentrate",H2488&lt;Pooling_tool!$Q$2),Pooling_tool!$Q$2,J2488="concentrate",H2488,J2488="dilute",individual_lib_info!I2488)</f>
        <v>#N/A</v>
      </c>
      <c r="L2488" s="12" t="e">
        <f>IF(AND(J2488="dilute",K2488&gt;Pooling_tool!$Q$6),Pooling_tool!$Q$6,K2488)</f>
        <v>#N/A</v>
      </c>
    </row>
    <row r="2489" spans="6:12" x14ac:dyDescent="0.2">
      <c r="F2489" s="8" t="e">
        <f>VLOOKUP(A2489,Pooling_tool!$A$3:$B$15,2,FALSE)</f>
        <v>#N/A</v>
      </c>
      <c r="G2489" s="11" t="e">
        <f>Pooling_tool!$Q$8/VLOOKUP(F2489,Pooling_tool!$F$3:$G$26,2,FALSE)</f>
        <v>#N/A</v>
      </c>
      <c r="H2489" s="12" t="e">
        <f t="shared" si="76"/>
        <v>#N/A</v>
      </c>
      <c r="I2489" s="12" t="e">
        <f t="shared" si="77"/>
        <v>#N/A</v>
      </c>
      <c r="J2489" s="8" t="e">
        <f>IF(OR(H2489&gt;Pooling_tool!$Q$2,I2489&gt;(Pooling_tool!$Q$14*Pooling_tool!$Q$6)),"concentrate","dilute")</f>
        <v>#N/A</v>
      </c>
      <c r="K2489" s="12" t="e">
        <f>_xlfn.IFS(AND(J2489="concentrate",H2489&gt;Pooling_tool!$Q$4),Pooling_tool!$Q$4,AND(J2489="concentrate",H2489&lt;Pooling_tool!$Q$2),Pooling_tool!$Q$2,J2489="concentrate",H2489,J2489="dilute",individual_lib_info!I2489)</f>
        <v>#N/A</v>
      </c>
      <c r="L2489" s="12" t="e">
        <f>IF(AND(J2489="dilute",K2489&gt;Pooling_tool!$Q$6),Pooling_tool!$Q$6,K2489)</f>
        <v>#N/A</v>
      </c>
    </row>
    <row r="2490" spans="6:12" x14ac:dyDescent="0.2">
      <c r="F2490" s="8" t="e">
        <f>VLOOKUP(A2490,Pooling_tool!$A$3:$B$15,2,FALSE)</f>
        <v>#N/A</v>
      </c>
      <c r="G2490" s="11" t="e">
        <f>Pooling_tool!$Q$8/VLOOKUP(F2490,Pooling_tool!$F$3:$G$26,2,FALSE)</f>
        <v>#N/A</v>
      </c>
      <c r="H2490" s="12" t="e">
        <f t="shared" si="76"/>
        <v>#N/A</v>
      </c>
      <c r="I2490" s="12" t="e">
        <f t="shared" si="77"/>
        <v>#N/A</v>
      </c>
      <c r="J2490" s="8" t="e">
        <f>IF(OR(H2490&gt;Pooling_tool!$Q$2,I2490&gt;(Pooling_tool!$Q$14*Pooling_tool!$Q$6)),"concentrate","dilute")</f>
        <v>#N/A</v>
      </c>
      <c r="K2490" s="12" t="e">
        <f>_xlfn.IFS(AND(J2490="concentrate",H2490&gt;Pooling_tool!$Q$4),Pooling_tool!$Q$4,AND(J2490="concentrate",H2490&lt;Pooling_tool!$Q$2),Pooling_tool!$Q$2,J2490="concentrate",H2490,J2490="dilute",individual_lib_info!I2490)</f>
        <v>#N/A</v>
      </c>
      <c r="L2490" s="12" t="e">
        <f>IF(AND(J2490="dilute",K2490&gt;Pooling_tool!$Q$6),Pooling_tool!$Q$6,K2490)</f>
        <v>#N/A</v>
      </c>
    </row>
    <row r="2491" spans="6:12" x14ac:dyDescent="0.2">
      <c r="F2491" s="8" t="e">
        <f>VLOOKUP(A2491,Pooling_tool!$A$3:$B$15,2,FALSE)</f>
        <v>#N/A</v>
      </c>
      <c r="G2491" s="11" t="e">
        <f>Pooling_tool!$Q$8/VLOOKUP(F2491,Pooling_tool!$F$3:$G$26,2,FALSE)</f>
        <v>#N/A</v>
      </c>
      <c r="H2491" s="12" t="e">
        <f t="shared" si="76"/>
        <v>#N/A</v>
      </c>
      <c r="I2491" s="12" t="e">
        <f t="shared" si="77"/>
        <v>#N/A</v>
      </c>
      <c r="J2491" s="8" t="e">
        <f>IF(OR(H2491&gt;Pooling_tool!$Q$2,I2491&gt;(Pooling_tool!$Q$14*Pooling_tool!$Q$6)),"concentrate","dilute")</f>
        <v>#N/A</v>
      </c>
      <c r="K2491" s="12" t="e">
        <f>_xlfn.IFS(AND(J2491="concentrate",H2491&gt;Pooling_tool!$Q$4),Pooling_tool!$Q$4,AND(J2491="concentrate",H2491&lt;Pooling_tool!$Q$2),Pooling_tool!$Q$2,J2491="concentrate",H2491,J2491="dilute",individual_lib_info!I2491)</f>
        <v>#N/A</v>
      </c>
      <c r="L2491" s="12" t="e">
        <f>IF(AND(J2491="dilute",K2491&gt;Pooling_tool!$Q$6),Pooling_tool!$Q$6,K2491)</f>
        <v>#N/A</v>
      </c>
    </row>
    <row r="2492" spans="6:12" x14ac:dyDescent="0.2">
      <c r="F2492" s="8" t="e">
        <f>VLOOKUP(A2492,Pooling_tool!$A$3:$B$15,2,FALSE)</f>
        <v>#N/A</v>
      </c>
      <c r="G2492" s="11" t="e">
        <f>Pooling_tool!$Q$8/VLOOKUP(F2492,Pooling_tool!$F$3:$G$26,2,FALSE)</f>
        <v>#N/A</v>
      </c>
      <c r="H2492" s="12" t="e">
        <f t="shared" si="76"/>
        <v>#N/A</v>
      </c>
      <c r="I2492" s="12" t="e">
        <f t="shared" si="77"/>
        <v>#N/A</v>
      </c>
      <c r="J2492" s="8" t="e">
        <f>IF(OR(H2492&gt;Pooling_tool!$Q$2,I2492&gt;(Pooling_tool!$Q$14*Pooling_tool!$Q$6)),"concentrate","dilute")</f>
        <v>#N/A</v>
      </c>
      <c r="K2492" s="12" t="e">
        <f>_xlfn.IFS(AND(J2492="concentrate",H2492&gt;Pooling_tool!$Q$4),Pooling_tool!$Q$4,AND(J2492="concentrate",H2492&lt;Pooling_tool!$Q$2),Pooling_tool!$Q$2,J2492="concentrate",H2492,J2492="dilute",individual_lib_info!I2492)</f>
        <v>#N/A</v>
      </c>
      <c r="L2492" s="12" t="e">
        <f>IF(AND(J2492="dilute",K2492&gt;Pooling_tool!$Q$6),Pooling_tool!$Q$6,K2492)</f>
        <v>#N/A</v>
      </c>
    </row>
    <row r="2493" spans="6:12" x14ac:dyDescent="0.2">
      <c r="F2493" s="8" t="e">
        <f>VLOOKUP(A2493,Pooling_tool!$A$3:$B$15,2,FALSE)</f>
        <v>#N/A</v>
      </c>
      <c r="G2493" s="11" t="e">
        <f>Pooling_tool!$Q$8/VLOOKUP(F2493,Pooling_tool!$F$3:$G$26,2,FALSE)</f>
        <v>#N/A</v>
      </c>
      <c r="H2493" s="12" t="e">
        <f t="shared" si="76"/>
        <v>#N/A</v>
      </c>
      <c r="I2493" s="12" t="e">
        <f t="shared" si="77"/>
        <v>#N/A</v>
      </c>
      <c r="J2493" s="8" t="e">
        <f>IF(OR(H2493&gt;Pooling_tool!$Q$2,I2493&gt;(Pooling_tool!$Q$14*Pooling_tool!$Q$6)),"concentrate","dilute")</f>
        <v>#N/A</v>
      </c>
      <c r="K2493" s="12" t="e">
        <f>_xlfn.IFS(AND(J2493="concentrate",H2493&gt;Pooling_tool!$Q$4),Pooling_tool!$Q$4,AND(J2493="concentrate",H2493&lt;Pooling_tool!$Q$2),Pooling_tool!$Q$2,J2493="concentrate",H2493,J2493="dilute",individual_lib_info!I2493)</f>
        <v>#N/A</v>
      </c>
      <c r="L2493" s="12" t="e">
        <f>IF(AND(J2493="dilute",K2493&gt;Pooling_tool!$Q$6),Pooling_tool!$Q$6,K2493)</f>
        <v>#N/A</v>
      </c>
    </row>
    <row r="2494" spans="6:12" x14ac:dyDescent="0.2">
      <c r="F2494" s="8" t="e">
        <f>VLOOKUP(A2494,Pooling_tool!$A$3:$B$15,2,FALSE)</f>
        <v>#N/A</v>
      </c>
      <c r="G2494" s="11" t="e">
        <f>Pooling_tool!$Q$8/VLOOKUP(F2494,Pooling_tool!$F$3:$G$26,2,FALSE)</f>
        <v>#N/A</v>
      </c>
      <c r="H2494" s="12" t="e">
        <f t="shared" si="76"/>
        <v>#N/A</v>
      </c>
      <c r="I2494" s="12" t="e">
        <f t="shared" si="77"/>
        <v>#N/A</v>
      </c>
      <c r="J2494" s="8" t="e">
        <f>IF(OR(H2494&gt;Pooling_tool!$Q$2,I2494&gt;(Pooling_tool!$Q$14*Pooling_tool!$Q$6)),"concentrate","dilute")</f>
        <v>#N/A</v>
      </c>
      <c r="K2494" s="12" t="e">
        <f>_xlfn.IFS(AND(J2494="concentrate",H2494&gt;Pooling_tool!$Q$4),Pooling_tool!$Q$4,AND(J2494="concentrate",H2494&lt;Pooling_tool!$Q$2),Pooling_tool!$Q$2,J2494="concentrate",H2494,J2494="dilute",individual_lib_info!I2494)</f>
        <v>#N/A</v>
      </c>
      <c r="L2494" s="12" t="e">
        <f>IF(AND(J2494="dilute",K2494&gt;Pooling_tool!$Q$6),Pooling_tool!$Q$6,K2494)</f>
        <v>#N/A</v>
      </c>
    </row>
    <row r="2495" spans="6:12" x14ac:dyDescent="0.2">
      <c r="F2495" s="8" t="e">
        <f>VLOOKUP(A2495,Pooling_tool!$A$3:$B$15,2,FALSE)</f>
        <v>#N/A</v>
      </c>
      <c r="G2495" s="11" t="e">
        <f>Pooling_tool!$Q$8/VLOOKUP(F2495,Pooling_tool!$F$3:$G$26,2,FALSE)</f>
        <v>#N/A</v>
      </c>
      <c r="H2495" s="12" t="e">
        <f t="shared" si="76"/>
        <v>#N/A</v>
      </c>
      <c r="I2495" s="12" t="e">
        <f t="shared" si="77"/>
        <v>#N/A</v>
      </c>
      <c r="J2495" s="8" t="e">
        <f>IF(OR(H2495&gt;Pooling_tool!$Q$2,I2495&gt;(Pooling_tool!$Q$14*Pooling_tool!$Q$6)),"concentrate","dilute")</f>
        <v>#N/A</v>
      </c>
      <c r="K2495" s="12" t="e">
        <f>_xlfn.IFS(AND(J2495="concentrate",H2495&gt;Pooling_tool!$Q$4),Pooling_tool!$Q$4,AND(J2495="concentrate",H2495&lt;Pooling_tool!$Q$2),Pooling_tool!$Q$2,J2495="concentrate",H2495,J2495="dilute",individual_lib_info!I2495)</f>
        <v>#N/A</v>
      </c>
      <c r="L2495" s="12" t="e">
        <f>IF(AND(J2495="dilute",K2495&gt;Pooling_tool!$Q$6),Pooling_tool!$Q$6,K2495)</f>
        <v>#N/A</v>
      </c>
    </row>
    <row r="2496" spans="6:12" x14ac:dyDescent="0.2">
      <c r="F2496" s="8" t="e">
        <f>VLOOKUP(A2496,Pooling_tool!$A$3:$B$15,2,FALSE)</f>
        <v>#N/A</v>
      </c>
      <c r="G2496" s="11" t="e">
        <f>Pooling_tool!$Q$8/VLOOKUP(F2496,Pooling_tool!$F$3:$G$26,2,FALSE)</f>
        <v>#N/A</v>
      </c>
      <c r="H2496" s="12" t="e">
        <f t="shared" si="76"/>
        <v>#N/A</v>
      </c>
      <c r="I2496" s="12" t="e">
        <f t="shared" si="77"/>
        <v>#N/A</v>
      </c>
      <c r="J2496" s="8" t="e">
        <f>IF(OR(H2496&gt;Pooling_tool!$Q$2,I2496&gt;(Pooling_tool!$Q$14*Pooling_tool!$Q$6)),"concentrate","dilute")</f>
        <v>#N/A</v>
      </c>
      <c r="K2496" s="12" t="e">
        <f>_xlfn.IFS(AND(J2496="concentrate",H2496&gt;Pooling_tool!$Q$4),Pooling_tool!$Q$4,AND(J2496="concentrate",H2496&lt;Pooling_tool!$Q$2),Pooling_tool!$Q$2,J2496="concentrate",H2496,J2496="dilute",individual_lib_info!I2496)</f>
        <v>#N/A</v>
      </c>
      <c r="L2496" s="12" t="e">
        <f>IF(AND(J2496="dilute",K2496&gt;Pooling_tool!$Q$6),Pooling_tool!$Q$6,K2496)</f>
        <v>#N/A</v>
      </c>
    </row>
    <row r="2497" spans="6:12" x14ac:dyDescent="0.2">
      <c r="F2497" s="8" t="e">
        <f>VLOOKUP(A2497,Pooling_tool!$A$3:$B$15,2,FALSE)</f>
        <v>#N/A</v>
      </c>
      <c r="G2497" s="11" t="e">
        <f>Pooling_tool!$Q$8/VLOOKUP(F2497,Pooling_tool!$F$3:$G$26,2,FALSE)</f>
        <v>#N/A</v>
      </c>
      <c r="H2497" s="12" t="e">
        <f t="shared" si="76"/>
        <v>#N/A</v>
      </c>
      <c r="I2497" s="12" t="e">
        <f t="shared" si="77"/>
        <v>#N/A</v>
      </c>
      <c r="J2497" s="8" t="e">
        <f>IF(OR(H2497&gt;Pooling_tool!$Q$2,I2497&gt;(Pooling_tool!$Q$14*Pooling_tool!$Q$6)),"concentrate","dilute")</f>
        <v>#N/A</v>
      </c>
      <c r="K2497" s="12" t="e">
        <f>_xlfn.IFS(AND(J2497="concentrate",H2497&gt;Pooling_tool!$Q$4),Pooling_tool!$Q$4,AND(J2497="concentrate",H2497&lt;Pooling_tool!$Q$2),Pooling_tool!$Q$2,J2497="concentrate",H2497,J2497="dilute",individual_lib_info!I2497)</f>
        <v>#N/A</v>
      </c>
      <c r="L2497" s="12" t="e">
        <f>IF(AND(J2497="dilute",K2497&gt;Pooling_tool!$Q$6),Pooling_tool!$Q$6,K2497)</f>
        <v>#N/A</v>
      </c>
    </row>
    <row r="2498" spans="6:12" x14ac:dyDescent="0.2">
      <c r="F2498" s="8" t="e">
        <f>VLOOKUP(A2498,Pooling_tool!$A$3:$B$15,2,FALSE)</f>
        <v>#N/A</v>
      </c>
      <c r="G2498" s="11" t="e">
        <f>Pooling_tool!$Q$8/VLOOKUP(F2498,Pooling_tool!$F$3:$G$26,2,FALSE)</f>
        <v>#N/A</v>
      </c>
      <c r="H2498" s="12" t="e">
        <f t="shared" si="76"/>
        <v>#N/A</v>
      </c>
      <c r="I2498" s="12" t="e">
        <f t="shared" si="77"/>
        <v>#N/A</v>
      </c>
      <c r="J2498" s="8" t="e">
        <f>IF(OR(H2498&gt;Pooling_tool!$Q$2,I2498&gt;(Pooling_tool!$Q$14*Pooling_tool!$Q$6)),"concentrate","dilute")</f>
        <v>#N/A</v>
      </c>
      <c r="K2498" s="12" t="e">
        <f>_xlfn.IFS(AND(J2498="concentrate",H2498&gt;Pooling_tool!$Q$4),Pooling_tool!$Q$4,AND(J2498="concentrate",H2498&lt;Pooling_tool!$Q$2),Pooling_tool!$Q$2,J2498="concentrate",H2498,J2498="dilute",individual_lib_info!I2498)</f>
        <v>#N/A</v>
      </c>
      <c r="L2498" s="12" t="e">
        <f>IF(AND(J2498="dilute",K2498&gt;Pooling_tool!$Q$6),Pooling_tool!$Q$6,K2498)</f>
        <v>#N/A</v>
      </c>
    </row>
    <row r="2499" spans="6:12" x14ac:dyDescent="0.2">
      <c r="F2499" s="8" t="e">
        <f>VLOOKUP(A2499,Pooling_tool!$A$3:$B$15,2,FALSE)</f>
        <v>#N/A</v>
      </c>
      <c r="G2499" s="11" t="e">
        <f>Pooling_tool!$Q$8/VLOOKUP(F2499,Pooling_tool!$F$3:$G$26,2,FALSE)</f>
        <v>#N/A</v>
      </c>
      <c r="H2499" s="12" t="e">
        <f t="shared" ref="H2499:H2501" si="78">G2499/D2499*1000</f>
        <v>#N/A</v>
      </c>
      <c r="I2499" s="12" t="e">
        <f t="shared" ref="I2499:I2501" si="79">H2499*E2499</f>
        <v>#N/A</v>
      </c>
      <c r="J2499" s="8" t="e">
        <f>IF(OR(H2499&gt;Pooling_tool!$Q$2,I2499&gt;(Pooling_tool!$Q$14*Pooling_tool!$Q$6)),"concentrate","dilute")</f>
        <v>#N/A</v>
      </c>
      <c r="K2499" s="12" t="e">
        <f>_xlfn.IFS(AND(J2499="concentrate",H2499&gt;Pooling_tool!$Q$4),Pooling_tool!$Q$4,AND(J2499="concentrate",H2499&lt;Pooling_tool!$Q$2),Pooling_tool!$Q$2,J2499="concentrate",H2499,J2499="dilute",individual_lib_info!I2499)</f>
        <v>#N/A</v>
      </c>
      <c r="L2499" s="12" t="e">
        <f>IF(AND(J2499="dilute",K2499&gt;Pooling_tool!$Q$6),Pooling_tool!$Q$6,K2499)</f>
        <v>#N/A</v>
      </c>
    </row>
    <row r="2500" spans="6:12" x14ac:dyDescent="0.2">
      <c r="F2500" s="8" t="e">
        <f>VLOOKUP(A2500,Pooling_tool!$A$3:$B$15,2,FALSE)</f>
        <v>#N/A</v>
      </c>
      <c r="G2500" s="11" t="e">
        <f>Pooling_tool!$Q$8/VLOOKUP(F2500,Pooling_tool!$F$3:$G$26,2,FALSE)</f>
        <v>#N/A</v>
      </c>
      <c r="H2500" s="12" t="e">
        <f t="shared" si="78"/>
        <v>#N/A</v>
      </c>
      <c r="I2500" s="12" t="e">
        <f t="shared" si="79"/>
        <v>#N/A</v>
      </c>
      <c r="J2500" s="8" t="e">
        <f>IF(OR(H2500&gt;Pooling_tool!$Q$2,I2500&gt;(Pooling_tool!$Q$14*Pooling_tool!$Q$6)),"concentrate","dilute")</f>
        <v>#N/A</v>
      </c>
      <c r="K2500" s="12" t="e">
        <f>_xlfn.IFS(AND(J2500="concentrate",H2500&gt;Pooling_tool!$Q$4),Pooling_tool!$Q$4,AND(J2500="concentrate",H2500&lt;Pooling_tool!$Q$2),Pooling_tool!$Q$2,J2500="concentrate",H2500,J2500="dilute",individual_lib_info!I2500)</f>
        <v>#N/A</v>
      </c>
      <c r="L2500" s="12" t="e">
        <f>IF(AND(J2500="dilute",K2500&gt;Pooling_tool!$Q$6),Pooling_tool!$Q$6,K2500)</f>
        <v>#N/A</v>
      </c>
    </row>
    <row r="2501" spans="6:12" x14ac:dyDescent="0.2">
      <c r="F2501" s="8" t="e">
        <f>VLOOKUP(A2501,Pooling_tool!$A$3:$B$15,2,FALSE)</f>
        <v>#N/A</v>
      </c>
      <c r="G2501" s="11" t="e">
        <f>Pooling_tool!$Q$8/VLOOKUP(F2501,Pooling_tool!$F$3:$G$26,2,FALSE)</f>
        <v>#N/A</v>
      </c>
      <c r="H2501" s="12" t="e">
        <f t="shared" si="78"/>
        <v>#N/A</v>
      </c>
      <c r="I2501" s="12" t="e">
        <f t="shared" si="79"/>
        <v>#N/A</v>
      </c>
      <c r="J2501" s="8" t="e">
        <f>IF(OR(H2501&gt;Pooling_tool!$Q$2,I2501&gt;(Pooling_tool!$Q$14*Pooling_tool!$Q$6)),"concentrate","dilute")</f>
        <v>#N/A</v>
      </c>
      <c r="K2501" s="12" t="e">
        <f>_xlfn.IFS(AND(J2501="concentrate",H2501&gt;Pooling_tool!$Q$4),Pooling_tool!$Q$4,AND(J2501="concentrate",H2501&lt;Pooling_tool!$Q$2),Pooling_tool!$Q$2,J2501="concentrate",H2501,J2501="dilute",individual_lib_info!I2501)</f>
        <v>#N/A</v>
      </c>
      <c r="L2501" s="12" t="e">
        <f>IF(AND(J2501="dilute",K2501&gt;Pooling_tool!$Q$6),Pooling_tool!$Q$6,K2501)</f>
        <v>#N/A</v>
      </c>
    </row>
  </sheetData>
  <conditionalFormatting sqref="K2:K2501">
    <cfRule type="cellIs" dxfId="1" priority="2" operator="greaterThanOrEqual">
      <formula>45</formula>
    </cfRule>
  </conditionalFormatting>
  <conditionalFormatting sqref="L2:L2501">
    <cfRule type="cellIs" dxfId="0" priority="1" operator="greaterThanOrEqual">
      <formula>45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Pooling_tool</vt:lpstr>
      <vt:lpstr>individual_lib_info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2022-07-28T23:38:19Z</dcterms:created>
  <dcterms:modified xsi:type="dcterms:W3CDTF">2022-11-30T21:02:40Z</dcterms:modified>
</cp:coreProperties>
</file>