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annarajagopal/Documents/GitHub/etf/companyfacts/csv/"/>
    </mc:Choice>
  </mc:AlternateContent>
  <xr:revisionPtr revIDLastSave="0" documentId="13_ncr:1_{9F45F9FC-041A-E84B-B509-B175F0F9918E}" xr6:coauthVersionLast="47" xr6:coauthVersionMax="47" xr10:uidLastSave="{00000000-0000-0000-0000-000000000000}"/>
  <bookViews>
    <workbookView xWindow="380" yWindow="460" windowWidth="28040" windowHeight="16600" xr2:uid="{D20834C3-3596-7C41-AE8A-343877B71A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J16" i="1"/>
  <c r="I16" i="1"/>
  <c r="K10" i="1"/>
  <c r="J10" i="1"/>
  <c r="I10" i="1"/>
  <c r="H11" i="1"/>
  <c r="H12" i="1"/>
  <c r="H13" i="1"/>
  <c r="H14" i="1"/>
  <c r="H10" i="1"/>
  <c r="F11" i="1"/>
  <c r="F12" i="1"/>
  <c r="F13" i="1"/>
  <c r="F14" i="1"/>
  <c r="F10" i="1"/>
  <c r="D11" i="1"/>
  <c r="D12" i="1"/>
  <c r="D13" i="1"/>
  <c r="D14" i="1"/>
  <c r="D10" i="1"/>
</calcChain>
</file>

<file path=xl/sharedStrings.xml><?xml version="1.0" encoding="utf-8"?>
<sst xmlns="http://schemas.openxmlformats.org/spreadsheetml/2006/main" count="12" uniqueCount="12">
  <si>
    <t>Fiscal Year</t>
  </si>
  <si>
    <t>Revenue</t>
  </si>
  <si>
    <t>Operating Income</t>
  </si>
  <si>
    <t>Oper. Income Margin (%)</t>
  </si>
  <si>
    <t>Net Income</t>
  </si>
  <si>
    <t>Net Income Margin (%)</t>
  </si>
  <si>
    <t>Shareholders Equity</t>
  </si>
  <si>
    <t>Return on Equity (%)</t>
  </si>
  <si>
    <t>Avg. Return on Equity (%)</t>
  </si>
  <si>
    <t xml:space="preserve">Avg. Oper. Inc. Margin (%)  </t>
  </si>
  <si>
    <t>Avg. Net Income (%)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</si>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</sst>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7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0" fontId="0" fillId="0" borderId="0" xfId="0" applyNumberFormat="1"/>
    <xf numFmtId="10" fontId="0" fillId="0" borderId="0" xfId="2" applyNumberFormat="1" applyFont="1"/>
    <xf numFmtId="167" fontId="0" fillId="0" borderId="0" xfId="2" applyNumberFormat="1" applyFont="1"/>
    <xf numFmtId="0" fontId="2" fillId="2" borderId="1" xfId="0" applyFont="1" applyFill="1" applyBorder="1"/>
    <xf numFmtId="164" fontId="2" fillId="2" borderId="2" xfId="1" applyNumberFormat="1" applyFont="1" applyFill="1" applyBorder="1"/>
    <xf numFmtId="10" fontId="2" fillId="2" borderId="2" xfId="2" applyNumberFormat="1" applyFont="1" applyFill="1" applyBorder="1"/>
    <xf numFmtId="167" fontId="2" fillId="2" borderId="2" xfId="2" applyNumberFormat="1" applyFont="1" applyFill="1" applyBorder="1"/>
    <xf numFmtId="10" fontId="2" fillId="2" borderId="3" xfId="2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4" formatCode="0.00%"/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.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D5424E-5622-A544-8C9F-3B586E36E11E}" name="Table1" displayName="Table1" ref="A1:K14" totalsRowShown="0" headerRowDxfId="0" headerRowBorderDxfId="11" tableBorderDxfId="12" headerRowCellStyle="Percent">
  <autoFilter ref="A1:K14" xr:uid="{B9D5424E-5622-A544-8C9F-3B586E36E11E}"/>
  <tableColumns count="11">
    <tableColumn id="1" xr3:uid="{560D72F1-0C42-6443-84F3-E96F58026606}" name="Fiscal Year"/>
    <tableColumn id="2" xr3:uid="{AB941449-B93E-1C4A-B645-523817A4A844}" name="Revenue" dataDxfId="10" dataCellStyle="Currency"/>
    <tableColumn id="3" xr3:uid="{FBD47164-2B37-264C-AC1A-A0635CD22CA8}" name="Operating Income" dataDxfId="9" dataCellStyle="Currency"/>
    <tableColumn id="4" xr3:uid="{D5712608-33B5-E34B-870B-8165F6F47C54}" name="Oper. Income Margin (%)" dataDxfId="8">
      <calculatedColumnFormula>C2/B2</calculatedColumnFormula>
    </tableColumn>
    <tableColumn id="5" xr3:uid="{4C341241-C1CA-2447-9D08-73D23B5D326D}" name="Net Income" dataDxfId="7" dataCellStyle="Currency"/>
    <tableColumn id="6" xr3:uid="{D8E800B7-628D-F34B-B959-6BA2B5F04EEB}" name="Net Income Margin (%)" dataDxfId="6" dataCellStyle="Percent">
      <calculatedColumnFormula>E2/B2</calculatedColumnFormula>
    </tableColumn>
    <tableColumn id="7" xr3:uid="{5A2E9CC6-FC54-6240-B378-704BE8D24DEA}" name="Shareholders Equity" dataDxfId="5" dataCellStyle="Currency"/>
    <tableColumn id="8" xr3:uid="{E52346E4-7665-D24E-B7DF-CF3406A2A274}" name="Return on Equity (%)" dataDxfId="4">
      <calculatedColumnFormula>E2/G2</calculatedColumnFormula>
    </tableColumn>
    <tableColumn id="9" xr3:uid="{E996B446-3B62-3D49-8A16-D047BEA581BA}" name="Avg. Return on Equity (%)" dataDxfId="3" dataCellStyle="Percent"/>
    <tableColumn id="10" xr3:uid="{48BE3D78-1DC9-8E46-B3FE-D203BFE17C02}" name="Avg. Oper. Inc. Margin (%)  " dataDxfId="2"/>
    <tableColumn id="11" xr3:uid="{3F550040-595A-BE4E-9C67-B15DA9BF03B4}" name="Avg. Net Income (%)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C614A-1C94-B84F-91AE-2C4A6C920EFA}">
  <dimension ref="A1:K16"/>
  <sheetViews>
    <sheetView tabSelected="1" workbookViewId="0">
      <selection activeCell="I17" sqref="I17"/>
    </sheetView>
  </sheetViews>
  <sheetFormatPr baseColWidth="10" defaultRowHeight="16" x14ac:dyDescent="0.2"/>
  <cols>
    <col min="1" max="1" width="12.33203125" customWidth="1"/>
    <col min="2" max="2" width="17.6640625" style="1" bestFit="1" customWidth="1"/>
    <col min="3" max="3" width="19.5" style="1" customWidth="1"/>
    <col min="4" max="4" width="24.1640625" style="2" customWidth="1"/>
    <col min="5" max="5" width="17.6640625" style="1" bestFit="1" customWidth="1"/>
    <col min="6" max="6" width="22.6640625" style="3" customWidth="1"/>
    <col min="7" max="7" width="21.1640625" style="1" customWidth="1"/>
    <col min="8" max="8" width="20.5" style="2" customWidth="1"/>
    <col min="9" max="9" width="24.6640625" style="4" customWidth="1"/>
    <col min="10" max="10" width="26.1640625" customWidth="1"/>
    <col min="11" max="11" width="20.5" customWidth="1"/>
  </cols>
  <sheetData>
    <row r="1" spans="1:11" x14ac:dyDescent="0.2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8" t="s">
        <v>8</v>
      </c>
      <c r="J1" s="7" t="s">
        <v>9</v>
      </c>
      <c r="K1" s="9" t="s">
        <v>10</v>
      </c>
    </row>
    <row r="2" spans="1:11" x14ac:dyDescent="0.2">
      <c r="A2">
        <v>2008</v>
      </c>
      <c r="C2" s="1">
        <v>452275000</v>
      </c>
      <c r="E2" s="1">
        <v>265953000</v>
      </c>
      <c r="G2" s="1">
        <v>1799853000</v>
      </c>
    </row>
    <row r="3" spans="1:11" x14ac:dyDescent="0.2">
      <c r="A3">
        <v>2009</v>
      </c>
      <c r="C3" s="1">
        <v>790909000</v>
      </c>
      <c r="E3" s="1">
        <v>494138000</v>
      </c>
      <c r="G3" s="1">
        <v>4939931000</v>
      </c>
    </row>
    <row r="4" spans="1:11" x14ac:dyDescent="0.2">
      <c r="A4">
        <v>2010</v>
      </c>
      <c r="C4" s="1">
        <v>784300000</v>
      </c>
      <c r="E4" s="1">
        <v>479500000</v>
      </c>
      <c r="G4" s="1">
        <v>5326300000</v>
      </c>
    </row>
    <row r="5" spans="1:11" x14ac:dyDescent="0.2">
      <c r="A5">
        <v>2011</v>
      </c>
      <c r="C5" s="1">
        <v>778300000</v>
      </c>
      <c r="E5" s="1">
        <v>459700000</v>
      </c>
      <c r="G5" s="1">
        <v>5292300000</v>
      </c>
    </row>
    <row r="6" spans="1:11" x14ac:dyDescent="0.2">
      <c r="A6">
        <v>2012</v>
      </c>
      <c r="C6" s="1">
        <v>910400000</v>
      </c>
      <c r="E6" s="1">
        <v>544200000</v>
      </c>
      <c r="G6" s="1">
        <v>5163400000</v>
      </c>
    </row>
    <row r="7" spans="1:11" x14ac:dyDescent="0.2">
      <c r="A7">
        <v>2013</v>
      </c>
      <c r="C7" s="1">
        <v>919000000</v>
      </c>
      <c r="E7" s="1">
        <v>565200000</v>
      </c>
      <c r="G7" s="1">
        <v>5148800000</v>
      </c>
    </row>
    <row r="8" spans="1:11" x14ac:dyDescent="0.2">
      <c r="A8">
        <v>2014</v>
      </c>
      <c r="C8" s="1">
        <v>772000000</v>
      </c>
      <c r="E8" s="1">
        <v>344900000</v>
      </c>
      <c r="G8" s="1">
        <v>5029600000</v>
      </c>
    </row>
    <row r="9" spans="1:11" x14ac:dyDescent="0.2">
      <c r="A9">
        <v>2015</v>
      </c>
      <c r="C9" s="1">
        <v>1145300000</v>
      </c>
      <c r="E9" s="1">
        <v>688700000</v>
      </c>
      <c r="G9" s="1">
        <v>7086900000</v>
      </c>
    </row>
    <row r="10" spans="1:11" x14ac:dyDescent="0.2">
      <c r="A10">
        <v>2016</v>
      </c>
      <c r="B10" s="1">
        <v>7392300000</v>
      </c>
      <c r="C10" s="1">
        <v>1042600000</v>
      </c>
      <c r="D10" s="2">
        <f>C10/B10</f>
        <v>0.14103864832325527</v>
      </c>
      <c r="E10" s="1">
        <v>592300000</v>
      </c>
      <c r="F10" s="3">
        <f>E10/B10</f>
        <v>8.0123912719992418E-2</v>
      </c>
      <c r="G10" s="1">
        <v>7008500000</v>
      </c>
      <c r="H10" s="2">
        <f>E10/G10</f>
        <v>8.4511664407505169E-2</v>
      </c>
      <c r="I10" s="4">
        <f>AVERAGE(H10:H14)</f>
        <v>0.10997841828481843</v>
      </c>
      <c r="J10" s="2">
        <f>AVERAGE(D10:D14)</f>
        <v>0.14629911871052403</v>
      </c>
      <c r="K10" s="2">
        <f>AVERAGE(F10:F14)</f>
        <v>0.10742464420167167</v>
      </c>
    </row>
    <row r="11" spans="1:11" x14ac:dyDescent="0.2">
      <c r="A11">
        <v>2017</v>
      </c>
      <c r="B11" s="1">
        <v>7357100000</v>
      </c>
      <c r="C11" s="1">
        <v>1044000000</v>
      </c>
      <c r="D11" s="2">
        <f t="shared" ref="D11:D14" si="0">C11/B11</f>
        <v>0.14190373924508298</v>
      </c>
      <c r="E11" s="1">
        <v>1338600000</v>
      </c>
      <c r="F11" s="3">
        <f t="shared" ref="F11:F14" si="1">E11/B11</f>
        <v>0.18194669095159777</v>
      </c>
      <c r="G11" s="1">
        <v>6850200000</v>
      </c>
      <c r="H11" s="2">
        <f t="shared" ref="H11:H14" si="2">E11/G11</f>
        <v>0.19541035298239467</v>
      </c>
      <c r="I11" s="4">
        <v>0.10997841828481843</v>
      </c>
      <c r="J11" s="2">
        <v>0.14629911871052403</v>
      </c>
      <c r="K11" s="2">
        <v>0.10742464420167167</v>
      </c>
    </row>
    <row r="12" spans="1:11" x14ac:dyDescent="0.2">
      <c r="A12">
        <v>2018</v>
      </c>
      <c r="B12" s="1">
        <v>7838000000</v>
      </c>
      <c r="C12" s="1">
        <v>928600000</v>
      </c>
      <c r="D12" s="2">
        <f t="shared" si="0"/>
        <v>0.11847410053585099</v>
      </c>
      <c r="E12" s="1">
        <v>514400000</v>
      </c>
      <c r="F12" s="3">
        <f t="shared" si="1"/>
        <v>6.5628986986476137E-2</v>
      </c>
      <c r="G12" s="1">
        <v>7891100000</v>
      </c>
      <c r="H12" s="2">
        <f t="shared" si="2"/>
        <v>6.5187362978545452E-2</v>
      </c>
      <c r="I12" s="4">
        <v>0.10997841828481843</v>
      </c>
      <c r="J12" s="2">
        <v>0.14629911871052403</v>
      </c>
      <c r="K12" s="2">
        <v>0.10742464420167167</v>
      </c>
    </row>
    <row r="13" spans="1:11" x14ac:dyDescent="0.2">
      <c r="A13">
        <v>2019</v>
      </c>
      <c r="B13" s="1">
        <v>7801000000</v>
      </c>
      <c r="C13" s="1">
        <v>1223100000</v>
      </c>
      <c r="D13" s="2">
        <f t="shared" si="0"/>
        <v>0.15678759133444431</v>
      </c>
      <c r="E13" s="1">
        <v>779500000</v>
      </c>
      <c r="F13" s="3">
        <f t="shared" si="1"/>
        <v>9.9923086783745674E-2</v>
      </c>
      <c r="G13" s="1">
        <v>7970500000</v>
      </c>
      <c r="H13" s="2">
        <f t="shared" si="2"/>
        <v>9.7798130606611883E-2</v>
      </c>
      <c r="I13" s="4">
        <v>0.10997841828481843</v>
      </c>
      <c r="J13" s="2">
        <v>0.14629911871052403</v>
      </c>
      <c r="K13" s="2">
        <v>0.10742464420167167</v>
      </c>
    </row>
    <row r="14" spans="1:11" x14ac:dyDescent="0.2">
      <c r="A14">
        <v>2020</v>
      </c>
      <c r="B14" s="1">
        <v>8002700000</v>
      </c>
      <c r="C14" s="1">
        <v>1386800000</v>
      </c>
      <c r="D14" s="2">
        <f t="shared" si="0"/>
        <v>0.17329151411398652</v>
      </c>
      <c r="E14" s="1">
        <v>876300000</v>
      </c>
      <c r="F14" s="3">
        <f t="shared" si="1"/>
        <v>0.10950054356654629</v>
      </c>
      <c r="G14" s="1">
        <v>8190900000</v>
      </c>
      <c r="H14" s="2">
        <f t="shared" si="2"/>
        <v>0.1069845804490349</v>
      </c>
      <c r="I14" s="4">
        <v>0.10997841828481843</v>
      </c>
      <c r="J14" s="2">
        <v>0.14629911871052403</v>
      </c>
      <c r="K14" s="2">
        <v>0.10742464420167167</v>
      </c>
    </row>
    <row r="15" spans="1:11" x14ac:dyDescent="0.2">
      <c r="G15" s="1">
        <v>8124800000</v>
      </c>
    </row>
    <row r="16" spans="1:11" x14ac:dyDescent="0.2">
      <c r="H16" s="2" t="s">
        <v>11</v>
      </c>
      <c r="I16" s="4">
        <f>STDEV(H10:H14)</f>
        <v>5.0276068182533461E-2</v>
      </c>
      <c r="J16" s="4">
        <f>STDEV(D10:D14)</f>
        <v>2.0370450494288365E-2</v>
      </c>
      <c r="K16" s="4">
        <f>STDEV(F10:F14)</f>
        <v>4.5017566224615502E-2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Rajagopal</dc:creator>
  <cp:lastModifiedBy>Prasanna Rajagopal</cp:lastModifiedBy>
  <dcterms:created xsi:type="dcterms:W3CDTF">2021-11-28T02:01:19Z</dcterms:created>
  <dcterms:modified xsi:type="dcterms:W3CDTF">2021-11-28T02:14:40Z</dcterms:modified>
</cp:coreProperties>
</file>