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sannarajagopal/Documents/GitHub/etf/companyfacts/csv/"/>
    </mc:Choice>
  </mc:AlternateContent>
  <xr:revisionPtr revIDLastSave="0" documentId="13_ncr:1_{9268B314-A838-A540-B54A-69D3310E8E3E}" xr6:coauthVersionLast="47" xr6:coauthVersionMax="47" xr10:uidLastSave="{00000000-0000-0000-0000-000000000000}"/>
  <bookViews>
    <workbookView xWindow="1260" yWindow="460" windowWidth="27240" windowHeight="15600" xr2:uid="{7FA97741-A7F2-5140-8D2F-BA1440AEC1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J7" i="1"/>
  <c r="I7" i="1"/>
  <c r="K2" i="1"/>
  <c r="J2" i="1"/>
  <c r="I2" i="1"/>
  <c r="H3" i="1"/>
  <c r="H4" i="1"/>
  <c r="H5" i="1"/>
  <c r="H6" i="1"/>
  <c r="H2" i="1"/>
  <c r="F3" i="1"/>
  <c r="F4" i="1"/>
  <c r="F5" i="1"/>
  <c r="F6" i="1"/>
  <c r="F2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<sst xmlns="http://schemas.openxmlformats.org/spreadsheetml/2006/main" count="12" uniqueCount="12">
  <si>
    <t>Fiscal Year</t>
  </si>
  <si>
    <t>Revenue</t>
  </si>
  <si>
    <t>Operating Income</t>
  </si>
  <si>
    <t>Oper. Income Margin (%)</t>
  </si>
  <si>
    <t>Net Income</t>
  </si>
  <si>
    <t>Net Income Margin (%)</t>
  </si>
  <si>
    <t>Shareholders Equity</t>
  </si>
  <si>
    <t>Return on Equity</t>
  </si>
  <si>
    <t>Avg. Return on Equity</t>
  </si>
  <si>
    <t xml:space="preserve">Avg. Oper. Inc. Margin </t>
  </si>
  <si>
    <t>Avg. Net Income %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</si>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</sst>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/>
      <bottom style="thin">
        <color theme="4" tint="0.39997558519241921"/>
      </bottom>
      <diagonal/>
    </border>
    <border>
      <left style="thin">
        <color theme="0"/>
      </left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/>
    <xf numFmtId="164" fontId="2" fillId="2" borderId="2" xfId="1" applyNumberFormat="1" applyFont="1" applyFill="1" applyBorder="1"/>
    <xf numFmtId="10" fontId="2" fillId="2" borderId="2" xfId="2" applyNumberFormat="1" applyFont="1" applyFill="1" applyBorder="1"/>
    <xf numFmtId="10" fontId="2" fillId="2" borderId="3" xfId="2" applyNumberFormat="1" applyFont="1" applyFill="1" applyBorder="1"/>
    <xf numFmtId="164" fontId="0" fillId="0" borderId="0" xfId="1" applyNumberFormat="1" applyFont="1"/>
    <xf numFmtId="10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13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4" formatCode="0.00%"/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C0EA52-4FD3-8644-BBA6-16D91241DC3B}" name="Table1" displayName="Table1" ref="A1:K6" totalsRowShown="0" headerRowDxfId="10" headerRowBorderDxfId="11" tableBorderDxfId="12" headerRowCellStyle="Percent">
  <autoFilter ref="A1:K6" xr:uid="{CCC0EA52-4FD3-8644-BBA6-16D91241DC3B}"/>
  <tableColumns count="11">
    <tableColumn id="1" xr3:uid="{BDE40480-6DC9-5E48-92B7-9B5A50ADA9B0}" name="Fiscal Year"/>
    <tableColumn id="2" xr3:uid="{6CF5791A-4EB3-9F4B-8104-FA57C5213520}" name="Revenue" dataDxfId="9" dataCellStyle="Currency"/>
    <tableColumn id="3" xr3:uid="{9D7C5E17-0E41-B344-8AA2-849F47D075BD}" name="Operating Income" dataDxfId="8" dataCellStyle="Currency"/>
    <tableColumn id="4" xr3:uid="{49B7F0A9-3E6F-BC42-8B35-D90BAA40A667}" name="Oper. Income Margin (%)" dataDxfId="5" dataCellStyle="Percent">
      <calculatedColumnFormula>C2/B2</calculatedColumnFormula>
    </tableColumn>
    <tableColumn id="5" xr3:uid="{A928D498-DFE3-4945-B825-5CF5A78DA711}" name="Net Income" dataDxfId="7" dataCellStyle="Currency"/>
    <tableColumn id="6" xr3:uid="{5FF466B9-F8CA-CA4C-8D7B-3378DAEFE725}" name="Net Income Margin (%)" dataDxfId="4" dataCellStyle="Percent">
      <calculatedColumnFormula>E2/B2</calculatedColumnFormula>
    </tableColumn>
    <tableColumn id="7" xr3:uid="{B4C14408-BD0A-0C48-9BA3-88A609DD35ED}" name="Shareholders Equity" dataDxfId="6" dataCellStyle="Currency"/>
    <tableColumn id="8" xr3:uid="{7748D617-9CD4-684C-A7CD-8ADB84C8CA86}" name="Return on Equity" dataDxfId="3" dataCellStyle="Percent">
      <calculatedColumnFormula>E2/G2</calculatedColumnFormula>
    </tableColumn>
    <tableColumn id="9" xr3:uid="{82A8C455-5514-2542-A8E5-45D3630B6BBE}" name="Avg. Return on Equity" dataDxfId="2" dataCellStyle="Percent"/>
    <tableColumn id="10" xr3:uid="{2CC1A9EE-3AA7-1946-89B3-CE7E5A50A1AE}" name="Avg. Oper. Inc. Margin " dataDxfId="1" dataCellStyle="Percent"/>
    <tableColumn id="11" xr3:uid="{00FAC938-C47A-9A46-B94D-7B5BEF29A026}" name="Avg. Net Income %" dataDxfId="0" dataCellStyle="Perce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06873-1E00-4D40-B06F-958C067E3795}">
  <dimension ref="A1:K7"/>
  <sheetViews>
    <sheetView tabSelected="1" workbookViewId="0">
      <selection activeCell="H20" sqref="H20"/>
    </sheetView>
  </sheetViews>
  <sheetFormatPr baseColWidth="10" defaultRowHeight="16" x14ac:dyDescent="0.2"/>
  <cols>
    <col min="1" max="1" width="12.33203125" customWidth="1"/>
    <col min="2" max="2" width="17.6640625" style="5" bestFit="1" customWidth="1"/>
    <col min="3" max="3" width="19.5" style="5" customWidth="1"/>
    <col min="4" max="4" width="24.1640625" style="6" customWidth="1"/>
    <col min="5" max="5" width="14.33203125" style="5" customWidth="1"/>
    <col min="6" max="6" width="22.6640625" style="6" customWidth="1"/>
    <col min="7" max="7" width="21.1640625" style="5" customWidth="1"/>
    <col min="8" max="8" width="17.1640625" style="6" customWidth="1"/>
    <col min="9" max="9" width="21.33203125" style="6" customWidth="1"/>
    <col min="10" max="10" width="22.33203125" style="6" customWidth="1"/>
    <col min="11" max="11" width="19.1640625" style="6" customWidth="1"/>
  </cols>
  <sheetData>
    <row r="1" spans="1:11" x14ac:dyDescent="0.2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spans="1:11" x14ac:dyDescent="0.2">
      <c r="A2">
        <v>2016</v>
      </c>
      <c r="B2" s="5">
        <v>5026800000</v>
      </c>
      <c r="C2" s="5">
        <v>545700000</v>
      </c>
      <c r="D2" s="6">
        <f>C2/B2</f>
        <v>0.10855812843160659</v>
      </c>
      <c r="E2" s="5">
        <v>-3300000</v>
      </c>
      <c r="F2" s="6">
        <f>E2/B2</f>
        <v>-6.5648126044402007E-4</v>
      </c>
      <c r="G2" s="5">
        <v>3008600000</v>
      </c>
      <c r="H2" s="6">
        <f>E2/G2</f>
        <v>-1.0968556803829022E-3</v>
      </c>
      <c r="I2" s="6">
        <f>AVERAGE(H2:H6)</f>
        <v>4.2473978625255183E-2</v>
      </c>
      <c r="J2" s="6">
        <f>AVERAGE(D2:D6)</f>
        <v>0.11189670089345945</v>
      </c>
      <c r="K2" s="6">
        <f>AVERAGE(F2:F6)</f>
        <v>2.1071689297725061E-2</v>
      </c>
    </row>
    <row r="3" spans="1:11" x14ac:dyDescent="0.2">
      <c r="A3">
        <v>2017</v>
      </c>
      <c r="B3" s="5">
        <v>5225800000</v>
      </c>
      <c r="C3" s="5">
        <v>516700000</v>
      </c>
      <c r="D3" s="6">
        <f t="shared" ref="D3:D6" si="0">C3/B3</f>
        <v>9.8874813425695582E-2</v>
      </c>
      <c r="E3" s="5">
        <v>48300000</v>
      </c>
      <c r="F3" s="6">
        <f t="shared" ref="F3:F6" si="1">E3/B3</f>
        <v>9.2426040032148188E-3</v>
      </c>
      <c r="G3" s="5">
        <v>2780000000</v>
      </c>
      <c r="H3" s="6">
        <f t="shared" ref="H3:H6" si="2">E3/G3</f>
        <v>1.7374100719424461E-2</v>
      </c>
      <c r="I3" s="6">
        <v>4.2473978625255183E-2</v>
      </c>
      <c r="J3" s="6">
        <v>0.11189670089345945</v>
      </c>
      <c r="K3" s="6">
        <v>2.1071689297725061E-2</v>
      </c>
    </row>
    <row r="4" spans="1:11" x14ac:dyDescent="0.2">
      <c r="A4">
        <v>2018</v>
      </c>
      <c r="B4" s="5">
        <v>6257200000</v>
      </c>
      <c r="C4" s="5">
        <v>573500000</v>
      </c>
      <c r="D4" s="6">
        <f t="shared" si="0"/>
        <v>9.1654414114939589E-2</v>
      </c>
      <c r="E4" s="5">
        <v>467300000</v>
      </c>
      <c r="F4" s="6">
        <f t="shared" si="1"/>
        <v>7.46819663747363E-2</v>
      </c>
      <c r="G4" s="5">
        <v>3050400000</v>
      </c>
      <c r="H4" s="6">
        <f t="shared" si="2"/>
        <v>0.15319302386572253</v>
      </c>
      <c r="I4" s="6">
        <v>4.2473978625255183E-2</v>
      </c>
      <c r="J4" s="6">
        <v>0.11189670089345945</v>
      </c>
      <c r="K4" s="6">
        <v>2.1071689297725061E-2</v>
      </c>
    </row>
    <row r="5" spans="1:11" x14ac:dyDescent="0.2">
      <c r="A5">
        <v>2019</v>
      </c>
      <c r="B5" s="5">
        <v>5681100000</v>
      </c>
      <c r="C5" s="5">
        <v>781000000</v>
      </c>
      <c r="D5" s="6">
        <f t="shared" si="0"/>
        <v>0.13747337663480663</v>
      </c>
      <c r="E5" s="5">
        <v>124700000</v>
      </c>
      <c r="F5" s="6">
        <f t="shared" si="1"/>
        <v>2.1949974476773864E-2</v>
      </c>
      <c r="G5" s="5">
        <v>2925900000</v>
      </c>
      <c r="H5" s="6">
        <f t="shared" si="2"/>
        <v>4.2619364981715029E-2</v>
      </c>
      <c r="I5" s="6">
        <v>4.2473978625255183E-2</v>
      </c>
      <c r="J5" s="6">
        <v>0.11189670089345945</v>
      </c>
      <c r="K5" s="6">
        <v>2.1071689297725061E-2</v>
      </c>
    </row>
    <row r="6" spans="1:11" x14ac:dyDescent="0.2">
      <c r="A6">
        <v>2020</v>
      </c>
      <c r="B6" s="5">
        <v>5698700000</v>
      </c>
      <c r="C6" s="5">
        <v>700500000</v>
      </c>
      <c r="D6" s="6">
        <f t="shared" si="0"/>
        <v>0.12292277186024883</v>
      </c>
      <c r="E6" s="5">
        <v>800000</v>
      </c>
      <c r="F6" s="6">
        <f t="shared" si="1"/>
        <v>1.4038289434432414E-4</v>
      </c>
      <c r="G6" s="5">
        <v>2854500000</v>
      </c>
      <c r="H6" s="6">
        <f t="shared" si="2"/>
        <v>2.8025923979681206E-4</v>
      </c>
      <c r="I6" s="6">
        <v>4.2473978625255183E-2</v>
      </c>
      <c r="J6" s="6">
        <v>0.11189670089345945</v>
      </c>
      <c r="K6" s="6">
        <v>2.1071689297725061E-2</v>
      </c>
    </row>
    <row r="7" spans="1:11" x14ac:dyDescent="0.2">
      <c r="H7" s="6" t="s">
        <v>11</v>
      </c>
      <c r="I7" s="6">
        <f>STDEV(H2:H6)</f>
        <v>6.4357321931364356E-2</v>
      </c>
      <c r="J7" s="6">
        <f>STDEV(D2:D6)</f>
        <v>1.8481114524513183E-2</v>
      </c>
      <c r="K7" s="6">
        <f>STDEV(F2:F6)</f>
        <v>3.1324884020501757E-2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Prasanna Rajagopal</dc:creator>
  <cp:lastModifiedBy>Prasanna Rajagopal</cp:lastModifiedBy>
  <dcterms:created xsi:type="dcterms:W3CDTF">2021-12-04T21:18:32Z</dcterms:created>
  <dcterms:modified xsi:type="dcterms:W3CDTF">2021-12-04T21:30:05Z</dcterms:modified>
</cp:coreProperties>
</file>