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nnarajagopal/Documents/GitHub/etf/companyfacts/csv/"/>
    </mc:Choice>
  </mc:AlternateContent>
  <xr:revisionPtr revIDLastSave="0" documentId="13_ncr:1_{4B46807D-198A-C241-95F8-37B5802C0B73}" xr6:coauthVersionLast="47" xr6:coauthVersionMax="47" xr10:uidLastSave="{00000000-0000-0000-0000-000000000000}"/>
  <bookViews>
    <workbookView xWindow="1460" yWindow="460" windowWidth="26840" windowHeight="15080" xr2:uid="{91254DBA-7481-2C40-A306-3F5F9AE1CD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I16" i="1"/>
  <c r="K3" i="1"/>
  <c r="J3" i="1"/>
  <c r="I3" i="1"/>
  <c r="H15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<sst xmlns="http://schemas.openxmlformats.org/spreadsheetml/2006/main" count="12" uniqueCount="12">
  <si>
    <t>Fiscal Year</t>
  </si>
  <si>
    <t>Revenue</t>
  </si>
  <si>
    <t>Operating Income</t>
  </si>
  <si>
    <t>Oper. Income Margin (%)</t>
  </si>
  <si>
    <t>Net Income</t>
  </si>
  <si>
    <t>Net Income Margin (%)</t>
  </si>
  <si>
    <t>Shareholders Equity</t>
  </si>
  <si>
    <t>Return on Equity</t>
  </si>
  <si>
    <t>Avg. Return on Equity (%)</t>
  </si>
  <si>
    <t>Avg. Oper. Inc. Margin (%)</t>
  </si>
  <si>
    <t>Avg. Net Income Margin (%)</t>
  </si>
  <si>
    <t>Standard Deviation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</si>
</sst>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164" fontId="2" fillId="2" borderId="2" xfId="1" applyNumberFormat="1" applyFont="1" applyFill="1" applyBorder="1"/>
    <xf numFmtId="10" fontId="2" fillId="2" borderId="2" xfId="2" applyNumberFormat="1" applyFont="1" applyFill="1" applyBorder="1"/>
    <xf numFmtId="10" fontId="2" fillId="2" borderId="3" xfId="2" applyNumberFormat="1" applyFont="1" applyFill="1" applyBorder="1"/>
    <xf numFmtId="164" fontId="0" fillId="0" borderId="0" xfId="1" applyNumberFormat="1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4" formatCode="0.00%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571471-B61D-D847-81C3-105173086D3B}" name="Table1" displayName="Table1" ref="A1:K15" totalsRowShown="0" headerRowDxfId="0" dataDxfId="1" headerRowBorderDxfId="12" headerRowCellStyle="Percent" dataCellStyle="Percent">
  <autoFilter ref="A1:K15" xr:uid="{53571471-B61D-D847-81C3-105173086D3B}"/>
  <tableColumns count="11">
    <tableColumn id="1" xr3:uid="{5F93AEF5-B547-CD47-B35E-0EFF862B5D65}" name="Fiscal Year"/>
    <tableColumn id="2" xr3:uid="{0C1D8863-F538-6340-90D9-473591FB6ABC}" name="Revenue" dataDxfId="11" dataCellStyle="Currency"/>
    <tableColumn id="3" xr3:uid="{4D82C749-6979-AA41-BC2C-C1DA7063222D}" name="Operating Income" dataDxfId="10" dataCellStyle="Currency"/>
    <tableColumn id="4" xr3:uid="{86459486-43C8-9A45-BD16-0B6C13802C3B}" name="Oper. Income Margin (%)" dataDxfId="9" dataCellStyle="Percent">
      <calculatedColumnFormula>C2/B2</calculatedColumnFormula>
    </tableColumn>
    <tableColumn id="5" xr3:uid="{2B73C637-DFC4-4440-821E-B8586DC427EC}" name="Net Income" dataDxfId="8" dataCellStyle="Currency"/>
    <tableColumn id="6" xr3:uid="{3A1BDFEB-C65A-F142-907F-0AA2181D7887}" name="Net Income Margin (%)" dataDxfId="7" dataCellStyle="Percent">
      <calculatedColumnFormula>E2/B2</calculatedColumnFormula>
    </tableColumn>
    <tableColumn id="7" xr3:uid="{727FB1D8-A62B-154E-AF15-20CC44EFC00D}" name="Shareholders Equity" dataDxfId="6" dataCellStyle="Currency"/>
    <tableColumn id="8" xr3:uid="{6F869C37-83DB-D14A-A76D-3D6071DC353C}" name="Return on Equity" dataDxfId="5" dataCellStyle="Percent">
      <calculatedColumnFormula>E2/G2</calculatedColumnFormula>
    </tableColumn>
    <tableColumn id="9" xr3:uid="{D36BA51E-3F2B-DB40-B38C-83000039D180}" name="Avg. Return on Equity (%)" dataDxfId="4" dataCellStyle="Percent"/>
    <tableColumn id="10" xr3:uid="{916A09EF-B097-3B40-9C0D-D43A3A5464C9}" name="Avg. Oper. Inc. Margin (%)" dataDxfId="3" dataCellStyle="Percent"/>
    <tableColumn id="11" xr3:uid="{3F7C3E33-C3DE-8F41-8D1F-19D7F4E8125F}" name="Avg. Net Income Margin (%)" dataDxfId="2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5011-44D3-4D4C-B77F-1C174CC303B1}">
  <dimension ref="A1:K16"/>
  <sheetViews>
    <sheetView tabSelected="1" workbookViewId="0">
      <selection activeCell="H25" sqref="H25"/>
    </sheetView>
  </sheetViews>
  <sheetFormatPr baseColWidth="10" defaultRowHeight="16" x14ac:dyDescent="0.2"/>
  <cols>
    <col min="1" max="1" width="12.33203125" customWidth="1"/>
    <col min="2" max="2" width="17.6640625" style="5" bestFit="1" customWidth="1"/>
    <col min="3" max="3" width="19.5" customWidth="1"/>
    <col min="4" max="4" width="24.1640625" style="6" customWidth="1"/>
    <col min="5" max="5" width="16" style="5" bestFit="1" customWidth="1"/>
    <col min="6" max="6" width="22.6640625" style="6" customWidth="1"/>
    <col min="7" max="7" width="21.1640625" style="5" customWidth="1"/>
    <col min="8" max="8" width="21.6640625" style="6" bestFit="1" customWidth="1"/>
    <col min="9" max="9" width="24.6640625" style="6" customWidth="1"/>
    <col min="10" max="10" width="25.1640625" style="6" customWidth="1"/>
    <col min="11" max="11" width="26.83203125" style="6" customWidth="1"/>
    <col min="12" max="13" width="35.33203125" bestFit="1" customWidth="1"/>
    <col min="14" max="14" width="32.6640625" bestFit="1" customWidth="1"/>
    <col min="15" max="16" width="35.33203125" bestFit="1" customWidth="1"/>
    <col min="17" max="17" width="32.6640625" bestFit="1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2">
      <c r="A2">
        <v>2007</v>
      </c>
      <c r="C2" s="5">
        <v>386574000</v>
      </c>
      <c r="E2" s="5">
        <v>228020000</v>
      </c>
      <c r="G2" s="5">
        <v>1240707000</v>
      </c>
      <c r="H2" s="6">
        <f>E2/G2</f>
        <v>0.18378231121449304</v>
      </c>
    </row>
    <row r="3" spans="1:11" x14ac:dyDescent="0.2">
      <c r="A3">
        <v>2008</v>
      </c>
      <c r="B3" s="5">
        <v>2531100000</v>
      </c>
      <c r="C3" s="5">
        <v>432654000</v>
      </c>
      <c r="D3" s="6">
        <f>C3/B3</f>
        <v>0.17093516652838686</v>
      </c>
      <c r="E3" s="5">
        <v>246952000</v>
      </c>
      <c r="F3" s="6">
        <f>E3/B3</f>
        <v>9.7567065702658926E-2</v>
      </c>
      <c r="G3" s="5">
        <v>1287772000</v>
      </c>
      <c r="H3" s="6">
        <f t="shared" ref="H3:H15" si="0">E3/G3</f>
        <v>0.19176686556315869</v>
      </c>
      <c r="I3" s="6">
        <f>AVERAGE(H3:H15)</f>
        <v>0.16946953969458578</v>
      </c>
      <c r="J3" s="6">
        <f>AVERAGE(D3:D15)</f>
        <v>0.21140037660139385</v>
      </c>
      <c r="K3" s="6">
        <f>AVERAGE(F3:F15)</f>
        <v>0.1404743595571914</v>
      </c>
    </row>
    <row r="4" spans="1:11" x14ac:dyDescent="0.2">
      <c r="A4">
        <v>2009</v>
      </c>
      <c r="B4" s="5">
        <v>2098400000</v>
      </c>
      <c r="C4" s="5">
        <v>366050000</v>
      </c>
      <c r="D4" s="6">
        <f t="shared" ref="D4:D15" si="1">C4/B4</f>
        <v>0.17444243232939383</v>
      </c>
      <c r="E4" s="5">
        <v>205770000</v>
      </c>
      <c r="F4" s="6">
        <f t="shared" ref="F4:F15" si="2">E4/B4</f>
        <v>9.8060426991993896E-2</v>
      </c>
      <c r="G4" s="5">
        <v>1567024000</v>
      </c>
      <c r="H4" s="6">
        <f t="shared" si="0"/>
        <v>0.1313126027425234</v>
      </c>
      <c r="I4" s="6">
        <v>0.16946953969458578</v>
      </c>
      <c r="J4" s="6">
        <v>0.21140037660139385</v>
      </c>
      <c r="K4" s="6">
        <v>0.1404743595571914</v>
      </c>
    </row>
    <row r="5" spans="1:11" x14ac:dyDescent="0.2">
      <c r="A5">
        <v>2010</v>
      </c>
      <c r="B5" s="5">
        <v>2471000000</v>
      </c>
      <c r="C5" s="5">
        <v>482158000</v>
      </c>
      <c r="D5" s="6">
        <f t="shared" si="1"/>
        <v>0.19512666936462972</v>
      </c>
      <c r="E5" s="5">
        <v>283932000</v>
      </c>
      <c r="F5" s="6">
        <f t="shared" si="2"/>
        <v>0.11490570619182518</v>
      </c>
      <c r="G5" s="5">
        <v>1775204000</v>
      </c>
      <c r="H5" s="6">
        <f t="shared" si="0"/>
        <v>0.15994330792404704</v>
      </c>
      <c r="I5" s="6">
        <v>0.16946953969458578</v>
      </c>
      <c r="J5" s="6">
        <v>0.21140037660139385</v>
      </c>
      <c r="K5" s="6">
        <v>0.1404743595571914</v>
      </c>
    </row>
    <row r="6" spans="1:11" x14ac:dyDescent="0.2">
      <c r="A6">
        <v>2011</v>
      </c>
      <c r="B6" s="5">
        <v>2989900000</v>
      </c>
      <c r="C6" s="5">
        <v>635941000</v>
      </c>
      <c r="D6" s="6">
        <f t="shared" si="1"/>
        <v>0.21269641125121241</v>
      </c>
      <c r="E6" s="5">
        <v>384464000</v>
      </c>
      <c r="F6" s="6">
        <f t="shared" si="2"/>
        <v>0.12858757817987224</v>
      </c>
      <c r="G6" s="5">
        <v>2052805000</v>
      </c>
      <c r="H6" s="6">
        <f t="shared" si="0"/>
        <v>0.18728715099583254</v>
      </c>
      <c r="I6" s="6">
        <v>0.16946953969458578</v>
      </c>
      <c r="J6" s="6">
        <v>0.21140037660139385</v>
      </c>
      <c r="K6" s="6">
        <v>0.1404743595571914</v>
      </c>
    </row>
    <row r="7" spans="1:11" x14ac:dyDescent="0.2">
      <c r="A7">
        <v>2012</v>
      </c>
      <c r="B7" s="5">
        <v>3334200000</v>
      </c>
      <c r="C7" s="5">
        <v>745872000</v>
      </c>
      <c r="D7" s="6">
        <f t="shared" si="1"/>
        <v>0.22370343710635235</v>
      </c>
      <c r="E7" s="5">
        <v>459132000</v>
      </c>
      <c r="F7" s="6">
        <f t="shared" si="2"/>
        <v>0.13770379701277669</v>
      </c>
      <c r="G7" s="5">
        <v>2535151000</v>
      </c>
      <c r="H7" s="6">
        <f t="shared" si="0"/>
        <v>0.18110637196758694</v>
      </c>
      <c r="I7" s="6">
        <v>0.16946953969458578</v>
      </c>
      <c r="J7" s="6">
        <v>0.21140037660139385</v>
      </c>
      <c r="K7" s="6">
        <v>0.1404743595571914</v>
      </c>
    </row>
    <row r="8" spans="1:11" x14ac:dyDescent="0.2">
      <c r="A8">
        <v>2013</v>
      </c>
      <c r="B8" s="5">
        <v>3594100000</v>
      </c>
      <c r="C8" s="5">
        <v>815079000</v>
      </c>
      <c r="D8" s="6">
        <f t="shared" si="1"/>
        <v>0.22678250466041569</v>
      </c>
      <c r="E8" s="5">
        <v>516999000</v>
      </c>
      <c r="F8" s="6">
        <f t="shared" si="2"/>
        <v>0.14384658189811078</v>
      </c>
      <c r="G8" s="5">
        <v>3136121000</v>
      </c>
      <c r="H8" s="6">
        <f t="shared" si="0"/>
        <v>0.16485301428101787</v>
      </c>
      <c r="I8" s="6">
        <v>0.16946953969458578</v>
      </c>
      <c r="J8" s="6">
        <v>0.21140037660139385</v>
      </c>
      <c r="K8" s="6">
        <v>0.1404743595571914</v>
      </c>
    </row>
    <row r="9" spans="1:11" x14ac:dyDescent="0.2">
      <c r="A9">
        <v>2014</v>
      </c>
      <c r="B9" s="5">
        <v>4022000000</v>
      </c>
      <c r="C9" s="5">
        <v>898586000</v>
      </c>
      <c r="D9" s="6">
        <f t="shared" si="1"/>
        <v>0.22341770263550473</v>
      </c>
      <c r="E9" s="5">
        <v>584460000</v>
      </c>
      <c r="F9" s="6">
        <f t="shared" si="2"/>
        <v>0.14531576330183987</v>
      </c>
      <c r="G9" s="5">
        <v>3239561000</v>
      </c>
      <c r="H9" s="6">
        <f t="shared" si="0"/>
        <v>0.18041333378195379</v>
      </c>
      <c r="I9" s="6">
        <v>0.16946953969458578</v>
      </c>
      <c r="J9" s="6">
        <v>0.21140037660139385</v>
      </c>
      <c r="K9" s="6">
        <v>0.1404743595571914</v>
      </c>
    </row>
    <row r="10" spans="1:11" x14ac:dyDescent="0.2">
      <c r="A10">
        <v>2015</v>
      </c>
      <c r="B10" s="5">
        <v>3974300000</v>
      </c>
      <c r="C10" s="5">
        <v>907716000</v>
      </c>
      <c r="D10" s="6">
        <f t="shared" si="1"/>
        <v>0.22839644717308707</v>
      </c>
      <c r="E10" s="5">
        <v>590859000</v>
      </c>
      <c r="F10" s="6">
        <f t="shared" si="2"/>
        <v>0.14866995445738873</v>
      </c>
      <c r="G10" s="5">
        <v>3254626000</v>
      </c>
      <c r="H10" s="6">
        <f t="shared" si="0"/>
        <v>0.18154436177920288</v>
      </c>
      <c r="I10" s="6">
        <v>0.16946953969458578</v>
      </c>
      <c r="J10" s="6">
        <v>0.21140037660139385</v>
      </c>
      <c r="K10" s="6">
        <v>0.1404743595571914</v>
      </c>
    </row>
    <row r="11" spans="1:11" x14ac:dyDescent="0.2">
      <c r="A11">
        <v>2016</v>
      </c>
      <c r="B11" s="5">
        <v>3840100000</v>
      </c>
      <c r="C11" s="5">
        <v>790979000</v>
      </c>
      <c r="D11" s="6">
        <f t="shared" si="1"/>
        <v>0.205978750553371</v>
      </c>
      <c r="E11" s="5">
        <v>512158000</v>
      </c>
      <c r="F11" s="6">
        <f t="shared" si="2"/>
        <v>0.13337100596338636</v>
      </c>
      <c r="G11" s="5">
        <v>3256513000</v>
      </c>
      <c r="H11" s="6">
        <f t="shared" si="0"/>
        <v>0.15727190402740601</v>
      </c>
      <c r="I11" s="6">
        <v>0.16946953969458578</v>
      </c>
      <c r="J11" s="6">
        <v>0.21140037660139385</v>
      </c>
      <c r="K11" s="6">
        <v>0.1404743595571914</v>
      </c>
    </row>
    <row r="12" spans="1:11" x14ac:dyDescent="0.2">
      <c r="A12">
        <v>2017</v>
      </c>
      <c r="B12" s="5">
        <v>4300200000</v>
      </c>
      <c r="C12" s="5">
        <v>903620000</v>
      </c>
      <c r="D12" s="6">
        <f t="shared" si="1"/>
        <v>0.21013441235291383</v>
      </c>
      <c r="E12" s="5">
        <v>681470000</v>
      </c>
      <c r="F12" s="6">
        <f t="shared" si="2"/>
        <v>0.15847402446397843</v>
      </c>
      <c r="G12" s="5">
        <v>4027633000</v>
      </c>
      <c r="H12" s="6">
        <f t="shared" si="0"/>
        <v>0.16919863353984835</v>
      </c>
      <c r="I12" s="6">
        <v>0.16946953969458578</v>
      </c>
      <c r="J12" s="6">
        <v>0.21140037660139385</v>
      </c>
      <c r="K12" s="6">
        <v>0.1404743595571914</v>
      </c>
    </row>
    <row r="13" spans="1:11" x14ac:dyDescent="0.2">
      <c r="A13">
        <v>2018</v>
      </c>
      <c r="B13" s="5">
        <v>4845900000</v>
      </c>
      <c r="C13" s="5">
        <v>1075540000</v>
      </c>
      <c r="D13" s="6">
        <f t="shared" si="1"/>
        <v>0.2219484512680823</v>
      </c>
      <c r="E13" s="5">
        <v>777933000</v>
      </c>
      <c r="F13" s="6">
        <f t="shared" si="2"/>
        <v>0.16053426608060423</v>
      </c>
      <c r="G13" s="5">
        <v>4241922000</v>
      </c>
      <c r="H13" s="6">
        <f t="shared" si="0"/>
        <v>0.18339163237796452</v>
      </c>
      <c r="I13" s="6">
        <v>0.16946953969458578</v>
      </c>
      <c r="J13" s="6">
        <v>0.21140037660139385</v>
      </c>
      <c r="K13" s="6">
        <v>0.1404743595571914</v>
      </c>
    </row>
    <row r="14" spans="1:11" x14ac:dyDescent="0.2">
      <c r="A14">
        <v>2019</v>
      </c>
      <c r="B14" s="5">
        <v>5158600000</v>
      </c>
      <c r="C14" s="5">
        <v>1177380000</v>
      </c>
      <c r="D14" s="6">
        <f t="shared" si="1"/>
        <v>0.2282363431938898</v>
      </c>
      <c r="E14" s="5">
        <v>861297000</v>
      </c>
      <c r="F14" s="6">
        <f t="shared" si="2"/>
        <v>0.16696332338231304</v>
      </c>
      <c r="G14" s="5">
        <v>5115492000</v>
      </c>
      <c r="H14" s="6">
        <f t="shared" si="0"/>
        <v>0.16837031511338499</v>
      </c>
      <c r="I14" s="6">
        <v>0.16946953969458578</v>
      </c>
      <c r="J14" s="6">
        <v>0.21140037660139385</v>
      </c>
      <c r="K14" s="6">
        <v>0.1404743595571914</v>
      </c>
    </row>
    <row r="15" spans="1:11" x14ac:dyDescent="0.2">
      <c r="A15">
        <v>2020</v>
      </c>
      <c r="B15" s="5">
        <v>4540000000</v>
      </c>
      <c r="C15" s="5">
        <v>1027884000</v>
      </c>
      <c r="D15" s="6">
        <f t="shared" si="1"/>
        <v>0.22640616740088107</v>
      </c>
      <c r="E15" s="5">
        <v>872439000</v>
      </c>
      <c r="F15" s="6">
        <f t="shared" si="2"/>
        <v>0.1921671806167401</v>
      </c>
      <c r="G15" s="5">
        <v>5949346000</v>
      </c>
      <c r="H15" s="6">
        <f t="shared" si="0"/>
        <v>0.14664452193568839</v>
      </c>
      <c r="I15" s="6">
        <v>0.16946953969458578</v>
      </c>
      <c r="J15" s="6">
        <v>0.21140037660139385</v>
      </c>
      <c r="K15" s="6">
        <v>0.1404743595571914</v>
      </c>
    </row>
    <row r="16" spans="1:11" x14ac:dyDescent="0.2">
      <c r="H16" s="5" t="s">
        <v>11</v>
      </c>
      <c r="I16" s="6">
        <f>STDEV(H3:H15)</f>
        <v>1.7436802969102678E-2</v>
      </c>
      <c r="J16" s="6">
        <f>STDEV(D3:D15)</f>
        <v>1.9878748970709643E-2</v>
      </c>
      <c r="K16" s="6">
        <f>STDEV(F3:F15)</f>
        <v>2.6918615595124824E-2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Rajagopal</dc:creator>
  <cp:lastModifiedBy>Prasanna Rajagopal</cp:lastModifiedBy>
  <dcterms:created xsi:type="dcterms:W3CDTF">2021-11-13T23:34:02Z</dcterms:created>
  <dcterms:modified xsi:type="dcterms:W3CDTF">2021-11-13T23:53:26Z</dcterms:modified>
</cp:coreProperties>
</file>