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nnarajagopal/Documents/GitHub/etf/companyfacts/csv/"/>
    </mc:Choice>
  </mc:AlternateContent>
  <xr:revisionPtr revIDLastSave="0" documentId="13_ncr:1_{06BD95A3-7D40-1345-AE19-2311801FE556}" xr6:coauthVersionLast="47" xr6:coauthVersionMax="47" xr10:uidLastSave="{00000000-0000-0000-0000-000000000000}"/>
  <bookViews>
    <workbookView xWindow="740" yWindow="460" windowWidth="27640" windowHeight="16060" xr2:uid="{F2FC7831-7E3B-E04E-957E-73E960E985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J17" i="1"/>
  <c r="I17" i="1"/>
  <c r="Q8" i="1"/>
  <c r="P8" i="1"/>
  <c r="O8" i="1"/>
  <c r="N7" i="1"/>
  <c r="M7" i="1"/>
  <c r="L7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F10" i="1"/>
  <c r="F11" i="1"/>
  <c r="F12" i="1"/>
  <c r="F13" i="1"/>
  <c r="F14" i="1"/>
  <c r="F15" i="1"/>
  <c r="F16" i="1"/>
  <c r="D16" i="1"/>
  <c r="D15" i="1"/>
  <c r="D10" i="1"/>
  <c r="D11" i="1"/>
  <c r="D12" i="1"/>
  <c r="D13" i="1"/>
  <c r="D14" i="1"/>
  <c r="D9" i="1"/>
  <c r="F9" i="1"/>
  <c r="D8" i="1"/>
  <c r="F8" i="1"/>
  <c r="D7" i="1"/>
  <c r="F7" i="1"/>
  <c r="F6" i="1"/>
  <c r="D6" i="1"/>
  <c r="F5" i="1"/>
  <c r="D5" i="1"/>
  <c r="F4" i="1"/>
  <c r="D4" i="1"/>
  <c r="D3" i="1"/>
  <c r="F3" i="1"/>
  <c r="F2" i="1"/>
  <c r="D2" i="1"/>
</calcChain>
</file>

<file path=xl/sharedStrings.xml><?xml version="1.0" encoding="utf-8"?>
<sst xmlns="http://schemas.openxmlformats.org/spreadsheetml/2006/main" count="18" uniqueCount="18">
  <si>
    <t>Fiscal Year</t>
  </si>
  <si>
    <t>Revenue</t>
  </si>
  <si>
    <t>Operating Income</t>
  </si>
  <si>
    <t>Oper. Income Margin (%)</t>
  </si>
  <si>
    <t>Net Income</t>
  </si>
  <si>
    <t>Net Income Margin (%)</t>
  </si>
  <si>
    <t>Shareholders Equity</t>
  </si>
  <si>
    <t>Return on Equity</t>
  </si>
  <si>
    <t>Avg. Return on Equity (%)</t>
  </si>
  <si>
    <t>Avg. Oper. Inc. Margin (%)</t>
  </si>
  <si>
    <t>Avg. Net Income Margin (%)</t>
  </si>
  <si>
    <t>Avg Oper. Income Margin (%) 2011-2020</t>
  </si>
  <si>
    <t>Avg. Net Income Margin (%) 2011 - 2020</t>
  </si>
  <si>
    <t>Avg Return on Equity (%) 2011 - 2020</t>
  </si>
  <si>
    <t>Standard Deviation (2012 - 2020)</t>
  </si>
  <si>
    <t>Avg Oper. Income Margin (%) 2012-2020</t>
  </si>
  <si>
    <t>Avg. Net Income Margin (%) 2012 - 2020</t>
  </si>
  <si>
    <t>Avg Return on Equity (%) 2012 - 2020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</si>
</sst>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10" fontId="0" fillId="0" borderId="0" xfId="0" applyNumberFormat="1"/>
    <xf numFmtId="10" fontId="2" fillId="2" borderId="1" xfId="2" applyNumberFormat="1" applyFont="1" applyFill="1" applyBorder="1"/>
    <xf numFmtId="10" fontId="2" fillId="2" borderId="0" xfId="2" applyNumberFormat="1" applyFont="1" applyFill="1" applyBorder="1"/>
    <xf numFmtId="0" fontId="2" fillId="2" borderId="2" xfId="0" applyFont="1" applyFill="1" applyBorder="1"/>
    <xf numFmtId="164" fontId="2" fillId="2" borderId="3" xfId="1" applyNumberFormat="1" applyFont="1" applyFill="1" applyBorder="1"/>
    <xf numFmtId="10" fontId="2" fillId="2" borderId="3" xfId="2" applyNumberFormat="1" applyFont="1" applyFill="1" applyBorder="1"/>
    <xf numFmtId="10" fontId="2" fillId="2" borderId="4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4" formatCode="0.00%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7E435-39C2-6A4C-A682-D20E06FF16B0}" name="Table1" displayName="Table1" ref="A1:K16" totalsRowShown="0" headerRowDxfId="0" dataDxfId="1" headerRowBorderDxfId="12" tableBorderDxfId="13" headerRowCellStyle="Percent" dataCellStyle="Percent">
  <autoFilter ref="A1:K16" xr:uid="{C257E435-39C2-6A4C-A682-D20E06FF16B0}"/>
  <tableColumns count="11">
    <tableColumn id="1" xr3:uid="{7C65FB32-B165-FC4D-9697-D0A4D031959E}" name="Fiscal Year"/>
    <tableColumn id="2" xr3:uid="{46C0FCAC-C5A7-1B43-820A-0C3ADF9EE877}" name="Revenue" dataDxfId="11" dataCellStyle="Currency"/>
    <tableColumn id="3" xr3:uid="{22388969-BEB8-3940-A1BF-5C536B6C1644}" name="Operating Income" dataDxfId="10" dataCellStyle="Currency"/>
    <tableColumn id="4" xr3:uid="{4CF8746F-F1D5-944D-AD66-39AADA26F746}" name="Oper. Income Margin (%)" dataDxfId="9" dataCellStyle="Percent">
      <calculatedColumnFormula>C2/B2</calculatedColumnFormula>
    </tableColumn>
    <tableColumn id="5" xr3:uid="{AAF14B5C-0ACC-5343-9715-37BB65278C11}" name="Net Income" dataDxfId="8" dataCellStyle="Currency"/>
    <tableColumn id="6" xr3:uid="{64A6EAA2-0EEA-F840-A7E0-DFE7D561DF5B}" name="Net Income Margin (%)" dataDxfId="7" dataCellStyle="Percent">
      <calculatedColumnFormula>E2/B2</calculatedColumnFormula>
    </tableColumn>
    <tableColumn id="7" xr3:uid="{2CBE8582-1F44-EC47-8A12-50E8C9D73A9D}" name="Shareholders Equity" dataDxfId="6" dataCellStyle="Currency"/>
    <tableColumn id="8" xr3:uid="{13A67A94-D0F5-954E-A0E8-480BD0CAF670}" name="Return on Equity" dataDxfId="5" dataCellStyle="Percent">
      <calculatedColumnFormula>E2/G2</calculatedColumnFormula>
    </tableColumn>
    <tableColumn id="9" xr3:uid="{EB43A0BB-17E7-AE4E-A4DD-E2DBEB100521}" name="Avg. Return on Equity (%)" dataDxfId="4" dataCellStyle="Percent"/>
    <tableColumn id="10" xr3:uid="{3A96F48E-D363-DF42-9FD4-33DB7B1A8887}" name="Avg. Oper. Inc. Margin (%)" dataDxfId="3" dataCellStyle="Percent"/>
    <tableColumn id="11" xr3:uid="{6B835FF1-B037-1949-BA0A-8FF76C61ED5B}" name="Avg. Net Income Margin (%)" dataDxfId="2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120D-9380-6945-B4A5-CD01C9BDF676}">
  <dimension ref="A1:Q17"/>
  <sheetViews>
    <sheetView tabSelected="1" workbookViewId="0">
      <selection activeCell="D13" sqref="D13"/>
    </sheetView>
  </sheetViews>
  <sheetFormatPr baseColWidth="10" defaultRowHeight="16" x14ac:dyDescent="0.2"/>
  <cols>
    <col min="1" max="1" width="12.5" bestFit="1" customWidth="1"/>
    <col min="2" max="2" width="16" style="1" bestFit="1" customWidth="1"/>
    <col min="3" max="3" width="19.5" style="1" customWidth="1"/>
    <col min="4" max="4" width="24.6640625" style="2" bestFit="1" customWidth="1"/>
    <col min="5" max="5" width="14.5" style="1" bestFit="1" customWidth="1"/>
    <col min="6" max="6" width="23" style="2" bestFit="1" customWidth="1"/>
    <col min="7" max="7" width="21.5" style="1" bestFit="1" customWidth="1"/>
    <col min="8" max="8" width="28.6640625" style="2" bestFit="1" customWidth="1"/>
    <col min="9" max="9" width="25.1640625" style="2" bestFit="1" customWidth="1"/>
    <col min="10" max="10" width="25.6640625" style="2" bestFit="1" customWidth="1"/>
    <col min="11" max="11" width="26.83203125" style="2" customWidth="1"/>
    <col min="12" max="13" width="35.33203125" bestFit="1" customWidth="1"/>
    <col min="14" max="14" width="32.6640625" bestFit="1" customWidth="1"/>
    <col min="15" max="16" width="35.33203125" bestFit="1" customWidth="1"/>
    <col min="17" max="17" width="32.6640625" bestFit="1" customWidth="1"/>
  </cols>
  <sheetData>
    <row r="1" spans="1:17" x14ac:dyDescent="0.2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8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4" t="s">
        <v>11</v>
      </c>
      <c r="M1" s="5" t="s">
        <v>12</v>
      </c>
      <c r="N1" s="5" t="s">
        <v>13</v>
      </c>
      <c r="O1" s="4" t="s">
        <v>15</v>
      </c>
      <c r="P1" s="5" t="s">
        <v>16</v>
      </c>
      <c r="Q1" s="5" t="s">
        <v>17</v>
      </c>
    </row>
    <row r="2" spans="1:17" x14ac:dyDescent="0.2">
      <c r="A2">
        <v>2006</v>
      </c>
      <c r="B2" s="1">
        <v>7807900000</v>
      </c>
      <c r="C2" s="1">
        <v>801000000</v>
      </c>
      <c r="D2" s="2">
        <f>C2/B2</f>
        <v>0.102588404052306</v>
      </c>
      <c r="E2" s="1">
        <v>581100000</v>
      </c>
      <c r="F2" s="2">
        <f>E2/B2</f>
        <v>7.4424621216972547E-2</v>
      </c>
      <c r="G2" s="1">
        <v>2869400000</v>
      </c>
      <c r="H2" s="2">
        <f>E2/G2</f>
        <v>0.20251620547849725</v>
      </c>
      <c r="I2" s="2">
        <f>AVERAGE(H2:H16)</f>
        <v>0.15906987586600685</v>
      </c>
      <c r="J2" s="2">
        <f>AVERAGE(D2:D16)</f>
        <v>8.0020807319259341E-2</v>
      </c>
      <c r="K2" s="2">
        <f>AVERAGE(F2:F16)</f>
        <v>9.993590489493745E-2</v>
      </c>
    </row>
    <row r="3" spans="1:17" x14ac:dyDescent="0.2">
      <c r="A3">
        <v>2007</v>
      </c>
      <c r="B3" s="1">
        <v>9003300000</v>
      </c>
      <c r="C3" s="1">
        <v>977200000</v>
      </c>
      <c r="D3" s="2">
        <f>C3/B3</f>
        <v>0.10853798051825442</v>
      </c>
      <c r="E3" s="1">
        <v>742100000</v>
      </c>
      <c r="F3" s="2">
        <f>E3/B3</f>
        <v>8.242533293347995E-2</v>
      </c>
      <c r="G3" s="1">
        <v>3945000000</v>
      </c>
      <c r="H3" s="2">
        <f t="shared" ref="H3:H16" si="0">E3/G3</f>
        <v>0.18811153358681876</v>
      </c>
      <c r="I3" s="2">
        <v>0.15906987586600685</v>
      </c>
      <c r="J3" s="2">
        <v>8.0020807319259341E-2</v>
      </c>
      <c r="K3" s="2">
        <v>9.993590489493745E-2</v>
      </c>
    </row>
    <row r="4" spans="1:17" x14ac:dyDescent="0.2">
      <c r="A4">
        <v>2008</v>
      </c>
      <c r="B4" s="1">
        <v>11476000000</v>
      </c>
      <c r="C4" s="1">
        <v>1198000000</v>
      </c>
      <c r="D4" s="2">
        <f>C4/B4</f>
        <v>0.10439177413733008</v>
      </c>
      <c r="E4" s="1">
        <v>795000000</v>
      </c>
      <c r="F4" s="2">
        <f>E4/B4</f>
        <v>6.9275008713837571E-2</v>
      </c>
      <c r="G4" s="1">
        <v>3028000000</v>
      </c>
      <c r="H4" s="2">
        <f t="shared" si="0"/>
        <v>0.26254953764861294</v>
      </c>
      <c r="I4" s="2">
        <v>0.15906987586600685</v>
      </c>
      <c r="J4" s="2">
        <v>8.0020807319259341E-2</v>
      </c>
      <c r="K4" s="2">
        <v>9.993590489493745E-2</v>
      </c>
    </row>
    <row r="5" spans="1:17" x14ac:dyDescent="0.2">
      <c r="A5">
        <v>2009</v>
      </c>
      <c r="B5" s="1">
        <v>10674000000</v>
      </c>
      <c r="C5" s="1">
        <v>894000000</v>
      </c>
      <c r="D5" s="2">
        <f>C5/B5</f>
        <v>8.3754918493535696E-2</v>
      </c>
      <c r="E5" s="1">
        <v>644000000</v>
      </c>
      <c r="F5" s="2">
        <f>E5/B5</f>
        <v>6.0333520704515649E-2</v>
      </c>
      <c r="G5" s="1">
        <v>3826800000</v>
      </c>
      <c r="H5" s="2">
        <f t="shared" si="0"/>
        <v>0.16828681927458974</v>
      </c>
      <c r="I5" s="2">
        <v>0.15906987586600685</v>
      </c>
      <c r="J5" s="2">
        <v>8.0020807319259341E-2</v>
      </c>
      <c r="K5" s="2">
        <v>9.993590489493745E-2</v>
      </c>
    </row>
    <row r="6" spans="1:17" x14ac:dyDescent="0.2">
      <c r="A6">
        <v>2010</v>
      </c>
      <c r="B6" s="1">
        <v>1890700000</v>
      </c>
      <c r="C6" s="1">
        <v>-180600000</v>
      </c>
      <c r="D6" s="2">
        <f>C6/B6</f>
        <v>-9.5520177711958532E-2</v>
      </c>
      <c r="E6" s="1">
        <v>804300000</v>
      </c>
      <c r="F6" s="2">
        <f>E6/B6</f>
        <v>0.42539800074046652</v>
      </c>
      <c r="G6" s="1">
        <v>4461200000</v>
      </c>
      <c r="H6" s="2">
        <f t="shared" si="0"/>
        <v>0.18028781493768492</v>
      </c>
      <c r="I6" s="2">
        <v>0.15906987586600685</v>
      </c>
      <c r="J6" s="2">
        <v>8.0020807319259341E-2</v>
      </c>
      <c r="K6" s="2">
        <v>9.993590489493745E-2</v>
      </c>
    </row>
    <row r="7" spans="1:17" x14ac:dyDescent="0.2">
      <c r="A7">
        <v>2011</v>
      </c>
      <c r="B7" s="1">
        <v>2085600000</v>
      </c>
      <c r="C7" s="1">
        <v>-244900000</v>
      </c>
      <c r="D7" s="2">
        <f>C7/B7</f>
        <v>-0.11742424242424243</v>
      </c>
      <c r="E7" s="1">
        <v>-129500000</v>
      </c>
      <c r="F7" s="2">
        <f>E7/B7</f>
        <v>-6.2092443421557349E-2</v>
      </c>
      <c r="G7" s="1">
        <v>694800000</v>
      </c>
      <c r="H7" s="2">
        <f t="shared" si="0"/>
        <v>-0.186384571099597</v>
      </c>
      <c r="I7" s="2">
        <v>0.15906987586600685</v>
      </c>
      <c r="J7" s="2">
        <v>8.0020807319259341E-2</v>
      </c>
      <c r="K7" s="2">
        <v>9.993590489493745E-2</v>
      </c>
      <c r="L7" s="3">
        <f>AVERAGE(D7:D16)</f>
        <v>8.9655921029942243E-2</v>
      </c>
      <c r="M7" s="3">
        <f>AVERAGE(F7:F16)</f>
        <v>7.871820891147896E-2</v>
      </c>
      <c r="N7" s="3">
        <f>AVERAGE(H7:H16)</f>
        <v>0.13842962270638995</v>
      </c>
    </row>
    <row r="8" spans="1:17" x14ac:dyDescent="0.2">
      <c r="A8">
        <v>2012</v>
      </c>
      <c r="B8" s="1">
        <v>2227800000</v>
      </c>
      <c r="C8" s="1">
        <v>151500000</v>
      </c>
      <c r="D8" s="2">
        <f>C8/B8</f>
        <v>6.8004309183948286E-2</v>
      </c>
      <c r="E8" s="1">
        <v>125400000</v>
      </c>
      <c r="F8" s="2">
        <f>E8/B8</f>
        <v>5.6288715324535415E-2</v>
      </c>
      <c r="G8" s="1">
        <v>703200000</v>
      </c>
      <c r="H8" s="2">
        <f t="shared" si="0"/>
        <v>0.17832764505119453</v>
      </c>
      <c r="I8" s="2">
        <v>0.15906987586600685</v>
      </c>
      <c r="J8" s="2">
        <v>8.0020807319259341E-2</v>
      </c>
      <c r="K8" s="2">
        <v>9.993590489493745E-2</v>
      </c>
      <c r="L8" s="3">
        <v>8.9655921029942243E-2</v>
      </c>
      <c r="M8" s="3">
        <v>7.871820891147896E-2</v>
      </c>
      <c r="N8" s="3">
        <v>0.13842962270638995</v>
      </c>
      <c r="O8" s="3">
        <f>AVERAGE(D8:D16)</f>
        <v>0.1126648280804072</v>
      </c>
      <c r="P8" s="3">
        <f>AVERAGE(F8:F16)</f>
        <v>9.4363836948482993E-2</v>
      </c>
      <c r="Q8" s="3">
        <f>AVERAGE(H8:H16)</f>
        <v>0.17452008868483293</v>
      </c>
    </row>
    <row r="9" spans="1:17" x14ac:dyDescent="0.2">
      <c r="A9">
        <v>2013</v>
      </c>
      <c r="B9" s="1">
        <v>2496900000</v>
      </c>
      <c r="C9" s="1">
        <v>183600000</v>
      </c>
      <c r="D9" s="2">
        <f>C9/B9</f>
        <v>7.3531178661540311E-2</v>
      </c>
      <c r="E9" s="1">
        <v>488500000</v>
      </c>
      <c r="F9" s="2">
        <f>E9/B9</f>
        <v>0.19564259682005686</v>
      </c>
      <c r="G9" s="1">
        <v>1201000000</v>
      </c>
      <c r="H9" s="2">
        <f t="shared" si="0"/>
        <v>0.406744379683597</v>
      </c>
      <c r="I9" s="2">
        <v>0.15906987586600685</v>
      </c>
      <c r="J9" s="2">
        <v>8.0020807319259341E-2</v>
      </c>
      <c r="K9" s="2">
        <v>9.993590489493745E-2</v>
      </c>
      <c r="L9" s="3">
        <v>8.9655921029942243E-2</v>
      </c>
      <c r="M9" s="3">
        <v>7.871820891147896E-2</v>
      </c>
      <c r="N9" s="3">
        <v>0.13842962270638995</v>
      </c>
      <c r="O9" s="3">
        <v>0.1126648280804072</v>
      </c>
      <c r="P9" s="3">
        <v>9.4363836948482993E-2</v>
      </c>
      <c r="Q9" s="3">
        <v>0.17452008868483293</v>
      </c>
    </row>
    <row r="10" spans="1:17" x14ac:dyDescent="0.2">
      <c r="A10">
        <v>2014</v>
      </c>
      <c r="B10" s="1">
        <v>2654600000</v>
      </c>
      <c r="C10" s="1">
        <v>266400000</v>
      </c>
      <c r="D10" s="2">
        <f t="shared" ref="D10:D16" si="1">C10/B10</f>
        <v>0.10035410231296617</v>
      </c>
      <c r="E10" s="1">
        <v>184500000</v>
      </c>
      <c r="F10" s="2">
        <f t="shared" ref="F10:F16" si="2">E10/B10</f>
        <v>6.9501996534317795E-2</v>
      </c>
      <c r="G10" s="1">
        <v>1214900000</v>
      </c>
      <c r="H10" s="2">
        <f t="shared" si="0"/>
        <v>0.15186435097538892</v>
      </c>
      <c r="I10" s="2">
        <v>0.15906987586600685</v>
      </c>
      <c r="J10" s="2">
        <v>8.0020807319259341E-2</v>
      </c>
      <c r="K10" s="2">
        <v>9.993590489493745E-2</v>
      </c>
      <c r="L10" s="3">
        <v>8.9655921029942243E-2</v>
      </c>
      <c r="M10" s="3">
        <v>7.871820891147896E-2</v>
      </c>
      <c r="N10" s="3">
        <v>0.13842962270638995</v>
      </c>
      <c r="O10" s="3">
        <v>0.1126648280804072</v>
      </c>
      <c r="P10" s="3">
        <v>9.4363836948482993E-2</v>
      </c>
      <c r="Q10" s="3">
        <v>0.17452008868483293</v>
      </c>
    </row>
    <row r="11" spans="1:17" x14ac:dyDescent="0.2">
      <c r="A11">
        <v>2015</v>
      </c>
      <c r="B11" s="1">
        <v>2485600000</v>
      </c>
      <c r="C11" s="1">
        <v>380100000</v>
      </c>
      <c r="D11" s="2">
        <f t="shared" si="1"/>
        <v>0.15292082394592854</v>
      </c>
      <c r="E11" s="1">
        <v>351800000</v>
      </c>
      <c r="F11" s="2">
        <f t="shared" si="2"/>
        <v>0.14153524299967815</v>
      </c>
      <c r="G11" s="1">
        <v>1362100000</v>
      </c>
      <c r="H11" s="2">
        <f t="shared" si="0"/>
        <v>0.25827765949636589</v>
      </c>
      <c r="I11" s="2">
        <v>0.15906987586600685</v>
      </c>
      <c r="J11" s="2">
        <v>8.0020807319259341E-2</v>
      </c>
      <c r="K11" s="2">
        <v>9.993590489493745E-2</v>
      </c>
      <c r="L11" s="3">
        <v>8.9655921029942243E-2</v>
      </c>
      <c r="M11" s="3">
        <v>7.871820891147896E-2</v>
      </c>
      <c r="N11" s="3">
        <v>0.13842962270638995</v>
      </c>
      <c r="O11" s="3">
        <v>0.1126648280804072</v>
      </c>
      <c r="P11" s="3">
        <v>9.4363836948482993E-2</v>
      </c>
      <c r="Q11" s="3">
        <v>0.17452008868483293</v>
      </c>
    </row>
    <row r="12" spans="1:17" x14ac:dyDescent="0.2">
      <c r="A12">
        <v>2016</v>
      </c>
      <c r="B12" s="1">
        <v>2405400000</v>
      </c>
      <c r="C12" s="1">
        <v>276600000</v>
      </c>
      <c r="D12" s="2">
        <f t="shared" si="1"/>
        <v>0.11499126964330257</v>
      </c>
      <c r="E12" s="1">
        <v>186100000</v>
      </c>
      <c r="F12" s="2">
        <f t="shared" si="2"/>
        <v>7.7367589590088964E-2</v>
      </c>
      <c r="G12" s="1">
        <v>1426400000</v>
      </c>
      <c r="H12" s="2">
        <f t="shared" si="0"/>
        <v>0.13046831183398766</v>
      </c>
      <c r="I12" s="2">
        <v>0.15906987586600685</v>
      </c>
      <c r="J12" s="2">
        <v>8.0020807319259341E-2</v>
      </c>
      <c r="K12" s="2">
        <v>9.993590489493745E-2</v>
      </c>
      <c r="L12" s="3">
        <v>8.9655921029942243E-2</v>
      </c>
      <c r="M12" s="3">
        <v>7.871820891147896E-2</v>
      </c>
      <c r="N12" s="3">
        <v>0.13842962270638995</v>
      </c>
      <c r="O12" s="3">
        <v>0.1126648280804072</v>
      </c>
      <c r="P12" s="3">
        <v>9.4363836948482993E-2</v>
      </c>
      <c r="Q12" s="3">
        <v>0.17452008868483293</v>
      </c>
    </row>
    <row r="13" spans="1:17" x14ac:dyDescent="0.2">
      <c r="A13">
        <v>2017</v>
      </c>
      <c r="B13" s="1">
        <v>2585300000</v>
      </c>
      <c r="C13" s="1">
        <v>319300000</v>
      </c>
      <c r="D13" s="2">
        <f t="shared" si="1"/>
        <v>0.12350597609561753</v>
      </c>
      <c r="E13" s="1">
        <v>113500000</v>
      </c>
      <c r="F13" s="2">
        <f t="shared" si="2"/>
        <v>4.3902061656287475E-2</v>
      </c>
      <c r="G13" s="1">
        <v>1596100000</v>
      </c>
      <c r="H13" s="2">
        <f t="shared" si="0"/>
        <v>7.1110832654595571E-2</v>
      </c>
      <c r="I13" s="2">
        <v>0.15906987586600685</v>
      </c>
      <c r="J13" s="2">
        <v>8.0020807319259341E-2</v>
      </c>
      <c r="K13" s="2">
        <v>9.993590489493745E-2</v>
      </c>
      <c r="L13" s="3">
        <v>8.9655921029942243E-2</v>
      </c>
      <c r="M13" s="3">
        <v>7.871820891147896E-2</v>
      </c>
      <c r="N13" s="3">
        <v>0.13842962270638995</v>
      </c>
      <c r="O13" s="3">
        <v>0.1126648280804072</v>
      </c>
      <c r="P13" s="3">
        <v>9.4363836948482993E-2</v>
      </c>
      <c r="Q13" s="3">
        <v>0.17452008868483293</v>
      </c>
    </row>
    <row r="14" spans="1:17" x14ac:dyDescent="0.2">
      <c r="A14">
        <v>2018</v>
      </c>
      <c r="B14" s="1">
        <v>2745100000</v>
      </c>
      <c r="C14" s="1">
        <v>397300000</v>
      </c>
      <c r="D14" s="2">
        <f t="shared" si="1"/>
        <v>0.1447306109067065</v>
      </c>
      <c r="E14" s="1">
        <v>333700000</v>
      </c>
      <c r="F14" s="2">
        <f t="shared" si="2"/>
        <v>0.12156205602710284</v>
      </c>
      <c r="G14" s="1">
        <v>1822400000</v>
      </c>
      <c r="H14" s="2">
        <f t="shared" si="0"/>
        <v>0.18311018437225637</v>
      </c>
      <c r="I14" s="2">
        <v>0.15906987586600685</v>
      </c>
      <c r="J14" s="2">
        <v>8.0020807319259341E-2</v>
      </c>
      <c r="K14" s="2">
        <v>9.993590489493745E-2</v>
      </c>
      <c r="L14" s="3">
        <v>8.9655921029942243E-2</v>
      </c>
      <c r="M14" s="3">
        <v>7.871820891147896E-2</v>
      </c>
      <c r="N14" s="3">
        <v>0.13842962270638995</v>
      </c>
      <c r="O14" s="3">
        <v>0.1126648280804072</v>
      </c>
      <c r="P14" s="3">
        <v>9.4363836948482993E-2</v>
      </c>
      <c r="Q14" s="3">
        <v>0.17452008868483293</v>
      </c>
    </row>
    <row r="15" spans="1:17" x14ac:dyDescent="0.2">
      <c r="A15">
        <v>2019</v>
      </c>
      <c r="B15" s="1">
        <v>2846400000</v>
      </c>
      <c r="C15" s="1">
        <v>411400000</v>
      </c>
      <c r="D15" s="2">
        <f t="shared" si="1"/>
        <v>0.14453344575604271</v>
      </c>
      <c r="E15" s="1">
        <v>325100000</v>
      </c>
      <c r="F15" s="2">
        <f t="shared" si="2"/>
        <v>0.11421444631815626</v>
      </c>
      <c r="G15" s="1">
        <v>2074900000</v>
      </c>
      <c r="H15" s="2">
        <f t="shared" si="0"/>
        <v>0.15668224974697575</v>
      </c>
      <c r="I15" s="2">
        <v>0.15906987586600685</v>
      </c>
      <c r="J15" s="2">
        <v>8.0020807319259341E-2</v>
      </c>
      <c r="K15" s="2">
        <v>9.993590489493745E-2</v>
      </c>
      <c r="L15" s="3">
        <v>8.9655921029942243E-2</v>
      </c>
      <c r="M15" s="3">
        <v>7.871820891147896E-2</v>
      </c>
      <c r="N15" s="3">
        <v>0.13842962270638995</v>
      </c>
      <c r="O15" s="3">
        <v>0.1126648280804072</v>
      </c>
      <c r="P15" s="3">
        <v>9.4363836948482993E-2</v>
      </c>
      <c r="Q15" s="3">
        <v>0.17452008868483293</v>
      </c>
    </row>
    <row r="16" spans="1:17" x14ac:dyDescent="0.2">
      <c r="A16">
        <v>2020</v>
      </c>
      <c r="B16" s="1">
        <v>2477800000</v>
      </c>
      <c r="C16" s="1">
        <v>226500000</v>
      </c>
      <c r="D16" s="2">
        <f t="shared" si="1"/>
        <v>9.1411736217612394E-2</v>
      </c>
      <c r="E16" s="1">
        <v>72500000</v>
      </c>
      <c r="F16" s="2">
        <f t="shared" si="2"/>
        <v>2.9259827266123174E-2</v>
      </c>
      <c r="G16" s="1">
        <v>2126400000</v>
      </c>
      <c r="H16" s="2">
        <f t="shared" si="0"/>
        <v>3.4095184349134687E-2</v>
      </c>
      <c r="I16" s="2">
        <v>0.15906987586600685</v>
      </c>
      <c r="J16" s="2">
        <v>8.0020807319259341E-2</v>
      </c>
      <c r="K16" s="2">
        <v>9.993590489493745E-2</v>
      </c>
      <c r="L16" s="3">
        <v>8.9655921029942243E-2</v>
      </c>
      <c r="M16" s="3">
        <v>7.871820891147896E-2</v>
      </c>
      <c r="N16" s="3">
        <v>0.13842962270638995</v>
      </c>
      <c r="O16" s="3">
        <v>0.1126648280804072</v>
      </c>
      <c r="P16" s="3">
        <v>9.4363836948482993E-2</v>
      </c>
      <c r="Q16" s="3">
        <v>0.17452008868483293</v>
      </c>
    </row>
    <row r="17" spans="8:11" x14ac:dyDescent="0.2">
      <c r="H17" s="2" t="s">
        <v>14</v>
      </c>
      <c r="I17" s="2">
        <f xml:space="preserve"> STDEV(H8:H16)</f>
        <v>0.10852211595499532</v>
      </c>
      <c r="J17" s="2">
        <f>STDEV(D8:D16)</f>
        <v>3.1457438691362513E-2</v>
      </c>
      <c r="K17" s="2">
        <f>STDEV(F8:F16)</f>
        <v>5.3336127326434397E-2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Rajagopal</dc:creator>
  <cp:lastModifiedBy>Prasanna Rajagopal</cp:lastModifiedBy>
  <dcterms:created xsi:type="dcterms:W3CDTF">2021-11-13T22:14:48Z</dcterms:created>
  <dcterms:modified xsi:type="dcterms:W3CDTF">2021-11-13T23:02:53Z</dcterms:modified>
</cp:coreProperties>
</file>