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rasannarajagopal/Documents/GitHub/etf/companyfacts/csv/"/>
    </mc:Choice>
  </mc:AlternateContent>
  <xr:revisionPtr revIDLastSave="0" documentId="13_ncr:1_{74B7AFD7-5175-CA41-8698-31101CD3F3A3}" xr6:coauthVersionLast="47" xr6:coauthVersionMax="47" xr10:uidLastSave="{00000000-0000-0000-0000-000000000000}"/>
  <bookViews>
    <workbookView xWindow="1160" yWindow="460" windowWidth="27640" windowHeight="15920" xr2:uid="{C33C11C3-AF44-014F-9B41-F69058AFC3D5}"/>
  </bookViews>
  <sheets>
    <sheet name="RRX All Fact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1" l="1"/>
  <c r="I14" i="1" s="1"/>
  <c r="H3" i="1"/>
  <c r="H4" i="1"/>
  <c r="H5" i="1"/>
  <c r="H6" i="1"/>
  <c r="H7" i="1"/>
  <c r="H8" i="1"/>
  <c r="H9" i="1"/>
  <c r="F2" i="1"/>
  <c r="K14" i="1" s="1"/>
  <c r="F3" i="1"/>
  <c r="F4" i="1"/>
  <c r="F5" i="1"/>
  <c r="F6" i="1"/>
  <c r="F7" i="1"/>
  <c r="F8" i="1"/>
  <c r="F9" i="1"/>
  <c r="D2" i="1"/>
  <c r="D3" i="1"/>
  <c r="D4" i="1"/>
  <c r="D5" i="1"/>
  <c r="D6" i="1"/>
  <c r="D7" i="1"/>
  <c r="D8" i="1"/>
  <c r="D9" i="1"/>
  <c r="D11" i="1"/>
  <c r="D12" i="1"/>
  <c r="D13" i="1"/>
  <c r="F11" i="1"/>
  <c r="F12" i="1"/>
  <c r="F13" i="1"/>
  <c r="H11" i="1"/>
  <c r="H12" i="1"/>
  <c r="H13" i="1"/>
  <c r="H10" i="1"/>
  <c r="F10" i="1"/>
  <c r="D10" i="1"/>
  <c r="J2" i="1" l="1"/>
  <c r="K2" i="1"/>
  <c r="J14" i="1"/>
  <c r="I2" i="1"/>
</calcChain>
</file>

<file path=xl/sharedStrings.xml><?xml version="1.0" encoding="utf-8"?>
<sst xmlns="http://schemas.openxmlformats.org/spreadsheetml/2006/main" count="53" uniqueCount="28">
  <si>
    <t>Fiscal Year</t>
  </si>
  <si>
    <t>Revenue</t>
  </si>
  <si>
    <t>Operating Income</t>
  </si>
  <si>
    <t>Oper. Income Margin (%)</t>
  </si>
  <si>
    <t>Net Income</t>
  </si>
  <si>
    <t>Net Income Margin (%)</t>
  </si>
  <si>
    <t>Shareholders Equity</t>
  </si>
  <si>
    <t>Return on Equity</t>
  </si>
  <si>
    <t>Avg. Return on Equirty</t>
  </si>
  <si>
    <t xml:space="preserve">Avg. Oper. Inc. Margin </t>
  </si>
  <si>
    <t>Avg. Net Income %</t>
  </si>
  <si>
    <t>Standard Deviation</t>
  </si>
  <si>
    <t>RRX</t>
  </si>
  <si>
    <t>AME</t>
  </si>
  <si>
    <t>TKR</t>
  </si>
  <si>
    <t>ITT</t>
  </si>
  <si>
    <t>GTES</t>
  </si>
  <si>
    <t>Avg. Return on Equity (%)</t>
  </si>
  <si>
    <t>Ticker Symbol</t>
  </si>
  <si>
    <t>Company Name</t>
  </si>
  <si>
    <t>Regal Rexnord</t>
  </si>
  <si>
    <t>AMETEK Inc.,</t>
  </si>
  <si>
    <t>Timken Co.,</t>
  </si>
  <si>
    <t>ITT Inc.,</t>
  </si>
  <si>
    <t>Gates Industrial Corp.,</t>
  </si>
  <si>
    <t>Avg. Oper. Inc. Margin (%)</t>
  </si>
  <si>
    <t>Avg. Net Inc. Margin (%)</t>
  </si>
  <si>
    <t>Std.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</si>
</sst>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164" fontId="0" fillId="0" borderId="0" xfId="1" applyNumberFormat="1" applyFont="1"/>
    <xf numFmtId="10" fontId="0" fillId="0" borderId="0" xfId="2" applyNumberFormat="1" applyFont="1"/>
    <xf numFmtId="10" fontId="3" fillId="0" borderId="0" xfId="2" applyNumberFormat="1" applyFont="1"/>
    <xf numFmtId="0" fontId="2" fillId="2" borderId="1" xfId="0" applyFont="1" applyFill="1" applyBorder="1"/>
    <xf numFmtId="164" fontId="2" fillId="2" borderId="2" xfId="1" applyNumberFormat="1" applyFont="1" applyFill="1" applyBorder="1"/>
    <xf numFmtId="10" fontId="2" fillId="2" borderId="2" xfId="2" applyNumberFormat="1" applyFont="1" applyFill="1" applyBorder="1"/>
    <xf numFmtId="10" fontId="2" fillId="2" borderId="3" xfId="2" applyNumberFormat="1" applyFont="1" applyFill="1" applyBorder="1"/>
    <xf numFmtId="10" fontId="0" fillId="0" borderId="0" xfId="0" applyNumberFormat="1"/>
  </cellXfs>
  <cellStyles count="3">
    <cellStyle name="Currency" xfId="1" builtinId="4"/>
    <cellStyle name="Normal" xfId="0" builtinId="0"/>
    <cellStyle name="Percent" xfId="2" builtinId="5"/>
  </cellStyles>
  <dxfs count="17">
    <dxf>
      <numFmt numFmtId="14" formatCode="0.00%"/>
    </dxf>
    <dxf>
      <numFmt numFmtId="14" formatCode="0.00%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&quot;$&quot;* #,##0_);_(&quot;$&quot;* \(#,##0\);_(&quot;$&quot;* &quot;-&quot;??_);_(@_)"/>
    </dxf>
    <dxf>
      <border outline="0">
        <top style="thin">
          <color theme="4" tint="0.3999755851924192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14" formatCode="0.00%"/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Regal Rexnord Return</a:t>
            </a:r>
            <a:r>
              <a:rPr lang="en-US" baseline="0"/>
              <a:t> on Equity % (2009-2020)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'RRX All Facts'!$H$1</c:f>
              <c:strCache>
                <c:ptCount val="1"/>
                <c:pt idx="0">
                  <c:v>Return on Equity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'RRX All Facts'!$A$2:$A$13</c:f>
              <c:numCache>
                <c:formatCode>General</c:formatCode>
                <c:ptCount val="1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</c:numCache>
            </c:numRef>
          </c:cat>
          <c:val>
            <c:numRef>
              <c:f>'RRX All Facts'!$H$2:$H$13</c:f>
              <c:numCache>
                <c:formatCode>0.00%</c:formatCode>
                <c:ptCount val="12"/>
                <c:pt idx="0">
                  <c:v>8.1388976421104556E-2</c:v>
                </c:pt>
                <c:pt idx="1">
                  <c:v>0.10969485153749009</c:v>
                </c:pt>
                <c:pt idx="2">
                  <c:v>9.9160101569112577E-2</c:v>
                </c:pt>
                <c:pt idx="3">
                  <c:v>0.10013310125934269</c:v>
                </c:pt>
                <c:pt idx="4">
                  <c:v>5.8360081704114386E-2</c:v>
                </c:pt>
                <c:pt idx="5">
                  <c:v>1.6025641025641024E-2</c:v>
                </c:pt>
                <c:pt idx="6">
                  <c:v>7.3968925824601253E-2</c:v>
                </c:pt>
                <c:pt idx="7">
                  <c:v>9.9764567392583867E-2</c:v>
                </c:pt>
                <c:pt idx="8">
                  <c:v>9.1593205762201674E-2</c:v>
                </c:pt>
                <c:pt idx="9">
                  <c:v>0.1000649210127678</c:v>
                </c:pt>
                <c:pt idx="10">
                  <c:v>0.10161201139891965</c:v>
                </c:pt>
                <c:pt idx="11">
                  <c:v>7.4398679452916214E-2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F4-A64A-AE0B-4B9F38E84D7A}"/>
            </c:ext>
          </c:extLst>
        </c:ser>
        <c:ser>
          <c:idx val="1"/>
          <c:order val="1"/>
          <c:tx>
            <c:strRef>
              <c:f>'RRX All Facts'!$I$1</c:f>
              <c:strCache>
                <c:ptCount val="1"/>
                <c:pt idx="0">
                  <c:v>Avg. Return on Equirty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'RRX All Facts'!$A$2:$A$13</c:f>
              <c:numCache>
                <c:formatCode>General</c:formatCode>
                <c:ptCount val="1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</c:numCache>
            </c:numRef>
          </c:cat>
          <c:val>
            <c:numRef>
              <c:f>'RRX All Facts'!$I$2:$I$13</c:f>
              <c:numCache>
                <c:formatCode>0.00%</c:formatCode>
                <c:ptCount val="12"/>
                <c:pt idx="0">
                  <c:v>8.3847088696732963E-2</c:v>
                </c:pt>
                <c:pt idx="1">
                  <c:v>8.3847088696732963E-2</c:v>
                </c:pt>
                <c:pt idx="2">
                  <c:v>8.3847088696732963E-2</c:v>
                </c:pt>
                <c:pt idx="3">
                  <c:v>8.3847088696732963E-2</c:v>
                </c:pt>
                <c:pt idx="4">
                  <c:v>8.3847088696732963E-2</c:v>
                </c:pt>
                <c:pt idx="5">
                  <c:v>8.3847088696732963E-2</c:v>
                </c:pt>
                <c:pt idx="6">
                  <c:v>8.3847088696732963E-2</c:v>
                </c:pt>
                <c:pt idx="7">
                  <c:v>8.3847088696732963E-2</c:v>
                </c:pt>
                <c:pt idx="8">
                  <c:v>8.3847088696732963E-2</c:v>
                </c:pt>
                <c:pt idx="9">
                  <c:v>8.3847088696732963E-2</c:v>
                </c:pt>
                <c:pt idx="10">
                  <c:v>8.3847088696732963E-2</c:v>
                </c:pt>
                <c:pt idx="11">
                  <c:v>8.3847088696732963E-2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F4-A64A-AE0B-4B9F38E84D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6534896"/>
        <c:axId val="2066536544"/>
      </c:lineChart>
      <c:catAx>
        <c:axId val="2066534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6536544"/>
        <c:crosses val="autoZero"/>
        <c:auto val="1"/>
        <c:lblAlgn val="ctr"/>
        <c:lblOffset val="100"/>
        <c:noMultiLvlLbl val="0"/>
      </c:catAx>
      <c:valAx>
        <c:axId val="206653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6534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Regal Rexnord Operating</a:t>
            </a:r>
            <a:r>
              <a:rPr lang="en-US" baseline="0"/>
              <a:t> Income Margin % (2009-2020)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'RRX All Facts'!$D$1</c:f>
              <c:strCache>
                <c:ptCount val="1"/>
                <c:pt idx="0">
                  <c:v>Oper. Income Margin (%)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'RRX All Facts'!$A$2:$A$13</c:f>
              <c:numCache>
                <c:formatCode>General</c:formatCode>
                <c:ptCount val="1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</c:numCache>
            </c:numRef>
          </c:cat>
          <c:val>
            <c:numRef>
              <c:f>'RRX All Facts'!$D$2:$D$13</c:f>
              <c:numCache>
                <c:formatCode>0.00%</c:formatCode>
                <c:ptCount val="12"/>
                <c:pt idx="0">
                  <c:v>8.7346000109511032E-2</c:v>
                </c:pt>
                <c:pt idx="1">
                  <c:v>0.11425379803395889</c:v>
                </c:pt>
                <c:pt idx="2">
                  <c:v>9.1051525834134533E-2</c:v>
                </c:pt>
                <c:pt idx="3">
                  <c:v>9.8771669455934824E-2</c:v>
                </c:pt>
                <c:pt idx="4">
                  <c:v>6.718997318861647E-2</c:v>
                </c:pt>
                <c:pt idx="5">
                  <c:v>3.7303122409505389E-2</c:v>
                </c:pt>
                <c:pt idx="6">
                  <c:v>7.2028948343163229E-2</c:v>
                </c:pt>
                <c:pt idx="7">
                  <c:v>0.10001550628004342</c:v>
                </c:pt>
                <c:pt idx="8">
                  <c:v>9.8532869089069428E-2</c:v>
                </c:pt>
                <c:pt idx="9">
                  <c:v>9.5183234584156243E-2</c:v>
                </c:pt>
                <c:pt idx="10">
                  <c:v>0.10843113032736257</c:v>
                </c:pt>
                <c:pt idx="11">
                  <c:v>9.6353629170966626E-2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42-6040-87D6-C772BE4A58A2}"/>
            </c:ext>
          </c:extLst>
        </c:ser>
        <c:ser>
          <c:idx val="1"/>
          <c:order val="1"/>
          <c:tx>
            <c:strRef>
              <c:f>'RRX All Facts'!$J$1</c:f>
              <c:strCache>
                <c:ptCount val="1"/>
                <c:pt idx="0">
                  <c:v>Avg. Oper. Inc. Margin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'RRX All Facts'!$A$2:$A$13</c:f>
              <c:numCache>
                <c:formatCode>General</c:formatCode>
                <c:ptCount val="1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</c:numCache>
            </c:numRef>
          </c:cat>
          <c:val>
            <c:numRef>
              <c:f>'RRX All Facts'!$J$2:$J$13</c:f>
              <c:numCache>
                <c:formatCode>0.00%</c:formatCode>
                <c:ptCount val="12"/>
                <c:pt idx="0">
                  <c:v>8.8871783902201892E-2</c:v>
                </c:pt>
                <c:pt idx="1">
                  <c:v>8.8871783902201892E-2</c:v>
                </c:pt>
                <c:pt idx="2">
                  <c:v>8.8871783902201892E-2</c:v>
                </c:pt>
                <c:pt idx="3">
                  <c:v>8.8871783902201892E-2</c:v>
                </c:pt>
                <c:pt idx="4">
                  <c:v>8.8871783902201892E-2</c:v>
                </c:pt>
                <c:pt idx="5">
                  <c:v>8.8871783902201892E-2</c:v>
                </c:pt>
                <c:pt idx="6">
                  <c:v>8.8871783902201892E-2</c:v>
                </c:pt>
                <c:pt idx="7">
                  <c:v>8.8871783902201892E-2</c:v>
                </c:pt>
                <c:pt idx="8">
                  <c:v>8.8871783902201892E-2</c:v>
                </c:pt>
                <c:pt idx="9">
                  <c:v>8.8871783902201892E-2</c:v>
                </c:pt>
                <c:pt idx="10">
                  <c:v>8.8871783902201892E-2</c:v>
                </c:pt>
                <c:pt idx="11">
                  <c:v>8.8871783902201892E-2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42-6040-87D6-C772BE4A58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4417584"/>
        <c:axId val="2044419232"/>
      </c:lineChart>
      <c:catAx>
        <c:axId val="2044417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4419232"/>
        <c:crosses val="autoZero"/>
        <c:auto val="1"/>
        <c:lblAlgn val="ctr"/>
        <c:lblOffset val="100"/>
        <c:noMultiLvlLbl val="0"/>
      </c:catAx>
      <c:valAx>
        <c:axId val="204441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4417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6350</xdr:colOff>
      <xdr:row>19</xdr:row>
      <xdr:rowOff>6350</xdr:rowOff>
    </xdr:from>
    <xdr:to>
      <xdr:col>19</xdr:col>
      <xdr:colOff>0</xdr:colOff>
      <xdr:row>40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2D1DEA-2FA5-0749-8487-6D28946B24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6350</xdr:colOff>
      <xdr:row>43</xdr:row>
      <xdr:rowOff>6350</xdr:rowOff>
    </xdr:from>
    <xdr:to>
      <xdr:col>19</xdr:col>
      <xdr:colOff>12700</xdr:colOff>
      <xdr:row>64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D184EAD-E210-0F41-AC11-B676FC8BA5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51B16B2-E301-9E42-9B18-E67D0EA69621}" name="Table1" displayName="Table1" ref="A1:K13" totalsRowShown="0" headerRowDxfId="16" dataDxfId="14" headerRowBorderDxfId="15" tableBorderDxfId="13" headerRowCellStyle="Percent" dataCellStyle="Percent">
  <autoFilter ref="A1:K13" xr:uid="{651B16B2-E301-9E42-9B18-E67D0EA69621}"/>
  <tableColumns count="11">
    <tableColumn id="1" xr3:uid="{5DA8D420-104D-8D45-8340-C9E517A91592}" name="Fiscal Year"/>
    <tableColumn id="2" xr3:uid="{53588D10-A694-7F4F-877D-4DF750F98D8C}" name="Revenue" dataDxfId="12" dataCellStyle="Currency"/>
    <tableColumn id="3" xr3:uid="{4788EC8C-6590-4A4F-A076-243931F06B15}" name="Operating Income" dataDxfId="11" dataCellStyle="Currency"/>
    <tableColumn id="4" xr3:uid="{DC2D5E0D-8ADD-B94E-B9B8-A87E2FECEF6E}" name="Oper. Income Margin (%)" dataDxfId="10" dataCellStyle="Percent">
      <calculatedColumnFormula>C2/B2</calculatedColumnFormula>
    </tableColumn>
    <tableColumn id="5" xr3:uid="{FA7E9315-52FA-8C48-B887-88C80910EC0F}" name="Net Income" dataDxfId="9" dataCellStyle="Currency"/>
    <tableColumn id="6" xr3:uid="{AA8DBF1B-335F-0B4E-8644-452D6EFBA30C}" name="Net Income Margin (%)" dataDxfId="8" dataCellStyle="Percent">
      <calculatedColumnFormula>E2/B2</calculatedColumnFormula>
    </tableColumn>
    <tableColumn id="7" xr3:uid="{949DDD1B-FEFF-6F44-8FDE-31B6AD14E884}" name="Shareholders Equity" dataDxfId="7" dataCellStyle="Currency"/>
    <tableColumn id="8" xr3:uid="{39563ACB-CB1D-294F-90CC-44C3B3B8262F}" name="Return on Equity" dataDxfId="6" dataCellStyle="Percent">
      <calculatedColumnFormula>E2/G2</calculatedColumnFormula>
    </tableColumn>
    <tableColumn id="9" xr3:uid="{75CD99EF-FA69-8345-BCA6-411B6F5779EB}" name="Avg. Return on Equirty" dataDxfId="5" dataCellStyle="Percent"/>
    <tableColumn id="10" xr3:uid="{78FD9BB5-32F8-B34A-BC3A-88E2196C059C}" name="Avg. Oper. Inc. Margin " dataDxfId="4" dataCellStyle="Percent"/>
    <tableColumn id="11" xr3:uid="{5C5CCFB7-E1A0-664F-9188-56A7458D39CA}" name="Avg. Net Income %" dataDxfId="3" dataCellStyle="Percent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CCA692C-54AB-9449-9AC6-96AD5856F003}" name="Table2" displayName="Table2" ref="U23:W28" totalsRowShown="0">
  <autoFilter ref="U23:W28" xr:uid="{DCCA692C-54AB-9449-9AC6-96AD5856F003}"/>
  <tableColumns count="3">
    <tableColumn id="1" xr3:uid="{13925574-B46D-AF4E-89E2-7CBC3ED42ABC}" name="Ticker Symbol"/>
    <tableColumn id="3" xr3:uid="{A2982CC1-BADC-F84A-918C-58B370C7706D}" name="Company Name"/>
    <tableColumn id="2" xr3:uid="{33BEE91A-6813-274B-BBD1-402EB3435240}" name="Avg. Return on Equity (%)" dataDxfId="2" dataCellStyle="Percent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9C88A20-35D2-3C44-99E2-729C736942DC}" name="Table24" displayName="Table24" ref="U31:X37" totalsRowShown="0">
  <autoFilter ref="U31:X37" xr:uid="{59C88A20-35D2-3C44-99E2-729C736942DC}"/>
  <tableColumns count="4">
    <tableColumn id="1" xr3:uid="{6BFA0701-2344-E948-A161-AC8462D0C80B}" name="Ticker Symbol"/>
    <tableColumn id="3" xr3:uid="{3D4D23F6-B383-494B-A63B-73B776741587}" name="Company Name"/>
    <tableColumn id="2" xr3:uid="{9609318A-9237-6344-BD12-9D1A9FF0387D}" name="Avg. Oper. Inc. Margin (%)" dataDxfId="1" dataCellStyle="Percent"/>
    <tableColumn id="4" xr3:uid="{F7C4A604-555C-C844-8913-F59E01D23A09}" name="Std. Deviation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9E767B9-41E4-F948-AF43-196B511EEE81}" name="Table245" displayName="Table245" ref="U39:X45" totalsRowShown="0">
  <autoFilter ref="U39:X45" xr:uid="{89E767B9-41E4-F948-AF43-196B511EEE81}"/>
  <tableColumns count="4">
    <tableColumn id="1" xr3:uid="{E285EFE6-6A17-0746-8482-DED5CF46F7D5}" name="Ticker Symbol"/>
    <tableColumn id="3" xr3:uid="{6D2258D4-4C8F-A443-97AD-7D8DD9C4D4E3}" name="Company Name"/>
    <tableColumn id="2" xr3:uid="{901D6985-48D0-0841-8DA1-164BB79D52C7}" name="Avg. Net Inc. Margin (%)" dataDxfId="0" dataCellStyle="Percent"/>
    <tableColumn id="4" xr3:uid="{29A163FA-6216-FA4E-8120-B047B04F2BD4}" name="Std. Deviation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82BD8-119B-654E-87B8-9B44AA906D17}">
  <dimension ref="A1:X45"/>
  <sheetViews>
    <sheetView tabSelected="1" workbookViewId="0">
      <selection activeCell="Z43" sqref="Z43"/>
    </sheetView>
  </sheetViews>
  <sheetFormatPr baseColWidth="10" defaultRowHeight="16" x14ac:dyDescent="0.2"/>
  <cols>
    <col min="1" max="1" width="12.33203125" customWidth="1"/>
    <col min="2" max="2" width="15" style="1" bestFit="1" customWidth="1"/>
    <col min="3" max="3" width="19.5" style="1" customWidth="1"/>
    <col min="4" max="4" width="24.1640625" style="2" customWidth="1"/>
    <col min="5" max="5" width="14.33203125" style="1" customWidth="1"/>
    <col min="6" max="6" width="22.6640625" style="2" customWidth="1"/>
    <col min="7" max="7" width="21.1640625" style="1" customWidth="1"/>
    <col min="8" max="8" width="17.1640625" style="2" bestFit="1" customWidth="1"/>
    <col min="9" max="9" width="22" style="2" customWidth="1"/>
    <col min="10" max="10" width="22.33203125" style="2" customWidth="1"/>
    <col min="11" max="11" width="19.1640625" style="2" customWidth="1"/>
    <col min="21" max="21" width="14.83203125" customWidth="1"/>
    <col min="22" max="22" width="19.5" bestFit="1" customWidth="1"/>
    <col min="23" max="23" width="24.33203125" customWidth="1"/>
    <col min="24" max="24" width="15.33203125" bestFit="1" customWidth="1"/>
  </cols>
  <sheetData>
    <row r="1" spans="1:11" x14ac:dyDescent="0.2">
      <c r="A1" s="4" t="s">
        <v>0</v>
      </c>
      <c r="B1" s="5" t="s">
        <v>1</v>
      </c>
      <c r="C1" s="5" t="s">
        <v>2</v>
      </c>
      <c r="D1" s="6" t="s">
        <v>3</v>
      </c>
      <c r="E1" s="5" t="s">
        <v>4</v>
      </c>
      <c r="F1" s="6" t="s">
        <v>5</v>
      </c>
      <c r="G1" s="5" t="s">
        <v>6</v>
      </c>
      <c r="H1" s="6" t="s">
        <v>7</v>
      </c>
      <c r="I1" s="6" t="s">
        <v>8</v>
      </c>
      <c r="J1" s="6" t="s">
        <v>9</v>
      </c>
      <c r="K1" s="7" t="s">
        <v>10</v>
      </c>
    </row>
    <row r="2" spans="1:11" x14ac:dyDescent="0.2">
      <c r="A2">
        <v>2009</v>
      </c>
      <c r="B2" s="1">
        <v>1826300000</v>
      </c>
      <c r="C2" s="1">
        <v>159520000</v>
      </c>
      <c r="D2" s="2">
        <f t="shared" ref="D2:D9" si="0">C2/B2</f>
        <v>8.7346000109511032E-2</v>
      </c>
      <c r="E2" s="1">
        <v>95048000</v>
      </c>
      <c r="F2" s="2">
        <f t="shared" ref="F2:F9" si="1">E2/B2</f>
        <v>5.204402343536111E-2</v>
      </c>
      <c r="G2" s="1">
        <v>1167824000</v>
      </c>
      <c r="H2" s="2">
        <f t="shared" ref="H2:H9" si="2">E2/G2</f>
        <v>8.1388976421104556E-2</v>
      </c>
      <c r="I2" s="2">
        <f>AVERAGE(H2:H13)</f>
        <v>8.3847088696732963E-2</v>
      </c>
      <c r="J2" s="2">
        <f>AVERAGE(D2:D13)</f>
        <v>8.8871783902201892E-2</v>
      </c>
      <c r="K2" s="2">
        <f>AVERAGE(F2:F13)</f>
        <v>5.4390940835557011E-2</v>
      </c>
    </row>
    <row r="3" spans="1:11" x14ac:dyDescent="0.2">
      <c r="A3">
        <v>2010</v>
      </c>
      <c r="B3" s="1">
        <v>2238000000</v>
      </c>
      <c r="C3" s="1">
        <v>255700000</v>
      </c>
      <c r="D3" s="2">
        <f t="shared" si="0"/>
        <v>0.11425379803395889</v>
      </c>
      <c r="E3" s="1">
        <v>149400000</v>
      </c>
      <c r="F3" s="2">
        <f t="shared" si="1"/>
        <v>6.6756032171581769E-2</v>
      </c>
      <c r="G3" s="1">
        <v>1361960000</v>
      </c>
      <c r="H3" s="2">
        <f t="shared" si="2"/>
        <v>0.10969485153749009</v>
      </c>
      <c r="I3" s="2">
        <v>8.3847088696732963E-2</v>
      </c>
      <c r="J3" s="2">
        <v>8.8871783902201892E-2</v>
      </c>
      <c r="K3" s="2">
        <v>5.4390940835557011E-2</v>
      </c>
    </row>
    <row r="4" spans="1:11" x14ac:dyDescent="0.2">
      <c r="A4">
        <v>2011</v>
      </c>
      <c r="B4" s="1">
        <v>2808300000</v>
      </c>
      <c r="C4" s="1">
        <v>255700000</v>
      </c>
      <c r="D4" s="2">
        <f t="shared" si="0"/>
        <v>9.1051525834134533E-2</v>
      </c>
      <c r="E4" s="1">
        <v>152300000</v>
      </c>
      <c r="F4" s="2">
        <f t="shared" si="1"/>
        <v>5.4232097710358577E-2</v>
      </c>
      <c r="G4" s="1">
        <v>1535900000</v>
      </c>
      <c r="H4" s="2">
        <f t="shared" si="2"/>
        <v>9.9160101569112577E-2</v>
      </c>
      <c r="I4" s="2">
        <v>8.3847088696732963E-2</v>
      </c>
      <c r="J4" s="2">
        <v>8.8871783902201892E-2</v>
      </c>
      <c r="K4" s="2">
        <v>5.4390940835557011E-2</v>
      </c>
    </row>
    <row r="5" spans="1:11" x14ac:dyDescent="0.2">
      <c r="A5">
        <v>2012</v>
      </c>
      <c r="B5" s="1">
        <v>3166900000</v>
      </c>
      <c r="C5" s="1">
        <v>312800000</v>
      </c>
      <c r="D5" s="2">
        <f t="shared" si="0"/>
        <v>9.8771669455934824E-2</v>
      </c>
      <c r="E5" s="1">
        <v>195600000</v>
      </c>
      <c r="F5" s="2">
        <f t="shared" si="1"/>
        <v>6.1763870030629324E-2</v>
      </c>
      <c r="G5" s="1">
        <v>1953400000</v>
      </c>
      <c r="H5" s="2">
        <f t="shared" si="2"/>
        <v>0.10013310125934269</v>
      </c>
      <c r="I5" s="2">
        <v>8.3847088696732963E-2</v>
      </c>
      <c r="J5" s="2">
        <v>8.8871783902201892E-2</v>
      </c>
      <c r="K5" s="2">
        <v>5.4390940835557011E-2</v>
      </c>
    </row>
    <row r="6" spans="1:11" x14ac:dyDescent="0.2">
      <c r="A6">
        <v>2013</v>
      </c>
      <c r="B6" s="1">
        <v>3095700000</v>
      </c>
      <c r="C6" s="1">
        <v>208000000</v>
      </c>
      <c r="D6" s="2">
        <f t="shared" si="0"/>
        <v>6.718997318861647E-2</v>
      </c>
      <c r="E6" s="1">
        <v>120000000</v>
      </c>
      <c r="F6" s="2">
        <f t="shared" si="1"/>
        <v>3.8763446070355652E-2</v>
      </c>
      <c r="G6" s="1">
        <v>2056200000</v>
      </c>
      <c r="H6" s="2">
        <f t="shared" si="2"/>
        <v>5.8360081704114386E-2</v>
      </c>
      <c r="I6" s="2">
        <v>8.3847088696732963E-2</v>
      </c>
      <c r="J6" s="2">
        <v>8.8871783902201892E-2</v>
      </c>
      <c r="K6" s="2">
        <v>5.4390940835557011E-2</v>
      </c>
    </row>
    <row r="7" spans="1:11" x14ac:dyDescent="0.2">
      <c r="A7">
        <v>2014</v>
      </c>
      <c r="B7" s="1">
        <v>3257100000</v>
      </c>
      <c r="C7" s="1">
        <v>121500000</v>
      </c>
      <c r="D7" s="2">
        <f t="shared" si="0"/>
        <v>3.7303122409505389E-2</v>
      </c>
      <c r="E7" s="1">
        <v>31000000</v>
      </c>
      <c r="F7" s="2">
        <f t="shared" si="1"/>
        <v>9.5176690921371775E-3</v>
      </c>
      <c r="G7" s="1">
        <v>1934400000</v>
      </c>
      <c r="H7" s="2">
        <f t="shared" si="2"/>
        <v>1.6025641025641024E-2</v>
      </c>
      <c r="I7" s="2">
        <v>8.3847088696732963E-2</v>
      </c>
      <c r="J7" s="2">
        <v>8.8871783902201892E-2</v>
      </c>
      <c r="K7" s="2">
        <v>5.4390940835557011E-2</v>
      </c>
    </row>
    <row r="8" spans="1:11" x14ac:dyDescent="0.2">
      <c r="A8">
        <v>2015</v>
      </c>
      <c r="B8" s="1">
        <v>3509700000</v>
      </c>
      <c r="C8" s="1">
        <v>252800000</v>
      </c>
      <c r="D8" s="2">
        <f t="shared" si="0"/>
        <v>7.2028948343163229E-2</v>
      </c>
      <c r="E8" s="1">
        <v>143300000</v>
      </c>
      <c r="F8" s="2">
        <f t="shared" si="1"/>
        <v>4.0829700544206059E-2</v>
      </c>
      <c r="G8" s="1">
        <v>1937300000</v>
      </c>
      <c r="H8" s="2">
        <f t="shared" si="2"/>
        <v>7.3968925824601253E-2</v>
      </c>
      <c r="I8" s="2">
        <v>8.3847088696732963E-2</v>
      </c>
      <c r="J8" s="2">
        <v>8.8871783902201892E-2</v>
      </c>
      <c r="K8" s="2">
        <v>5.4390940835557011E-2</v>
      </c>
    </row>
    <row r="9" spans="1:11" x14ac:dyDescent="0.2">
      <c r="A9">
        <v>2016</v>
      </c>
      <c r="B9" s="1">
        <v>3224500000</v>
      </c>
      <c r="C9" s="1">
        <v>322500000</v>
      </c>
      <c r="D9" s="2">
        <f t="shared" si="0"/>
        <v>0.10001550628004342</v>
      </c>
      <c r="E9" s="1">
        <v>203400000</v>
      </c>
      <c r="F9" s="2">
        <f t="shared" si="1"/>
        <v>6.3079547216622733E-2</v>
      </c>
      <c r="G9" s="1">
        <v>2038800000</v>
      </c>
      <c r="H9" s="2">
        <f t="shared" si="2"/>
        <v>9.9764567392583867E-2</v>
      </c>
      <c r="I9" s="2">
        <v>8.3847088696732963E-2</v>
      </c>
      <c r="J9" s="2">
        <v>8.8871783902201892E-2</v>
      </c>
      <c r="K9" s="2">
        <v>5.4390940835557011E-2</v>
      </c>
    </row>
    <row r="10" spans="1:11" x14ac:dyDescent="0.2">
      <c r="A10">
        <v>2017</v>
      </c>
      <c r="B10" s="1">
        <v>3360300000</v>
      </c>
      <c r="C10" s="1">
        <v>331100000</v>
      </c>
      <c r="D10" s="2">
        <f>C10/B10</f>
        <v>9.8532869089069428E-2</v>
      </c>
      <c r="E10" s="1">
        <v>213000000</v>
      </c>
      <c r="F10" s="2">
        <f>E10/B10</f>
        <v>6.338719757164539E-2</v>
      </c>
      <c r="G10" s="1">
        <v>2325500000</v>
      </c>
      <c r="H10" s="2">
        <f>E10/G10</f>
        <v>9.1593205762201674E-2</v>
      </c>
      <c r="I10" s="2">
        <v>8.3847088696732963E-2</v>
      </c>
      <c r="J10" s="2">
        <v>8.8871783902201892E-2</v>
      </c>
      <c r="K10" s="2">
        <v>5.4390940835557011E-2</v>
      </c>
    </row>
    <row r="11" spans="1:11" x14ac:dyDescent="0.2">
      <c r="A11">
        <v>2018</v>
      </c>
      <c r="B11" s="1">
        <v>3645600000</v>
      </c>
      <c r="C11" s="1">
        <v>347000000</v>
      </c>
      <c r="D11" s="2">
        <f t="shared" ref="D11:D13" si="3">C11/B11</f>
        <v>9.5183234584156243E-2</v>
      </c>
      <c r="E11" s="1">
        <v>231200000</v>
      </c>
      <c r="F11" s="2">
        <f t="shared" ref="F11:F13" si="4">E11/B11</f>
        <v>6.3418915953478164E-2</v>
      </c>
      <c r="G11" s="1">
        <v>2310500000</v>
      </c>
      <c r="H11" s="2">
        <f t="shared" ref="H11:H13" si="5">E11/G11</f>
        <v>0.1000649210127678</v>
      </c>
      <c r="I11" s="2">
        <v>8.3847088696732963E-2</v>
      </c>
      <c r="J11" s="2">
        <v>8.8871783902201892E-2</v>
      </c>
      <c r="K11" s="2">
        <v>5.4390940835557011E-2</v>
      </c>
    </row>
    <row r="12" spans="1:11" x14ac:dyDescent="0.2">
      <c r="A12">
        <v>2019</v>
      </c>
      <c r="B12" s="1">
        <v>3238000000</v>
      </c>
      <c r="C12" s="1">
        <v>351100000</v>
      </c>
      <c r="D12" s="2">
        <f t="shared" si="3"/>
        <v>0.10843113032736257</v>
      </c>
      <c r="E12" s="1">
        <v>238900000</v>
      </c>
      <c r="F12" s="2">
        <f t="shared" si="4"/>
        <v>7.3780111179740579E-2</v>
      </c>
      <c r="G12" s="1">
        <v>2351100000</v>
      </c>
      <c r="H12" s="2">
        <f t="shared" si="5"/>
        <v>0.10161201139891965</v>
      </c>
      <c r="I12" s="2">
        <v>8.3847088696732963E-2</v>
      </c>
      <c r="J12" s="2">
        <v>8.8871783902201892E-2</v>
      </c>
      <c r="K12" s="2">
        <v>5.4390940835557011E-2</v>
      </c>
    </row>
    <row r="13" spans="1:11" x14ac:dyDescent="0.2">
      <c r="A13">
        <v>2020</v>
      </c>
      <c r="B13" s="1">
        <v>2907000000</v>
      </c>
      <c r="C13" s="1">
        <v>280100000</v>
      </c>
      <c r="D13" s="2">
        <f t="shared" si="3"/>
        <v>9.6353629170966626E-2</v>
      </c>
      <c r="E13" s="1">
        <v>189300000</v>
      </c>
      <c r="F13" s="2">
        <f t="shared" si="4"/>
        <v>6.5118679050567591E-2</v>
      </c>
      <c r="G13" s="1">
        <v>2544400000</v>
      </c>
      <c r="H13" s="2">
        <f t="shared" si="5"/>
        <v>7.4398679452916214E-2</v>
      </c>
      <c r="I13" s="2">
        <v>8.3847088696732963E-2</v>
      </c>
      <c r="J13" s="2">
        <v>8.8871783902201892E-2</v>
      </c>
      <c r="K13" s="2">
        <v>5.4390940835557011E-2</v>
      </c>
    </row>
    <row r="14" spans="1:11" x14ac:dyDescent="0.2">
      <c r="H14" s="3" t="s">
        <v>11</v>
      </c>
      <c r="I14" s="2">
        <f>STDEV(H2:H13)</f>
        <v>2.6115195120731658E-2</v>
      </c>
      <c r="J14" s="2">
        <f>STDEV(D2:D13)</f>
        <v>2.101588599652595E-2</v>
      </c>
      <c r="K14" s="2">
        <f>STDEV(F2:F13)</f>
        <v>1.7538213637660886E-2</v>
      </c>
    </row>
    <row r="23" spans="21:24" x14ac:dyDescent="0.2">
      <c r="U23" t="s">
        <v>18</v>
      </c>
      <c r="V23" t="s">
        <v>19</v>
      </c>
      <c r="W23" s="2" t="s">
        <v>17</v>
      </c>
    </row>
    <row r="24" spans="21:24" x14ac:dyDescent="0.2">
      <c r="U24" t="s">
        <v>12</v>
      </c>
      <c r="V24" t="s">
        <v>20</v>
      </c>
      <c r="W24" s="2">
        <v>8.3799999999999999E-2</v>
      </c>
    </row>
    <row r="25" spans="21:24" x14ac:dyDescent="0.2">
      <c r="U25" t="s">
        <v>13</v>
      </c>
      <c r="V25" t="s">
        <v>21</v>
      </c>
      <c r="W25" s="2">
        <v>0.16950000000000001</v>
      </c>
    </row>
    <row r="26" spans="21:24" x14ac:dyDescent="0.2">
      <c r="U26" t="s">
        <v>14</v>
      </c>
      <c r="V26" t="s">
        <v>22</v>
      </c>
      <c r="W26" s="2">
        <v>0.13550000000000001</v>
      </c>
    </row>
    <row r="27" spans="21:24" x14ac:dyDescent="0.2">
      <c r="U27" t="s">
        <v>15</v>
      </c>
      <c r="V27" t="s">
        <v>23</v>
      </c>
      <c r="W27" s="2">
        <v>0.15909999999999999</v>
      </c>
    </row>
    <row r="28" spans="21:24" x14ac:dyDescent="0.2">
      <c r="U28" t="s">
        <v>16</v>
      </c>
      <c r="V28" t="s">
        <v>24</v>
      </c>
      <c r="W28" s="2">
        <v>0.17580000000000001</v>
      </c>
    </row>
    <row r="31" spans="21:24" x14ac:dyDescent="0.2">
      <c r="U31" t="s">
        <v>18</v>
      </c>
      <c r="V31" t="s">
        <v>19</v>
      </c>
      <c r="W31" s="2" t="s">
        <v>25</v>
      </c>
      <c r="X31" t="s">
        <v>27</v>
      </c>
    </row>
    <row r="32" spans="21:24" x14ac:dyDescent="0.2">
      <c r="U32" t="s">
        <v>12</v>
      </c>
      <c r="V32" t="s">
        <v>20</v>
      </c>
      <c r="W32" s="2">
        <v>8.8900000000000007E-2</v>
      </c>
      <c r="X32" s="8">
        <v>2.1000000000000001E-2</v>
      </c>
    </row>
    <row r="33" spans="21:24" x14ac:dyDescent="0.2">
      <c r="U33" t="s">
        <v>13</v>
      </c>
      <c r="V33" t="s">
        <v>21</v>
      </c>
      <c r="W33" s="2">
        <v>0.2114</v>
      </c>
      <c r="X33" s="8">
        <v>1.9900000000000001E-2</v>
      </c>
    </row>
    <row r="34" spans="21:24" x14ac:dyDescent="0.2">
      <c r="U34" t="s">
        <v>14</v>
      </c>
      <c r="V34" t="s">
        <v>22</v>
      </c>
      <c r="W34" s="2">
        <v>9.1999999999999998E-2</v>
      </c>
      <c r="X34" s="8">
        <v>4.02E-2</v>
      </c>
    </row>
    <row r="35" spans="21:24" x14ac:dyDescent="0.2">
      <c r="U35" t="s">
        <v>15</v>
      </c>
      <c r="V35" t="s">
        <v>23</v>
      </c>
      <c r="W35" s="2">
        <v>0.08</v>
      </c>
      <c r="X35" s="8">
        <v>3.15E-2</v>
      </c>
    </row>
    <row r="36" spans="21:24" x14ac:dyDescent="0.2">
      <c r="U36" t="s">
        <v>16</v>
      </c>
      <c r="V36" t="s">
        <v>24</v>
      </c>
      <c r="W36" s="2">
        <v>0.1172</v>
      </c>
      <c r="X36" s="8">
        <v>3.1399999999999997E-2</v>
      </c>
    </row>
    <row r="37" spans="21:24" x14ac:dyDescent="0.2">
      <c r="W37" s="2"/>
    </row>
    <row r="39" spans="21:24" x14ac:dyDescent="0.2">
      <c r="U39" t="s">
        <v>18</v>
      </c>
      <c r="V39" t="s">
        <v>19</v>
      </c>
      <c r="W39" s="2" t="s">
        <v>26</v>
      </c>
      <c r="X39" t="s">
        <v>27</v>
      </c>
    </row>
    <row r="40" spans="21:24" x14ac:dyDescent="0.2">
      <c r="U40" t="s">
        <v>12</v>
      </c>
      <c r="V40" t="s">
        <v>20</v>
      </c>
      <c r="W40" s="2">
        <v>5.4399999999999997E-2</v>
      </c>
      <c r="X40" s="8">
        <v>1.7500000000000002E-2</v>
      </c>
    </row>
    <row r="41" spans="21:24" x14ac:dyDescent="0.2">
      <c r="U41" t="s">
        <v>13</v>
      </c>
      <c r="V41" t="s">
        <v>21</v>
      </c>
      <c r="W41" s="2">
        <v>0.14050000000000001</v>
      </c>
      <c r="X41" s="8">
        <v>2.69E-2</v>
      </c>
    </row>
    <row r="42" spans="21:24" x14ac:dyDescent="0.2">
      <c r="U42" t="s">
        <v>14</v>
      </c>
      <c r="V42" t="s">
        <v>22</v>
      </c>
      <c r="W42" s="2">
        <v>6.2700000000000006E-2</v>
      </c>
      <c r="X42" s="8">
        <v>3.4500000000000003E-2</v>
      </c>
    </row>
    <row r="43" spans="21:24" x14ac:dyDescent="0.2">
      <c r="U43" t="s">
        <v>15</v>
      </c>
      <c r="V43" t="s">
        <v>23</v>
      </c>
      <c r="W43" s="2">
        <v>9.9900000000000003E-2</v>
      </c>
      <c r="X43" s="8">
        <v>5.33E-2</v>
      </c>
    </row>
    <row r="44" spans="21:24" x14ac:dyDescent="0.2">
      <c r="U44" t="s">
        <v>16</v>
      </c>
      <c r="V44" t="s">
        <v>24</v>
      </c>
      <c r="W44" s="2">
        <v>9.8199999999999996E-2</v>
      </c>
      <c r="X44" s="8">
        <v>8.6300000000000002E-2</v>
      </c>
    </row>
    <row r="45" spans="21:24" x14ac:dyDescent="0.2">
      <c r="W45" s="2"/>
    </row>
  </sheetData>
  <pageMargins left="0.7" right="0.7" top="0.75" bottom="0.75" header="0.3" footer="0.3"/>
  <drawing r:id="rId1"/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RRX All Facts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Prasanna Rajagopal</dc:creator>
  <cp:lastModifiedBy>Prasanna Rajagopal</cp:lastModifiedBy>
  <dcterms:created xsi:type="dcterms:W3CDTF">2021-11-13T15:45:27Z</dcterms:created>
  <dcterms:modified xsi:type="dcterms:W3CDTF">2021-11-22T04:32:25Z</dcterms:modified>
</cp:coreProperties>
</file>