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sannarajagopal/Documents/GitHub/etf/companyfacts/csv/"/>
    </mc:Choice>
  </mc:AlternateContent>
  <xr:revisionPtr revIDLastSave="0" documentId="13_ncr:1_{CCDA5089-A2B3-F84C-B68A-0DE30DD41C2A}" xr6:coauthVersionLast="47" xr6:coauthVersionMax="47" xr10:uidLastSave="{00000000-0000-0000-0000-000000000000}"/>
  <bookViews>
    <workbookView xWindow="2360" yWindow="2460" windowWidth="26440" windowHeight="14560" xr2:uid="{3601AD54-8AD2-8347-A8FF-3FA2A635FD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9" i="1"/>
  <c r="H7" i="1"/>
  <c r="H8" i="1"/>
  <c r="H9" i="1"/>
  <c r="H10" i="1"/>
  <c r="H11" i="1"/>
  <c r="H12" i="1"/>
  <c r="H13" i="1"/>
  <c r="H14" i="1"/>
  <c r="H15" i="1"/>
  <c r="H6" i="1"/>
  <c r="I20" i="1" s="1"/>
  <c r="F6" i="1"/>
  <c r="I19" i="1" s="1"/>
  <c r="F7" i="1"/>
  <c r="F10" i="1"/>
  <c r="F11" i="1"/>
  <c r="F12" i="1"/>
  <c r="F13" i="1"/>
  <c r="F14" i="1"/>
  <c r="F15" i="1"/>
  <c r="F5" i="1"/>
  <c r="D6" i="1"/>
  <c r="I6" i="1" s="1"/>
  <c r="D7" i="1"/>
  <c r="D8" i="1"/>
  <c r="D9" i="1"/>
  <c r="D10" i="1"/>
  <c r="D11" i="1"/>
  <c r="D12" i="1"/>
  <c r="D13" i="1"/>
  <c r="D14" i="1"/>
  <c r="D15" i="1"/>
  <c r="D5" i="1"/>
  <c r="I18" i="1" s="1"/>
  <c r="J6" i="1" l="1"/>
  <c r="K6" i="1"/>
</calcChain>
</file>

<file path=xl/sharedStrings.xml><?xml version="1.0" encoding="utf-8"?>
<sst xmlns="http://schemas.openxmlformats.org/spreadsheetml/2006/main" count="19" uniqueCount="19">
  <si>
    <t>Fiscal Year</t>
  </si>
  <si>
    <t>Revenue</t>
  </si>
  <si>
    <t>Oper. Income</t>
  </si>
  <si>
    <t>Oper. Inc. Margin (%)</t>
  </si>
  <si>
    <t>Net Income</t>
  </si>
  <si>
    <t>Net Inc. Margin %</t>
  </si>
  <si>
    <t>Shareholders Equity</t>
  </si>
  <si>
    <t>Return on Equity</t>
  </si>
  <si>
    <t>Avg. Oper. Income</t>
  </si>
  <si>
    <t>Avg. Net Income</t>
  </si>
  <si>
    <t>Avg. Return on Equity</t>
  </si>
  <si>
    <t>SD Oper. Income Margin %</t>
  </si>
  <si>
    <t>SD Return on Equity</t>
  </si>
  <si>
    <t>SD Net Income Margin %</t>
  </si>
  <si>
    <t xml:space="preserve">Data Source: </t>
  </si>
  <si>
    <t>SEC.GOV</t>
  </si>
  <si>
    <t xml:space="preserve">Compiled By: </t>
  </si>
  <si>
    <t>Prasanna Rajagopal</t>
  </si>
  <si>
    <t xml:space="preserve">Compiled 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</si>
</sst>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64" fontId="0" fillId="2" borderId="1" xfId="1" applyNumberFormat="1" applyFont="1" applyFill="1" applyBorder="1"/>
    <xf numFmtId="164" fontId="0" fillId="0" borderId="1" xfId="1" applyNumberFormat="1" applyFont="1" applyBorder="1"/>
    <xf numFmtId="164" fontId="0" fillId="2" borderId="0" xfId="1" applyNumberFormat="1" applyFont="1" applyFill="1" applyBorder="1"/>
    <xf numFmtId="10" fontId="0" fillId="0" borderId="0" xfId="2" applyNumberFormat="1" applyFont="1"/>
    <xf numFmtId="15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9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B3B4F3-C6F0-4149-8157-0A4A92A52E11}" name="Table1" displayName="Table1" ref="A1:K15" totalsRowShown="0">
  <autoFilter ref="A1:K15" xr:uid="{ACB3B4F3-C6F0-4149-8157-0A4A92A52E11}"/>
  <tableColumns count="11">
    <tableColumn id="1" xr3:uid="{35FFD919-B8FF-774A-978E-BA8A70E5B11E}" name="Fiscal Year"/>
    <tableColumn id="2" xr3:uid="{CB5E0CD5-0C36-4544-8C63-BA80F8F8D9FE}" name="Revenue" dataDxfId="8" dataCellStyle="Currency"/>
    <tableColumn id="3" xr3:uid="{B9E55589-C1B4-8F4B-A85D-3C98F1F967C1}" name="Oper. Income" dataDxfId="7" dataCellStyle="Currency"/>
    <tableColumn id="4" xr3:uid="{E6C9CCA4-7983-A240-9483-F615D801A370}" name="Oper. Inc. Margin (%)" dataDxfId="6" dataCellStyle="Percent">
      <calculatedColumnFormula>C2/B2</calculatedColumnFormula>
    </tableColumn>
    <tableColumn id="5" xr3:uid="{E2696C51-EED6-6B47-974C-60DF0619E7B5}" name="Net Income"/>
    <tableColumn id="6" xr3:uid="{E140D92D-3BD5-F040-AD40-D20D0BB9524E}" name="Net Inc. Margin %" dataDxfId="5" dataCellStyle="Percent">
      <calculatedColumnFormula>E2/B2</calculatedColumnFormula>
    </tableColumn>
    <tableColumn id="7" xr3:uid="{AB7DDB74-03CB-9940-A55F-F94E23B34FC1}" name="Shareholders Equity" dataDxfId="4" dataCellStyle="Currency"/>
    <tableColumn id="8" xr3:uid="{6FF611B9-BC71-364B-88C5-772C45D73A29}" name="Return on Equity" dataDxfId="3" dataCellStyle="Percent">
      <calculatedColumnFormula>E2/G2</calculatedColumnFormula>
    </tableColumn>
    <tableColumn id="9" xr3:uid="{7EB10B50-404D-FA42-809D-9FB3BB6E278D}" name="Avg. Oper. Income" dataDxfId="2" dataCellStyle="Percent"/>
    <tableColumn id="10" xr3:uid="{31C78553-4B0B-1B45-A60A-F253A26E38D8}" name="Avg. Net Income" dataDxfId="1" dataCellStyle="Percent"/>
    <tableColumn id="11" xr3:uid="{284AB8D8-1253-6E46-AC26-28AA068ECA81}" name="Avg. Return on Equity" dataDxfId="0" dataCellStyle="Perce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977EB-229D-4D42-BB95-7A091105DA82}">
  <dimension ref="A1:K20"/>
  <sheetViews>
    <sheetView tabSelected="1" workbookViewId="0">
      <pane ySplit="1" topLeftCell="A2" activePane="bottomLeft" state="frozen"/>
      <selection pane="bottomLeft" activeCell="A18" sqref="A18:B20"/>
    </sheetView>
  </sheetViews>
  <sheetFormatPr baseColWidth="10" defaultRowHeight="16" x14ac:dyDescent="0.2"/>
  <cols>
    <col min="1" max="1" width="12.33203125" customWidth="1"/>
    <col min="2" max="2" width="16" bestFit="1" customWidth="1"/>
    <col min="3" max="3" width="15" bestFit="1" customWidth="1"/>
    <col min="4" max="4" width="21.33203125" style="5" bestFit="1" customWidth="1"/>
    <col min="5" max="5" width="15" bestFit="1" customWidth="1"/>
    <col min="6" max="6" width="18.33203125" style="5" bestFit="1" customWidth="1"/>
    <col min="7" max="7" width="20.1640625" bestFit="1" customWidth="1"/>
    <col min="8" max="8" width="17" style="5" customWidth="1"/>
    <col min="9" max="9" width="18.5" style="5" customWidth="1"/>
    <col min="10" max="10" width="17" style="5" customWidth="1"/>
    <col min="11" max="11" width="21" style="5" customWidth="1"/>
  </cols>
  <sheetData>
    <row r="1" spans="1:11" x14ac:dyDescent="0.2">
      <c r="A1" t="s">
        <v>0</v>
      </c>
      <c r="B1" t="s">
        <v>1</v>
      </c>
      <c r="C1" t="s">
        <v>2</v>
      </c>
      <c r="D1" s="5" t="s">
        <v>3</v>
      </c>
      <c r="E1" t="s">
        <v>4</v>
      </c>
      <c r="F1" s="5" t="s">
        <v>5</v>
      </c>
      <c r="G1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x14ac:dyDescent="0.2">
      <c r="A2">
        <v>2007</v>
      </c>
    </row>
    <row r="3" spans="1:11" x14ac:dyDescent="0.2">
      <c r="A3">
        <v>2008</v>
      </c>
    </row>
    <row r="4" spans="1:11" x14ac:dyDescent="0.2">
      <c r="A4">
        <v>2009</v>
      </c>
    </row>
    <row r="5" spans="1:11" x14ac:dyDescent="0.2">
      <c r="A5">
        <v>2010</v>
      </c>
      <c r="B5" s="1">
        <v>13715000000</v>
      </c>
      <c r="C5" s="1">
        <v>1700000000</v>
      </c>
      <c r="D5" s="5">
        <f>C5/B5</f>
        <v>0.12395187750637987</v>
      </c>
      <c r="E5" s="2">
        <v>929000000</v>
      </c>
      <c r="F5" s="5">
        <f>E5/B5</f>
        <v>6.7736055413780527E-2</v>
      </c>
    </row>
    <row r="6" spans="1:11" x14ac:dyDescent="0.2">
      <c r="A6">
        <v>2011</v>
      </c>
      <c r="B6" s="1">
        <v>16049000000</v>
      </c>
      <c r="C6" s="1">
        <v>2260000000</v>
      </c>
      <c r="D6" s="5">
        <f t="shared" ref="D6:D15" si="0">C6/B6</f>
        <v>0.14081874260078509</v>
      </c>
      <c r="E6" s="3">
        <v>1350000000</v>
      </c>
      <c r="F6" s="5">
        <f t="shared" ref="F6:F15" si="1">E6/B6</f>
        <v>8.4117390491619412E-2</v>
      </c>
      <c r="G6" s="1">
        <v>7469000000</v>
      </c>
      <c r="H6" s="5">
        <f>E6/G6</f>
        <v>0.1807470879635828</v>
      </c>
      <c r="I6" s="5">
        <f>AVERAGE(D6:D15)</f>
        <v>0.15294914282532421</v>
      </c>
      <c r="J6" s="5">
        <f>AVERAGE(F6:F15)</f>
        <v>9.4305185712791978E-2</v>
      </c>
      <c r="K6" s="5">
        <f>AVERAGE(H6:H15)</f>
        <v>0.12748380853306127</v>
      </c>
    </row>
    <row r="7" spans="1:11" x14ac:dyDescent="0.2">
      <c r="A7">
        <v>2012</v>
      </c>
      <c r="B7" s="1">
        <v>16311000000</v>
      </c>
      <c r="C7" s="1">
        <v>2216000000</v>
      </c>
      <c r="D7" s="5">
        <f t="shared" si="0"/>
        <v>0.13585923609833855</v>
      </c>
      <c r="E7" s="2">
        <v>1217000000</v>
      </c>
      <c r="F7" s="5">
        <f t="shared" si="1"/>
        <v>7.461222487891607E-2</v>
      </c>
      <c r="G7" s="1">
        <v>15086000000</v>
      </c>
      <c r="H7" s="5">
        <f t="shared" ref="H7:H15" si="2">E7/G7</f>
        <v>8.0670820628397186E-2</v>
      </c>
      <c r="I7" s="5">
        <v>0.15294914282532421</v>
      </c>
      <c r="J7" s="5">
        <v>9.4305185712791978E-2</v>
      </c>
      <c r="K7" s="5">
        <v>0.12748380853306127</v>
      </c>
    </row>
    <row r="8" spans="1:11" x14ac:dyDescent="0.2">
      <c r="A8">
        <v>2013</v>
      </c>
      <c r="B8" s="1">
        <v>22046000000</v>
      </c>
      <c r="C8" s="1">
        <v>3178000000</v>
      </c>
      <c r="D8" s="5">
        <f t="shared" si="0"/>
        <v>0.14415313435543864</v>
      </c>
      <c r="E8" s="2">
        <v>1861000000</v>
      </c>
      <c r="F8" s="5">
        <f t="shared" si="1"/>
        <v>8.4414406241495057E-2</v>
      </c>
      <c r="G8" s="1">
        <v>16791000000</v>
      </c>
      <c r="H8" s="5">
        <f t="shared" si="2"/>
        <v>0.11083318444404741</v>
      </c>
      <c r="I8" s="5">
        <v>0.15294914282532421</v>
      </c>
      <c r="J8" s="5">
        <v>9.4305185712791978E-2</v>
      </c>
      <c r="K8" s="5">
        <v>0.12748380853306127</v>
      </c>
    </row>
    <row r="9" spans="1:11" x14ac:dyDescent="0.2">
      <c r="A9">
        <v>2014</v>
      </c>
      <c r="B9" s="1">
        <v>22552000000</v>
      </c>
      <c r="C9" s="1">
        <v>3312000000</v>
      </c>
      <c r="D9" s="5">
        <f t="shared" si="0"/>
        <v>0.14686058886129832</v>
      </c>
      <c r="E9" s="2">
        <v>1793000000</v>
      </c>
      <c r="F9" s="5">
        <f t="shared" si="1"/>
        <v>7.9505143667967362E-2</v>
      </c>
      <c r="G9" s="1">
        <v>15786000000</v>
      </c>
      <c r="H9" s="5">
        <f t="shared" si="2"/>
        <v>0.11358165463068541</v>
      </c>
      <c r="I9" s="5">
        <v>0.15294914282532421</v>
      </c>
      <c r="J9" s="5">
        <v>9.4305185712791978E-2</v>
      </c>
      <c r="K9" s="5">
        <v>0.12748380853306127</v>
      </c>
    </row>
    <row r="10" spans="1:11" x14ac:dyDescent="0.2">
      <c r="A10">
        <v>2015</v>
      </c>
      <c r="B10" s="1">
        <v>20855000000</v>
      </c>
      <c r="C10" s="1">
        <v>3133000000</v>
      </c>
      <c r="D10" s="5">
        <f t="shared" si="0"/>
        <v>0.15022776312634858</v>
      </c>
      <c r="E10" s="4">
        <v>1981000000</v>
      </c>
      <c r="F10" s="5">
        <f t="shared" si="1"/>
        <v>9.4989211220330855E-2</v>
      </c>
      <c r="G10" s="1">
        <v>15186000000</v>
      </c>
      <c r="H10" s="5">
        <f t="shared" si="2"/>
        <v>0.13044909785328593</v>
      </c>
      <c r="I10" s="5">
        <v>0.15294914282532421</v>
      </c>
      <c r="J10" s="5">
        <v>9.4305185712791978E-2</v>
      </c>
      <c r="K10" s="5">
        <v>0.12748380853306127</v>
      </c>
    </row>
    <row r="11" spans="1:11" x14ac:dyDescent="0.2">
      <c r="A11">
        <v>2016</v>
      </c>
      <c r="B11" s="1">
        <v>19747000000</v>
      </c>
      <c r="C11" s="1">
        <v>2958000000</v>
      </c>
      <c r="D11" s="5">
        <f t="shared" si="0"/>
        <v>0.14979490555527422</v>
      </c>
      <c r="E11" s="4">
        <v>1925000000</v>
      </c>
      <c r="F11" s="5">
        <f t="shared" si="1"/>
        <v>9.7483161999291038E-2</v>
      </c>
      <c r="G11" s="1">
        <v>14897000000</v>
      </c>
      <c r="H11" s="5">
        <f t="shared" si="2"/>
        <v>0.12922064845270859</v>
      </c>
      <c r="I11" s="5">
        <v>0.15294914282532421</v>
      </c>
      <c r="J11" s="5">
        <v>9.4305185712791978E-2</v>
      </c>
      <c r="K11" s="5">
        <v>0.12748380853306127</v>
      </c>
    </row>
    <row r="12" spans="1:11" x14ac:dyDescent="0.2">
      <c r="A12">
        <v>2017</v>
      </c>
      <c r="B12" s="1">
        <v>20404000000</v>
      </c>
      <c r="C12" s="1">
        <v>3214000000</v>
      </c>
      <c r="D12" s="5">
        <f t="shared" si="0"/>
        <v>0.15751813369927464</v>
      </c>
      <c r="E12" s="4">
        <v>2986000000</v>
      </c>
      <c r="F12" s="5">
        <f t="shared" si="1"/>
        <v>0.14634385414624584</v>
      </c>
      <c r="G12" s="1">
        <v>17253000000</v>
      </c>
      <c r="H12" s="5">
        <f t="shared" si="2"/>
        <v>0.17307134991016054</v>
      </c>
      <c r="I12" s="5">
        <v>0.15294914282532421</v>
      </c>
      <c r="J12" s="5">
        <v>9.4305185712791978E-2</v>
      </c>
      <c r="K12" s="5">
        <v>0.12748380853306127</v>
      </c>
    </row>
    <row r="13" spans="1:11" x14ac:dyDescent="0.2">
      <c r="A13">
        <v>2018</v>
      </c>
      <c r="B13" s="1">
        <v>21609000000</v>
      </c>
      <c r="C13" s="1">
        <v>3630000000</v>
      </c>
      <c r="D13" s="5">
        <f t="shared" si="0"/>
        <v>0.16798556157156741</v>
      </c>
      <c r="E13" s="2">
        <v>2145000000</v>
      </c>
      <c r="F13" s="5">
        <f t="shared" si="1"/>
        <v>9.9264195474108016E-2</v>
      </c>
      <c r="G13" s="1">
        <v>17251000000</v>
      </c>
      <c r="H13" s="5">
        <f t="shared" si="2"/>
        <v>0.12434061793519216</v>
      </c>
      <c r="I13" s="5">
        <v>0.15294914282532421</v>
      </c>
      <c r="J13" s="5">
        <v>9.4305185712791978E-2</v>
      </c>
      <c r="K13" s="5">
        <v>0.12748380853306127</v>
      </c>
    </row>
    <row r="14" spans="1:11" x14ac:dyDescent="0.2">
      <c r="A14">
        <v>2019</v>
      </c>
      <c r="B14" s="1">
        <v>21390000000</v>
      </c>
      <c r="C14" s="1">
        <v>3675000000</v>
      </c>
      <c r="D14" s="5">
        <f t="shared" si="0"/>
        <v>0.17180925666199159</v>
      </c>
      <c r="E14" s="3">
        <v>2211000000</v>
      </c>
      <c r="F14" s="5">
        <f t="shared" si="1"/>
        <v>0.10336605890603086</v>
      </c>
      <c r="G14" s="1">
        <v>16082000000</v>
      </c>
      <c r="H14" s="5">
        <f t="shared" si="2"/>
        <v>0.1374829001367989</v>
      </c>
      <c r="I14" s="5">
        <v>0.15294914282532421</v>
      </c>
      <c r="J14" s="5">
        <v>9.4305185712791978E-2</v>
      </c>
      <c r="K14" s="5">
        <v>0.12748380853306127</v>
      </c>
    </row>
    <row r="15" spans="1:11" x14ac:dyDescent="0.2">
      <c r="A15">
        <v>2020</v>
      </c>
      <c r="B15" s="1">
        <v>17858000000</v>
      </c>
      <c r="C15" s="1">
        <v>2937000000</v>
      </c>
      <c r="D15" s="5">
        <f t="shared" si="0"/>
        <v>0.1644641057229253</v>
      </c>
      <c r="E15" s="2">
        <v>1410000000</v>
      </c>
      <c r="F15" s="5">
        <f t="shared" si="1"/>
        <v>7.8956210101915114E-2</v>
      </c>
      <c r="G15" s="1">
        <v>14930000000</v>
      </c>
      <c r="H15" s="5">
        <f t="shared" si="2"/>
        <v>9.4440723375753516E-2</v>
      </c>
      <c r="I15" s="5">
        <v>0.15294914282532421</v>
      </c>
      <c r="J15" s="5">
        <v>9.4305185712791978E-2</v>
      </c>
      <c r="K15" s="5">
        <v>0.12748380853306127</v>
      </c>
    </row>
    <row r="18" spans="1:9" x14ac:dyDescent="0.2">
      <c r="A18" t="s">
        <v>14</v>
      </c>
      <c r="B18" t="s">
        <v>15</v>
      </c>
      <c r="H18" s="5" t="s">
        <v>11</v>
      </c>
      <c r="I18" s="5">
        <f>STDEV(D5:D15)</f>
        <v>1.4389843626653907E-2</v>
      </c>
    </row>
    <row r="19" spans="1:9" x14ac:dyDescent="0.2">
      <c r="A19" t="s">
        <v>16</v>
      </c>
      <c r="B19" t="s">
        <v>17</v>
      </c>
      <c r="H19" s="5" t="s">
        <v>13</v>
      </c>
      <c r="I19" s="5">
        <f>STDEV(F6:F15)</f>
        <v>2.073468733679297E-2</v>
      </c>
    </row>
    <row r="20" spans="1:9" x14ac:dyDescent="0.2">
      <c r="A20" t="s">
        <v>18</v>
      </c>
      <c r="B20" s="6">
        <v>44505</v>
      </c>
      <c r="H20" s="5" t="s">
        <v>12</v>
      </c>
      <c r="I20" s="5">
        <f>STDEV(H6:H15)</f>
        <v>3.1252886759377721E-2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Prasanna Rajagopal</dc:creator>
  <cp:lastModifiedBy>Prasanna Rajagopal</cp:lastModifiedBy>
  <dcterms:created xsi:type="dcterms:W3CDTF">2021-11-06T04:07:56Z</dcterms:created>
  <dcterms:modified xsi:type="dcterms:W3CDTF">2021-11-08T04:28:22Z</dcterms:modified>
</cp:coreProperties>
</file>