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yan/Dropbox/Uni_research/Projects/Trycycler/PAPER/GitHub_repo/"/>
    </mc:Choice>
  </mc:AlternateContent>
  <xr:revisionPtr revIDLastSave="0" documentId="13_ncr:1_{F586EAF7-747C-D04C-84A0-E43F71A34A98}" xr6:coauthVersionLast="47" xr6:coauthVersionMax="47" xr10:uidLastSave="{00000000-0000-0000-0000-000000000000}"/>
  <bookViews>
    <workbookView xWindow="-8520" yWindow="-28180" windowWidth="31620" windowHeight="16440" xr2:uid="{735A4778-CFAE-5E49-9105-BF0324A3A577}"/>
  </bookViews>
  <sheets>
    <sheet name="Worksheet descriptions" sheetId="5" r:id="rId1"/>
    <sheet name="References" sheetId="8" r:id="rId2"/>
    <sheet name="Genomes" sheetId="6" r:id="rId3"/>
    <sheet name="Read simulation" sheetId="10" r:id="rId4"/>
    <sheet name="Reads" sheetId="1" r:id="rId5"/>
    <sheet name="Assemblies" sheetId="3" r:id="rId6"/>
    <sheet name="Flye circularisation" sheetId="7" r:id="rId7"/>
    <sheet name="Comparisons" sheetId="4" r:id="rId8"/>
    <sheet name="Repeat identities" sheetId="9" r:id="rId9"/>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7" i="9" l="1"/>
  <c r="AC6" i="9"/>
  <c r="AC5" i="9"/>
  <c r="AC4" i="9"/>
  <c r="AA7" i="9"/>
  <c r="AA6" i="9"/>
  <c r="AA5" i="9"/>
  <c r="AA4" i="9"/>
  <c r="Y7" i="9"/>
  <c r="Y6" i="9"/>
  <c r="Y5" i="9"/>
  <c r="Y4" i="9"/>
  <c r="W7" i="9"/>
  <c r="W6" i="9"/>
  <c r="W5" i="9"/>
  <c r="W4" i="9"/>
  <c r="U7" i="9"/>
  <c r="U6" i="9"/>
  <c r="U5" i="9"/>
  <c r="U4" i="9"/>
  <c r="S7" i="9"/>
  <c r="S6" i="9"/>
  <c r="S5" i="9"/>
  <c r="S4" i="9"/>
  <c r="Q7" i="9"/>
  <c r="Q6" i="9"/>
  <c r="Q5" i="9"/>
  <c r="Q4" i="9"/>
  <c r="O7" i="9"/>
  <c r="O6" i="9"/>
  <c r="O5" i="9"/>
  <c r="O4" i="9"/>
  <c r="M7" i="9"/>
  <c r="M6" i="9"/>
  <c r="M5" i="9"/>
  <c r="M4" i="9"/>
  <c r="K7" i="9"/>
  <c r="K6" i="9"/>
  <c r="K5" i="9"/>
  <c r="K4" i="9"/>
  <c r="I7" i="9"/>
  <c r="I6" i="9"/>
  <c r="I5" i="9"/>
  <c r="I4" i="9"/>
  <c r="G4" i="9"/>
  <c r="G5" i="9"/>
  <c r="G6" i="9"/>
  <c r="G7" i="9"/>
  <c r="E4" i="9"/>
  <c r="E5" i="9"/>
  <c r="E6" i="9"/>
  <c r="E7" i="9"/>
  <c r="C7" i="9"/>
  <c r="C6" i="9"/>
  <c r="C5" i="9"/>
  <c r="C4" i="9"/>
  <c r="C3" i="9"/>
  <c r="E3" i="9"/>
  <c r="G3" i="9"/>
  <c r="I3" i="9"/>
  <c r="K3" i="9"/>
  <c r="M3" i="9"/>
  <c r="O3" i="9"/>
  <c r="Q3" i="9"/>
  <c r="S3" i="9"/>
  <c r="U3" i="9"/>
  <c r="W3" i="9"/>
  <c r="Y3" i="9"/>
  <c r="AA3" i="9"/>
  <c r="AC3" i="9"/>
  <c r="C8" i="9"/>
  <c r="E8" i="9"/>
  <c r="G8" i="9"/>
  <c r="I8" i="9"/>
  <c r="K8" i="9"/>
  <c r="M8" i="9"/>
  <c r="O8" i="9"/>
  <c r="Q8" i="9"/>
  <c r="S8" i="9"/>
  <c r="U8" i="9"/>
  <c r="W8" i="9"/>
  <c r="Y8" i="9"/>
  <c r="AA8" i="9"/>
  <c r="AC8" i="9"/>
  <c r="C9" i="9"/>
  <c r="E9" i="9"/>
  <c r="G9" i="9"/>
  <c r="I9" i="9"/>
  <c r="K9" i="9"/>
  <c r="M9" i="9"/>
  <c r="O9" i="9"/>
  <c r="Q9" i="9"/>
  <c r="S9" i="9"/>
  <c r="U9" i="9"/>
  <c r="W9" i="9"/>
  <c r="Y9" i="9"/>
  <c r="AA9" i="9"/>
  <c r="AC9" i="9"/>
  <c r="C10" i="9"/>
  <c r="E10" i="9"/>
  <c r="G10" i="9"/>
  <c r="I10" i="9"/>
  <c r="K10" i="9"/>
  <c r="M10" i="9"/>
  <c r="O10" i="9"/>
  <c r="Q10" i="9"/>
  <c r="S10" i="9"/>
  <c r="U10" i="9"/>
  <c r="W10" i="9"/>
  <c r="Y10" i="9"/>
  <c r="AA10" i="9"/>
  <c r="AC10" i="9"/>
  <c r="C11" i="9"/>
  <c r="E11" i="9"/>
  <c r="G11" i="9"/>
  <c r="I11" i="9"/>
  <c r="K11" i="9"/>
  <c r="M11" i="9"/>
  <c r="O11" i="9"/>
  <c r="Q11" i="9"/>
  <c r="S11" i="9"/>
  <c r="U11" i="9"/>
  <c r="W11" i="9"/>
  <c r="Y11" i="9"/>
  <c r="AA11" i="9"/>
  <c r="AC11" i="9"/>
  <c r="C12" i="9"/>
  <c r="E12" i="9"/>
  <c r="G12" i="9"/>
  <c r="I12" i="9"/>
  <c r="K12" i="9"/>
  <c r="M12" i="9"/>
  <c r="O12" i="9"/>
  <c r="Q12" i="9"/>
  <c r="S12" i="9"/>
  <c r="U12" i="9"/>
  <c r="W12" i="9"/>
  <c r="Y12" i="9"/>
  <c r="AA12" i="9"/>
  <c r="AC12" i="9"/>
  <c r="AB13" i="9"/>
  <c r="AC13" i="9" s="1"/>
  <c r="Z13" i="9"/>
  <c r="AA13" i="9" s="1"/>
  <c r="X13" i="9"/>
  <c r="Y13" i="9" s="1"/>
  <c r="V13" i="9"/>
  <c r="W13" i="9" s="1"/>
  <c r="T13" i="9"/>
  <c r="U13" i="9" s="1"/>
  <c r="R13" i="9"/>
  <c r="S13" i="9" s="1"/>
  <c r="P13" i="9"/>
  <c r="Q13" i="9" s="1"/>
  <c r="N13" i="9"/>
  <c r="O13" i="9" s="1"/>
  <c r="L13" i="9"/>
  <c r="M13" i="9" s="1"/>
  <c r="J13" i="9"/>
  <c r="K13" i="9" s="1"/>
  <c r="H13" i="9"/>
  <c r="I13" i="9" s="1"/>
  <c r="F13" i="9"/>
  <c r="G13" i="9" s="1"/>
  <c r="D13" i="9"/>
  <c r="E13" i="9" s="1"/>
  <c r="B13" i="9"/>
  <c r="C13" i="9" s="1"/>
  <c r="B13" i="7" a="1"/>
  <c r="B13"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tc={1904BF7E-4772-D842-BC5F-9C0590AA0574}</author>
    <author>tc={1A3816D6-A119-EB4E-9EF5-83F83DFA9103}</author>
  </authors>
  <commentList>
    <comment ref="E2" authorId="0" shapeId="0" xr:uid="{1904BF7E-4772-D842-BC5F-9C0590AA0574}">
      <text>
        <t>[Threaded comment]
Your version of Excel allows you to read this threaded comment; however, any edits to it will get removed if the file is opened in a newer version of Excel. Learn more: https://go.microsoft.com/fwlink/?linkid=870924
Comment:
    As determined by the longest bridge segment in the chromosome in the “bridges applied” graph from the Unicycler hybrid assembly.</t>
      </text>
    </comment>
    <comment ref="F2" authorId="1" shapeId="0" xr:uid="{1A3816D6-A119-EB4E-9EF5-83F83DFA9103}">
      <text>
        <t>[Threaded comment]
Your version of Excel allows you to read this threaded comment; however, any edits to it will get removed if the file is opened in a newer version of Excel. Learn more: https://go.microsoft.com/fwlink/?linkid=870924
Comment:
    As determined by the longest self-vs-self chromosome alignment repeat from MUMmer.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tc={7401A8F0-F54B-004A-A96F-BFC6153E10D2}</author>
  </authors>
  <commentList>
    <comment ref="L2" authorId="0" shapeId="0" xr:uid="{7401A8F0-F54B-004A-A96F-BFC6153E10D2}">
      <text>
        <t>[Threaded comment]
Your version of Excel allows you to read this threaded comment; however, any edits to it will get removed if the file is opened in a newer version of Excel. Learn more: https://go.microsoft.com/fwlink/?linkid=870924
Comment:
    Taken from the Unicycler polishing output: 1st and 99th percentiles.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tc={CF3B2805-7295-CA47-89DE-7FB7B03E9879}</author>
    <author>tc={B9B51D88-3592-E04A-A0D5-8E1C0B60BD60}</author>
    <author>tc={76295AA5-650E-5D46-BB95-AFA24134FCB1}</author>
  </authors>
  <commentList>
    <comment ref="E2" authorId="0" shapeId="0" xr:uid="{CF3B2805-7295-CA47-89DE-7FB7B03E9879}">
      <text>
        <t>[Threaded comment]
Your version of Excel allows you to read this threaded comment; however, any edits to it will get removed if the file is opened in a newer version of Excel. Learn more: https://go.microsoft.com/fwlink/?linkid=870924
Comment:
    The Unicycler assembly was done in two stages (Illumina-only then hybrid), so this value is the sum of the times for both stages.</t>
      </text>
    </comment>
    <comment ref="F2" authorId="1" shapeId="0" xr:uid="{B9B51D88-3592-E04A-A0D5-8E1C0B60BD60}">
      <text>
        <t>[Threaded comment]
Your version of Excel allows you to read this threaded comment; however, any edits to it will get removed if the file is opened in a newer version of Excel. Learn more: https://go.microsoft.com/fwlink/?linkid=870924
Comment:
    The Unicycler assembly was done in two stages (Illumina-only then hybrid), so this value is the RAM usage for whichever of the two stages was higher.</t>
      </text>
    </comment>
    <comment ref="D8" authorId="2" shapeId="0" xr:uid="{76295AA5-650E-5D46-BB95-AFA24134FCB1}">
      <text>
        <t>[Threaded comment]
Your version of Excel allows you to read this threaded comment; however, any edits to it will get removed if the file is opened in a newer version of Excel. Learn more: https://go.microsoft.com/fwlink/?linkid=870924
Comment:
    The assembly formed an unbranching circle, i.e. Unicycler would have made a single contig on ‘bold’ mode. So I merged the path to form a complete chromosome.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tc={A338589B-D43F-B445-830E-EA309FF1E5D6}</author>
  </authors>
  <commentList>
    <comment ref="B1" authorId="0" shapeId="0" xr:uid="{A338589B-D43F-B445-830E-EA309FF1E5D6}">
      <text>
        <t>[Threaded comment]
Your version of Excel allows you to read this threaded comment; however, any edits to it will get removed if the file is opened in a newer version of Excel. Learn more: https://go.microsoft.com/fwlink/?linkid=870924
Comment:
    Positive values indicate duplicated bases at the start/end of the contig, negative values indicate missing bases, and zero indicated perfect circularisation.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<sst xmlns="http://schemas.openxmlformats.org/spreadsheetml/2006/main" count="1246" uniqueCount="980">
  <si>
    <t>Unicycler hybrid</t>
  </si>
  <si>
    <t>Flye</t>
  </si>
  <si>
    <t>yes</t>
  </si>
  <si>
    <t>Trycycler</t>
  </si>
  <si>
    <t>All</t>
  </si>
  <si>
    <t>Total size</t>
  </si>
  <si>
    <t>Read count</t>
  </si>
  <si>
    <t>N50 length</t>
  </si>
  <si>
    <t>After Filtlong</t>
  </si>
  <si>
    <t>Mean identity</t>
  </si>
  <si>
    <t>From Unicycler</t>
  </si>
  <si>
    <t>From MUMmer</t>
  </si>
  <si>
    <t>Min</t>
  </si>
  <si>
    <t>Max</t>
  </si>
  <si>
    <t>Insert size</t>
  </si>
  <si>
    <t>Illumina reads</t>
  </si>
  <si>
    <t>After fastp</t>
  </si>
  <si>
    <t>Sample</t>
  </si>
  <si>
    <t>Assembly size</t>
  </si>
  <si>
    <t>Contigs</t>
  </si>
  <si>
    <t>Complete chromosome</t>
  </si>
  <si>
    <t>RAM (kB)</t>
  </si>
  <si>
    <t>Time (h:m:s)</t>
  </si>
  <si>
    <t>Worst 100 bp identity</t>
  </si>
  <si>
    <t>Nanopore reads</t>
  </si>
  <si>
    <t>Campylobacter jejuni</t>
  </si>
  <si>
    <t>Escherichia coli</t>
  </si>
  <si>
    <t>Klebsiella pneumoniae</t>
  </si>
  <si>
    <t>Listeria monocytogenes</t>
  </si>
  <si>
    <t>Mycobacterium tuberculosis</t>
  </si>
  <si>
    <t>Neisseria meningitidis</t>
  </si>
  <si>
    <t>Pseudomonas aeruginosa</t>
  </si>
  <si>
    <t>Salmonella enterica</t>
  </si>
  <si>
    <t>Staphylococcus aureus</t>
  </si>
  <si>
    <t>Streptococcus pneumoniae</t>
  </si>
  <si>
    <t>Genome size</t>
  </si>
  <si>
    <t>Replicons</t>
  </si>
  <si>
    <t>Longest repeat</t>
  </si>
  <si>
    <t>almost</t>
  </si>
  <si>
    <t>Unicycler</t>
  </si>
  <si>
    <t>Flye+Pilon</t>
  </si>
  <si>
    <t>Flye (fixed circ)</t>
  </si>
  <si>
    <t>Flye (fixed circ)
+Pilon</t>
  </si>
  <si>
    <t>Trycycler+Pilon</t>
  </si>
  <si>
    <r>
      <t xml:space="preserve">The </t>
    </r>
    <r>
      <rPr>
        <b/>
        <sz val="16"/>
        <color theme="1"/>
        <rFont val="Calibri"/>
        <family val="2"/>
        <scheme val="minor"/>
      </rPr>
      <t>Comparisons</t>
    </r>
    <r>
      <rPr>
        <sz val="16"/>
        <color theme="1"/>
        <rFont val="Calibri"/>
        <family val="2"/>
        <scheme val="minor"/>
      </rPr>
      <t xml:space="preserve"> worksheet contains chromosome identity values for each of the assemblies. These were based on an assembly-to-reference alignment of the chromosomal contig for each assembly. For Flye, values are given for both unaltered Flye assemblies ('Flye') and Flye assemblies where circularisation issues have been manually fixed ('Flye (fixed circ)').</t>
    </r>
  </si>
  <si>
    <t>Miniasm</t>
  </si>
  <si>
    <t>Raven</t>
  </si>
  <si>
    <t>Miniasm+Pilon</t>
  </si>
  <si>
    <t>Raven+Pilon</t>
  </si>
  <si>
    <t>GCF_000009085.1</t>
  </si>
  <si>
    <t>GCF_000005845.2</t>
  </si>
  <si>
    <t>GCF_000240185.1</t>
  </si>
  <si>
    <t>GCF_000196035.1</t>
  </si>
  <si>
    <t>GCF_000195955.2</t>
  </si>
  <si>
    <t>GCF_000008805.1</t>
  </si>
  <si>
    <t>GCF_000006765.1</t>
  </si>
  <si>
    <t>GCF_000006945.2</t>
  </si>
  <si>
    <t>GCF_000013425.1</t>
  </si>
  <si>
    <t>GCF_000007045.1</t>
  </si>
  <si>
    <t>RefSeq accession</t>
  </si>
  <si>
    <r>
      <t xml:space="preserve">The </t>
    </r>
    <r>
      <rPr>
        <b/>
        <sz val="16"/>
        <color theme="1"/>
        <rFont val="Calibri"/>
        <family val="2"/>
        <scheme val="minor"/>
      </rPr>
      <t>Genomes</t>
    </r>
    <r>
      <rPr>
        <sz val="16"/>
        <color theme="1"/>
        <rFont val="Calibri"/>
        <family val="2"/>
        <scheme val="minor"/>
      </rPr>
      <t xml:space="preserve"> worksheet contains information about the reference genomes that were used to generate the reads and as the ground truth against which assemblies were compared.</t>
    </r>
  </si>
  <si>
    <r>
      <t xml:space="preserve">The </t>
    </r>
    <r>
      <rPr>
        <b/>
        <sz val="16"/>
        <color theme="1"/>
        <rFont val="Calibri"/>
        <family val="2"/>
        <scheme val="minor"/>
      </rPr>
      <t>Assemblies</t>
    </r>
    <r>
      <rPr>
        <sz val="16"/>
        <color theme="1"/>
        <rFont val="Calibri"/>
        <family val="2"/>
        <scheme val="minor"/>
      </rPr>
      <t xml:space="preserve"> worksheet contains basic descriptions of each of the assemblies for each genome and computational stats.</t>
    </r>
  </si>
  <si>
    <t>Species</t>
  </si>
  <si>
    <t>Mean error size:</t>
  </si>
  <si>
    <t>Circ error size</t>
  </si>
  <si>
    <t>Extra bases</t>
  </si>
  <si>
    <t>Missing bases</t>
  </si>
  <si>
    <t>ATG</t>
  </si>
  <si>
    <t>TTTGATG</t>
  </si>
  <si>
    <t>A</t>
  </si>
  <si>
    <t>AGACGGCAT</t>
  </si>
  <si>
    <t>C</t>
  </si>
  <si>
    <t>GGAGTT</t>
  </si>
  <si>
    <t>ATGAACATT</t>
  </si>
  <si>
    <t>AA</t>
  </si>
  <si>
    <r>
      <t xml:space="preserve">The </t>
    </r>
    <r>
      <rPr>
        <b/>
        <sz val="16"/>
        <color theme="1"/>
        <rFont val="Calibri"/>
        <family val="2"/>
        <scheme val="minor"/>
      </rPr>
      <t>Flye circularisation</t>
    </r>
    <r>
      <rPr>
        <sz val="16"/>
        <color theme="1"/>
        <rFont val="Calibri"/>
        <family val="2"/>
        <scheme val="minor"/>
      </rPr>
      <t xml:space="preserve"> worksheet shows the circularisation error in Flye assemblies (missing or duplicated bases at the start/end of contigs) which were manually fixed for the 'Flye (fixed circ)' assemblies.</t>
    </r>
  </si>
  <si>
    <t>Assembly</t>
  </si>
  <si>
    <t>UP000002030</t>
  </si>
  <si>
    <t>Thermanaerovibrio acidaminovorans is able to ferment amino acids and carbohydrates. T. acidaminovorans DSM 6589 is the type strain and of phylogenetic interest because of the very isolated location of the novel phylum Synergistetes.</t>
  </si>
  <si>
    <t>TYS</t>
  </si>
  <si>
    <t>CP001818.1</t>
  </si>
  <si>
    <t>NC_013522.1</t>
  </si>
  <si>
    <t>Thermanaerovibrio acidaminovorans DSM 6589</t>
  </si>
  <si>
    <t>Thermanaerovibrio acidaminovorans</t>
  </si>
  <si>
    <t>UP000000718</t>
  </si>
  <si>
    <t xml:space="preserve">Thermodesulfovibrio yellowstonii is a thermophilic sulfate-reducing bacterium isolated from a thermal vent water in Yellowstone Lake, USA. It has the ability to use sulfate, thiosulfate, and sulfite as terminal electron acceptors. T. yellowstonii DSM 11347 is the type strain. </t>
  </si>
  <si>
    <t>CP001147.1</t>
  </si>
  <si>
    <t>NC_011296.1</t>
  </si>
  <si>
    <t>Thermodesulfovibrio yellowstonii DSM 11347</t>
  </si>
  <si>
    <t>Thermodesulfovibrio yellowstonii</t>
  </si>
  <si>
    <t>UP000000557</t>
  </si>
  <si>
    <t xml:space="preserve">Gloeobacter violaceus is an obligate photoautotroph that lacks thylakoid membranes. It has been predicted that G. violaceus diverged in the earliest from the cyanobacterial lineage. The genome of G. violaceus PCC 7421 was analyzed to understand the origin and evolution of oxygenic photosynthesis of this species. </t>
  </si>
  <si>
    <t>BA000045.2</t>
  </si>
  <si>
    <t>NC_005125.1</t>
  </si>
  <si>
    <t>Gloeobacter violaceus PCC 7421</t>
  </si>
  <si>
    <t>Gloeobacter violaceus</t>
  </si>
  <si>
    <t>UP000001973</t>
  </si>
  <si>
    <t xml:space="preserve">Streptomyces coelicolor is a soil-dwelling filamentous bacterium responsible for producing more than half of the known natural antibiotics. S. coelicolor A3(2) is genetically the best known representative of the Streptomyces genus. </t>
  </si>
  <si>
    <t>AL645771.1,AL589148.1</t>
  </si>
  <si>
    <t>NC_003904.1,NC_003903.1</t>
  </si>
  <si>
    <t>AL645882.2</t>
  </si>
  <si>
    <t>NC_003888.3</t>
  </si>
  <si>
    <t>Streptomyces coelicolor A3(2)</t>
  </si>
  <si>
    <t>Streptomyces coelicolor</t>
  </si>
  <si>
    <t>UP000001007</t>
  </si>
  <si>
    <t xml:space="preserve">Chlorobium tepidum is a member of the green-sulfur bacteria (GSB) and is widely used as a model system for studying phototrophic sulfur oxidation in GSB. This is the first genome sequence from the phylum Chlorobia. </t>
  </si>
  <si>
    <t>AE006470.1</t>
  </si>
  <si>
    <t>NC_002932.3</t>
  </si>
  <si>
    <t>Chlorobaculum tepidum TLS</t>
  </si>
  <si>
    <t>Chlorobaculum tepidum</t>
  </si>
  <si>
    <t>UP000000798</t>
  </si>
  <si>
    <t xml:space="preserve">As one of the earliest diverging, and one of the most thermophilic bacteria, Aquifex aeolicus is an evolutionarily and physiologically interesting bacterial species. </t>
  </si>
  <si>
    <t>AE000667.1</t>
  </si>
  <si>
    <t>NC_001880.1</t>
  </si>
  <si>
    <t>AE000657.1</t>
  </si>
  <si>
    <t>NC_000918.1</t>
  </si>
  <si>
    <t>Aquifex aeolicus VF5</t>
  </si>
  <si>
    <t>Aquifex aeolicus</t>
  </si>
  <si>
    <t>UP000007719</t>
  </si>
  <si>
    <t xml:space="preserve">Dictyoglomus turgidum is an extremely thermophilic bacterium with considerable biotechnological applications. D. turgidum DSM 6724 is the type strain isolated from a hot spring in Kamchatka, Russia. </t>
  </si>
  <si>
    <t>CP001251.1</t>
  </si>
  <si>
    <t>NC_011661.1</t>
  </si>
  <si>
    <t>Dictyoglomus turgidum DSM 6724</t>
  </si>
  <si>
    <t>Dictyoglomus turgidum</t>
  </si>
  <si>
    <t>UP000008186</t>
  </si>
  <si>
    <t>Shewanella oneidensis is a metal ion?reducing bacterium, which is capable of using a wide variety of terminal electron acceptors during anaerobic respiration. Given that S. oneidensis can directly reduce uranium and chromium from the dissolved liquid state to insoluble oxides, it is used as an important model organism in bioremediation research. S. oneidensis MR-1 is the type strain and widely used in research.</t>
  </si>
  <si>
    <t>AE014300.1</t>
  </si>
  <si>
    <t>NC_004349.1</t>
  </si>
  <si>
    <t>AE014299.2</t>
  </si>
  <si>
    <t>NC_004347.2</t>
  </si>
  <si>
    <t>Shewanella oneidensis MR-1</t>
  </si>
  <si>
    <t>Shewanella oneidensis</t>
  </si>
  <si>
    <t>UP000000440</t>
  </si>
  <si>
    <t xml:space="preserve">Thermosynechococcus elongatus is a thermophilic cyanobacterium. This organism is readily transformable making it useful for molecular analyses. T. elongatus BP-1 was originally isolated from a hot spring in Japan. </t>
  </si>
  <si>
    <t>BA000039.2</t>
  </si>
  <si>
    <t>NC_004113.1</t>
  </si>
  <si>
    <t>Thermosynechococcus elongatus BP-1</t>
  </si>
  <si>
    <t>Thermosynechococcus elongatus</t>
  </si>
  <si>
    <t>UP000001919</t>
  </si>
  <si>
    <t>type species of the genus, and is of phylogenetic interest because of its location in the Dermabacteraceae, a rather isolated family within the actinobacterial suborder Micrococcineae</t>
  </si>
  <si>
    <t>CP001643.1</t>
  </si>
  <si>
    <t>NC_013172.1</t>
  </si>
  <si>
    <t>Brachybacterium faecium DSM 4810</t>
  </si>
  <si>
    <t>Brachybacterium faecium</t>
  </si>
  <si>
    <t>UP000002008</t>
  </si>
  <si>
    <t>As one of the earliest branching bacteria capable of photosynthesis, Chloroflexus aurantiacus is essential for understanding the origin and evolution of photosynthesis in bacteria.</t>
  </si>
  <si>
    <t>CP000909.1</t>
  </si>
  <si>
    <t>NC_010175.1</t>
  </si>
  <si>
    <t>Chloroflexus aurantiacus J-10-fl</t>
  </si>
  <si>
    <t>Chloroflexus aurantiacus</t>
  </si>
  <si>
    <t>UP000001929</t>
  </si>
  <si>
    <t>Rhodospirillum rubrum is an anoxygenic phototrophic bacterium that does not produce oxygen, but instead produces extracellular elemental sulfur when harvesting light energy. R. rubrum ATCC 11170 is the type strain of R. rubrum, which is the type species of the genus Rhodospirillum.</t>
  </si>
  <si>
    <t>CP000231.1</t>
  </si>
  <si>
    <t>NC_007641.1</t>
  </si>
  <si>
    <t>CP000230.1</t>
  </si>
  <si>
    <t>NC_007643.1</t>
  </si>
  <si>
    <t>Rhodospirillum rubrum ATCC 11170</t>
  </si>
  <si>
    <t>Rhodospirillum rubrum</t>
  </si>
  <si>
    <t>UP000002194</t>
  </si>
  <si>
    <t>Desulfovibrio vulgaris is a member of sulfate-reducing bacteria (SRB) commonly found in a variety of soil and aquatic environments. D. vulgaris Hildenborough is a model organism for studying the metabolism and evolution of SRB.</t>
  </si>
  <si>
    <t>AE017286.1</t>
  </si>
  <si>
    <t>NC_005863.1</t>
  </si>
  <si>
    <t>AE017285.1</t>
  </si>
  <si>
    <t>NC_002937.3</t>
  </si>
  <si>
    <t>Desulfovibrio vulgaris str. Hildenborough</t>
  </si>
  <si>
    <t>Desulfovibrio vulgaris</t>
  </si>
  <si>
    <t>UP000000692</t>
  </si>
  <si>
    <t>Ketogulonigenium vulgarum WSH-001 is an industrial organism commonly used in the production of vitamin C. K. vulgarum converts the substrate L-sorbose into 2-keto-L-gulonic acid (2-KLG), which is the precursor of vitamin C.</t>
  </si>
  <si>
    <t>CP002019.1,CP002020.1</t>
  </si>
  <si>
    <t>NC_017386.1,NC_017385.1</t>
  </si>
  <si>
    <t>CP002018.1</t>
  </si>
  <si>
    <t>NC_017384.1</t>
  </si>
  <si>
    <t>Ketogulonicigenium vulgare WSH-001</t>
  </si>
  <si>
    <t>Ketogulonicigenium vulgare</t>
  </si>
  <si>
    <t>UP000002524</t>
  </si>
  <si>
    <t xml:space="preserve">Deinococcus radiodurans is the most radiation-resistant organism described to date. D. radiodurans R1 is the type strain of D. radiodurans and widely used to study the radiation-resistant mechanism of this bacterium. </t>
  </si>
  <si>
    <t>AE001826.1,AE001827.1</t>
  </si>
  <si>
    <t>NC_000958.1,NC_000959.1</t>
  </si>
  <si>
    <t>AE000513.1,AE001825.1</t>
  </si>
  <si>
    <t>NC_001263.1,NC_001264.1</t>
  </si>
  <si>
    <t>Deinococcus radiodurans R1</t>
  </si>
  <si>
    <t>Deinococcus radiodurans</t>
  </si>
  <si>
    <t>UP000007471</t>
  </si>
  <si>
    <t xml:space="preserve">Mesorhizobium ciceri is an important symbiotic nitrogen fixing bactrium in chickpea plants. Mesorhizobium ciceri biovar biserrulae WSM1271 is the type strain of this species. </t>
  </si>
  <si>
    <t>CP002448.1</t>
  </si>
  <si>
    <t>NC_014918.1</t>
  </si>
  <si>
    <t>CP002447.1</t>
  </si>
  <si>
    <t>NC_014923.1</t>
  </si>
  <si>
    <t>Mesorhizobium ciceri biovar biserrulae WSM1271</t>
  </si>
  <si>
    <t>Mesorhizobium ciceri</t>
  </si>
  <si>
    <t>UP000001025</t>
  </si>
  <si>
    <t>Rhodopirellula baltica is a marine model organism with global distribution. Rhodopirellula baltica SH 1 is the type strain and its genomic sequence was used to study the lifestyle and adaption evolution in the marine environment.</t>
  </si>
  <si>
    <t>BX119912.1</t>
  </si>
  <si>
    <t>NC_005027.1</t>
  </si>
  <si>
    <t>Rhodopirellula baltica SH 1</t>
  </si>
  <si>
    <t>Rhodopirellula baltica</t>
  </si>
  <si>
    <t>UP000000813</t>
  </si>
  <si>
    <t>http://depts.washington.edu/agro (Agrobacterium Genome Database)</t>
  </si>
  <si>
    <t xml:space="preserve">Agrobacterium fabrum is an important plant pathogen capable of transferring a defined segment of DNA to a host plant, generating a gall tumor. Agrobacterium fabrum C58 is widely used in genetic transformation of plants. </t>
  </si>
  <si>
    <t>AE007872.2,AE007871.2</t>
  </si>
  <si>
    <t>NC_003064.2,NC_003065.3</t>
  </si>
  <si>
    <t>AE007870.2,AE007869.2</t>
  </si>
  <si>
    <t>NC_003063.2,NC_003062.2</t>
  </si>
  <si>
    <t>Agrobacterium fabrum str. C58</t>
  </si>
  <si>
    <t>Agrobacterium fabrum</t>
  </si>
  <si>
    <t>UP000000577</t>
  </si>
  <si>
    <t>Geobacter sulfurreducens is one of the predominant metal-reducing bacteria found in subsurface communities. It is capable of oxidizing organic compounds and coupling that to reduction of metals. The Geobacter sulfurreducens PCA strain was isolated from surface sediments of a hydrocarbon-contaminated ditch in Norman, Oklahoma.</t>
  </si>
  <si>
    <t>AE017180.2</t>
  </si>
  <si>
    <t>NC_002939.5</t>
  </si>
  <si>
    <t>Geobacter sulfurreducens PCA</t>
  </si>
  <si>
    <t>Geobacter sulfurreducens</t>
  </si>
  <si>
    <t>UP000000806</t>
  </si>
  <si>
    <t>Mycobacterium leprae is the causative agent of leprosy (Hansen's disease). It is closely related with M. tuberculosis, but it has smaller genome size than M. tuberculosis. This is the first Mycobacterium leprae genome. Mycobacterium leprae TN is a clinical strain that was isolated from a patient in India.</t>
  </si>
  <si>
    <t>AL450380.1</t>
  </si>
  <si>
    <t>NC_002677.1</t>
  </si>
  <si>
    <t>Mycobacterium leprae TN</t>
  </si>
  <si>
    <t>Mycobacterium leprae</t>
  </si>
  <si>
    <t>UP000008183</t>
  </si>
  <si>
    <t xml:space="preserve">Thermotoga maritima is a hyperthermophile with an optimum growth temperature of 80 0C. The type strain T. maritima MSB8 was isolated from geothermal heated marine sediment at Vulcano, Italy. </t>
  </si>
  <si>
    <t>AE000512.1</t>
  </si>
  <si>
    <t>NC_000853.1</t>
  </si>
  <si>
    <t>Thermotoga maritima MSB8</t>
  </si>
  <si>
    <t>Thermotoga maritima</t>
  </si>
  <si>
    <t>UP000000328</t>
  </si>
  <si>
    <t>This is the first genomic sequence of Amycolatopsis mediterranei. Amycolatopsis mediterranei U32 is widely used in idustrial production of the antibiotic rifamycin.</t>
  </si>
  <si>
    <t>CP002000.1</t>
  </si>
  <si>
    <t>NC_014318.1</t>
  </si>
  <si>
    <t>Amycolatopsis mediterranei U32</t>
  </si>
  <si>
    <t>Amycolatopsis mediterranei</t>
  </si>
  <si>
    <t>UP000000757</t>
  </si>
  <si>
    <t>M. smegmatis is a soil dwelling saprophyte bacterium, but it is associated with soft tissue lesions following trauma or surgery. The M. smegmatis MC2 155 strain is widely used in mycobacterial genetics studies due to its hypertransformable feature. In addition, M. smegmatis MC2 155 is frequently used for culturing and studying mycobacteriophage.</t>
  </si>
  <si>
    <t>CP000480.1</t>
  </si>
  <si>
    <t>NC_008596.1</t>
  </si>
  <si>
    <t>Mycolicibacterium smegmatis MC2 155</t>
  </si>
  <si>
    <t>Mycolicibacterium smegmatis</t>
  </si>
  <si>
    <t>UP000002526</t>
  </si>
  <si>
    <t xml:space="preserve">Bradyrhizobium diazoefficiens is a symbiotic bacterium that plays an important role in fixing atmospheric nitrogen. </t>
  </si>
  <si>
    <t>BA000040.2</t>
  </si>
  <si>
    <t>NC_004463.1</t>
  </si>
  <si>
    <t>Bradyrhizobium diazoefficiens USDA 110</t>
  </si>
  <si>
    <t>Bradyrhizobium diazoefficiens</t>
  </si>
  <si>
    <t>UP000000532</t>
  </si>
  <si>
    <t xml:space="preserve">Thermus thermophilus is an extremely thermophilic bacterium, which grows optimally between 65 and 72 C. The type strain T. thermophilus HB8 was isolated from a hot spring in Japan and is one of the model organisms for systems biology studies. </t>
  </si>
  <si>
    <t>AP008228.1,AP008227.1</t>
  </si>
  <si>
    <t>NC_006463.1,NC_006462.1</t>
  </si>
  <si>
    <t>AP008226.1</t>
  </si>
  <si>
    <t>NC_006461.1</t>
  </si>
  <si>
    <t>Thermus thermophilus HB8</t>
  </si>
  <si>
    <t>Thermus thermophilus</t>
  </si>
  <si>
    <t>UP000000814</t>
  </si>
  <si>
    <t xml:space="preserve">Clostridium acetobutylicum is a saccharolytic and proteolytic soil bacterium capable of producing a number of organic solvents through fermentation of various organic compounds. C. acetobutylicum ATCC 824 was isolated in 1924 from garden soil and is one of the best-studied solventogenic clostridia. </t>
  </si>
  <si>
    <t>AE001438.3</t>
  </si>
  <si>
    <t>NC_001988.2</t>
  </si>
  <si>
    <t>AE001437.1</t>
  </si>
  <si>
    <t>NC_003030.1</t>
  </si>
  <si>
    <t>Clostridium acetobutylicum ATCC 824</t>
  </si>
  <si>
    <t>Clostridium acetobutylicum</t>
  </si>
  <si>
    <t>UP000001364</t>
  </si>
  <si>
    <t>Caulobacter crescentus is widely used to study the regulation of cell cycle due to its unique dimorphic life cycle.</t>
  </si>
  <si>
    <t>CP001340.1</t>
  </si>
  <si>
    <t>NC_011916.1</t>
  </si>
  <si>
    <t>Caulobacter vibrioides NA1000</t>
  </si>
  <si>
    <t>Caulobacter vibrioides</t>
  </si>
  <si>
    <t>UP000008674</t>
  </si>
  <si>
    <t xml:space="preserve">Salinibacter ruber is an extremely halophilic bacterium, which grows optimally with halophilic archaea under saline conditions. S. ruber DSM 13855 is the type strain isolated from saltern crystallizer ponds in Spain. Genomic analyses of S. ruber DSM 13855 provide insights into its evolution, adaption to hypersalinity, and interaction with halophilic archaea. </t>
  </si>
  <si>
    <t>CP000160.1</t>
  </si>
  <si>
    <t>NC_007678.1</t>
  </si>
  <si>
    <t>CP000159.1</t>
  </si>
  <si>
    <t>NC_007677.1</t>
  </si>
  <si>
    <t>Salinibacter ruber DSM 13855</t>
  </si>
  <si>
    <t>Salinibacter ruber</t>
  </si>
  <si>
    <t>UP000001816</t>
  </si>
  <si>
    <t>Caulobacter vibroides, also known as Caulobacter crescentus, inhabits aquatic environments and plays an important role in biogeochemical cycling of organic nutrients. This is the first genomic sequence of C. vibroides. The genomic sequence of C. crescentus CB15 is useful for characterizing the metabolic pathway of this bacterium growing in a dilute nutrient environment.</t>
  </si>
  <si>
    <t>AE005673.1</t>
  </si>
  <si>
    <t>NC_002696.2</t>
  </si>
  <si>
    <t>Caulobacter vibrioides CB15</t>
  </si>
  <si>
    <t>UP000007053</t>
  </si>
  <si>
    <t xml:space="preserve">Moorella thermoacetica is an model acetogenic bacterium bacterium, which play an important role in the global carbon cycle. M. thermoacetica can grow on hydrogen and fix carbon dioxide or carbon monoxide with the production of acetate. It can also use nitrite as a terminal electron acceptor. </t>
  </si>
  <si>
    <t>CP000232.1</t>
  </si>
  <si>
    <t>NC_007644.1</t>
  </si>
  <si>
    <t>Moorella thermoacetica ATCC 39073</t>
  </si>
  <si>
    <t>Moorella thermoacetica</t>
  </si>
  <si>
    <t>UP000006647</t>
  </si>
  <si>
    <t xml:space="preserve">Mesoplasma florum is a non-pathogenic bacterium closely related to mycoplasma. M. florum is an attractive model for evolutionary and synthetic genomics studies due to its significantly small genome (&lt; 800 kb). This is the first genomic sequence of M. florum. </t>
  </si>
  <si>
    <t>AE017263.1</t>
  </si>
  <si>
    <t>NC_006055.1</t>
  </si>
  <si>
    <t>Mesoplasma florum L1</t>
  </si>
  <si>
    <t>Mesoplasma florum</t>
  </si>
  <si>
    <t>UP000002480</t>
  </si>
  <si>
    <t>Rickettsia prowazekii is the causative agent of epidemic typhus, a louse-borne disease. Rickettsia prowazekii str. Madrid E was originally isolated from a patient who died of epidemic typhus in 1941 in Madrid, Spain.</t>
  </si>
  <si>
    <t>AJ235269.1</t>
  </si>
  <si>
    <t>NC_000963.1</t>
  </si>
  <si>
    <t>Rickettsia prowazekii str. Madrid E</t>
  </si>
  <si>
    <t>Rickettsia prowazekii</t>
  </si>
  <si>
    <t>UP000000801</t>
  </si>
  <si>
    <t>Chlamydia pneumonia is a major causative agent of human pneumonia. C. pneumoniae CWL029 is the most common strain endemic in the US and was widely used in biomedical research.</t>
  </si>
  <si>
    <t>AE001363.1</t>
  </si>
  <si>
    <t>NC_000922.1</t>
  </si>
  <si>
    <t>Chlamydia pneumoniae CWL029</t>
  </si>
  <si>
    <t>Chlamydia pneumoniae</t>
  </si>
  <si>
    <t>UP000008212</t>
  </si>
  <si>
    <t>Treponema denticola is an important periodontal pathogen. Treponema denticola ATCC 35405 was isolated from a human periodontal pocket and is the type strain of this organism</t>
  </si>
  <si>
    <t>AE017226.1</t>
  </si>
  <si>
    <t>NC_002967.9</t>
  </si>
  <si>
    <t>Treponema denticola ATCC 35405</t>
  </si>
  <si>
    <t>Treponema denticola</t>
  </si>
  <si>
    <t>UP000001054</t>
  </si>
  <si>
    <t>Sinorhizobium fredii is an important nitrogen fixing-bacterium. This is the first genomic sequence of S. fredii.</t>
  </si>
  <si>
    <t>U00090.2,CP000874.1</t>
  </si>
  <si>
    <t>NC_000914.2,NC_012586.1</t>
  </si>
  <si>
    <t>CP001389.1</t>
  </si>
  <si>
    <t>NC_012587.1</t>
  </si>
  <si>
    <t>Sinorhizobium fredii NGR234</t>
  </si>
  <si>
    <t>Sinorhizobium fredii</t>
  </si>
  <si>
    <t>UP000008035</t>
  </si>
  <si>
    <t>Causes bronchitis and other respiratory deseases.</t>
  </si>
  <si>
    <t>HE965804.1</t>
  </si>
  <si>
    <t>NC_018830.1</t>
  </si>
  <si>
    <t>HE965803.1</t>
  </si>
  <si>
    <t>NC_018828.1</t>
  </si>
  <si>
    <t>Bordetella parapertussis Bpp5</t>
  </si>
  <si>
    <t>Bordetella parapertussis</t>
  </si>
  <si>
    <t>UP000002703</t>
  </si>
  <si>
    <t>Rhodobacter sphaeroides is the most extensively studied bacteria with regards to its photosynthetic capabilities which includes the structure, function and regulation of its photosynthetic membranes, its mechanisms of CO2 and nitrogen fixation, cytochrome diversity and its electron transport systems. The genome of R. sphaeroides 2.4.1 has recently been re-sequenced and re-annotated and used as a reference genome in genomic studies of R. sphaeroides.</t>
  </si>
  <si>
    <t>DQ232587.1,DQ232586.1,CP000146.1,CP000145.2,CP000147.2</t>
  </si>
  <si>
    <t>NC_009008.1,NC_009007.1,NC_007489.1,NC_007488.2,NC_007490.2</t>
  </si>
  <si>
    <t>CP000144.2,CP000143.2</t>
  </si>
  <si>
    <t>NC_007494.2,NC_007493.2</t>
  </si>
  <si>
    <t>Rhodobacter sphaeroides 2.4.1</t>
  </si>
  <si>
    <t>Rhodobacter sphaeroides</t>
  </si>
  <si>
    <t>UP000001016</t>
  </si>
  <si>
    <t>Mycoplasma mycoides is the causative agent of contagious bovine pleuropneumonia (CBPP), a highly contagious respiratory disease in cattle. CBPP is the only bacterial disease included in the A-list of the World Organization for Animal Health of prioritized communicable animal diseases.</t>
  </si>
  <si>
    <t>BX293980.2</t>
  </si>
  <si>
    <t>NC_005364.2</t>
  </si>
  <si>
    <t>Mycoplasma mycoides subsp. mycoides SC str. PG1</t>
  </si>
  <si>
    <t>Mycoplasma mycoides</t>
  </si>
  <si>
    <t>UP000001806</t>
  </si>
  <si>
    <t xml:space="preserve">Buchnera aphidicola is an endocellular mutualistic bacterium harbored by the pea aphid, Acyrthosiphon pisum. The genome of Buchnera aphidicola str. APS was sequenced to understanding the genomic evolution of a mutualistic bacterium in insects. </t>
  </si>
  <si>
    <t>AP001070.1,AP001071.1</t>
  </si>
  <si>
    <t>NC_002252.1,NC_002253.1</t>
  </si>
  <si>
    <t>BA000003.2</t>
  </si>
  <si>
    <t>NC_002528.1</t>
  </si>
  <si>
    <t>Buchnera aphidicola str. APS (Acyrthosiphon pisum)</t>
  </si>
  <si>
    <t>Buchnera aphidicola</t>
  </si>
  <si>
    <t>UP000000537</t>
  </si>
  <si>
    <t>Vibrio fischeri is a non-pathogenic bacterium primarily found in marine environments. V. fischeri is closely related to the pathogenic Vibrio cholera and symbiotically associated with squid and fish. V. fischeri is a model organism for studying the mutualistic association between microbes and animals.</t>
  </si>
  <si>
    <t>CP000022.1</t>
  </si>
  <si>
    <t>NC_006842.1</t>
  </si>
  <si>
    <t>CP000020.2,CP000021.2</t>
  </si>
  <si>
    <t>NC_006840.2,NC_006841.2</t>
  </si>
  <si>
    <t>Aliivibrio fischeri ES114</t>
  </si>
  <si>
    <t>Aliivibrio fischeri</t>
  </si>
  <si>
    <t>UP000001414</t>
  </si>
  <si>
    <t>Bacteroides thetaiotaomicron is a predominant member of the normal human (and murine) distal small intestinal and colonic microbiota and has been used as a model for understanding the impact of constituents of the microbiota on gut gene expression.</t>
  </si>
  <si>
    <t>AY171301.1</t>
  </si>
  <si>
    <t>NC_004703.1</t>
  </si>
  <si>
    <t>AE015928.1</t>
  </si>
  <si>
    <t>NC_004663.1</t>
  </si>
  <si>
    <t>Bacteroides thetaiotaomicron VPI-5482</t>
  </si>
  <si>
    <t>Bacteroides thetaiotaomicron</t>
  </si>
  <si>
    <t>UP000006381</t>
  </si>
  <si>
    <t>Lactobacillus acidophilus is part of the human oral, gastrointestinal, and vaginal microbial flora. L. acidophilus NCFM is commercially used in industrial production of formula, yogurt, and fluid milk.</t>
  </si>
  <si>
    <t>CP000033.3</t>
  </si>
  <si>
    <t>NC_006814.3</t>
  </si>
  <si>
    <t>Lactobacillus acidophilus NCFM</t>
  </si>
  <si>
    <t>Lactobacillus acidophilus</t>
  </si>
  <si>
    <t>UP000000582</t>
  </si>
  <si>
    <t>http://www.coryneregnet.de (CoryneRegNet)</t>
  </si>
  <si>
    <t>Corynebacterium glutamicum is a well-studied soil bacterium of considerable importance in biotechnology, in particular for the fermentative production of L-amino acids for food and fodder industry. This is the first C. glutamicum genome and C. glutamicum ATCC 13032 is widely used in industrial production of amino acids.</t>
  </si>
  <si>
    <t>BA000036.3</t>
  </si>
  <si>
    <t>NC_003450.3</t>
  </si>
  <si>
    <t>Corynebacterium glutamicum ATCC 13032</t>
  </si>
  <si>
    <t>Corynebacterium glutamicum</t>
  </si>
  <si>
    <t>UP000001108</t>
  </si>
  <si>
    <t>Sinorhizobium medicae is an important nitrogen fixing-bacterium.</t>
  </si>
  <si>
    <t>CP000741.1,CP000739.1,CP000740.1</t>
  </si>
  <si>
    <t>NC_009622.1,NC_009620.1,NC_009621.1</t>
  </si>
  <si>
    <t>CP000738.1</t>
  </si>
  <si>
    <t>NC_009636.1</t>
  </si>
  <si>
    <t>Sinorhizobium medicae WSM419</t>
  </si>
  <si>
    <t>Sinorhizobium medicae</t>
  </si>
  <si>
    <t>UP000001420</t>
  </si>
  <si>
    <t>As the dominant photosynthetic organism in the ocean, Prochlorococcus marinus contributes heavily to carbon cycling in the marine environment. Analyses of the genomic sequence of Prochlorococcus marinus subsp. marinus str. CCMP1375 demonstrated a reduced genome.</t>
  </si>
  <si>
    <t>AE017126.1</t>
  </si>
  <si>
    <t>NC_005042.1</t>
  </si>
  <si>
    <t>Prochlorococcus marinus subsp. marinus str. CCMP1375</t>
  </si>
  <si>
    <t>Prochlorococcus marinus</t>
  </si>
  <si>
    <t>UP000002148</t>
  </si>
  <si>
    <t>This strain was isolated from human dental plaque in 1980 and is virulent in a rat model.</t>
  </si>
  <si>
    <t>CP000387.1</t>
  </si>
  <si>
    <t>NC_009009.1</t>
  </si>
  <si>
    <t>Streptococcus sanguinis SK36</t>
  </si>
  <si>
    <t>Streptococcus sanguinis</t>
  </si>
  <si>
    <t>UP000002515</t>
  </si>
  <si>
    <t>Pseudomonas syringae pv. tomato is an important Arabidopsis and tomato pathogen.</t>
  </si>
  <si>
    <t>AE016855.1,AE016854.1</t>
  </si>
  <si>
    <t>NC_004633.1,NC_004632.1</t>
  </si>
  <si>
    <t>AE016853.1</t>
  </si>
  <si>
    <t>NC_004578.1</t>
  </si>
  <si>
    <t>Pseudomonas syringae pv. tomato str. DC3000</t>
  </si>
  <si>
    <t>Pseudomonas syringae group genomosp. 3</t>
  </si>
  <si>
    <t>UP000002521</t>
  </si>
  <si>
    <t xml:space="preserve">Fusobacterium nucleatum is the dominant bacterial species in oral cavity. F. nucleatum subsp. nucleatum ATCC 25586 is the type strain and this is the first genomic sequence of the Fusobacterium genus. </t>
  </si>
  <si>
    <t>AE009951.2</t>
  </si>
  <si>
    <t>NC_003454.1</t>
  </si>
  <si>
    <t>Fusobacterium nucleatum subsp. nucleatum ATCC 25586</t>
  </si>
  <si>
    <t>Fusobacterium nucleatum</t>
  </si>
  <si>
    <t>Coxiella burnetii is the etiologic agent of Q fever. C. burnetii RSA 493 is widely used in biological studies and this is the first complete genome of C. burnetii.</t>
  </si>
  <si>
    <t>AE016829.2</t>
  </si>
  <si>
    <t>NC_004704.2</t>
  </si>
  <si>
    <t>AE016828.3</t>
  </si>
  <si>
    <t>NC_002971.4</t>
  </si>
  <si>
    <t>Coxiella burnetii RSA 493</t>
  </si>
  <si>
    <t>Coxiella burnetii</t>
  </si>
  <si>
    <t>UP000002312</t>
  </si>
  <si>
    <t>Bifidobacterium bifidum is one of the predominant bacteria in the intestine of humans, especially breast-fed infants. It is also commonly used as a probiotic.</t>
  </si>
  <si>
    <t>CP001840.1</t>
  </si>
  <si>
    <t>NC_014638.1</t>
  </si>
  <si>
    <t>Bifidobacterium bifidum PRL2010</t>
  </si>
  <si>
    <t>Bifidobacterium bifidum</t>
  </si>
  <si>
    <t>UP000002716</t>
  </si>
  <si>
    <t xml:space="preserve">Shigella dysenteriae is the major cause of bacillary dysentery. S. dysenteriae Sd197 was isolated from epidemics in China during the 1950. </t>
  </si>
  <si>
    <t>CP000640.1,CP000035.1</t>
  </si>
  <si>
    <t>NC_009344.1,NC_007607.1</t>
  </si>
  <si>
    <t>CP000034.1</t>
  </si>
  <si>
    <t>NC_007606.1</t>
  </si>
  <si>
    <t>Shigella dysenteriae Sd197</t>
  </si>
  <si>
    <t>Shigella dysenteriae</t>
  </si>
  <si>
    <t>UP000006394</t>
  </si>
  <si>
    <t xml:space="preserve">Flavobacterium psychrophilum is the causative agent of cold water disease in salmon and trout, which is responsible for considerable economic losses to the aquarium industry.  </t>
  </si>
  <si>
    <t>AM398681.2</t>
  </si>
  <si>
    <t>NC_009613.3</t>
  </si>
  <si>
    <t>Flavobacterium psychrophilum JIP02/86</t>
  </si>
  <si>
    <t>Flavobacterium psychrophilum</t>
  </si>
  <si>
    <t>UP000000756</t>
  </si>
  <si>
    <t>Aeromonas hydrophila subsp. hydrophila is an aquatic organism that can cause foodborne illnesses in humans.</t>
  </si>
  <si>
    <t>CP000462.1</t>
  </si>
  <si>
    <t>NC_008570.1</t>
  </si>
  <si>
    <t>Aeromonas hydrophila subsp. hydrophila ATCC 7966</t>
  </si>
  <si>
    <t>Aeromonas hydrophila</t>
  </si>
  <si>
    <t>UP000006693</t>
  </si>
  <si>
    <t>http://www.burkholderia.com (Burkholderia Genome Database )</t>
  </si>
  <si>
    <t>Causes glanders and pneumonia.This type strain (ATCC 23344; NBL 7; China 7; 3873; EY 2233; RH627) came from a Chinese patient in Burma who had glanders in 1944</t>
  </si>
  <si>
    <t>CP000011.2,CP000010.1</t>
  </si>
  <si>
    <t>NC_006349.2,NC_006348.1</t>
  </si>
  <si>
    <t>Burkholderia mallei ATCC 23344</t>
  </si>
  <si>
    <t>Burkholderia mallei</t>
  </si>
  <si>
    <t>UP000006559</t>
  </si>
  <si>
    <t>Lactobacillus salivarius was first isolated as part of a survey of human oral lactobacilli and is commonly found in the oral cavity and gastrointestinal tract of humans and other animals. L. salivarius UCC118 is well studied for its probiotic properties and has been used as a model organism to study the maintenance of healthy digestive system.</t>
  </si>
  <si>
    <t>CP000234.1,AF488831.1,AF488832.1</t>
  </si>
  <si>
    <t>NC_007930.1,NC_006529.1,NC_006530.1</t>
  </si>
  <si>
    <t>CP000233.1</t>
  </si>
  <si>
    <t>NC_007929.1</t>
  </si>
  <si>
    <t>Lactobacillus salivarius UCC118</t>
  </si>
  <si>
    <t>Lactobacillus salivarius</t>
  </si>
  <si>
    <t>UP000000808</t>
  </si>
  <si>
    <t xml:space="preserve">Mycoplasma pneumoniae is a human pathogen causing ?atypical pneumonia?. M. pneumoniae M129 was isolated from a patient with pneumonia and commonly used in biomedical research. </t>
  </si>
  <si>
    <t>U00089.2</t>
  </si>
  <si>
    <t>NC_000912.1</t>
  </si>
  <si>
    <t>Mycoplasma pneumoniae M129</t>
  </si>
  <si>
    <t>Mycoplasma pneumoniae</t>
  </si>
  <si>
    <t>UP000007564</t>
  </si>
  <si>
    <t>HE965806.1</t>
  </si>
  <si>
    <t>NC_019382.1</t>
  </si>
  <si>
    <t>Bordetella bronchiseptica 253</t>
  </si>
  <si>
    <t>Bordetella bronchiseptica</t>
  </si>
  <si>
    <t>UP000008563</t>
  </si>
  <si>
    <t>Streptococcus mitis is the closest relative of the major human pathogen S. pneumoniae. The 2,15 Mb sequence of the Streptococcus mitis B6 chromosome, an unusually high-level beta-lactam resistant and multiple antibiotic resistant strain</t>
  </si>
  <si>
    <t>FN568063.1</t>
  </si>
  <si>
    <t>NC_013853.1</t>
  </si>
  <si>
    <t>Streptococcus mitis B6</t>
  </si>
  <si>
    <t>Streptococcus mitis</t>
  </si>
  <si>
    <t>UP000001010</t>
  </si>
  <si>
    <t>Xanthomonas campestris is a major cause of black rot in crucifers, a disease that results in massive tissue degeneration. The type strain was isolated from cabbage in the UK.</t>
  </si>
  <si>
    <t>AE008922.1</t>
  </si>
  <si>
    <t>NC_003902.1</t>
  </si>
  <si>
    <t>Xanthomonas campestris pv. campestris str. ATCC 33913</t>
  </si>
  <si>
    <t>Xanthomonas campestris</t>
  </si>
  <si>
    <t>UP000001453</t>
  </si>
  <si>
    <t>Gardnerella vaginalis is a common vaginal bacterial species whose presence correlates strongly with bacterial vaginosis (BV). The genomic sequence of G. vaginalis ATCC 14019 is a HMP reference.</t>
  </si>
  <si>
    <t>CP002104.1</t>
  </si>
  <si>
    <t>NC_014644.1</t>
  </si>
  <si>
    <t>Gardnerella vaginalis ATCC 14019</t>
  </si>
  <si>
    <t>Gardnerella vaginalis</t>
  </si>
  <si>
    <t>UP000001807</t>
  </si>
  <si>
    <t>Borrelia burgdorferi is the causative agent of Lyme disease. B. burgdorferi B31 is the type strain of B. burgdorferi and was the third microbial genome sequenced.</t>
  </si>
  <si>
    <t>AE001584.1,AE000786.1,AE001577.1,AE000785.1,AE001579.1,AE000784.1,AE001583.1,AE001578.1,AE001580.1,AE001582.2,AE000789.1,AE000793.2,AE000792.1,AE000790.2,AE001576.1,AE000788.1,AE000794.2,AE000787.1,AE000791.1,AE001581.1,AE001575.1</t>
  </si>
  <si>
    <t>NC_000956.1,NC_001852.1,NC_000950.1,NC_001850.1,NC_000952.1,NC_001853.1,NC_000957.1,NC_000951.1,NC_000953.1,NC_000955.2,NC_001854.1,NC_001849.2,NC_001903.1,NC_001857.2,NC_000949.1,NC_001855.1,NC_001851.2,NC_001856.1,NC_001904.1,NC_000954.1,NC_000948.1</t>
  </si>
  <si>
    <t>AE000783.1</t>
  </si>
  <si>
    <t>NC_001318.1</t>
  </si>
  <si>
    <t>Borreliella burgdorferi B31</t>
  </si>
  <si>
    <t>Borreliella burgdorferi</t>
  </si>
  <si>
    <t>Pseudomonas putida is a non-pathogenic bacterium. It can be used in agriculture, biocatalysis, bioremediation and bioplastic production.</t>
  </si>
  <si>
    <t>AE015451.2</t>
  </si>
  <si>
    <t>NC_002947.4</t>
  </si>
  <si>
    <t>Pseudomonas putida KT2440</t>
  </si>
  <si>
    <t>Pseudomonas putida</t>
  </si>
  <si>
    <t>UP000001651</t>
  </si>
  <si>
    <t>Lactobacillus casei ATCC 334 is commonly used as the starter for milk fermentation and flavor development of cheese.</t>
  </si>
  <si>
    <t>CP000424.1</t>
  </si>
  <si>
    <t>NC_008502.1</t>
  </si>
  <si>
    <t>CP000423.1</t>
  </si>
  <si>
    <t>NC_008526.1</t>
  </si>
  <si>
    <t>Lactobacillus paracasei ATCC 334</t>
  </si>
  <si>
    <t>Lactobacillus paracasei</t>
  </si>
  <si>
    <t>UP000002197</t>
  </si>
  <si>
    <t>This organism can become an opportunistic pathogen, infecting anywhere in the body to cause abcess formation.</t>
  </si>
  <si>
    <t>AP006842.1</t>
  </si>
  <si>
    <t>NC_006297.1</t>
  </si>
  <si>
    <t>AP006841.1</t>
  </si>
  <si>
    <t>NC_006347.1</t>
  </si>
  <si>
    <t>Bacteroides fragilis YCH46</t>
  </si>
  <si>
    <t>Bacteroides fragilis</t>
  </si>
  <si>
    <t>UP000000795</t>
  </si>
  <si>
    <t>http://stdgen.northwestern.edu/stdgen/bacteria/chlamy (Chlamydia trachomatis database)</t>
  </si>
  <si>
    <t>Chlamydia trachomatis causes infections that lead to blindness and sexually transmitted diseases in humans. C. trachomatis serovar L2 strain 434/Bu was isolated from the bubo of a patient with Lymphogranuloma venereum (LGV). It is much more invasive than strains of Trachoma serovars, and widely used in virulence and evolutionary studies of C. trachomatis.</t>
  </si>
  <si>
    <t>AM884176.1</t>
  </si>
  <si>
    <t>NC_010287.1</t>
  </si>
  <si>
    <t>Chlamydia trachomatis 434/Bu</t>
  </si>
  <si>
    <t>Chlamydia trachomatis</t>
  </si>
  <si>
    <t>UP000000431</t>
  </si>
  <si>
    <t xml:space="preserve">Chlamydia trachomatis D/UW-3/CX is the prototype strain of trachoma biovar, and is serologically related to common isolates from the genital tract. </t>
  </si>
  <si>
    <t>AE001273.1</t>
  </si>
  <si>
    <t>NC_000117.1</t>
  </si>
  <si>
    <t>Chlamydia trachomatis D/UW-3/CX</t>
  </si>
  <si>
    <t>UP000002196</t>
  </si>
  <si>
    <t>Lactococcus lactis is the best-characterized lactic acid bacterium. It is widely used for industrial production of fermented dairy products such as milk, cheese, and yogurt. Lactococcus lactis subsp. lactis Il1403 is the model strain used in biological studies of L. lactis.</t>
  </si>
  <si>
    <t>AE005176.1</t>
  </si>
  <si>
    <t>NC_002662.1</t>
  </si>
  <si>
    <t>Lactococcus lactis subsp. lactis Il1403</t>
  </si>
  <si>
    <t>Lactococcus lactis</t>
  </si>
  <si>
    <t>UP000000642</t>
  </si>
  <si>
    <t>http://www.sanger.ac.uk/resources/downloads/bacteria/yersinia.html (Yersinia Genome Database)</t>
  </si>
  <si>
    <t>Y. enterocolitica 8081 was originally isolated from a patient suffering from septicemia. It is highly pathogenic in the murine yersiniosis infection model, and has been widely studied.</t>
  </si>
  <si>
    <t>AM286416.1</t>
  </si>
  <si>
    <t>NC_008791.1</t>
  </si>
  <si>
    <t>AM286415.1</t>
  </si>
  <si>
    <t>NC_008800.1</t>
  </si>
  <si>
    <t>Yersinia enterocolitica subsp. enterocolitica 8081</t>
  </si>
  <si>
    <t>Yersinia enterocolitica</t>
  </si>
  <si>
    <t>UP000000439</t>
  </si>
  <si>
    <t>Bifidobacterium longum is one of most important bacterial species in the gastrointestinal tracts (GIs) of humans. B. longum is commonly used in probiotics. The genomic sequence of B. longum NCC2705 was used to study the interactions between B. longum and other microorganisms in the GIs and its adaptation to the human GIs.</t>
  </si>
  <si>
    <t>AF540971.1</t>
  </si>
  <si>
    <t>NC_004943.1</t>
  </si>
  <si>
    <t>AE014295.3</t>
  </si>
  <si>
    <t>NC_004307.2</t>
  </si>
  <si>
    <t>Bifidobacterium longum NCC2705</t>
  </si>
  <si>
    <t>Bifidobacterium longum</t>
  </si>
  <si>
    <t>UP000002512</t>
  </si>
  <si>
    <t>Streptococcus mutans is a cariogenic dental pathogen.</t>
  </si>
  <si>
    <t>AE014133.2</t>
  </si>
  <si>
    <t>NC_004350.2</t>
  </si>
  <si>
    <t>Streptococcus mutans UA159</t>
  </si>
  <si>
    <t>Streptococcus mutans</t>
  </si>
  <si>
    <t>UP000007477</t>
  </si>
  <si>
    <t>Genomic analysis of Acinetobacter calcoaceticus PHEA-2 was undertaken because of the importance of this bacterium for bioremediation of phenol-polluted water and the close phylogenetic relationship of this species with the human pathogen Acinetobacter baumannii. To the best of our knowledge, this is the first available genomic sequence of A. calcoaceticus.</t>
  </si>
  <si>
    <t>CP002177.1</t>
  </si>
  <si>
    <t>NC_016603.1</t>
  </si>
  <si>
    <t>Acinetobacter pittii PHEA-2</t>
  </si>
  <si>
    <t>Acinetobacter pittii</t>
  </si>
  <si>
    <t>UP000001976</t>
  </si>
  <si>
    <t>Sinorhizobium meliloti is an important nitrogen fixing-bacterium.</t>
  </si>
  <si>
    <t>AL591985.1,AE006469.1</t>
  </si>
  <si>
    <t>NC_003078.1,NC_003037.1</t>
  </si>
  <si>
    <t>AL591688.1</t>
  </si>
  <si>
    <t>NC_003047.1</t>
  </si>
  <si>
    <t>Sinorhizobium meliloti 1021</t>
  </si>
  <si>
    <t>Sinorhizobium meliloti</t>
  </si>
  <si>
    <t>UP000008881</t>
  </si>
  <si>
    <t xml:space="preserve">Enterobacter aerogenes is an opportunistic human pathogen. This is the first complete genome sequence of the Enterobacter aerogenes species. </t>
  </si>
  <si>
    <t>CP002824.1</t>
  </si>
  <si>
    <t>NC_015663.1</t>
  </si>
  <si>
    <t>Klebsiella aerogenes KCTC 2190</t>
  </si>
  <si>
    <t>Klebsiella aerogenes</t>
  </si>
  <si>
    <t>UP000005639</t>
  </si>
  <si>
    <t xml:space="preserve">Bacillus anthracis is a pathogenic bacterium causing lethal inhalational anthrax. B. anthracis str. Sterne is often used for vaccine development. </t>
  </si>
  <si>
    <t>AE017225.1</t>
  </si>
  <si>
    <t>NC_005945.1</t>
  </si>
  <si>
    <t>Bacillus anthracis str. Sterne</t>
  </si>
  <si>
    <t>Bacillus anthracis</t>
  </si>
  <si>
    <t>UP000000427</t>
  </si>
  <si>
    <t>This is the first genomic sequence of Bacillus anthracis, a pathogenic bacterium causing lethal inhalational anthrax. B. anthracis str. Ames is a well studied laboratory strain (Porton isolate). It is not virulent due to the loss of the two plasmids, pXO1 and pXO2.</t>
  </si>
  <si>
    <t>AE016879.1</t>
  </si>
  <si>
    <t>NC_003997.3</t>
  </si>
  <si>
    <t>Bacillus anthracis str. Ames</t>
  </si>
  <si>
    <t>UP000001174</t>
  </si>
  <si>
    <t>This is the first Francisella tularensis subsp. tularensis genome. F. tularensis subsp. tularensis strain SCHU S4 was first isolated from a tularemia patient in the US in 1995. Because of its high virulence, strain SCHU S4 is widely used in the tularemia research community, and is regarded as a prototypic strain. Many SCHU S4 mutants were created to study the pathogenesis of this deadly bacterium. It is used as reference strain of Francisella tularensis subsp. tularensis in studies of molecular evolution, pathogenesis, and epidemiology.</t>
  </si>
  <si>
    <t>AJ749949.2</t>
  </si>
  <si>
    <t>NC_006570.2</t>
  </si>
  <si>
    <t>Francisella tularensis subsp. tularensis SCHU S4</t>
  </si>
  <si>
    <t>Francisella tularensis</t>
  </si>
  <si>
    <t>UP000002409</t>
  </si>
  <si>
    <t xml:space="preserve">Clostridium botulinum is a spore-forming bacterium that causes severe neuroparalysis in humans and animals through producing one of the most potent and deadly botulinum toxin. C. botulinum A str. Hall is the most widely studied C. botulinum strain. </t>
  </si>
  <si>
    <t>CP000727.1</t>
  </si>
  <si>
    <t>NC_009698.1</t>
  </si>
  <si>
    <t>Clostridium botulinum A str. Hall</t>
  </si>
  <si>
    <t>Clostridium botulinum</t>
  </si>
  <si>
    <t>UP000001986</t>
  </si>
  <si>
    <t>Clostridium botulinum produces botulinum neurotoxin, one of the most potent toxins known. This strain is a well-studied Hall strain that produces type A toxin.</t>
  </si>
  <si>
    <t>AM412318.1</t>
  </si>
  <si>
    <t>NC_009496.1</t>
  </si>
  <si>
    <t>AM412317.1</t>
  </si>
  <si>
    <t>NC_009495.1</t>
  </si>
  <si>
    <t>Clostridium botulinum A str. ATCC 3502</t>
  </si>
  <si>
    <t>UP000001570</t>
  </si>
  <si>
    <t>http://bacillus.genome.ad.jp (Bacillus subtilis Genome Database)</t>
  </si>
  <si>
    <t>Bacillus subtilis is a ubiquitous, saprophytic, soil bacterium. Bacillus subtilis subsp. subtilis str. 168 has been widely used in biological studies</t>
  </si>
  <si>
    <t>AL009126.3</t>
  </si>
  <si>
    <t>NC_000964.3</t>
  </si>
  <si>
    <t>Bacillus subtilis subsp. subtilis str. 168</t>
  </si>
  <si>
    <t>Bacillus subtilis</t>
  </si>
  <si>
    <t>UP000001408</t>
  </si>
  <si>
    <t xml:space="preserve">Leptospira interrogans is the causative agent of leptospirosis, a tropical zoonosis transmitted by direct contact with the urine of infected animals. L. interrogans serovar Lai str. 56601 is a representative virulent serovar type strain of Leptospira interrogans serogroup Icterohaemorrhagiae. </t>
  </si>
  <si>
    <t>AE010301.2,AE010300.2</t>
  </si>
  <si>
    <t>NC_004343.2,NC_004342.2</t>
  </si>
  <si>
    <t>Leptospira interrogans serovar Lai str. 56601</t>
  </si>
  <si>
    <t>Leptospira interrogans</t>
  </si>
  <si>
    <t>UP000000432</t>
  </si>
  <si>
    <t>Lactobacillus plantarum are commonly isolated from plant material, and the gastrointestinal tract of animals. This organism is used in the production of fermented foods such as saurkraut, kimchi and sourdough bread. L. plantarum WCFS1 is one of the model strains used in studies of lactic acid bacterium.</t>
  </si>
  <si>
    <t>CR377166.1,CR377164.1,CR377165.1</t>
  </si>
  <si>
    <t>NC_006377.1,NC_006375.1,NC_006376.1</t>
  </si>
  <si>
    <t>AL935263.2</t>
  </si>
  <si>
    <t>NC_004567.2</t>
  </si>
  <si>
    <t>Lactobacillus plantarum WCFS1</t>
  </si>
  <si>
    <t>Lactobacillus plantarum</t>
  </si>
  <si>
    <t>UP000000815</t>
  </si>
  <si>
    <t>Y. pestis strain CO92 is a clinical isolate from Colorado, USA. Due to its full virulence, Y. pestis strain CO92 has been widely used in biomedical research and biological warfare.</t>
  </si>
  <si>
    <t>AL117211.1,AL109969.1,AL117189.1</t>
  </si>
  <si>
    <t>NC_003134.1,NC_003132.1,NC_003131.1</t>
  </si>
  <si>
    <t>AL590842.1</t>
  </si>
  <si>
    <t>NC_003143.1</t>
  </si>
  <si>
    <t>Yersinia pestis CO92</t>
  </si>
  <si>
    <t>Yersinia pestis</t>
  </si>
  <si>
    <t>UP000000426</t>
  </si>
  <si>
    <t xml:space="preserve">Pseudomonas syringae is a widespread plant pathogen. Pseudomonas syringae pv. Syringae B728a is commonly used in genetic studies of this species. </t>
  </si>
  <si>
    <t>CP000075.1</t>
  </si>
  <si>
    <t>NC_007005.1</t>
  </si>
  <si>
    <t>Pseudomonas syringae pv. syringae B728a</t>
  </si>
  <si>
    <t>Pseudomonas syringae</t>
  </si>
  <si>
    <t>UP000000750</t>
  </si>
  <si>
    <t>GAS serves as a model pathogen for studying the evolutionary genomics of epidemic disease</t>
  </si>
  <si>
    <t>AE004092.2</t>
  </si>
  <si>
    <t>NC_002737.2</t>
  </si>
  <si>
    <t>Streptococcus pyogenes M1 GAS</t>
  </si>
  <si>
    <t>Streptococcus pyogenes</t>
  </si>
  <si>
    <t>UP000001301</t>
  </si>
  <si>
    <t>Bacillus thuringiensis is a Gram-positive, spore-forming bacterium, which is closely related to Bacillus anthracis and Bacillus cereus. B. thuringiensis is a soil-dwelling bacterium and commonly used as a biological pesticide. However, B. thuringiensis str. 97-27 was originally isolated from a case of severe human tissue necrosis.</t>
  </si>
  <si>
    <t>CP000047.1</t>
  </si>
  <si>
    <t>NC_006578.1</t>
  </si>
  <si>
    <t>AE017355.1</t>
  </si>
  <si>
    <t>NC_005957.1</t>
  </si>
  <si>
    <t>[Bacillus thuringiensis] serovar konkukian str. 97-27</t>
  </si>
  <si>
    <t>Bacillus thuringiensis</t>
  </si>
  <si>
    <t>UP000002363</t>
  </si>
  <si>
    <t xml:space="preserve">Enterobacter cloacae is an important nosocomial pathogen. The type strain E. cloacae subsp. cloacae ATCC 13047 was isolated from human cerebrospinal fluid in 1890. </t>
  </si>
  <si>
    <t>CP001919.1,CP001920.1</t>
  </si>
  <si>
    <t>NC_014107.1,NC_014108.1</t>
  </si>
  <si>
    <t>CP001918.1</t>
  </si>
  <si>
    <t>NC_014121.1</t>
  </si>
  <si>
    <t>Enterobacter cloacae subsp. cloacae ATCC 13047</t>
  </si>
  <si>
    <t>Enterobacter cloacae</t>
  </si>
  <si>
    <t>UP000001006</t>
  </si>
  <si>
    <t xml:space="preserve">Shigella flexneri is causative agent of diarrhea and dysentery in humans. S. flexneri serotype 2a is the most prevalent serotype causing bacillary dysentery and shigellosis in humans. S. flexneri 2a str. 301 was isolated from a shigellosis patient in China in 1984. </t>
  </si>
  <si>
    <t>AF386526.1</t>
  </si>
  <si>
    <t>NC_004851.1</t>
  </si>
  <si>
    <t>AE005674.2</t>
  </si>
  <si>
    <t>NC_004337.2</t>
  </si>
  <si>
    <t>Shigella flexneri 2a str. 301</t>
  </si>
  <si>
    <t>Shigella flexneri</t>
  </si>
  <si>
    <t>UP000001411</t>
  </si>
  <si>
    <t>This strain is a non-biofilm-forming, non-infection associated strain used for detection of residual antibiotics in food products</t>
  </si>
  <si>
    <t>AE015933.1,AE015932.1,AE015931.1,AE015930.1,AE015935.1,AE015934.1</t>
  </si>
  <si>
    <t>NC_005005.1,NC_005006.1,NC_005007.1,NC_005008.1,NC_005003.1,NC_005004.1</t>
  </si>
  <si>
    <t>AE015929.1</t>
  </si>
  <si>
    <t>NC_004461.1</t>
  </si>
  <si>
    <t>Staphylococcus epidermidis ATCC 12228</t>
  </si>
  <si>
    <t>Staphylococcus epidermidis</t>
  </si>
  <si>
    <t>UP000000535</t>
  </si>
  <si>
    <t>Neisseria gonorrhoeae causes the sexually transmitted disease (STD) gonorrhea, which is the leading reportable STD in adults in the USA. N. gonorrhoeae FA 1090 is a clinical isolate isolated from a patient with disseminated gonococcal infection.</t>
  </si>
  <si>
    <t>AE004969.1</t>
  </si>
  <si>
    <t>NC_002946.2</t>
  </si>
  <si>
    <t>Neisseria gonorrhoeae FA 1090</t>
  </si>
  <si>
    <t>Neisseria gonorrhoeae</t>
  </si>
  <si>
    <t>UP000000609</t>
  </si>
  <si>
    <t>Legionella pneumophila subsp. pneumophila is an aquatic bacterium that causes Legionnaire's disease. This strain is the isolate from the initial event of Legionellosis in Philadelphia and is the type strain for this species.</t>
  </si>
  <si>
    <t>AE017354.1</t>
  </si>
  <si>
    <t>NC_002942.5</t>
  </si>
  <si>
    <t>Legionella pneumophila subsp. pneumophila str. Philadelphia 1</t>
  </si>
  <si>
    <t>Legionella pneumophila</t>
  </si>
  <si>
    <t>UP000000579</t>
  </si>
  <si>
    <t>Haemophilus influenzae is an opportunistic bacterial pathogen. H. influenzae was mistakenly considered to be the cause of influenza when it was first isolated in the 1890s during an influenza pandemic. The genomic sequence of H. influenzae Rd KW20 is the first complete genome of a free-living organism.</t>
  </si>
  <si>
    <t>L42023.1</t>
  </si>
  <si>
    <t>NC_000907.1</t>
  </si>
  <si>
    <t>Haemophilus influenzae Rd KW20</t>
  </si>
  <si>
    <t>Haemophilus influenzae</t>
  </si>
  <si>
    <t>UP000002676</t>
  </si>
  <si>
    <t>Bordetella pertussis Tohama I is a clinical isolate that was originally isolated from a patient with whooping cough. It has been widely used in biomedical research.</t>
  </si>
  <si>
    <t>BX470248.1</t>
  </si>
  <si>
    <t>NC_002929.2</t>
  </si>
  <si>
    <t>Bordetella pertussis Tohama I</t>
  </si>
  <si>
    <t>Bordetella pertussis</t>
  </si>
  <si>
    <t>UP000002493</t>
  </si>
  <si>
    <t>Vibrio parahaemolyticus is a worldwide cause of food-borne gastroenteritis; a pathogenic mechanism distinct from that of V cholerae.</t>
  </si>
  <si>
    <t>BA000032.2,BA000031.2</t>
  </si>
  <si>
    <t>NC_004605.1,NC_004603.1</t>
  </si>
  <si>
    <t>Vibrio parahaemolyticus RIMD 2210633</t>
  </si>
  <si>
    <t>Vibrio parahaemolyticus</t>
  </si>
  <si>
    <t>UP000001415</t>
  </si>
  <si>
    <t>Enterococcus faecalis is an important nosocomial pathogen. The type strain E. faecalis V583 is a vancomycin-resistant clinical isolate.</t>
  </si>
  <si>
    <t>AE016832.1,AE016833.1,AE016831.1</t>
  </si>
  <si>
    <t>NC_004670.1,NC_004669.1,NC_004671.1</t>
  </si>
  <si>
    <t>AE016830.1</t>
  </si>
  <si>
    <t>NC_004668.1</t>
  </si>
  <si>
    <t>GCF_000007785.1</t>
  </si>
  <si>
    <t>Enterococcus faecalis V583</t>
  </si>
  <si>
    <t>Enterococcus faecalis</t>
  </si>
  <si>
    <t>UP000000584</t>
  </si>
  <si>
    <t>Vibrio cholerae is the causative agent of cholera. The virulent strain V. cholerae O1 biovar El Tor str. N16961 was isolated from the stool of a cholera patient in Bangladesh in 1971 and has been widely used in biological studies.</t>
  </si>
  <si>
    <t>AE003852.1,AE003853.1</t>
  </si>
  <si>
    <t>NC_002505.1,NC_002506.1</t>
  </si>
  <si>
    <t>GCF_000006745.1</t>
  </si>
  <si>
    <t>Vibrio cholerae O1 biovar El Tor str. N16961</t>
  </si>
  <si>
    <t>Vibrio cholerae</t>
  </si>
  <si>
    <t>UP000001417</t>
  </si>
  <si>
    <t xml:space="preserve">Bacillus cereus is an opportunistic pathogen closely related to the pathogenic bacterium Bacillus anthracis. B. cereus ATCC 14579 is the type strain of B. cereus and was widely used in biological studies. </t>
  </si>
  <si>
    <t>AE016878.2</t>
  </si>
  <si>
    <t>NC_004721.2</t>
  </si>
  <si>
    <t>AE016877.1</t>
  </si>
  <si>
    <t>NC_004722.1</t>
  </si>
  <si>
    <t>GCF_000007825.1</t>
  </si>
  <si>
    <t>Bacillus cereus ATCC 14579</t>
  </si>
  <si>
    <t>Bacillus cereus</t>
  </si>
  <si>
    <t>UP000000821</t>
  </si>
  <si>
    <t>Streptococcus agalactiae is an emerging human pathogen and the most common type of serotype B.</t>
  </si>
  <si>
    <t>AE009948.1</t>
  </si>
  <si>
    <t>NC_004116.1</t>
  </si>
  <si>
    <t>GCA_000007265.1</t>
  </si>
  <si>
    <t>Streptococcus agalactiae 2603V/R</t>
  </si>
  <si>
    <t>Streptococcus agalactiae</t>
  </si>
  <si>
    <t>UP000009077</t>
  </si>
  <si>
    <t xml:space="preserve">Streptococcus suis is a zoonotic pathogen causing a number of diseases including meningitis, arthritis and pneumonia in pigs. Occasionally, S. suis can infect humans causing septicemia, meningitis and endocarditis. S. suis BM407 was isolated from the CSF of a patient with in Vietnam in 2004. </t>
  </si>
  <si>
    <t>FM252033.1</t>
  </si>
  <si>
    <t>NC_012923.1</t>
  </si>
  <si>
    <t>FM252032.1</t>
  </si>
  <si>
    <t>NC_012926.1</t>
  </si>
  <si>
    <t>GCF_000026745.1</t>
  </si>
  <si>
    <t>Streptococcus suis BM407</t>
  </si>
  <si>
    <t>Streptococcus suis</t>
  </si>
  <si>
    <t>UP000000429</t>
  </si>
  <si>
    <t>Helicobacter pylori is commonly found in the upper gastrointestinal tracts of over 50% of the world's population. It is associated with chronic gastritis, gastric ulcer, and gastric cancers. Helicobacter pylori 26695 was originally isolated from a patient with gastritis in the UK.</t>
  </si>
  <si>
    <t>AE000511.1</t>
  </si>
  <si>
    <t>NC_000915.1</t>
  </si>
  <si>
    <t>GCF_000008525.1</t>
  </si>
  <si>
    <t>Helicobacter pylori 26695</t>
  </si>
  <si>
    <t>Helicobacter pylori</t>
  </si>
  <si>
    <t>UP000005269</t>
  </si>
  <si>
    <t>opportunistic pathogen that transfers vancomycin resistance to other bacteria. HMP reference. first E. faecium strain ever sequenced</t>
  </si>
  <si>
    <t>CP003586.1,CP003585.1,CP003584.1</t>
  </si>
  <si>
    <t>NC_017963.1,NC_017962.1,NC_017961.1</t>
  </si>
  <si>
    <t>CP003583.1</t>
  </si>
  <si>
    <t>NC_017960.1</t>
  </si>
  <si>
    <t>GCF_000174395.2</t>
  </si>
  <si>
    <t>Enterococcus faecium DO</t>
  </si>
  <si>
    <t>Enterococcus faecium</t>
  </si>
  <si>
    <t>Clostridium difficile is the major causative agent of pseudomembranous colitis (PMC) and diarrhea that may occur following antibiotic treatment. C. difficile infection represents one of the most common nosocomial infections. Clostridium difficile 630 is a fully virulent, highly transmissible, multi-drug resistant strain. It was originally isolated from a patient with severe PMC that had spread to other patients. This strain has been well characterized in laboratories.</t>
  </si>
  <si>
    <t>AM180356.2</t>
  </si>
  <si>
    <t>NC_008226.2</t>
  </si>
  <si>
    <t>AM180355.1</t>
  </si>
  <si>
    <t>NC_009089.1</t>
  </si>
  <si>
    <t>GCF_000009205.2</t>
  </si>
  <si>
    <t>Clostridioides difficile 630</t>
  </si>
  <si>
    <t>Clostridioides difficile</t>
  </si>
  <si>
    <t>UP000000605</t>
  </si>
  <si>
    <t>http://www.burkholderia.com (Burkholderia Genome Database)</t>
  </si>
  <si>
    <t>Burkholderia pseudomallei is an opportunistic pathogen and can cause pneumonia, bacteremia, and melioidosis. B. pseudomallei K96243 is a clinical isolate from Thailand.</t>
  </si>
  <si>
    <t>BX571965.1,BX571966.1</t>
  </si>
  <si>
    <t>NC_006350.1,NC_006351.1</t>
  </si>
  <si>
    <t>GCF_000011545.1</t>
  </si>
  <si>
    <t>Burkholderia pseudomallei K96243</t>
  </si>
  <si>
    <t>Burkholderia pseudomallei</t>
  </si>
  <si>
    <t>UP000007137</t>
  </si>
  <si>
    <t>Mycobacterium abscessus is an emerging pthogen, causing lung, wound, and skin infections.</t>
  </si>
  <si>
    <t>CU458745.1</t>
  </si>
  <si>
    <t>NC_010394.1</t>
  </si>
  <si>
    <t>CU458896.1</t>
  </si>
  <si>
    <t>NC_010397.1</t>
  </si>
  <si>
    <t>GCF_000069185.1</t>
  </si>
  <si>
    <t>Mycobacteroides abscessus ATCC 19977</t>
  </si>
  <si>
    <t>Mycobacteroides abscessus</t>
  </si>
  <si>
    <t>UP000000799</t>
  </si>
  <si>
    <t xml:space="preserve">Campylobacter jejuni is the leading cause of bacterial food poisoning (campylobacteriosis). Campylobacter jejuni subsp. jejuni NCTC 11168 has been a widely used in studying the pathogenesis of C. jejuni. </t>
  </si>
  <si>
    <t>AL111168.1</t>
  </si>
  <si>
    <t>NC_002163.1</t>
  </si>
  <si>
    <t>Campylobacter jejuni subsp. jejuni NCTC 11168 = ATCC 700819</t>
  </si>
  <si>
    <t>UP000000425</t>
  </si>
  <si>
    <t>http://gbrowse2.biology.gatech.edu/cgi-bin/home.cgi (Neisseria Base)</t>
  </si>
  <si>
    <t>N. meningitidis Serogroup B Strain MC58 was isolated from a case of invasive infection in the UK. It has been widely used in virulence studies and vaccine development. Serogroup B strains are major causes of bacterial meningitis in Europe and the United States. Unlike other serogroups, the capsular polysaccharide of serogroup B N. meningitidis is poorly immunogenic in humans. Currently, there is no effective vaccine available for serogroup B N. meningitidis.</t>
  </si>
  <si>
    <t>AE002098.2</t>
  </si>
  <si>
    <t>NC_003112.2</t>
  </si>
  <si>
    <t>Neisseria meningitidis MC58</t>
  </si>
  <si>
    <t>UP000000817</t>
  </si>
  <si>
    <t>Listeria monocytogenes is the causative agent of listeriosis. L. monocytogenes EGD-e is a well-characterized highly virulent strain.</t>
  </si>
  <si>
    <t>AL591824.1</t>
  </si>
  <si>
    <t>NC_003210.1</t>
  </si>
  <si>
    <t>Listeria monocytogenes EGD-e</t>
  </si>
  <si>
    <t>UP000002438</t>
  </si>
  <si>
    <t>http://www.pseudomonas.com/ (Pseudomonas genome database)</t>
  </si>
  <si>
    <t xml:space="preserve">Pseudomonas aeruginosa is an opportunistic human pathogen with intrinsic resistance to antibiotics and disinfectants. P. aeruginosa PAO1 is a laboratory reference strain originally isolated from an infected wound of a patient. </t>
  </si>
  <si>
    <t>AE004091.2</t>
  </si>
  <si>
    <t>NC_002516.2</t>
  </si>
  <si>
    <t>Pseudomonas aeruginosa PAO1</t>
  </si>
  <si>
    <t>Mycobacterium bovis is the causative agent of classic bovine tuberculosis, but it can also cause the disease in humans, especially if contaminated milk is consumed without prior pasteurization. M. bovis AF2122/97 is a fully virulent strain that was isolated from a diseased cow in 1997.</t>
  </si>
  <si>
    <t>LT708304.1</t>
  </si>
  <si>
    <t>NC_002945.4</t>
  </si>
  <si>
    <t>Mycobacterium tuberculosis variant bovis AF2122/97</t>
  </si>
  <si>
    <t>UP000001584</t>
  </si>
  <si>
    <t>http://saclab.tamu.edu/genomeDB_v2 (Mycobacterial Genome Database 2.0)</t>
  </si>
  <si>
    <t>Mycobacterium tuberculosis is the causative agent of tuberculosis. M. tuberculosis strain H37Rv derived from the virulent isolate H37 that was first isolated in 1905. The H37Rv strain has been widely used in biomedical research mostly because it is susceptible to drugs and applicable for genetic manipulation, as well as it maintains full virulence.</t>
  </si>
  <si>
    <t>AL123456.3</t>
  </si>
  <si>
    <t>NC_000962.3</t>
  </si>
  <si>
    <t>Mycobacterium tuberculosis H37Rv</t>
  </si>
  <si>
    <t>UP000007841</t>
  </si>
  <si>
    <t>Klebsiella pneumoniae is the most medically important organism within the genus Klebsiella. It usually causes pneumonia in immunocompromised patients. K. pneumoniae subsp. pneumoniae HS11286 is a multidrug-resistant strain that was originally isolated from the sputum specimen of patient in China.</t>
  </si>
  <si>
    <t>CP003223.1,CP003228.1,CP003226.1,CP003227.1,CP003225.1,CP003224.1</t>
  </si>
  <si>
    <t>NC_016838.1,NC_016841.1,NC_016840.1,NC_016847.1,NC_016839.1,NC_016846.1</t>
  </si>
  <si>
    <t>CP003200.1</t>
  </si>
  <si>
    <t>NC_016845.1</t>
  </si>
  <si>
    <t>Klebsiella pneumoniae subsp. pneumoniae HS11286</t>
  </si>
  <si>
    <t>UP000000586</t>
  </si>
  <si>
    <t xml:space="preserve">Streptococcus pneumoniae is a member of the normal human nasopharyngeal flora. This organism is also the most common cause of sinusitis. While S. pneumoniae R6 is avirulent, it is widely used in genetic studies because of its highly transformable characteristic. </t>
  </si>
  <si>
    <t>AE007317.1</t>
  </si>
  <si>
    <t>NC_003098.1</t>
  </si>
  <si>
    <t>Streptococcus pneumoniae R6</t>
  </si>
  <si>
    <t>UP000008816</t>
  </si>
  <si>
    <t>Staphylococcus aureus is an opportunistic pathogen and the major cause nosocomial and community-acquired infections. S. aureus subsp. aureus NCTC 8325 was isolated from from a sepsis patient in 1960. Strain 8325 is used as the prototypical strain in all genetic manipulation.</t>
  </si>
  <si>
    <t>CP000253.1</t>
  </si>
  <si>
    <t>NC_007795.1</t>
  </si>
  <si>
    <t>Staphylococcus aureus subsp. aureus NCTC 8325</t>
  </si>
  <si>
    <t>UP000000541</t>
  </si>
  <si>
    <t xml:space="preserve">Salmonella enterica subsp. enterica serovar Typhi str. CT18 is a highly pathogenic, multiple drug resistant strain isolated from a typhoid patient in Vietnam. </t>
  </si>
  <si>
    <t>AL513384.1,AL513383.1</t>
  </si>
  <si>
    <t>NC_003385.1,NC_003384.1</t>
  </si>
  <si>
    <t>AL513382.1</t>
  </si>
  <si>
    <t>NC_003198.1</t>
  </si>
  <si>
    <t>Salmonella enterica subsp. enterica serovar Typhi str. CT18</t>
  </si>
  <si>
    <t>http://www.salmonella.org/genomics/ (Salmonella genomics)</t>
  </si>
  <si>
    <t>S. enterica serovar Typhimurium has been the main cause of gastroenteritis globally for many years. S. enterica serovar Typhimurium strain LT2 (Lilleengen type 2) was originally isolated in Sweden in the 1940s by Lilleengen. It has been widely used in genetic and molecular biology studies of Salmonella. It was also used as a mouse model in the study of human typhoid fever.</t>
  </si>
  <si>
    <t>AE006471.2</t>
  </si>
  <si>
    <t>NC_003277.2</t>
  </si>
  <si>
    <t>AE006468.2</t>
  </si>
  <si>
    <t>NC_003197.2</t>
  </si>
  <si>
    <t>Salmonella enterica subsp. enterica serovar Typhimurium str. LT2</t>
  </si>
  <si>
    <t>UP000006167</t>
  </si>
  <si>
    <t>Escherichia coli O104:H4 str. 2011C-3493 is the representative of E. coli sub-clade B1.</t>
  </si>
  <si>
    <t>CP003290.1,CP003291.1,CP003292.1</t>
  </si>
  <si>
    <t>NC_018659.1,NC_018666.1,NC_018660.1</t>
  </si>
  <si>
    <t>CP003289.1</t>
  </si>
  <si>
    <t>NC_018658.1</t>
  </si>
  <si>
    <t>Escherichia coli O104:H4 str. 2011C-3493</t>
  </si>
  <si>
    <t>UP000008614</t>
  </si>
  <si>
    <t>Escherichia coli O83:H1 str. NRG 857C is the representative of E. coli sub-clade B2.</t>
  </si>
  <si>
    <t>CP001856.1</t>
  </si>
  <si>
    <t>NC_017659.1</t>
  </si>
  <si>
    <t>CP001855.1</t>
  </si>
  <si>
    <t>NC_017634.1</t>
  </si>
  <si>
    <t>Escherichia coli O83:H1 str. NRG 857C</t>
  </si>
  <si>
    <t>Escherichia coli UMN026 is the representative of E. coli sub-clade D1.</t>
  </si>
  <si>
    <t>CU928148.1,CU928149.1</t>
  </si>
  <si>
    <t>NC_011749.1,NC_011739.1</t>
  </si>
  <si>
    <t>CU928163.2</t>
  </si>
  <si>
    <t>NC_011751.1</t>
  </si>
  <si>
    <t>Escherichia coli UMN026</t>
  </si>
  <si>
    <t>UP000000749</t>
  </si>
  <si>
    <t>Escherichia coli IAI39 is the representative of E. coli sub-clade D2.</t>
  </si>
  <si>
    <t>CU928164.2</t>
  </si>
  <si>
    <t>NC_011750.1</t>
  </si>
  <si>
    <t>Escherichia coli IAI39</t>
  </si>
  <si>
    <t>http://www.genome.wisc.edu (E. coli genome project)</t>
  </si>
  <si>
    <t>This pathogenic strain of E. coli is enterohemorrhagic and a cause of foodborne illness. Most cases of food poisoning have been linked with eating undercooked contaminated ground meat, raw contaminated vegetables or unpasteurized milk. Waterborne transmission occurs by swimming in contaminated lakes or pools, or by drinking contaminated water. The organism is communicable person-to-person and has caused outbreaks in child day-care centers. E. coli O157:H7 requires specific receptors in order to attach to and enter intestinal cells. Cattle, swine, and deer do not have these receptors, and so can harbor the strain in their intestines without ill effect. The strain contaminated meat during slaughter or butchering, and when undercooked meat is eaten causes acute hemorrhagic diarrhea and abdominal cramps. In healthy adults, the symptoms subside in 5-10 days. In children and the elderly, the infection can cause hemolytic uremic syndrome (2-7% of cases), in which the red blood cells are destroyed and the kidneys fail. This strain is the representative of E. coli sub-clade E.</t>
  </si>
  <si>
    <t>AB011549.2,AB011548.2</t>
  </si>
  <si>
    <t>NC_002128.1,NC_002127.1</t>
  </si>
  <si>
    <t>BA000007.3</t>
  </si>
  <si>
    <t>NC_002695.2</t>
  </si>
  <si>
    <t>Escherichia coli O157:H7 str. Sakai</t>
  </si>
  <si>
    <t>UP000000625</t>
  </si>
  <si>
    <t xml:space="preserve">E. coli K-12 was one of the first organisms to have its genome sequenced, and as such has become a model organism in microbiology research. It is well-adapted to the laboratory environment, and has lost the ability to survive in the intestine. This non-pathogenic laboratory strain was orginally isolated from a stool sample of a patient with diptheria in 1922. During the course of lab culturing, it lost the O-antigen, lambda phage, and F-plasmid. Substrain MG1655 is a parent of DH5a and DH10√É∆í√Ü‚Äô√É‚Ä†√¢‚Ç¨‚Ñ¢√É∆í√¢‚Ç¨¬†√É¬¢√¢‚Äö¬¨√¢‚Äû¬¢√É∆í√Ü‚Äô√É¬¢√¢‚Äö¬¨√Ç¬¶√É∆í√¢‚Ç¨≈°√É‚Äö√Ç¬∏, which are used extensively in biotechnology. This strain is the representative of E. coli sub-clade A. </t>
  </si>
  <si>
    <t>U00096.3</t>
  </si>
  <si>
    <t>NC_000913.3</t>
  </si>
  <si>
    <t>Escherichia coli str. K-12 substr. MG1655</t>
  </si>
  <si>
    <t>UniProt</t>
  </si>
  <si>
    <t>External link</t>
  </si>
  <si>
    <t>PubmedIDs</t>
  </si>
  <si>
    <t>Comment</t>
  </si>
  <si>
    <t>CODE</t>
  </si>
  <si>
    <t>WGS</t>
  </si>
  <si>
    <t>Plasmid GenBank</t>
  </si>
  <si>
    <t>Plasmid RefSeq</t>
  </si>
  <si>
    <t>Chromosome GenBank</t>
  </si>
  <si>
    <t>Chromosome RefSeq</t>
  </si>
  <si>
    <t>Organism name</t>
  </si>
  <si>
    <t>Genomes</t>
  </si>
  <si>
    <t>#Species/genus</t>
  </si>
  <si>
    <r>
      <t xml:space="preserve">The </t>
    </r>
    <r>
      <rPr>
        <b/>
        <sz val="16"/>
        <color theme="1"/>
        <rFont val="Calibri"/>
        <family val="2"/>
        <scheme val="minor"/>
      </rPr>
      <t>References</t>
    </r>
    <r>
      <rPr>
        <sz val="16"/>
        <color theme="1"/>
        <rFont val="Calibri"/>
        <family val="2"/>
        <scheme val="minor"/>
      </rPr>
      <t xml:space="preserve"> worksheet contains the list of NCBI reference genomes, sorted number of genomes per species. References from the top 10 species are highlighted and were used as the genomes in the simulated read tests.</t>
    </r>
  </si>
  <si>
    <t>Unicycler
A vs B</t>
  </si>
  <si>
    <t>Flye
A vs B</t>
  </si>
  <si>
    <t>Flye (fixed circ)
A vs B</t>
  </si>
  <si>
    <t>Trycycler
A vs B</t>
  </si>
  <si>
    <t>Non-repeat identity</t>
  </si>
  <si>
    <t>Non-repeat Qscore</t>
  </si>
  <si>
    <t>Repeat identity</t>
  </si>
  <si>
    <t>Repeat Qscore</t>
  </si>
  <si>
    <t>Average (mean)</t>
  </si>
  <si>
    <t>Flye
+Pilon
A vs B</t>
  </si>
  <si>
    <t>Flye (fixed circ)
+Pilon
A vs B</t>
  </si>
  <si>
    <t>Trycycler
+Pilon
A vs B</t>
  </si>
  <si>
    <r>
      <t xml:space="preserve">The </t>
    </r>
    <r>
      <rPr>
        <b/>
        <sz val="16"/>
        <color theme="1"/>
        <rFont val="Calibri"/>
        <family val="2"/>
        <scheme val="minor"/>
      </rPr>
      <t>Repeat identities</t>
    </r>
    <r>
      <rPr>
        <sz val="16"/>
        <color theme="1"/>
        <rFont val="Calibri"/>
        <family val="2"/>
        <scheme val="minor"/>
      </rPr>
      <t xml:space="preserve"> worksheet contains the sequence identities of all assemblies for both repeat and non-repeat regions of the genome. Identities are expressed both as percentages and a Q-scores.</t>
    </r>
  </si>
  <si>
    <r>
      <t xml:space="preserve">The </t>
    </r>
    <r>
      <rPr>
        <b/>
        <sz val="16"/>
        <color theme="1"/>
        <rFont val="Calibri"/>
        <family val="2"/>
        <scheme val="minor"/>
      </rPr>
      <t>Reads</t>
    </r>
    <r>
      <rPr>
        <sz val="16"/>
        <color theme="1"/>
        <rFont val="Calibri"/>
        <family val="2"/>
        <scheme val="minor"/>
      </rPr>
      <t xml:space="preserve"> worksheet contains summaries of the input read sets for each of the ten genomes. This includes both simulated Nanopore reads (made by Badread) and simulated Illumina reads (made by ART).</t>
    </r>
  </si>
  <si>
    <r>
      <t xml:space="preserve">The </t>
    </r>
    <r>
      <rPr>
        <b/>
        <sz val="16"/>
        <color theme="1"/>
        <rFont val="Calibri"/>
        <family val="2"/>
        <scheme val="minor"/>
      </rPr>
      <t>Read simulation</t>
    </r>
    <r>
      <rPr>
        <sz val="16"/>
        <color theme="1"/>
        <rFont val="Calibri"/>
        <family val="2"/>
        <scheme val="minor"/>
      </rPr>
      <t xml:space="preserve"> worksheet contains descriptions of the parameters used to generate Nanopore reads (made by Badread) and Illumina reads (made by ART).</t>
    </r>
  </si>
  <si>
    <t>Badread parameters</t>
  </si>
  <si>
    <t>ART parameters</t>
  </si>
  <si>
    <t>seqSys</t>
  </si>
  <si>
    <t>len</t>
  </si>
  <si>
    <t>fcov</t>
  </si>
  <si>
    <t>mflen</t>
  </si>
  <si>
    <t>sdev</t>
  </si>
  <si>
    <t>MSv1</t>
  </si>
  <si>
    <t>HS25</t>
  </si>
  <si>
    <t>HSXt</t>
  </si>
  <si>
    <t>MSv3</t>
  </si>
  <si>
    <t>HS20</t>
  </si>
  <si>
    <t>HSXn</t>
  </si>
  <si>
    <t>quantity</t>
  </si>
  <si>
    <t>length</t>
  </si>
  <si>
    <t>identity</t>
  </si>
  <si>
    <t>start_adapter_seq</t>
  </si>
  <si>
    <t>end_adapter_seq</t>
  </si>
  <si>
    <t>junk</t>
  </si>
  <si>
    <t>random</t>
  </si>
  <si>
    <t>chimeras</t>
  </si>
  <si>
    <t>glitches</t>
  </si>
  <si>
    <t>200x</t>
  </si>
  <si>
    <t>94,097,2</t>
  </si>
  <si>
    <t>7083,40,25</t>
  </si>
  <si>
    <t>280x</t>
  </si>
  <si>
    <t>93,095,5</t>
  </si>
  <si>
    <t>5766,28,08</t>
  </si>
  <si>
    <t>210x</t>
  </si>
  <si>
    <t>91,095,5</t>
  </si>
  <si>
    <t>3422,44,04</t>
  </si>
  <si>
    <t>150x</t>
  </si>
  <si>
    <t>96,100,3</t>
  </si>
  <si>
    <t>8367,28,14</t>
  </si>
  <si>
    <t>270x</t>
  </si>
  <si>
    <t>93,096,4</t>
  </si>
  <si>
    <t>7377,10,28</t>
  </si>
  <si>
    <t>250x</t>
  </si>
  <si>
    <t>96,098,5</t>
  </si>
  <si>
    <t>6710,44,32</t>
  </si>
  <si>
    <t>260x</t>
  </si>
  <si>
    <t>93,100,5</t>
  </si>
  <si>
    <t>6726,25,27</t>
  </si>
  <si>
    <t>120x</t>
  </si>
  <si>
    <t>91,097,2</t>
  </si>
  <si>
    <t>8267,31,28</t>
  </si>
  <si>
    <t>190x</t>
  </si>
  <si>
    <t>93,095,4</t>
  </si>
  <si>
    <t>4138,03,07</t>
  </si>
  <si>
    <t>230x</t>
  </si>
  <si>
    <t>93,096,3</t>
  </si>
  <si>
    <t>7045,14,11</t>
  </si>
  <si>
    <t>20788,06361</t>
  </si>
  <si>
    <t>26103,08384</t>
  </si>
  <si>
    <t>14688,12402</t>
  </si>
  <si>
    <t>30814,24000</t>
  </si>
  <si>
    <t>25285,19637</t>
  </si>
  <si>
    <t>37314,27176</t>
  </si>
  <si>
    <t>35001,18994</t>
  </si>
  <si>
    <t>35097,26894</t>
  </si>
  <si>
    <t>36588,29376</t>
  </si>
  <si>
    <t>13506,05927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</si>
</sst>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
  </numFmts>
  <fonts count="9" x14ac:knownFonts="1">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
      <sz val="12"/>
      <color rgb="FF000000"/>
      <name val="Calibri"/>
      <family val="2"/>
      <scheme val="minor"/>
    </font>
    <font>
      <sz val="16"/>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rgb="FFFFF4F4"/>
        <bgColor indexed="64"/>
      </patternFill>
    </fill>
    <fill>
      <patternFill patternType="solid">
        <fgColor rgb="FFFFFCF4"/>
        <bgColor indexed="64"/>
      </patternFill>
    </fill>
    <fill>
      <patternFill patternType="solid">
        <fgColor rgb="FFF8FFF3"/>
        <bgColor indexed="64"/>
      </patternFill>
    </fill>
    <fill>
      <patternFill patternType="solid">
        <fgColor rgb="FFF4F8FF"/>
        <bgColor indexed="64"/>
      </patternFill>
    </fill>
    <fill>
      <patternFill patternType="solid">
        <fgColor rgb="FFF2F7FF"/>
        <bgColor indexed="64"/>
      </patternFill>
    </fill>
    <fill>
      <patternFill patternType="solid">
        <fgColor rgb="FFE9F9DE"/>
        <bgColor indexed="64"/>
      </patternFill>
    </fill>
    <fill>
      <patternFill patternType="solid">
        <fgColor rgb="FFFFF9F3"/>
        <bgColor indexed="64"/>
      </patternFill>
    </fill>
    <fill>
      <patternFill patternType="solid">
        <fgColor rgb="FFFFFFF3"/>
        <bgColor indexed="64"/>
      </patternFill>
    </fill>
    <fill>
      <patternFill patternType="solid">
        <fgColor theme="7" tint="0.7999816888943144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medium">
        <color auto="1"/>
      </top>
      <bottom style="hair">
        <color theme="0" tint="-0.24994659260841701"/>
      </bottom>
      <diagonal/>
    </border>
    <border>
      <left style="thin">
        <color indexed="64"/>
      </left>
      <right/>
      <top style="medium">
        <color auto="1"/>
      </top>
      <bottom style="hair">
        <color theme="0" tint="-0.24994659260841701"/>
      </bottom>
      <diagonal/>
    </border>
    <border>
      <left/>
      <right/>
      <top style="hair">
        <color theme="0" tint="-0.24994659260841701"/>
      </top>
      <bottom style="hair">
        <color theme="0" tint="-0.24994659260841701"/>
      </bottom>
      <diagonal/>
    </border>
    <border>
      <left style="thin">
        <color indexed="64"/>
      </left>
      <right/>
      <top style="hair">
        <color theme="0" tint="-0.24994659260841701"/>
      </top>
      <bottom style="hair">
        <color theme="0" tint="-0.24994659260841701"/>
      </bottom>
      <diagonal/>
    </border>
    <border>
      <left/>
      <right/>
      <top style="hair">
        <color theme="0" tint="-0.24994659260841701"/>
      </top>
      <bottom style="medium">
        <color auto="1"/>
      </bottom>
      <diagonal/>
    </border>
    <border>
      <left style="thin">
        <color indexed="64"/>
      </left>
      <right/>
      <top style="hair">
        <color theme="0" tint="-0.24994659260841701"/>
      </top>
      <bottom style="medium">
        <color auto="1"/>
      </bottom>
      <diagonal/>
    </border>
    <border>
      <left/>
      <right style="thin">
        <color indexed="64"/>
      </right>
      <top style="medium">
        <color indexed="64"/>
      </top>
      <bottom style="hair">
        <color theme="0" tint="-0.24994659260841701"/>
      </bottom>
      <diagonal/>
    </border>
    <border>
      <left/>
      <right style="thin">
        <color indexed="64"/>
      </right>
      <top style="hair">
        <color theme="0" tint="-0.24994659260841701"/>
      </top>
      <bottom style="hair">
        <color theme="0" tint="-0.24994659260841701"/>
      </bottom>
      <diagonal/>
    </border>
    <border>
      <left/>
      <right style="thin">
        <color indexed="64"/>
      </right>
      <top style="hair">
        <color theme="0" tint="-0.24994659260841701"/>
      </top>
      <bottom style="medium">
        <color indexed="64"/>
      </bottom>
      <diagonal/>
    </border>
    <border>
      <left/>
      <right/>
      <top/>
      <bottom style="medium">
        <color indexed="64"/>
      </bottom>
      <diagonal/>
    </border>
    <border>
      <left style="thin">
        <color theme="0" tint="-0.24994659260841701"/>
      </left>
      <right/>
      <top/>
      <bottom/>
      <diagonal/>
    </border>
    <border>
      <left style="thin">
        <color theme="0" tint="-0.24994659260841701"/>
      </left>
      <right/>
      <top style="medium">
        <color auto="1"/>
      </top>
      <bottom style="hair">
        <color theme="0" tint="-0.24994659260841701"/>
      </bottom>
      <diagonal/>
    </border>
    <border>
      <left style="thin">
        <color theme="0" tint="-0.24994659260841701"/>
      </left>
      <right/>
      <top style="hair">
        <color theme="0" tint="-0.24994659260841701"/>
      </top>
      <bottom style="hair">
        <color theme="0" tint="-0.24994659260841701"/>
      </bottom>
      <diagonal/>
    </border>
    <border>
      <left style="thin">
        <color theme="0" tint="-0.24994659260841701"/>
      </left>
      <right/>
      <top style="hair">
        <color theme="0" tint="-0.24994659260841701"/>
      </top>
      <bottom style="medium">
        <color auto="1"/>
      </bottom>
      <diagonal/>
    </border>
    <border>
      <left style="thin">
        <color indexed="64"/>
      </left>
      <right/>
      <top/>
      <bottom style="thin">
        <color indexed="64"/>
      </bottom>
      <diagonal/>
    </border>
    <border>
      <left/>
      <right/>
      <top/>
      <bottom style="thin">
        <color indexed="64"/>
      </bottom>
      <diagonal/>
    </border>
    <border>
      <left style="thin">
        <color theme="0" tint="-0.24994659260841701"/>
      </left>
      <right/>
      <top/>
      <bottom style="thin">
        <color indexed="64"/>
      </bottom>
      <diagonal/>
    </border>
    <border>
      <left/>
      <right style="thin">
        <color indexed="64"/>
      </right>
      <top/>
      <bottom style="thin">
        <color indexed="64"/>
      </bottom>
      <diagonal/>
    </border>
    <border>
      <left/>
      <right/>
      <top style="hair">
        <color theme="0" tint="-0.24994659260841701"/>
      </top>
      <bottom style="thin">
        <color indexed="64"/>
      </bottom>
      <diagonal/>
    </border>
    <border>
      <left style="thin">
        <color indexed="64"/>
      </left>
      <right/>
      <top style="hair">
        <color theme="0" tint="-0.24994659260841701"/>
      </top>
      <bottom style="thin">
        <color indexed="64"/>
      </bottom>
      <diagonal/>
    </border>
    <border>
      <left/>
      <right style="thin">
        <color indexed="64"/>
      </right>
      <top style="hair">
        <color theme="0" tint="-0.24994659260841701"/>
      </top>
      <bottom style="thin">
        <color indexed="64"/>
      </bottom>
      <diagonal/>
    </border>
    <border>
      <left style="thin">
        <color indexed="64"/>
      </left>
      <right/>
      <top/>
      <bottom style="medium">
        <color auto="1"/>
      </bottom>
      <diagonal/>
    </border>
    <border>
      <left/>
      <right style="thin">
        <color indexed="64"/>
      </right>
      <top/>
      <bottom style="medium">
        <color indexed="64"/>
      </bottom>
      <diagonal/>
    </border>
    <border>
      <left/>
      <right/>
      <top/>
      <bottom style="hair">
        <color theme="0" tint="-0.24994659260841701"/>
      </bottom>
      <diagonal/>
    </border>
    <border>
      <left style="thin">
        <color indexed="64"/>
      </left>
      <right/>
      <top/>
      <bottom style="hair">
        <color theme="0" tint="-0.24994659260841701"/>
      </bottom>
      <diagonal/>
    </border>
  </borders>
  <cellStyleXfs count="1">
    <xf numFmtId="0" fontId="0" fillId="0" borderId="0"/>
  </cellStyleXfs>
  <cellXfs count="388">
    <xf numFmtId="0" fontId="0" fillId="0" borderId="0" xfId="0"/>
    <xf numFmtId="0" fontId="2" fillId="0" borderId="0" xfId="0" applyFont="1" applyAlignment="1">
      <alignment wrapText="1"/>
    </xf>
    <xf numFmtId="0" fontId="1" fillId="0" borderId="0" xfId="0" applyFont="1"/>
    <xf numFmtId="0" fontId="1" fillId="0" borderId="1" xfId="0" applyFont="1" applyBorder="1"/>
    <xf numFmtId="3" fontId="0" fillId="0" borderId="0" xfId="0" applyNumberFormat="1" applyFont="1"/>
    <xf numFmtId="3" fontId="0" fillId="0" borderId="0" xfId="0" applyNumberFormat="1"/>
    <xf numFmtId="0" fontId="2" fillId="0" borderId="1" xfId="0" applyFont="1" applyBorder="1" applyAlignment="1">
      <alignment wrapText="1"/>
    </xf>
    <xf numFmtId="0" fontId="0" fillId="0" borderId="0" xfId="0" applyBorder="1"/>
    <xf numFmtId="0" fontId="0" fillId="0" borderId="1" xfId="0" applyBorder="1"/>
    <xf numFmtId="3" fontId="0" fillId="0" borderId="0" xfId="0" applyNumberFormat="1" applyBorder="1"/>
    <xf numFmtId="21" fontId="0" fillId="0" borderId="0" xfId="0" applyNumberFormat="1" applyBorder="1"/>
    <xf numFmtId="9" fontId="0" fillId="0" borderId="0" xfId="0" applyNumberFormat="1"/>
    <xf numFmtId="3" fontId="0" fillId="3" borderId="4" xfId="0" applyNumberFormat="1" applyFont="1" applyFill="1" applyBorder="1"/>
    <xf numFmtId="3" fontId="0" fillId="3" borderId="3" xfId="0" applyNumberFormat="1" applyFill="1" applyBorder="1"/>
    <xf numFmtId="3" fontId="0" fillId="3" borderId="6" xfId="0" applyNumberFormat="1" applyFont="1" applyFill="1" applyBorder="1"/>
    <xf numFmtId="3" fontId="0" fillId="3" borderId="5" xfId="0" applyNumberFormat="1" applyFill="1" applyBorder="1"/>
    <xf numFmtId="3" fontId="0" fillId="3" borderId="8" xfId="0" applyNumberFormat="1" applyFont="1" applyFill="1" applyBorder="1"/>
    <xf numFmtId="3" fontId="0" fillId="3" borderId="7" xfId="0" applyNumberFormat="1" applyFill="1" applyBorder="1"/>
    <xf numFmtId="0" fontId="0" fillId="3" borderId="9" xfId="0" applyFill="1" applyBorder="1"/>
    <xf numFmtId="0" fontId="0" fillId="3" borderId="10" xfId="0" applyFill="1" applyBorder="1"/>
    <xf numFmtId="0" fontId="0" fillId="3" borderId="11" xfId="0" applyFill="1" applyBorder="1"/>
    <xf numFmtId="0" fontId="4" fillId="0" borderId="3" xfId="0" applyFont="1" applyBorder="1"/>
    <xf numFmtId="0" fontId="4" fillId="0" borderId="5" xfId="0" applyFont="1" applyBorder="1"/>
    <xf numFmtId="0" fontId="4" fillId="0" borderId="7" xfId="0" applyFont="1" applyBorder="1"/>
    <xf numFmtId="0" fontId="1" fillId="0" borderId="0" xfId="0" applyFont="1" applyBorder="1" applyAlignment="1">
      <alignment horizontal="center" wrapText="1"/>
    </xf>
    <xf numFmtId="164" fontId="0" fillId="0" borderId="0" xfId="0" applyNumberFormat="1"/>
    <xf numFmtId="165" fontId="1" fillId="2" borderId="1" xfId="0" applyNumberFormat="1" applyFont="1" applyFill="1" applyBorder="1" applyAlignment="1">
      <alignment horizontal="center" wrapText="1"/>
    </xf>
    <xf numFmtId="9" fontId="1" fillId="2" borderId="2" xfId="0" applyNumberFormat="1" applyFont="1" applyFill="1" applyBorder="1" applyAlignment="1">
      <alignment horizontal="center" wrapText="1"/>
    </xf>
    <xf numFmtId="165" fontId="1" fillId="4" borderId="1" xfId="0" applyNumberFormat="1" applyFont="1" applyFill="1" applyBorder="1" applyAlignment="1">
      <alignment horizontal="center" wrapText="1"/>
    </xf>
    <xf numFmtId="9" fontId="1" fillId="4" borderId="2" xfId="0" applyNumberFormat="1" applyFont="1" applyFill="1" applyBorder="1" applyAlignment="1">
      <alignment horizontal="center" wrapText="1"/>
    </xf>
    <xf numFmtId="165" fontId="1" fillId="5" borderId="1" xfId="0" applyNumberFormat="1" applyFont="1" applyFill="1" applyBorder="1" applyAlignment="1">
      <alignment horizontal="center" wrapText="1"/>
    </xf>
    <xf numFmtId="9" fontId="1" fillId="5" borderId="2" xfId="0" applyNumberFormat="1" applyFont="1" applyFill="1" applyBorder="1" applyAlignment="1">
      <alignment horizontal="center" wrapText="1"/>
    </xf>
    <xf numFmtId="165" fontId="1" fillId="5" borderId="0" xfId="0" applyNumberFormat="1" applyFont="1" applyFill="1" applyAlignment="1">
      <alignment horizontal="center" wrapText="1"/>
    </xf>
    <xf numFmtId="9" fontId="1" fillId="5" borderId="0" xfId="0" applyNumberFormat="1" applyFont="1" applyFill="1" applyAlignment="1">
      <alignment horizontal="center" wrapText="1"/>
    </xf>
    <xf numFmtId="164" fontId="0" fillId="2" borderId="4" xfId="0" applyNumberFormat="1" applyFont="1" applyFill="1" applyBorder="1"/>
    <xf numFmtId="9" fontId="0" fillId="2" borderId="9" xfId="0" applyNumberFormat="1" applyFont="1" applyFill="1" applyBorder="1"/>
    <xf numFmtId="164" fontId="0" fillId="2" borderId="6" xfId="0" applyNumberFormat="1" applyFont="1" applyFill="1" applyBorder="1"/>
    <xf numFmtId="9" fontId="0" fillId="2" borderId="10" xfId="0" applyNumberFormat="1" applyFont="1" applyFill="1" applyBorder="1"/>
    <xf numFmtId="164" fontId="5" fillId="2" borderId="6" xfId="0" applyNumberFormat="1" applyFont="1" applyFill="1" applyBorder="1"/>
    <xf numFmtId="9" fontId="5" fillId="2" borderId="10" xfId="0" applyNumberFormat="1" applyFont="1" applyFill="1" applyBorder="1"/>
    <xf numFmtId="164" fontId="0" fillId="2" borderId="8" xfId="0" applyNumberFormat="1" applyFont="1" applyFill="1" applyBorder="1"/>
    <xf numFmtId="9" fontId="0" fillId="2" borderId="11" xfId="0" applyNumberFormat="1" applyFont="1" applyFill="1" applyBorder="1"/>
    <xf numFmtId="164" fontId="0" fillId="4" borderId="4" xfId="0" applyNumberFormat="1" applyFont="1" applyFill="1" applyBorder="1"/>
    <xf numFmtId="9" fontId="0" fillId="4" borderId="9" xfId="0" applyNumberFormat="1" applyFont="1" applyFill="1" applyBorder="1"/>
    <xf numFmtId="164" fontId="0" fillId="4" borderId="6" xfId="0" applyNumberFormat="1" applyFont="1" applyFill="1" applyBorder="1"/>
    <xf numFmtId="9" fontId="0" fillId="4" borderId="10" xfId="0" applyNumberFormat="1" applyFont="1" applyFill="1" applyBorder="1"/>
    <xf numFmtId="164" fontId="0" fillId="4" borderId="8" xfId="0" applyNumberFormat="1" applyFont="1" applyFill="1" applyBorder="1"/>
    <xf numFmtId="9" fontId="0" fillId="4" borderId="11" xfId="0" applyNumberFormat="1" applyFont="1" applyFill="1" applyBorder="1"/>
    <xf numFmtId="164" fontId="0" fillId="5" borderId="4" xfId="0" applyNumberFormat="1" applyFont="1" applyFill="1" applyBorder="1"/>
    <xf numFmtId="9" fontId="0" fillId="5" borderId="9" xfId="0" applyNumberFormat="1" applyFont="1" applyFill="1" applyBorder="1"/>
    <xf numFmtId="164" fontId="0" fillId="5" borderId="3" xfId="0" applyNumberFormat="1" applyFont="1" applyFill="1" applyBorder="1"/>
    <xf numFmtId="164" fontId="0" fillId="5" borderId="6" xfId="0" applyNumberFormat="1" applyFont="1" applyFill="1" applyBorder="1"/>
    <xf numFmtId="9" fontId="0" fillId="5" borderId="10" xfId="0" applyNumberFormat="1" applyFont="1" applyFill="1" applyBorder="1"/>
    <xf numFmtId="164" fontId="0" fillId="5" borderId="5" xfId="0" applyNumberFormat="1" applyFont="1" applyFill="1" applyBorder="1"/>
    <xf numFmtId="164" fontId="0" fillId="5" borderId="8" xfId="0" applyNumberFormat="1" applyFont="1" applyFill="1" applyBorder="1"/>
    <xf numFmtId="9" fontId="0" fillId="5" borderId="11" xfId="0" applyNumberFormat="1" applyFont="1" applyFill="1" applyBorder="1"/>
    <xf numFmtId="164" fontId="0" fillId="5" borderId="7" xfId="0" applyNumberFormat="1" applyFont="1" applyFill="1" applyBorder="1"/>
    <xf numFmtId="3" fontId="0" fillId="3" borderId="3" xfId="0" applyNumberFormat="1" applyFont="1" applyFill="1" applyBorder="1"/>
    <xf numFmtId="3" fontId="0" fillId="3" borderId="5" xfId="0" applyNumberFormat="1" applyFont="1" applyFill="1" applyBorder="1"/>
    <xf numFmtId="3" fontId="0" fillId="3" borderId="7" xfId="0" applyNumberFormat="1" applyFont="1" applyFill="1" applyBorder="1"/>
    <xf numFmtId="3" fontId="0" fillId="3" borderId="14" xfId="0" applyNumberFormat="1" applyFont="1" applyFill="1" applyBorder="1"/>
    <xf numFmtId="3" fontId="0" fillId="3" borderId="9" xfId="0" applyNumberFormat="1" applyFont="1" applyFill="1" applyBorder="1"/>
    <xf numFmtId="3" fontId="0" fillId="3" borderId="15" xfId="0" applyNumberFormat="1" applyFont="1" applyFill="1" applyBorder="1"/>
    <xf numFmtId="3" fontId="0" fillId="3" borderId="10" xfId="0" applyNumberFormat="1" applyFont="1" applyFill="1" applyBorder="1"/>
    <xf numFmtId="3" fontId="0" fillId="3" borderId="16" xfId="0" applyNumberFormat="1" applyFont="1" applyFill="1" applyBorder="1"/>
    <xf numFmtId="3" fontId="0" fillId="3" borderId="11" xfId="0" applyNumberFormat="1" applyFont="1" applyFill="1" applyBorder="1"/>
    <xf numFmtId="3" fontId="0" fillId="3" borderId="14" xfId="0" applyNumberFormat="1" applyFill="1" applyBorder="1"/>
    <xf numFmtId="3" fontId="0" fillId="3" borderId="15" xfId="0" applyNumberFormat="1" applyFill="1" applyBorder="1"/>
    <xf numFmtId="3" fontId="0" fillId="3" borderId="16" xfId="0" applyNumberFormat="1" applyFill="1" applyBorder="1"/>
    <xf numFmtId="0" fontId="0" fillId="3" borderId="14" xfId="0" applyFill="1" applyBorder="1"/>
    <xf numFmtId="0" fontId="0" fillId="3" borderId="15" xfId="0" applyFill="1" applyBorder="1"/>
    <xf numFmtId="0" fontId="0" fillId="3" borderId="16" xfId="0" applyFill="1" applyBorder="1"/>
    <xf numFmtId="0" fontId="1" fillId="0" borderId="0" xfId="0" applyFont="1" applyAlignment="1">
      <alignment horizontal="center"/>
    </xf>
    <xf numFmtId="0" fontId="3" fillId="3" borderId="1" xfId="0" applyFont="1" applyFill="1" applyBorder="1" applyAlignment="1">
      <alignment horizontal="center" wrapText="1"/>
    </xf>
    <xf numFmtId="0" fontId="3" fillId="3" borderId="0" xfId="0" applyFont="1" applyFill="1" applyBorder="1" applyAlignment="1">
      <alignment horizontal="center" wrapText="1"/>
    </xf>
    <xf numFmtId="0" fontId="3" fillId="3" borderId="13" xfId="0" applyFont="1" applyFill="1" applyBorder="1" applyAlignment="1">
      <alignment horizontal="center" wrapText="1"/>
    </xf>
    <xf numFmtId="0" fontId="3" fillId="3" borderId="2" xfId="0" applyFont="1" applyFill="1" applyBorder="1" applyAlignment="1">
      <alignment horizontal="center" wrapText="1"/>
    </xf>
    <xf numFmtId="3" fontId="3" fillId="3" borderId="1" xfId="0" applyNumberFormat="1" applyFont="1" applyFill="1" applyBorder="1" applyAlignment="1">
      <alignment horizontal="center" wrapText="1"/>
    </xf>
    <xf numFmtId="3" fontId="3" fillId="3" borderId="0" xfId="0" applyNumberFormat="1" applyFont="1" applyFill="1" applyBorder="1" applyAlignment="1">
      <alignment horizontal="center" wrapText="1"/>
    </xf>
    <xf numFmtId="3" fontId="3" fillId="3" borderId="13" xfId="0" applyNumberFormat="1" applyFont="1" applyFill="1" applyBorder="1" applyAlignment="1">
      <alignment horizontal="center" wrapText="1"/>
    </xf>
    <xf numFmtId="0" fontId="2" fillId="0" borderId="0" xfId="0" applyFont="1" applyAlignment="1">
      <alignment horizontal="center" wrapText="1"/>
    </xf>
    <xf numFmtId="21" fontId="3" fillId="2" borderId="12" xfId="0" applyNumberFormat="1" applyFont="1" applyFill="1" applyBorder="1" applyAlignment="1">
      <alignment horizontal="center" wrapText="1"/>
    </xf>
    <xf numFmtId="3" fontId="3" fillId="2" borderId="2" xfId="0" applyNumberFormat="1" applyFont="1" applyFill="1" applyBorder="1" applyAlignment="1">
      <alignment horizontal="center" wrapText="1"/>
    </xf>
    <xf numFmtId="3" fontId="0" fillId="2" borderId="4" xfId="0" applyNumberFormat="1" applyFill="1" applyBorder="1"/>
    <xf numFmtId="0" fontId="0" fillId="2" borderId="3" xfId="0" applyFill="1" applyBorder="1"/>
    <xf numFmtId="21" fontId="0" fillId="2" borderId="3" xfId="0" applyNumberFormat="1" applyFill="1" applyBorder="1"/>
    <xf numFmtId="3" fontId="0" fillId="2" borderId="9" xfId="0" applyNumberFormat="1" applyFill="1" applyBorder="1"/>
    <xf numFmtId="3" fontId="0" fillId="2" borderId="6" xfId="0" applyNumberFormat="1" applyFill="1" applyBorder="1"/>
    <xf numFmtId="0" fontId="0" fillId="2" borderId="5" xfId="0" applyFill="1" applyBorder="1"/>
    <xf numFmtId="21" fontId="0" fillId="2" borderId="5" xfId="0" applyNumberFormat="1" applyFill="1" applyBorder="1"/>
    <xf numFmtId="3" fontId="0" fillId="2" borderId="10" xfId="0" applyNumberFormat="1" applyFill="1" applyBorder="1"/>
    <xf numFmtId="21" fontId="6" fillId="2" borderId="5" xfId="0" applyNumberFormat="1" applyFont="1" applyFill="1" applyBorder="1"/>
    <xf numFmtId="3" fontId="0" fillId="2" borderId="8" xfId="0" applyNumberFormat="1" applyFill="1" applyBorder="1"/>
    <xf numFmtId="0" fontId="0" fillId="2" borderId="7" xfId="0" applyFill="1" applyBorder="1"/>
    <xf numFmtId="21" fontId="0" fillId="2" borderId="7" xfId="0" applyNumberFormat="1" applyFill="1" applyBorder="1"/>
    <xf numFmtId="3" fontId="0" fillId="2" borderId="11" xfId="0" applyNumberFormat="1" applyFill="1" applyBorder="1"/>
    <xf numFmtId="21" fontId="3" fillId="4" borderId="0" xfId="0" applyNumberFormat="1" applyFont="1" applyFill="1" applyBorder="1" applyAlignment="1">
      <alignment horizontal="center" wrapText="1"/>
    </xf>
    <xf numFmtId="3" fontId="3" fillId="4" borderId="2" xfId="0" applyNumberFormat="1" applyFont="1" applyFill="1" applyBorder="1" applyAlignment="1">
      <alignment horizontal="center" wrapText="1"/>
    </xf>
    <xf numFmtId="3" fontId="0" fillId="4" borderId="4" xfId="0" applyNumberFormat="1" applyFill="1" applyBorder="1"/>
    <xf numFmtId="0" fontId="0" fillId="4" borderId="3" xfId="0" applyFill="1" applyBorder="1"/>
    <xf numFmtId="21" fontId="0" fillId="4" borderId="3" xfId="0" applyNumberFormat="1" applyFill="1" applyBorder="1"/>
    <xf numFmtId="3" fontId="0" fillId="4" borderId="9" xfId="0" applyNumberFormat="1" applyFill="1" applyBorder="1"/>
    <xf numFmtId="3" fontId="0" fillId="4" borderId="6" xfId="0" applyNumberFormat="1" applyFill="1" applyBorder="1"/>
    <xf numFmtId="0" fontId="0" fillId="4" borderId="5" xfId="0" applyFill="1" applyBorder="1"/>
    <xf numFmtId="21" fontId="0" fillId="4" borderId="5" xfId="0" applyNumberFormat="1" applyFill="1" applyBorder="1"/>
    <xf numFmtId="3" fontId="0" fillId="4" borderId="10" xfId="0" applyNumberFormat="1" applyFill="1" applyBorder="1"/>
    <xf numFmtId="3" fontId="0" fillId="4" borderId="8" xfId="0" applyNumberFormat="1" applyFill="1" applyBorder="1"/>
    <xf numFmtId="0" fontId="0" fillId="4" borderId="7" xfId="0" applyFill="1" applyBorder="1"/>
    <xf numFmtId="21" fontId="0" fillId="4" borderId="7" xfId="0" applyNumberFormat="1" applyFill="1" applyBorder="1"/>
    <xf numFmtId="3" fontId="0" fillId="4" borderId="11" xfId="0" applyNumberFormat="1" applyFill="1" applyBorder="1"/>
    <xf numFmtId="21" fontId="3" fillId="6" borderId="0" xfId="0" applyNumberFormat="1" applyFont="1" applyFill="1" applyBorder="1" applyAlignment="1">
      <alignment horizontal="center" wrapText="1"/>
    </xf>
    <xf numFmtId="3" fontId="3" fillId="6" borderId="2" xfId="0" applyNumberFormat="1" applyFont="1" applyFill="1" applyBorder="1" applyAlignment="1">
      <alignment horizontal="center" wrapText="1"/>
    </xf>
    <xf numFmtId="3" fontId="0" fillId="6" borderId="4" xfId="0" applyNumberFormat="1" applyFill="1" applyBorder="1"/>
    <xf numFmtId="0" fontId="0" fillId="6" borderId="3" xfId="0" applyFill="1" applyBorder="1"/>
    <xf numFmtId="21" fontId="0" fillId="6" borderId="3" xfId="0" applyNumberFormat="1" applyFill="1" applyBorder="1"/>
    <xf numFmtId="3" fontId="0" fillId="6" borderId="9" xfId="0" applyNumberFormat="1" applyFill="1" applyBorder="1"/>
    <xf numFmtId="3" fontId="0" fillId="6" borderId="6" xfId="0" applyNumberFormat="1" applyFill="1" applyBorder="1"/>
    <xf numFmtId="0" fontId="0" fillId="6" borderId="5" xfId="0" applyFill="1" applyBorder="1"/>
    <xf numFmtId="21" fontId="0" fillId="6" borderId="5" xfId="0" applyNumberFormat="1" applyFill="1" applyBorder="1"/>
    <xf numFmtId="3" fontId="0" fillId="6" borderId="10" xfId="0" applyNumberFormat="1" applyFill="1" applyBorder="1"/>
    <xf numFmtId="3" fontId="0" fillId="6" borderId="8" xfId="0" applyNumberFormat="1" applyFill="1" applyBorder="1"/>
    <xf numFmtId="0" fontId="0" fillId="6" borderId="7" xfId="0" applyFill="1" applyBorder="1"/>
    <xf numFmtId="21" fontId="0" fillId="6" borderId="7" xfId="0" applyNumberFormat="1" applyFill="1" applyBorder="1"/>
    <xf numFmtId="3" fontId="0" fillId="6" borderId="11" xfId="0" applyNumberFormat="1" applyFill="1" applyBorder="1"/>
    <xf numFmtId="0" fontId="1" fillId="0" borderId="0" xfId="0" applyFont="1" applyAlignment="1">
      <alignment horizontal="center" vertical="center"/>
    </xf>
    <xf numFmtId="3" fontId="3" fillId="2" borderId="1" xfId="0" applyNumberFormat="1" applyFont="1" applyFill="1" applyBorder="1" applyAlignment="1">
      <alignment horizontal="center" textRotation="90" wrapText="1"/>
    </xf>
    <xf numFmtId="0" fontId="3" fillId="2" borderId="0" xfId="0" applyFont="1" applyFill="1" applyBorder="1" applyAlignment="1">
      <alignment horizontal="center" textRotation="90" wrapText="1"/>
    </xf>
    <xf numFmtId="3" fontId="3" fillId="4" borderId="1" xfId="0" applyNumberFormat="1" applyFont="1" applyFill="1" applyBorder="1" applyAlignment="1">
      <alignment horizontal="center" textRotation="90" wrapText="1"/>
    </xf>
    <xf numFmtId="0" fontId="3" fillId="4" borderId="0" xfId="0" applyFont="1" applyFill="1" applyBorder="1" applyAlignment="1">
      <alignment horizontal="center" textRotation="90" wrapText="1"/>
    </xf>
    <xf numFmtId="3" fontId="3" fillId="6" borderId="1" xfId="0" applyNumberFormat="1" applyFont="1" applyFill="1" applyBorder="1" applyAlignment="1">
      <alignment horizontal="center" textRotation="90" wrapText="1"/>
    </xf>
    <xf numFmtId="0" fontId="3" fillId="6" borderId="0" xfId="0" applyFont="1" applyFill="1" applyBorder="1" applyAlignment="1">
      <alignment horizontal="center" textRotation="90"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164" fontId="0" fillId="7" borderId="4" xfId="0" applyNumberFormat="1" applyFont="1" applyFill="1" applyBorder="1"/>
    <xf numFmtId="9" fontId="0" fillId="7" borderId="9" xfId="0" applyNumberFormat="1" applyFont="1" applyFill="1" applyBorder="1"/>
    <xf numFmtId="164" fontId="0" fillId="7" borderId="6" xfId="0" applyNumberFormat="1" applyFont="1" applyFill="1" applyBorder="1"/>
    <xf numFmtId="9" fontId="0" fillId="7" borderId="10" xfId="0" applyNumberFormat="1" applyFont="1" applyFill="1" applyBorder="1"/>
    <xf numFmtId="164" fontId="0" fillId="7" borderId="8" xfId="0" applyNumberFormat="1" applyFont="1" applyFill="1" applyBorder="1"/>
    <xf numFmtId="9" fontId="0" fillId="7" borderId="11" xfId="0" applyNumberFormat="1" applyFont="1" applyFill="1" applyBorder="1"/>
    <xf numFmtId="165" fontId="1" fillId="7" borderId="1" xfId="0" applyNumberFormat="1" applyFont="1" applyFill="1" applyBorder="1" applyAlignment="1">
      <alignment horizontal="center" wrapText="1"/>
    </xf>
    <xf numFmtId="9" fontId="1" fillId="7" borderId="2" xfId="0" applyNumberFormat="1" applyFont="1" applyFill="1" applyBorder="1" applyAlignment="1">
      <alignment horizontal="center" wrapText="1"/>
    </xf>
    <xf numFmtId="0" fontId="7" fillId="0" borderId="0" xfId="0" applyFont="1" applyAlignment="1">
      <alignment wrapText="1"/>
    </xf>
    <xf numFmtId="3" fontId="3" fillId="8" borderId="1" xfId="0" applyNumberFormat="1" applyFont="1" applyFill="1" applyBorder="1" applyAlignment="1">
      <alignment horizontal="center" textRotation="90" wrapText="1"/>
    </xf>
    <xf numFmtId="0" fontId="3" fillId="8" borderId="0" xfId="0" applyFont="1" applyFill="1" applyBorder="1" applyAlignment="1">
      <alignment horizontal="center" textRotation="90" wrapText="1"/>
    </xf>
    <xf numFmtId="21" fontId="3" fillId="8" borderId="0" xfId="0" applyNumberFormat="1" applyFont="1" applyFill="1" applyBorder="1" applyAlignment="1">
      <alignment horizontal="center" wrapText="1"/>
    </xf>
    <xf numFmtId="3" fontId="3" fillId="8" borderId="2" xfId="0" applyNumberFormat="1" applyFont="1" applyFill="1" applyBorder="1" applyAlignment="1">
      <alignment horizontal="center" wrapText="1"/>
    </xf>
    <xf numFmtId="3" fontId="0" fillId="8" borderId="4" xfId="0" applyNumberFormat="1" applyFill="1" applyBorder="1"/>
    <xf numFmtId="0" fontId="0" fillId="8" borderId="3" xfId="0" applyFill="1" applyBorder="1"/>
    <xf numFmtId="0" fontId="0" fillId="8" borderId="3" xfId="0" applyFill="1" applyBorder="1" applyAlignment="1">
      <alignment horizontal="center"/>
    </xf>
    <xf numFmtId="21" fontId="0" fillId="8" borderId="3" xfId="0" applyNumberFormat="1" applyFill="1" applyBorder="1"/>
    <xf numFmtId="3" fontId="0" fillId="8" borderId="9" xfId="0" applyNumberFormat="1" applyFill="1" applyBorder="1"/>
    <xf numFmtId="3" fontId="0" fillId="8" borderId="6" xfId="0" applyNumberFormat="1" applyFill="1" applyBorder="1"/>
    <xf numFmtId="0" fontId="0" fillId="8" borderId="5" xfId="0" applyFill="1" applyBorder="1"/>
    <xf numFmtId="0" fontId="0" fillId="8" borderId="5" xfId="0" applyFill="1" applyBorder="1" applyAlignment="1">
      <alignment horizontal="center"/>
    </xf>
    <xf numFmtId="21" fontId="0" fillId="8" borderId="5" xfId="0" applyNumberFormat="1" applyFill="1" applyBorder="1"/>
    <xf numFmtId="3" fontId="0" fillId="8" borderId="10" xfId="0" applyNumberFormat="1" applyFill="1" applyBorder="1"/>
    <xf numFmtId="3" fontId="0" fillId="8" borderId="8" xfId="0" applyNumberFormat="1" applyFill="1" applyBorder="1"/>
    <xf numFmtId="0" fontId="0" fillId="8" borderId="7" xfId="0" applyFill="1" applyBorder="1"/>
    <xf numFmtId="0" fontId="0" fillId="8" borderId="7" xfId="0" applyFill="1" applyBorder="1" applyAlignment="1">
      <alignment horizontal="center"/>
    </xf>
    <xf numFmtId="21" fontId="0" fillId="8" borderId="7" xfId="0" applyNumberFormat="1" applyFill="1" applyBorder="1"/>
    <xf numFmtId="3" fontId="0" fillId="8" borderId="11" xfId="0" applyNumberFormat="1" applyFill="1" applyBorder="1"/>
    <xf numFmtId="3" fontId="3" fillId="9" borderId="1" xfId="0" applyNumberFormat="1" applyFont="1" applyFill="1" applyBorder="1" applyAlignment="1">
      <alignment horizontal="center" textRotation="90" wrapText="1"/>
    </xf>
    <xf numFmtId="0" fontId="3" fillId="9" borderId="0" xfId="0" applyFont="1" applyFill="1" applyBorder="1" applyAlignment="1">
      <alignment horizontal="center" textRotation="90" wrapText="1"/>
    </xf>
    <xf numFmtId="21" fontId="3" fillId="9" borderId="0" xfId="0" applyNumberFormat="1" applyFont="1" applyFill="1" applyBorder="1" applyAlignment="1">
      <alignment horizontal="center" wrapText="1"/>
    </xf>
    <xf numFmtId="3" fontId="3" fillId="9" borderId="2" xfId="0" applyNumberFormat="1" applyFont="1" applyFill="1" applyBorder="1" applyAlignment="1">
      <alignment horizontal="center" wrapText="1"/>
    </xf>
    <xf numFmtId="3" fontId="0" fillId="9" borderId="4" xfId="0" applyNumberFormat="1" applyFill="1" applyBorder="1"/>
    <xf numFmtId="0" fontId="0" fillId="9" borderId="3" xfId="0" applyFill="1" applyBorder="1"/>
    <xf numFmtId="0" fontId="0" fillId="9" borderId="3" xfId="0" applyFill="1" applyBorder="1" applyAlignment="1">
      <alignment horizontal="center"/>
    </xf>
    <xf numFmtId="21" fontId="0" fillId="9" borderId="3" xfId="0" applyNumberFormat="1" applyFill="1" applyBorder="1"/>
    <xf numFmtId="3" fontId="0" fillId="9" borderId="9" xfId="0" applyNumberFormat="1" applyFill="1" applyBorder="1"/>
    <xf numFmtId="3" fontId="0" fillId="9" borderId="6" xfId="0" applyNumberFormat="1" applyFill="1" applyBorder="1"/>
    <xf numFmtId="0" fontId="0" fillId="9" borderId="5" xfId="0" applyFill="1" applyBorder="1"/>
    <xf numFmtId="0" fontId="0" fillId="9" borderId="5" xfId="0" applyFill="1" applyBorder="1" applyAlignment="1">
      <alignment horizontal="center"/>
    </xf>
    <xf numFmtId="21" fontId="0" fillId="9" borderId="5" xfId="0" applyNumberFormat="1" applyFill="1" applyBorder="1"/>
    <xf numFmtId="3" fontId="0" fillId="9" borderId="10" xfId="0" applyNumberFormat="1" applyFill="1" applyBorder="1"/>
    <xf numFmtId="3" fontId="0" fillId="9" borderId="8" xfId="0" applyNumberFormat="1" applyFill="1" applyBorder="1"/>
    <xf numFmtId="0" fontId="0" fillId="9" borderId="7" xfId="0" applyFill="1" applyBorder="1"/>
    <xf numFmtId="0" fontId="0" fillId="9" borderId="7" xfId="0" applyFill="1" applyBorder="1" applyAlignment="1">
      <alignment horizontal="center"/>
    </xf>
    <xf numFmtId="21" fontId="0" fillId="9" borderId="7" xfId="0" applyNumberFormat="1" applyFill="1" applyBorder="1"/>
    <xf numFmtId="3" fontId="0" fillId="9" borderId="11" xfId="0" applyNumberFormat="1" applyFill="1" applyBorder="1"/>
    <xf numFmtId="165" fontId="1" fillId="8" borderId="1" xfId="0" applyNumberFormat="1" applyFont="1" applyFill="1" applyBorder="1" applyAlignment="1">
      <alignment horizontal="center" wrapText="1"/>
    </xf>
    <xf numFmtId="9" fontId="1" fillId="8" borderId="2" xfId="0" applyNumberFormat="1" applyFont="1" applyFill="1" applyBorder="1" applyAlignment="1">
      <alignment horizontal="center" wrapText="1"/>
    </xf>
    <xf numFmtId="164" fontId="0" fillId="8" borderId="4" xfId="0" applyNumberFormat="1" applyFont="1" applyFill="1" applyBorder="1"/>
    <xf numFmtId="9" fontId="0" fillId="8" borderId="9" xfId="0" applyNumberFormat="1" applyFont="1" applyFill="1" applyBorder="1"/>
    <xf numFmtId="164" fontId="0" fillId="8" borderId="6" xfId="0" applyNumberFormat="1" applyFont="1" applyFill="1" applyBorder="1"/>
    <xf numFmtId="9" fontId="0" fillId="8" borderId="10" xfId="0" applyNumberFormat="1" applyFont="1" applyFill="1" applyBorder="1"/>
    <xf numFmtId="164" fontId="0" fillId="8" borderId="8" xfId="0" applyNumberFormat="1" applyFont="1" applyFill="1" applyBorder="1"/>
    <xf numFmtId="9" fontId="0" fillId="8" borderId="11" xfId="0" applyNumberFormat="1" applyFont="1" applyFill="1" applyBorder="1"/>
    <xf numFmtId="165" fontId="1" fillId="9" borderId="1" xfId="0" applyNumberFormat="1" applyFont="1" applyFill="1" applyBorder="1" applyAlignment="1">
      <alignment horizontal="center" wrapText="1"/>
    </xf>
    <xf numFmtId="9" fontId="1" fillId="9" borderId="2" xfId="0" applyNumberFormat="1" applyFont="1" applyFill="1" applyBorder="1" applyAlignment="1">
      <alignment horizontal="center" wrapText="1"/>
    </xf>
    <xf numFmtId="164" fontId="0" fillId="9" borderId="4" xfId="0" applyNumberFormat="1" applyFont="1" applyFill="1" applyBorder="1"/>
    <xf numFmtId="9" fontId="0" fillId="9" borderId="9" xfId="0" applyNumberFormat="1" applyFont="1" applyFill="1" applyBorder="1"/>
    <xf numFmtId="164" fontId="0" fillId="9" borderId="6" xfId="0" applyNumberFormat="1" applyFont="1" applyFill="1" applyBorder="1"/>
    <xf numFmtId="9" fontId="0" fillId="9" borderId="10" xfId="0" applyNumberFormat="1" applyFont="1" applyFill="1" applyBorder="1"/>
    <xf numFmtId="164" fontId="0" fillId="9" borderId="8" xfId="0" applyNumberFormat="1" applyFont="1" applyFill="1" applyBorder="1"/>
    <xf numFmtId="9" fontId="0" fillId="9" borderId="11" xfId="0" applyNumberFormat="1" applyFont="1" applyFill="1" applyBorder="1"/>
    <xf numFmtId="0" fontId="1" fillId="0" borderId="0" xfId="0" applyFont="1" applyFill="1" applyAlignment="1">
      <alignment horizontal="center" vertical="center"/>
    </xf>
    <xf numFmtId="3" fontId="3" fillId="0" borderId="0" xfId="0" applyNumberFormat="1" applyFont="1" applyFill="1" applyBorder="1" applyAlignment="1">
      <alignment horizontal="center" vertical="center"/>
    </xf>
    <xf numFmtId="0" fontId="1" fillId="0" borderId="0" xfId="0" applyFont="1" applyFill="1" applyBorder="1" applyAlignment="1">
      <alignment horizontal="center" wrapText="1"/>
    </xf>
    <xf numFmtId="0" fontId="4" fillId="0" borderId="3" xfId="0" applyFont="1" applyFill="1" applyBorder="1"/>
    <xf numFmtId="3" fontId="0" fillId="0" borderId="3" xfId="0" applyNumberFormat="1" applyFill="1" applyBorder="1"/>
    <xf numFmtId="0" fontId="4" fillId="0" borderId="5" xfId="0" applyFont="1" applyFill="1" applyBorder="1"/>
    <xf numFmtId="3" fontId="0" fillId="0" borderId="5" xfId="0" applyNumberFormat="1" applyFill="1" applyBorder="1"/>
    <xf numFmtId="0" fontId="4" fillId="0" borderId="7" xfId="0" applyFont="1" applyFill="1" applyBorder="1"/>
    <xf numFmtId="3" fontId="0" fillId="0" borderId="7" xfId="0" applyNumberFormat="1" applyFill="1" applyBorder="1"/>
    <xf numFmtId="0" fontId="0" fillId="0" borderId="0" xfId="0" applyFill="1"/>
    <xf numFmtId="3" fontId="1" fillId="0" borderId="0" xfId="0" applyNumberFormat="1" applyFont="1" applyFill="1" applyBorder="1" applyAlignment="1">
      <alignment horizontal="center" wrapText="1"/>
    </xf>
    <xf numFmtId="3" fontId="1" fillId="0" borderId="0" xfId="0" applyNumberFormat="1" applyFont="1" applyFill="1" applyBorder="1" applyAlignment="1">
      <alignment horizontal="center" textRotation="90" wrapText="1"/>
    </xf>
    <xf numFmtId="0" fontId="3" fillId="0" borderId="0" xfId="0" applyFont="1" applyFill="1" applyBorder="1" applyAlignment="1">
      <alignment horizontal="center" vertical="center" textRotation="90" wrapText="1"/>
    </xf>
    <xf numFmtId="0" fontId="0" fillId="0" borderId="3" xfId="0" applyFont="1"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0" xfId="0" applyFill="1" applyAlignment="1">
      <alignment horizontal="center"/>
    </xf>
    <xf numFmtId="3" fontId="0" fillId="0" borderId="3" xfId="0" applyNumberFormat="1" applyFont="1" applyFill="1" applyBorder="1" applyAlignment="1">
      <alignment horizontal="center"/>
    </xf>
    <xf numFmtId="3" fontId="0" fillId="0" borderId="5" xfId="0" applyNumberFormat="1" applyFont="1" applyFill="1" applyBorder="1" applyAlignment="1">
      <alignment horizontal="center"/>
    </xf>
    <xf numFmtId="3" fontId="0" fillId="0" borderId="7" xfId="0" applyNumberFormat="1" applyFont="1" applyFill="1" applyBorder="1" applyAlignment="1">
      <alignment horizontal="center"/>
    </xf>
    <xf numFmtId="0" fontId="0" fillId="0" borderId="0" xfId="0" applyAlignment="1">
      <alignment wrapText="1"/>
    </xf>
    <xf numFmtId="0" fontId="0" fillId="0" borderId="0" xfId="0" applyFont="1" applyFill="1" applyBorder="1" applyAlignment="1">
      <alignment horizontal="right"/>
    </xf>
    <xf numFmtId="0" fontId="1" fillId="0" borderId="0" xfId="0" applyFont="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10" borderId="0" xfId="0" applyFill="1"/>
    <xf numFmtId="3" fontId="0" fillId="10" borderId="0" xfId="0" applyNumberFormat="1" applyFill="1"/>
    <xf numFmtId="0" fontId="3" fillId="0" borderId="0" xfId="0" applyFont="1"/>
    <xf numFmtId="164" fontId="1" fillId="2" borderId="1" xfId="0" applyNumberFormat="1" applyFont="1" applyFill="1" applyBorder="1" applyAlignment="1">
      <alignment horizontal="center" wrapText="1"/>
    </xf>
    <xf numFmtId="166" fontId="1" fillId="2" borderId="0" xfId="0" applyNumberFormat="1" applyFont="1" applyFill="1" applyAlignment="1">
      <alignment horizontal="center" wrapText="1"/>
    </xf>
    <xf numFmtId="164" fontId="1" fillId="2" borderId="0" xfId="0" applyNumberFormat="1" applyFont="1" applyFill="1" applyAlignment="1">
      <alignment horizontal="center" wrapText="1"/>
    </xf>
    <xf numFmtId="166" fontId="1" fillId="2" borderId="2" xfId="0" applyNumberFormat="1" applyFont="1" applyFill="1" applyBorder="1" applyAlignment="1">
      <alignment horizontal="center" wrapText="1"/>
    </xf>
    <xf numFmtId="164" fontId="1" fillId="4" borderId="1" xfId="0" applyNumberFormat="1" applyFont="1" applyFill="1" applyBorder="1" applyAlignment="1">
      <alignment horizontal="center" wrapText="1"/>
    </xf>
    <xf numFmtId="166" fontId="1" fillId="4" borderId="0" xfId="0" applyNumberFormat="1" applyFont="1" applyFill="1" applyAlignment="1">
      <alignment horizontal="center" wrapText="1"/>
    </xf>
    <xf numFmtId="164" fontId="1" fillId="4" borderId="0" xfId="0" applyNumberFormat="1" applyFont="1" applyFill="1" applyAlignment="1">
      <alignment horizontal="center" wrapText="1"/>
    </xf>
    <xf numFmtId="166" fontId="1" fillId="4" borderId="2" xfId="0" applyNumberFormat="1" applyFont="1" applyFill="1" applyBorder="1" applyAlignment="1">
      <alignment horizontal="center" wrapText="1"/>
    </xf>
    <xf numFmtId="164" fontId="1" fillId="7" borderId="1" xfId="0" applyNumberFormat="1" applyFont="1" applyFill="1" applyBorder="1" applyAlignment="1">
      <alignment horizontal="center" wrapText="1"/>
    </xf>
    <xf numFmtId="166" fontId="1" fillId="7" borderId="0" xfId="0" applyNumberFormat="1" applyFont="1" applyFill="1" applyAlignment="1">
      <alignment horizontal="center" wrapText="1"/>
    </xf>
    <xf numFmtId="164" fontId="1" fillId="7" borderId="0" xfId="0" applyNumberFormat="1" applyFont="1" applyFill="1" applyAlignment="1">
      <alignment horizontal="center" wrapText="1"/>
    </xf>
    <xf numFmtId="166" fontId="1" fillId="7" borderId="2"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166" fontId="1" fillId="5" borderId="0" xfId="0" applyNumberFormat="1" applyFont="1" applyFill="1" applyAlignment="1">
      <alignment horizontal="center" wrapText="1"/>
    </xf>
    <xf numFmtId="164" fontId="1" fillId="5" borderId="0" xfId="0" applyNumberFormat="1" applyFont="1" applyFill="1" applyAlignment="1">
      <alignment horizontal="center" wrapText="1"/>
    </xf>
    <xf numFmtId="166" fontId="1" fillId="5" borderId="2" xfId="0" applyNumberFormat="1" applyFont="1" applyFill="1" applyBorder="1" applyAlignment="1">
      <alignment horizontal="center" wrapText="1"/>
    </xf>
    <xf numFmtId="164" fontId="0" fillId="2" borderId="4" xfId="0" applyNumberFormat="1" applyFill="1" applyBorder="1" applyAlignment="1">
      <alignment horizontal="right"/>
    </xf>
    <xf numFmtId="166" fontId="0" fillId="2" borderId="3" xfId="0" applyNumberFormat="1" applyFill="1" applyBorder="1" applyAlignment="1">
      <alignment horizontal="right"/>
    </xf>
    <xf numFmtId="164" fontId="0" fillId="2" borderId="3" xfId="0" applyNumberFormat="1" applyFill="1" applyBorder="1" applyAlignment="1">
      <alignment horizontal="right"/>
    </xf>
    <xf numFmtId="166" fontId="0" fillId="2" borderId="9" xfId="0" applyNumberFormat="1" applyFill="1" applyBorder="1" applyAlignment="1">
      <alignment horizontal="right"/>
    </xf>
    <xf numFmtId="164" fontId="0" fillId="4" borderId="4" xfId="0" applyNumberFormat="1" applyFill="1" applyBorder="1" applyAlignment="1">
      <alignment horizontal="right"/>
    </xf>
    <xf numFmtId="166" fontId="0" fillId="4" borderId="3" xfId="0" applyNumberFormat="1" applyFill="1" applyBorder="1" applyAlignment="1">
      <alignment horizontal="right"/>
    </xf>
    <xf numFmtId="164" fontId="0" fillId="4" borderId="3" xfId="0" applyNumberFormat="1" applyFill="1" applyBorder="1" applyAlignment="1">
      <alignment horizontal="right"/>
    </xf>
    <xf numFmtId="166" fontId="0" fillId="4" borderId="9" xfId="0" applyNumberFormat="1" applyFill="1" applyBorder="1" applyAlignment="1">
      <alignment horizontal="right"/>
    </xf>
    <xf numFmtId="164" fontId="0" fillId="7" borderId="4" xfId="0" applyNumberFormat="1" applyFill="1" applyBorder="1" applyAlignment="1">
      <alignment horizontal="right"/>
    </xf>
    <xf numFmtId="166" fontId="0" fillId="7" borderId="3" xfId="0" applyNumberFormat="1" applyFill="1" applyBorder="1" applyAlignment="1">
      <alignment horizontal="right"/>
    </xf>
    <xf numFmtId="164" fontId="0" fillId="7" borderId="3" xfId="0" applyNumberFormat="1" applyFill="1" applyBorder="1" applyAlignment="1">
      <alignment horizontal="right"/>
    </xf>
    <xf numFmtId="166" fontId="0" fillId="7" borderId="9" xfId="0" applyNumberFormat="1" applyFill="1" applyBorder="1" applyAlignment="1">
      <alignment horizontal="right"/>
    </xf>
    <xf numFmtId="164" fontId="0" fillId="5" borderId="4" xfId="0" applyNumberFormat="1" applyFill="1" applyBorder="1" applyAlignment="1">
      <alignment horizontal="right"/>
    </xf>
    <xf numFmtId="166" fontId="0" fillId="5" borderId="3" xfId="0" applyNumberFormat="1" applyFill="1" applyBorder="1" applyAlignment="1">
      <alignment horizontal="right"/>
    </xf>
    <xf numFmtId="164" fontId="0" fillId="5" borderId="3" xfId="0" applyNumberFormat="1" applyFill="1" applyBorder="1" applyAlignment="1">
      <alignment horizontal="right"/>
    </xf>
    <xf numFmtId="166" fontId="0" fillId="5" borderId="9" xfId="0" applyNumberFormat="1" applyFill="1" applyBorder="1" applyAlignment="1">
      <alignment horizontal="right"/>
    </xf>
    <xf numFmtId="164" fontId="0" fillId="2" borderId="6" xfId="0" applyNumberFormat="1" applyFill="1" applyBorder="1" applyAlignment="1">
      <alignment horizontal="right"/>
    </xf>
    <xf numFmtId="166" fontId="0" fillId="2" borderId="5" xfId="0" applyNumberFormat="1" applyFill="1" applyBorder="1" applyAlignment="1">
      <alignment horizontal="right"/>
    </xf>
    <xf numFmtId="164" fontId="0" fillId="2" borderId="5" xfId="0" applyNumberFormat="1" applyFill="1" applyBorder="1" applyAlignment="1">
      <alignment horizontal="right"/>
    </xf>
    <xf numFmtId="166" fontId="0" fillId="2" borderId="10" xfId="0" applyNumberFormat="1" applyFill="1" applyBorder="1" applyAlignment="1">
      <alignment horizontal="right"/>
    </xf>
    <xf numFmtId="164" fontId="0" fillId="4" borderId="6" xfId="0" applyNumberFormat="1" applyFill="1" applyBorder="1" applyAlignment="1">
      <alignment horizontal="right"/>
    </xf>
    <xf numFmtId="166" fontId="0" fillId="4" borderId="5" xfId="0" applyNumberFormat="1" applyFill="1" applyBorder="1" applyAlignment="1">
      <alignment horizontal="right"/>
    </xf>
    <xf numFmtId="164" fontId="0" fillId="4" borderId="5" xfId="0" applyNumberFormat="1" applyFill="1" applyBorder="1" applyAlignment="1">
      <alignment horizontal="right"/>
    </xf>
    <xf numFmtId="166" fontId="0" fillId="4" borderId="10" xfId="0" applyNumberFormat="1" applyFill="1" applyBorder="1" applyAlignment="1">
      <alignment horizontal="right"/>
    </xf>
    <xf numFmtId="164" fontId="0" fillId="7" borderId="6" xfId="0" applyNumberFormat="1" applyFill="1" applyBorder="1" applyAlignment="1">
      <alignment horizontal="right"/>
    </xf>
    <xf numFmtId="166" fontId="0" fillId="7" borderId="5" xfId="0" applyNumberFormat="1" applyFill="1" applyBorder="1" applyAlignment="1">
      <alignment horizontal="right"/>
    </xf>
    <xf numFmtId="164" fontId="0" fillId="7" borderId="5" xfId="0" applyNumberFormat="1" applyFill="1" applyBorder="1" applyAlignment="1">
      <alignment horizontal="right"/>
    </xf>
    <xf numFmtId="166" fontId="0" fillId="7" borderId="10" xfId="0" applyNumberFormat="1" applyFill="1" applyBorder="1" applyAlignment="1">
      <alignment horizontal="right"/>
    </xf>
    <xf numFmtId="164" fontId="0" fillId="5" borderId="6" xfId="0" applyNumberFormat="1" applyFill="1" applyBorder="1" applyAlignment="1">
      <alignment horizontal="right"/>
    </xf>
    <xf numFmtId="166" fontId="0" fillId="5" borderId="5" xfId="0" applyNumberFormat="1" applyFill="1" applyBorder="1" applyAlignment="1">
      <alignment horizontal="right"/>
    </xf>
    <xf numFmtId="164" fontId="0" fillId="5" borderId="5" xfId="0" applyNumberFormat="1" applyFill="1" applyBorder="1" applyAlignment="1">
      <alignment horizontal="right"/>
    </xf>
    <xf numFmtId="166" fontId="0" fillId="5" borderId="10" xfId="0" applyNumberFormat="1" applyFill="1" applyBorder="1" applyAlignment="1">
      <alignment horizontal="right"/>
    </xf>
    <xf numFmtId="164" fontId="0" fillId="2" borderId="22" xfId="0" applyNumberFormat="1" applyFill="1" applyBorder="1" applyAlignment="1">
      <alignment horizontal="right"/>
    </xf>
    <xf numFmtId="166" fontId="0" fillId="2" borderId="21" xfId="0" applyNumberFormat="1" applyFill="1" applyBorder="1" applyAlignment="1">
      <alignment horizontal="right"/>
    </xf>
    <xf numFmtId="164" fontId="0" fillId="2" borderId="21" xfId="0" applyNumberFormat="1" applyFill="1" applyBorder="1" applyAlignment="1">
      <alignment horizontal="right"/>
    </xf>
    <xf numFmtId="166" fontId="0" fillId="2" borderId="23" xfId="0" applyNumberFormat="1" applyFill="1" applyBorder="1" applyAlignment="1">
      <alignment horizontal="right"/>
    </xf>
    <xf numFmtId="164" fontId="0" fillId="4" borderId="22" xfId="0" applyNumberFormat="1" applyFill="1" applyBorder="1" applyAlignment="1">
      <alignment horizontal="right"/>
    </xf>
    <xf numFmtId="166" fontId="0" fillId="4" borderId="21" xfId="0" applyNumberFormat="1" applyFill="1" applyBorder="1" applyAlignment="1">
      <alignment horizontal="right"/>
    </xf>
    <xf numFmtId="164" fontId="0" fillId="4" borderId="21" xfId="0" applyNumberFormat="1" applyFill="1" applyBorder="1" applyAlignment="1">
      <alignment horizontal="right"/>
    </xf>
    <xf numFmtId="166" fontId="0" fillId="4" borderId="23" xfId="0" applyNumberFormat="1" applyFill="1" applyBorder="1" applyAlignment="1">
      <alignment horizontal="right"/>
    </xf>
    <xf numFmtId="164" fontId="0" fillId="7" borderId="22" xfId="0" applyNumberFormat="1" applyFill="1" applyBorder="1" applyAlignment="1">
      <alignment horizontal="right"/>
    </xf>
    <xf numFmtId="166" fontId="0" fillId="7" borderId="21" xfId="0" applyNumberFormat="1" applyFill="1" applyBorder="1" applyAlignment="1">
      <alignment horizontal="right"/>
    </xf>
    <xf numFmtId="164" fontId="0" fillId="7" borderId="21" xfId="0" applyNumberFormat="1" applyFill="1" applyBorder="1" applyAlignment="1">
      <alignment horizontal="right"/>
    </xf>
    <xf numFmtId="166" fontId="0" fillId="7" borderId="23" xfId="0" applyNumberFormat="1" applyFill="1" applyBorder="1" applyAlignment="1">
      <alignment horizontal="right"/>
    </xf>
    <xf numFmtId="164" fontId="0" fillId="5" borderId="22" xfId="0" applyNumberFormat="1" applyFill="1" applyBorder="1" applyAlignment="1">
      <alignment horizontal="right"/>
    </xf>
    <xf numFmtId="166" fontId="0" fillId="5" borderId="21" xfId="0" applyNumberFormat="1" applyFill="1" applyBorder="1" applyAlignment="1">
      <alignment horizontal="right"/>
    </xf>
    <xf numFmtId="164" fontId="0" fillId="5" borderId="21" xfId="0" applyNumberFormat="1" applyFill="1" applyBorder="1" applyAlignment="1">
      <alignment horizontal="right"/>
    </xf>
    <xf numFmtId="166" fontId="0" fillId="5" borderId="23" xfId="0" applyNumberFormat="1" applyFill="1" applyBorder="1" applyAlignment="1">
      <alignment horizontal="right"/>
    </xf>
    <xf numFmtId="0" fontId="3" fillId="0" borderId="12" xfId="0" applyFont="1" applyBorder="1"/>
    <xf numFmtId="164" fontId="3" fillId="2" borderId="24" xfId="0" applyNumberFormat="1" applyFont="1" applyFill="1" applyBorder="1"/>
    <xf numFmtId="166" fontId="3" fillId="2" borderId="12" xfId="0" applyNumberFormat="1" applyFont="1" applyFill="1" applyBorder="1"/>
    <xf numFmtId="164" fontId="3" fillId="2" borderId="12" xfId="0" applyNumberFormat="1" applyFont="1" applyFill="1" applyBorder="1"/>
    <xf numFmtId="166" fontId="3" fillId="2" borderId="25" xfId="0" applyNumberFormat="1" applyFont="1" applyFill="1" applyBorder="1"/>
    <xf numFmtId="164" fontId="3" fillId="4" borderId="24" xfId="0" applyNumberFormat="1" applyFont="1" applyFill="1" applyBorder="1"/>
    <xf numFmtId="166" fontId="3" fillId="4" borderId="12" xfId="0" applyNumberFormat="1" applyFont="1" applyFill="1" applyBorder="1"/>
    <xf numFmtId="164" fontId="3" fillId="4" borderId="12" xfId="0" applyNumberFormat="1" applyFont="1" applyFill="1" applyBorder="1"/>
    <xf numFmtId="166" fontId="3" fillId="4" borderId="25" xfId="0" applyNumberFormat="1" applyFont="1" applyFill="1" applyBorder="1"/>
    <xf numFmtId="164" fontId="3" fillId="7" borderId="24" xfId="0" applyNumberFormat="1" applyFont="1" applyFill="1" applyBorder="1"/>
    <xf numFmtId="166" fontId="3" fillId="7" borderId="12" xfId="0" applyNumberFormat="1" applyFont="1" applyFill="1" applyBorder="1"/>
    <xf numFmtId="164" fontId="3" fillId="7" borderId="12" xfId="0" applyNumberFormat="1" applyFont="1" applyFill="1" applyBorder="1"/>
    <xf numFmtId="166" fontId="3" fillId="7" borderId="25" xfId="0" applyNumberFormat="1" applyFont="1" applyFill="1" applyBorder="1"/>
    <xf numFmtId="164" fontId="3" fillId="5" borderId="24" xfId="0" applyNumberFormat="1" applyFont="1" applyFill="1" applyBorder="1"/>
    <xf numFmtId="166" fontId="3" fillId="5" borderId="12" xfId="0" applyNumberFormat="1" applyFont="1" applyFill="1" applyBorder="1"/>
    <xf numFmtId="164" fontId="3" fillId="5" borderId="12" xfId="0" applyNumberFormat="1" applyFont="1" applyFill="1" applyBorder="1"/>
    <xf numFmtId="166" fontId="3" fillId="5" borderId="25" xfId="0" applyNumberFormat="1" applyFont="1" applyFill="1" applyBorder="1"/>
    <xf numFmtId="166" fontId="0" fillId="0" borderId="0" xfId="0" applyNumberFormat="1"/>
    <xf numFmtId="164" fontId="0" fillId="2" borderId="27" xfId="0" applyNumberFormat="1" applyFill="1" applyBorder="1" applyAlignment="1">
      <alignment horizontal="right"/>
    </xf>
    <xf numFmtId="164" fontId="0" fillId="2" borderId="26" xfId="0" applyNumberFormat="1" applyFill="1" applyBorder="1" applyAlignment="1">
      <alignment horizontal="right"/>
    </xf>
    <xf numFmtId="164" fontId="0" fillId="4" borderId="27" xfId="0" applyNumberFormat="1" applyFill="1" applyBorder="1" applyAlignment="1">
      <alignment horizontal="right"/>
    </xf>
    <xf numFmtId="164" fontId="0" fillId="4" borderId="26" xfId="0" applyNumberFormat="1" applyFill="1" applyBorder="1" applyAlignment="1">
      <alignment horizontal="right"/>
    </xf>
    <xf numFmtId="164" fontId="0" fillId="7" borderId="27" xfId="0" applyNumberFormat="1" applyFill="1" applyBorder="1" applyAlignment="1">
      <alignment horizontal="right"/>
    </xf>
    <xf numFmtId="164" fontId="0" fillId="7" borderId="26" xfId="0" applyNumberFormat="1" applyFill="1" applyBorder="1" applyAlignment="1">
      <alignment horizontal="right"/>
    </xf>
    <xf numFmtId="164" fontId="0" fillId="5" borderId="27" xfId="0" applyNumberFormat="1" applyFill="1" applyBorder="1" applyAlignment="1">
      <alignment horizontal="right"/>
    </xf>
    <xf numFmtId="164" fontId="0" fillId="5" borderId="26" xfId="0" applyNumberFormat="1" applyFill="1" applyBorder="1" applyAlignment="1">
      <alignment horizontal="right"/>
    </xf>
    <xf numFmtId="0" fontId="4" fillId="0" borderId="26" xfId="0" applyFont="1" applyBorder="1"/>
    <xf numFmtId="0" fontId="4" fillId="0" borderId="21" xfId="0" applyFont="1" applyBorder="1"/>
    <xf numFmtId="0" fontId="7" fillId="0" borderId="0" xfId="0" applyFont="1"/>
    <xf numFmtId="166" fontId="3" fillId="5" borderId="12" xfId="0" applyNumberFormat="1" applyFont="1" applyFill="1" applyBorder="1" applyAlignment="1">
      <alignment horizontal="right"/>
    </xf>
    <xf numFmtId="3" fontId="0" fillId="3" borderId="4" xfId="0" applyNumberFormat="1" applyFont="1" applyFill="1" applyBorder="1" applyAlignment="1">
      <alignment horizontal="center"/>
    </xf>
    <xf numFmtId="3" fontId="0" fillId="3" borderId="3" xfId="0" applyNumberFormat="1" applyFont="1" applyFill="1" applyBorder="1" applyAlignment="1">
      <alignment horizontal="center"/>
    </xf>
    <xf numFmtId="0" fontId="0" fillId="3" borderId="9" xfId="0" applyFill="1" applyBorder="1" applyAlignment="1">
      <alignment horizontal="center"/>
    </xf>
    <xf numFmtId="3" fontId="0" fillId="3" borderId="6" xfId="0" applyNumberFormat="1" applyFont="1" applyFill="1" applyBorder="1" applyAlignment="1">
      <alignment horizontal="center"/>
    </xf>
    <xf numFmtId="3" fontId="0" fillId="3" borderId="5" xfId="0" applyNumberFormat="1" applyFont="1" applyFill="1" applyBorder="1" applyAlignment="1">
      <alignment horizontal="center"/>
    </xf>
    <xf numFmtId="0" fontId="0" fillId="3" borderId="10" xfId="0" applyFill="1" applyBorder="1" applyAlignment="1">
      <alignment horizontal="center"/>
    </xf>
    <xf numFmtId="3" fontId="0" fillId="3" borderId="8" xfId="0" applyNumberFormat="1" applyFont="1" applyFill="1" applyBorder="1" applyAlignment="1">
      <alignment horizontal="center"/>
    </xf>
    <xf numFmtId="3" fontId="0" fillId="3" borderId="7" xfId="0" applyNumberFormat="1" applyFont="1" applyFill="1" applyBorder="1" applyAlignment="1">
      <alignment horizontal="center"/>
    </xf>
    <xf numFmtId="0" fontId="0" fillId="3" borderId="11" xfId="0" applyFill="1" applyBorder="1" applyAlignment="1">
      <alignment horizontal="center"/>
    </xf>
    <xf numFmtId="49" fontId="0" fillId="3" borderId="3" xfId="0" applyNumberFormat="1" applyFont="1" applyFill="1" applyBorder="1" applyAlignment="1">
      <alignment horizontal="center"/>
    </xf>
    <xf numFmtId="49" fontId="0" fillId="3" borderId="5" xfId="0" applyNumberFormat="1" applyFont="1" applyFill="1" applyBorder="1" applyAlignment="1">
      <alignment horizontal="center"/>
    </xf>
    <xf numFmtId="49" fontId="0" fillId="3" borderId="7" xfId="0" applyNumberFormat="1" applyFont="1" applyFill="1" applyBorder="1" applyAlignment="1">
      <alignment horizontal="center"/>
    </xf>
    <xf numFmtId="3" fontId="1" fillId="0" borderId="18" xfId="0" applyNumberFormat="1" applyFont="1" applyFill="1" applyBorder="1" applyAlignment="1">
      <alignment horizontal="center" vertical="center" wrapText="1"/>
    </xf>
    <xf numFmtId="0" fontId="1" fillId="3" borderId="1" xfId="0" applyFont="1" applyFill="1" applyBorder="1" applyAlignment="1">
      <alignment horizontal="center"/>
    </xf>
    <xf numFmtId="0" fontId="1" fillId="3" borderId="0" xfId="0" applyFont="1" applyFill="1" applyBorder="1" applyAlignment="1">
      <alignment horizontal="center"/>
    </xf>
    <xf numFmtId="3" fontId="1" fillId="3" borderId="1" xfId="0" applyNumberFormat="1" applyFont="1" applyFill="1" applyBorder="1" applyAlignment="1">
      <alignment horizontal="center"/>
    </xf>
    <xf numFmtId="3" fontId="1" fillId="3" borderId="0" xfId="0" applyNumberFormat="1" applyFont="1" applyFill="1" applyBorder="1" applyAlignment="1">
      <alignment horizontal="center"/>
    </xf>
    <xf numFmtId="3" fontId="1" fillId="3" borderId="2" xfId="0" applyNumberFormat="1" applyFont="1" applyFill="1" applyBorder="1" applyAlignment="1">
      <alignment horizontal="center"/>
    </xf>
    <xf numFmtId="0" fontId="3" fillId="3" borderId="19" xfId="0" applyFont="1" applyFill="1" applyBorder="1" applyAlignment="1">
      <alignment horizontal="center"/>
    </xf>
    <xf numFmtId="0" fontId="3" fillId="3" borderId="20" xfId="0" applyFont="1" applyFill="1" applyBorder="1" applyAlignment="1">
      <alignment horizontal="center"/>
    </xf>
    <xf numFmtId="3" fontId="3" fillId="3" borderId="17" xfId="0" applyNumberFormat="1" applyFont="1" applyFill="1" applyBorder="1" applyAlignment="1">
      <alignment horizontal="center"/>
    </xf>
    <xf numFmtId="3" fontId="3" fillId="3" borderId="18" xfId="0" applyNumberFormat="1" applyFont="1" applyFill="1" applyBorder="1" applyAlignment="1">
      <alignment horizontal="center"/>
    </xf>
    <xf numFmtId="3" fontId="3" fillId="3" borderId="19" xfId="0" applyNumberFormat="1" applyFont="1" applyFill="1" applyBorder="1" applyAlignment="1">
      <alignment horizontal="center"/>
    </xf>
    <xf numFmtId="0" fontId="3" fillId="3" borderId="17" xfId="0" applyFont="1" applyFill="1" applyBorder="1" applyAlignment="1">
      <alignment horizontal="center"/>
    </xf>
    <xf numFmtId="0" fontId="3" fillId="3" borderId="18" xfId="0" applyFont="1" applyFill="1" applyBorder="1" applyAlignment="1">
      <alignment horizontal="center"/>
    </xf>
    <xf numFmtId="0" fontId="1" fillId="6" borderId="1"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0"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0" xfId="0" applyFont="1" applyFill="1" applyBorder="1" applyAlignment="1">
      <alignment horizontal="center" vertical="center"/>
    </xf>
    <xf numFmtId="0" fontId="1" fillId="5"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7" borderId="1" xfId="0" applyFont="1" applyFill="1" applyBorder="1" applyAlignment="1">
      <alignment horizontal="center" wrapText="1"/>
    </xf>
    <xf numFmtId="0" fontId="1" fillId="7" borderId="0" xfId="0" applyFont="1" applyFill="1" applyAlignment="1">
      <alignment horizontal="center" wrapText="1"/>
    </xf>
    <xf numFmtId="0" fontId="1" fillId="7" borderId="2" xfId="0" applyFont="1" applyFill="1" applyBorder="1" applyAlignment="1">
      <alignment horizontal="center" wrapText="1"/>
    </xf>
    <xf numFmtId="0" fontId="1" fillId="5" borderId="1" xfId="0" applyFont="1" applyFill="1" applyBorder="1" applyAlignment="1">
      <alignment horizontal="center" wrapText="1"/>
    </xf>
    <xf numFmtId="0" fontId="1" fillId="5" borderId="0" xfId="0" applyFont="1" applyFill="1" applyAlignment="1">
      <alignment horizontal="center" wrapText="1"/>
    </xf>
    <xf numFmtId="0" fontId="1" fillId="5"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1" fillId="2" borderId="2" xfId="0" applyFont="1" applyFill="1" applyBorder="1" applyAlignment="1">
      <alignment horizontal="center" wrapText="1"/>
    </xf>
    <xf numFmtId="0" fontId="1" fillId="4" borderId="1" xfId="0" applyFont="1" applyFill="1" applyBorder="1" applyAlignment="1">
      <alignment horizontal="center" wrapText="1"/>
    </xf>
    <xf numFmtId="0" fontId="1" fillId="4" borderId="0" xfId="0" applyFont="1" applyFill="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F3"/>
      <color rgb="FFFFF9F3"/>
      <color rgb="FFE9F9DE"/>
      <color rgb="FFF2F7FF"/>
      <color rgb="FFF8FFF3"/>
      <color rgb="FFFFF4F4"/>
      <color rgb="FFFFFCF4"/>
      <color rgb="FFF4F8FF"/>
      <color rgb="FFFFFDF4"/>
      <color rgb="FFE5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yan Wick" id="{266805F7-B702-E34C-B082-D75EC3CBF74C}"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0-06-04T03:02:51.95" personId="{266805F7-B702-E34C-B082-D75EC3CBF74C}" id="{1904BF7E-4772-D842-BC5F-9C0590AA0574}">
    <text>As determined by the longest bridge segment in the chromosome in the “bridges applied” graph from the Unicycler hybrid assembly.</text>
  </threadedComment>
  <threadedComment ref="F2" dT="2020-10-13T23:54:32.12" personId="{266805F7-B702-E34C-B082-D75EC3CBF74C}" id="{1A3816D6-A119-EB4E-9EF5-83F83DFA9103}">
    <text>As determined by the longest self-vs-self chromosome alignment repeat from MUMmer.</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0-06-29T06:36:34.88" personId="{266805F7-B702-E34C-B082-D75EC3CBF74C}" id="{7401A8F0-F54B-004A-A96F-BFC6153E10D2}">
    <text>Taken from the Unicycler polishing output: 1st and 99th percentiles.</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0-06-29T22:09:40.24" personId="{266805F7-B702-E34C-B082-D75EC3CBF74C}" id="{CF3B2805-7295-CA47-89DE-7FB7B03E9879}">
    <text>The Unicycler assembly was done in two stages (Illumina-only then hybrid), so this value is the sum of the times for both stages.</text>
  </threadedComment>
  <threadedComment ref="F2" dT="2020-06-29T22:10:04.22" personId="{266805F7-B702-E34C-B082-D75EC3CBF74C}" id="{B9B51D88-3592-E04A-A0D5-8E1C0B60BD60}">
    <text>The Unicycler assembly was done in two stages (Illumina-only then hybrid), so this value is the RAM usage for whichever of the two stages was higher.</text>
  </threadedComment>
  <threadedComment ref="D8" dT="2020-10-14T03:01:19.66" personId="{266805F7-B702-E34C-B082-D75EC3CBF74C}" id="{76295AA5-650E-5D46-BB95-AFA24134FCB1}">
    <text>The assembly formed an unbranching circle, i.e. Unicycler would have made a single contig on ‘bold’ mode. So I merged the path to form a complete chromosome.</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1-01-14T01:43:20.32" personId="{266805F7-B702-E34C-B082-D75EC3CBF74C}" id="{A338589B-D43F-B445-830E-EA309FF1E5D6}">
    <text>Positive values indicate duplicated bases at the start/end of the contig, negative values indicate missing bases, and zero indicated perfect circularisation.</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4AA0-EE0D-E449-A849-C4CB9380F2B1}">
  <dimension ref="A1:A15"/>
  <sheetViews>
    <sheetView showGridLines="0" tabSelected="1" workbookViewId="0"/>
  </sheetViews>
  <sheetFormatPr baseColWidth="10" defaultRowHeight="21" x14ac:dyDescent="0.25"/>
  <cols>
    <col min="1" max="1" width="89.6640625" style="148" customWidth="1"/>
  </cols>
  <sheetData>
    <row r="1" spans="1:1" ht="66" x14ac:dyDescent="0.25">
      <c r="A1" s="148" t="s">
        <v>902</v>
      </c>
    </row>
    <row r="3" spans="1:1" ht="66" x14ac:dyDescent="0.25">
      <c r="A3" s="148" t="s">
        <v>60</v>
      </c>
    </row>
    <row r="5" spans="1:1" ht="43" customHeight="1" x14ac:dyDescent="0.25">
      <c r="A5" s="148" t="s">
        <v>917</v>
      </c>
    </row>
    <row r="7" spans="1:1" ht="66" x14ac:dyDescent="0.25">
      <c r="A7" s="148" t="s">
        <v>916</v>
      </c>
    </row>
    <row r="9" spans="1:1" ht="44" x14ac:dyDescent="0.25">
      <c r="A9" s="148" t="s">
        <v>61</v>
      </c>
    </row>
    <row r="11" spans="1:1" ht="66" x14ac:dyDescent="0.25">
      <c r="A11" s="148" t="s">
        <v>75</v>
      </c>
    </row>
    <row r="13" spans="1:1" ht="110" x14ac:dyDescent="0.25">
      <c r="A13" s="148" t="s">
        <v>44</v>
      </c>
    </row>
    <row r="14" spans="1:1" x14ac:dyDescent="0.25">
      <c r="A14" s="325"/>
    </row>
    <row r="15" spans="1:1" ht="66" x14ac:dyDescent="0.25">
      <c r="A15" s="148" t="s">
        <v>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A831-EAA8-FA44-8D8D-EF8267B59627}">
  <dimension ref="A1:N121"/>
  <sheetViews>
    <sheetView workbookViewId="0">
      <pane ySplit="1" topLeftCell="A2" activePane="bottomLeft" state="frozen"/>
      <selection pane="bottomLeft"/>
    </sheetView>
  </sheetViews>
  <sheetFormatPr baseColWidth="10" defaultRowHeight="16" x14ac:dyDescent="0.2"/>
  <cols>
    <col min="1" max="1" width="27" customWidth="1"/>
    <col min="2" max="2" width="8.6640625" customWidth="1"/>
    <col min="3" max="3" width="56" bestFit="1" customWidth="1"/>
    <col min="4" max="4" width="19.6640625" customWidth="1"/>
    <col min="5" max="6" width="25.33203125" customWidth="1"/>
    <col min="14" max="14" width="13" customWidth="1"/>
  </cols>
  <sheetData>
    <row r="1" spans="1:14" s="232" customFormat="1" x14ac:dyDescent="0.2">
      <c r="A1" s="232" t="s">
        <v>901</v>
      </c>
      <c r="B1" s="232" t="s">
        <v>900</v>
      </c>
      <c r="C1" s="232" t="s">
        <v>899</v>
      </c>
      <c r="D1" s="232" t="s">
        <v>59</v>
      </c>
      <c r="E1" s="232" t="s">
        <v>898</v>
      </c>
      <c r="F1" s="232" t="s">
        <v>897</v>
      </c>
      <c r="G1" s="232" t="s">
        <v>896</v>
      </c>
      <c r="H1" s="232" t="s">
        <v>895</v>
      </c>
      <c r="I1" s="232" t="s">
        <v>894</v>
      </c>
      <c r="J1" s="232" t="s">
        <v>893</v>
      </c>
      <c r="K1" s="232" t="s">
        <v>892</v>
      </c>
      <c r="L1" s="232" t="s">
        <v>891</v>
      </c>
      <c r="M1" s="232" t="s">
        <v>890</v>
      </c>
      <c r="N1" s="232" t="s">
        <v>889</v>
      </c>
    </row>
    <row r="2" spans="1:14" x14ac:dyDescent="0.2">
      <c r="A2" s="230" t="s">
        <v>26</v>
      </c>
      <c r="B2" s="230">
        <v>15316</v>
      </c>
      <c r="C2" s="230" t="s">
        <v>888</v>
      </c>
      <c r="D2" s="230" t="s">
        <v>50</v>
      </c>
      <c r="E2" s="230" t="s">
        <v>887</v>
      </c>
      <c r="F2" s="230" t="s">
        <v>886</v>
      </c>
      <c r="G2" s="230"/>
      <c r="H2" s="230"/>
      <c r="I2" s="230"/>
      <c r="J2" s="230"/>
      <c r="K2" s="230" t="s">
        <v>885</v>
      </c>
      <c r="L2" s="231">
        <v>9.2785031639729302E+22</v>
      </c>
      <c r="M2" s="230"/>
      <c r="N2" s="230" t="s">
        <v>884</v>
      </c>
    </row>
    <row r="3" spans="1:14" x14ac:dyDescent="0.2">
      <c r="A3" t="s">
        <v>26</v>
      </c>
      <c r="B3">
        <v>15316</v>
      </c>
      <c r="C3" t="s">
        <v>883</v>
      </c>
      <c r="E3" t="s">
        <v>882</v>
      </c>
      <c r="F3" t="s">
        <v>881</v>
      </c>
      <c r="G3" t="s">
        <v>880</v>
      </c>
      <c r="H3" t="s">
        <v>879</v>
      </c>
      <c r="K3" t="s">
        <v>878</v>
      </c>
      <c r="L3" s="5">
        <v>1.073460511108E+31</v>
      </c>
      <c r="M3" t="s">
        <v>877</v>
      </c>
    </row>
    <row r="4" spans="1:14" x14ac:dyDescent="0.2">
      <c r="A4" t="s">
        <v>26</v>
      </c>
      <c r="B4">
        <v>15316</v>
      </c>
      <c r="C4" t="s">
        <v>876</v>
      </c>
      <c r="E4" t="s">
        <v>875</v>
      </c>
      <c r="F4" t="s">
        <v>874</v>
      </c>
      <c r="K4" t="s">
        <v>873</v>
      </c>
      <c r="L4">
        <v>19165319</v>
      </c>
      <c r="N4" t="s">
        <v>872</v>
      </c>
    </row>
    <row r="5" spans="1:14" x14ac:dyDescent="0.2">
      <c r="A5" t="s">
        <v>26</v>
      </c>
      <c r="B5">
        <v>15316</v>
      </c>
      <c r="C5" t="s">
        <v>871</v>
      </c>
      <c r="E5" t="s">
        <v>870</v>
      </c>
      <c r="F5" t="s">
        <v>869</v>
      </c>
      <c r="G5" t="s">
        <v>868</v>
      </c>
      <c r="H5" t="s">
        <v>867</v>
      </c>
      <c r="K5" t="s">
        <v>866</v>
      </c>
      <c r="L5">
        <v>19165319</v>
      </c>
    </row>
    <row r="6" spans="1:14" x14ac:dyDescent="0.2">
      <c r="A6" t="s">
        <v>26</v>
      </c>
      <c r="B6">
        <v>15316</v>
      </c>
      <c r="C6" t="s">
        <v>865</v>
      </c>
      <c r="E6" t="s">
        <v>864</v>
      </c>
      <c r="F6" t="s">
        <v>863</v>
      </c>
      <c r="G6" t="s">
        <v>862</v>
      </c>
      <c r="H6" t="s">
        <v>861</v>
      </c>
      <c r="K6" t="s">
        <v>860</v>
      </c>
      <c r="L6" s="5">
        <v>1.79009831831239E+23</v>
      </c>
      <c r="N6" t="s">
        <v>859</v>
      </c>
    </row>
    <row r="7" spans="1:14" x14ac:dyDescent="0.2">
      <c r="A7" t="s">
        <v>26</v>
      </c>
      <c r="B7">
        <v>15316</v>
      </c>
      <c r="C7" t="s">
        <v>858</v>
      </c>
      <c r="E7" t="s">
        <v>857</v>
      </c>
      <c r="F7" t="s">
        <v>856</v>
      </c>
      <c r="G7" t="s">
        <v>855</v>
      </c>
      <c r="H7" t="s">
        <v>854</v>
      </c>
      <c r="K7" t="s">
        <v>853</v>
      </c>
      <c r="L7">
        <v>23133618</v>
      </c>
      <c r="N7" t="s">
        <v>852</v>
      </c>
    </row>
    <row r="8" spans="1:14" x14ac:dyDescent="0.2">
      <c r="A8" s="230" t="s">
        <v>32</v>
      </c>
      <c r="B8" s="230">
        <v>13751</v>
      </c>
      <c r="C8" s="230" t="s">
        <v>851</v>
      </c>
      <c r="D8" s="230" t="s">
        <v>56</v>
      </c>
      <c r="E8" s="230" t="s">
        <v>850</v>
      </c>
      <c r="F8" s="230" t="s">
        <v>849</v>
      </c>
      <c r="G8" s="230" t="s">
        <v>848</v>
      </c>
      <c r="H8" s="230" t="s">
        <v>847</v>
      </c>
      <c r="I8" s="230"/>
      <c r="J8" s="230" t="s">
        <v>79</v>
      </c>
      <c r="K8" s="230" t="s">
        <v>846</v>
      </c>
      <c r="L8" s="230">
        <v>11677609</v>
      </c>
      <c r="M8" s="230" t="s">
        <v>845</v>
      </c>
      <c r="N8" s="230"/>
    </row>
    <row r="9" spans="1:14" x14ac:dyDescent="0.2">
      <c r="A9" t="s">
        <v>32</v>
      </c>
      <c r="B9">
        <v>13751</v>
      </c>
      <c r="C9" t="s">
        <v>844</v>
      </c>
      <c r="E9" t="s">
        <v>843</v>
      </c>
      <c r="F9" t="s">
        <v>842</v>
      </c>
      <c r="G9" t="s">
        <v>841</v>
      </c>
      <c r="H9" t="s">
        <v>840</v>
      </c>
      <c r="K9" t="s">
        <v>839</v>
      </c>
      <c r="L9">
        <v>11677608</v>
      </c>
      <c r="N9" t="s">
        <v>838</v>
      </c>
    </row>
    <row r="10" spans="1:14" x14ac:dyDescent="0.2">
      <c r="A10" s="230" t="s">
        <v>33</v>
      </c>
      <c r="B10" s="230">
        <v>10287</v>
      </c>
      <c r="C10" s="230" t="s">
        <v>837</v>
      </c>
      <c r="D10" s="230" t="s">
        <v>57</v>
      </c>
      <c r="E10" s="230" t="s">
        <v>836</v>
      </c>
      <c r="F10" s="230" t="s">
        <v>835</v>
      </c>
      <c r="G10" s="230"/>
      <c r="H10" s="230"/>
      <c r="I10" s="230"/>
      <c r="J10" s="230"/>
      <c r="K10" s="230" t="s">
        <v>834</v>
      </c>
      <c r="L10" s="230">
        <v>12036589</v>
      </c>
      <c r="M10" s="230"/>
      <c r="N10" s="230" t="s">
        <v>833</v>
      </c>
    </row>
    <row r="11" spans="1:14" x14ac:dyDescent="0.2">
      <c r="A11" s="230" t="s">
        <v>34</v>
      </c>
      <c r="B11" s="230">
        <v>8448</v>
      </c>
      <c r="C11" s="230" t="s">
        <v>832</v>
      </c>
      <c r="D11" s="230" t="s">
        <v>58</v>
      </c>
      <c r="E11" s="230" t="s">
        <v>831</v>
      </c>
      <c r="F11" s="230" t="s">
        <v>830</v>
      </c>
      <c r="G11" s="230"/>
      <c r="H11" s="230"/>
      <c r="I11" s="230"/>
      <c r="J11" s="230"/>
      <c r="K11" s="230" t="s">
        <v>829</v>
      </c>
      <c r="L11" s="230">
        <v>11544234</v>
      </c>
      <c r="M11" s="230"/>
      <c r="N11" s="230" t="s">
        <v>828</v>
      </c>
    </row>
    <row r="12" spans="1:14" x14ac:dyDescent="0.2">
      <c r="A12" s="230" t="s">
        <v>27</v>
      </c>
      <c r="B12" s="230">
        <v>6815</v>
      </c>
      <c r="C12" s="230" t="s">
        <v>827</v>
      </c>
      <c r="D12" s="230" t="s">
        <v>51</v>
      </c>
      <c r="E12" s="230" t="s">
        <v>826</v>
      </c>
      <c r="F12" s="230" t="s">
        <v>825</v>
      </c>
      <c r="G12" s="230" t="s">
        <v>824</v>
      </c>
      <c r="H12" s="230" t="s">
        <v>823</v>
      </c>
      <c r="I12" s="230"/>
      <c r="J12" s="230"/>
      <c r="K12" s="230" t="s">
        <v>822</v>
      </c>
      <c r="L12" s="230">
        <v>22408243</v>
      </c>
      <c r="M12" s="230"/>
      <c r="N12" s="230" t="s">
        <v>821</v>
      </c>
    </row>
    <row r="13" spans="1:14" x14ac:dyDescent="0.2">
      <c r="A13" s="230" t="s">
        <v>29</v>
      </c>
      <c r="B13" s="230">
        <v>6456</v>
      </c>
      <c r="C13" s="230" t="s">
        <v>820</v>
      </c>
      <c r="D13" s="230" t="s">
        <v>53</v>
      </c>
      <c r="E13" s="230" t="s">
        <v>819</v>
      </c>
      <c r="F13" s="230" t="s">
        <v>818</v>
      </c>
      <c r="G13" s="230"/>
      <c r="H13" s="230"/>
      <c r="I13" s="230"/>
      <c r="J13" s="230" t="s">
        <v>79</v>
      </c>
      <c r="K13" s="230" t="s">
        <v>817</v>
      </c>
      <c r="L13" s="231">
        <v>9.6342301236843002E+22</v>
      </c>
      <c r="M13" s="230" t="s">
        <v>816</v>
      </c>
      <c r="N13" s="230" t="s">
        <v>815</v>
      </c>
    </row>
    <row r="14" spans="1:14" x14ac:dyDescent="0.2">
      <c r="A14" t="s">
        <v>29</v>
      </c>
      <c r="B14">
        <v>6456</v>
      </c>
      <c r="C14" t="s">
        <v>814</v>
      </c>
      <c r="E14" t="s">
        <v>813</v>
      </c>
      <c r="F14" t="s">
        <v>812</v>
      </c>
      <c r="K14" t="s">
        <v>811</v>
      </c>
      <c r="L14">
        <v>12788972</v>
      </c>
    </row>
    <row r="15" spans="1:14" x14ac:dyDescent="0.2">
      <c r="A15" s="230" t="s">
        <v>31</v>
      </c>
      <c r="B15" s="230">
        <v>4107</v>
      </c>
      <c r="C15" s="230" t="s">
        <v>810</v>
      </c>
      <c r="D15" s="230" t="s">
        <v>55</v>
      </c>
      <c r="E15" s="230" t="s">
        <v>809</v>
      </c>
      <c r="F15" s="230" t="s">
        <v>808</v>
      </c>
      <c r="G15" s="230"/>
      <c r="H15" s="230"/>
      <c r="I15" s="230"/>
      <c r="J15" s="230"/>
      <c r="K15" s="230" t="s">
        <v>807</v>
      </c>
      <c r="L15" s="231">
        <v>1.09840431560821E+23</v>
      </c>
      <c r="M15" s="230" t="s">
        <v>806</v>
      </c>
      <c r="N15" s="230" t="s">
        <v>805</v>
      </c>
    </row>
    <row r="16" spans="1:14" x14ac:dyDescent="0.2">
      <c r="A16" s="230" t="s">
        <v>28</v>
      </c>
      <c r="B16" s="230">
        <v>3784</v>
      </c>
      <c r="C16" s="230" t="s">
        <v>804</v>
      </c>
      <c r="D16" s="230" t="s">
        <v>52</v>
      </c>
      <c r="E16" s="230" t="s">
        <v>803</v>
      </c>
      <c r="F16" s="230" t="s">
        <v>802</v>
      </c>
      <c r="G16" s="230"/>
      <c r="H16" s="230"/>
      <c r="I16" s="230"/>
      <c r="J16" s="230"/>
      <c r="K16" s="230" t="s">
        <v>801</v>
      </c>
      <c r="L16" s="230">
        <v>11679669</v>
      </c>
      <c r="M16" s="230"/>
      <c r="N16" s="230" t="s">
        <v>800</v>
      </c>
    </row>
    <row r="17" spans="1:14" x14ac:dyDescent="0.2">
      <c r="A17" s="230" t="s">
        <v>30</v>
      </c>
      <c r="B17" s="230">
        <v>1938</v>
      </c>
      <c r="C17" s="230" t="s">
        <v>799</v>
      </c>
      <c r="D17" s="230" t="s">
        <v>54</v>
      </c>
      <c r="E17" s="230" t="s">
        <v>798</v>
      </c>
      <c r="F17" s="230" t="s">
        <v>797</v>
      </c>
      <c r="G17" s="230"/>
      <c r="H17" s="230"/>
      <c r="I17" s="230"/>
      <c r="J17" s="230"/>
      <c r="K17" s="230" t="s">
        <v>796</v>
      </c>
      <c r="L17" s="230">
        <v>10710307</v>
      </c>
      <c r="M17" s="230" t="s">
        <v>795</v>
      </c>
      <c r="N17" s="230" t="s">
        <v>794</v>
      </c>
    </row>
    <row r="18" spans="1:14" x14ac:dyDescent="0.2">
      <c r="A18" s="230" t="s">
        <v>25</v>
      </c>
      <c r="B18" s="230">
        <v>1753</v>
      </c>
      <c r="C18" s="230" t="s">
        <v>793</v>
      </c>
      <c r="D18" s="230" t="s">
        <v>49</v>
      </c>
      <c r="E18" s="230" t="s">
        <v>792</v>
      </c>
      <c r="F18" s="230" t="s">
        <v>791</v>
      </c>
      <c r="G18" s="230"/>
      <c r="H18" s="230"/>
      <c r="I18" s="230"/>
      <c r="J18" s="230"/>
      <c r="K18" s="230" t="s">
        <v>790</v>
      </c>
      <c r="L18" s="231">
        <v>1068820417565660</v>
      </c>
      <c r="M18" s="230"/>
      <c r="N18" s="230" t="s">
        <v>789</v>
      </c>
    </row>
    <row r="19" spans="1:14" x14ac:dyDescent="0.2">
      <c r="A19" t="s">
        <v>788</v>
      </c>
      <c r="B19">
        <v>1614</v>
      </c>
      <c r="C19" t="s">
        <v>787</v>
      </c>
      <c r="D19" t="s">
        <v>786</v>
      </c>
      <c r="E19" t="s">
        <v>785</v>
      </c>
      <c r="F19" t="s">
        <v>784</v>
      </c>
      <c r="G19" t="s">
        <v>783</v>
      </c>
      <c r="H19" t="s">
        <v>782</v>
      </c>
      <c r="J19" t="s">
        <v>79</v>
      </c>
      <c r="K19" t="s">
        <v>781</v>
      </c>
      <c r="L19">
        <v>19543527</v>
      </c>
      <c r="N19" t="s">
        <v>780</v>
      </c>
    </row>
    <row r="20" spans="1:14" x14ac:dyDescent="0.2">
      <c r="A20" t="s">
        <v>779</v>
      </c>
      <c r="B20">
        <v>1533</v>
      </c>
      <c r="C20" t="s">
        <v>778</v>
      </c>
      <c r="D20" t="s">
        <v>777</v>
      </c>
      <c r="E20" t="s">
        <v>776</v>
      </c>
      <c r="F20" t="s">
        <v>775</v>
      </c>
      <c r="K20" t="s">
        <v>774</v>
      </c>
      <c r="L20">
        <v>15377794</v>
      </c>
      <c r="M20" t="s">
        <v>773</v>
      </c>
      <c r="N20" t="s">
        <v>772</v>
      </c>
    </row>
    <row r="21" spans="1:14" x14ac:dyDescent="0.2">
      <c r="A21" t="s">
        <v>771</v>
      </c>
      <c r="B21">
        <v>1445</v>
      </c>
      <c r="C21" t="s">
        <v>770</v>
      </c>
      <c r="D21" t="s">
        <v>769</v>
      </c>
      <c r="E21" t="s">
        <v>768</v>
      </c>
      <c r="F21" t="s">
        <v>767</v>
      </c>
      <c r="G21" t="s">
        <v>766</v>
      </c>
      <c r="H21" t="s">
        <v>765</v>
      </c>
      <c r="K21" t="s">
        <v>764</v>
      </c>
      <c r="L21" s="5">
        <v>1.6804543213499799E+23</v>
      </c>
    </row>
    <row r="22" spans="1:14" x14ac:dyDescent="0.2">
      <c r="A22" t="s">
        <v>763</v>
      </c>
      <c r="B22">
        <v>1344</v>
      </c>
      <c r="C22" t="s">
        <v>762</v>
      </c>
      <c r="D22" t="s">
        <v>761</v>
      </c>
      <c r="E22" t="s">
        <v>760</v>
      </c>
      <c r="F22" t="s">
        <v>759</v>
      </c>
      <c r="G22" t="s">
        <v>758</v>
      </c>
      <c r="H22" t="s">
        <v>757</v>
      </c>
      <c r="K22" t="s">
        <v>756</v>
      </c>
      <c r="L22">
        <v>22769602</v>
      </c>
      <c r="N22" t="s">
        <v>755</v>
      </c>
    </row>
    <row r="23" spans="1:14" x14ac:dyDescent="0.2">
      <c r="A23" t="s">
        <v>754</v>
      </c>
      <c r="B23">
        <v>1338</v>
      </c>
      <c r="C23" t="s">
        <v>753</v>
      </c>
      <c r="D23" t="s">
        <v>752</v>
      </c>
      <c r="E23" t="s">
        <v>751</v>
      </c>
      <c r="F23" t="s">
        <v>750</v>
      </c>
      <c r="K23" t="s">
        <v>749</v>
      </c>
      <c r="L23">
        <v>9252185</v>
      </c>
      <c r="N23" t="s">
        <v>748</v>
      </c>
    </row>
    <row r="24" spans="1:14" x14ac:dyDescent="0.2">
      <c r="A24" t="s">
        <v>747</v>
      </c>
      <c r="B24">
        <v>1280</v>
      </c>
      <c r="C24" t="s">
        <v>746</v>
      </c>
      <c r="D24" t="s">
        <v>745</v>
      </c>
      <c r="E24" t="s">
        <v>744</v>
      </c>
      <c r="F24" t="s">
        <v>743</v>
      </c>
      <c r="G24" t="s">
        <v>742</v>
      </c>
      <c r="H24" t="s">
        <v>741</v>
      </c>
      <c r="K24" t="s">
        <v>740</v>
      </c>
      <c r="L24">
        <v>19603075</v>
      </c>
      <c r="N24" t="s">
        <v>739</v>
      </c>
    </row>
    <row r="25" spans="1:14" x14ac:dyDescent="0.2">
      <c r="A25" t="s">
        <v>738</v>
      </c>
      <c r="B25">
        <v>1110</v>
      </c>
      <c r="C25" t="s">
        <v>737</v>
      </c>
      <c r="D25" t="s">
        <v>736</v>
      </c>
      <c r="E25" t="s">
        <v>735</v>
      </c>
      <c r="F25" t="s">
        <v>734</v>
      </c>
      <c r="K25" t="s">
        <v>733</v>
      </c>
      <c r="L25">
        <v>12200547</v>
      </c>
      <c r="N25" t="s">
        <v>732</v>
      </c>
    </row>
    <row r="26" spans="1:14" x14ac:dyDescent="0.2">
      <c r="A26" t="s">
        <v>731</v>
      </c>
      <c r="B26">
        <v>1016</v>
      </c>
      <c r="C26" t="s">
        <v>730</v>
      </c>
      <c r="D26" t="s">
        <v>729</v>
      </c>
      <c r="E26" t="s">
        <v>728</v>
      </c>
      <c r="F26" t="s">
        <v>727</v>
      </c>
      <c r="G26" t="s">
        <v>726</v>
      </c>
      <c r="H26" t="s">
        <v>725</v>
      </c>
      <c r="J26" t="s">
        <v>79</v>
      </c>
      <c r="K26" t="s">
        <v>724</v>
      </c>
      <c r="L26">
        <v>12721630</v>
      </c>
      <c r="N26" t="s">
        <v>723</v>
      </c>
    </row>
    <row r="27" spans="1:14" x14ac:dyDescent="0.2">
      <c r="A27" t="s">
        <v>722</v>
      </c>
      <c r="B27">
        <v>1002</v>
      </c>
      <c r="C27" t="s">
        <v>721</v>
      </c>
      <c r="D27" t="s">
        <v>720</v>
      </c>
      <c r="E27" t="s">
        <v>719</v>
      </c>
      <c r="F27" t="s">
        <v>718</v>
      </c>
      <c r="K27" t="s">
        <v>717</v>
      </c>
      <c r="L27">
        <v>10952301</v>
      </c>
      <c r="N27" t="s">
        <v>716</v>
      </c>
    </row>
    <row r="28" spans="1:14" x14ac:dyDescent="0.2">
      <c r="A28" t="s">
        <v>715</v>
      </c>
      <c r="B28">
        <v>880</v>
      </c>
      <c r="C28" t="s">
        <v>714</v>
      </c>
      <c r="D28" t="s">
        <v>713</v>
      </c>
      <c r="E28" t="s">
        <v>712</v>
      </c>
      <c r="F28" t="s">
        <v>711</v>
      </c>
      <c r="G28" t="s">
        <v>710</v>
      </c>
      <c r="H28" t="s">
        <v>709</v>
      </c>
      <c r="K28" t="s">
        <v>708</v>
      </c>
      <c r="L28">
        <v>12663927</v>
      </c>
      <c r="N28" t="s">
        <v>707</v>
      </c>
    </row>
    <row r="29" spans="1:14" x14ac:dyDescent="0.2">
      <c r="A29" t="s">
        <v>706</v>
      </c>
      <c r="B29">
        <v>872</v>
      </c>
      <c r="C29" t="s">
        <v>705</v>
      </c>
      <c r="E29" t="s">
        <v>704</v>
      </c>
      <c r="F29" t="s">
        <v>703</v>
      </c>
      <c r="K29" t="s">
        <v>702</v>
      </c>
      <c r="L29" s="5">
        <v>1083496912620730</v>
      </c>
      <c r="N29" t="s">
        <v>701</v>
      </c>
    </row>
    <row r="30" spans="1:14" x14ac:dyDescent="0.2">
      <c r="A30" t="s">
        <v>700</v>
      </c>
      <c r="B30">
        <v>765</v>
      </c>
      <c r="C30" t="s">
        <v>699</v>
      </c>
      <c r="E30" t="s">
        <v>698</v>
      </c>
      <c r="F30" t="s">
        <v>697</v>
      </c>
      <c r="K30" t="s">
        <v>696</v>
      </c>
      <c r="L30">
        <v>12910271</v>
      </c>
      <c r="N30" t="s">
        <v>695</v>
      </c>
    </row>
    <row r="31" spans="1:14" x14ac:dyDescent="0.2">
      <c r="A31" t="s">
        <v>694</v>
      </c>
      <c r="B31">
        <v>703</v>
      </c>
      <c r="C31" t="s">
        <v>693</v>
      </c>
      <c r="E31" t="s">
        <v>692</v>
      </c>
      <c r="F31" t="s">
        <v>691</v>
      </c>
      <c r="K31" t="s">
        <v>690</v>
      </c>
      <c r="L31" s="5">
        <v>75428008805245</v>
      </c>
      <c r="N31" t="s">
        <v>689</v>
      </c>
    </row>
    <row r="32" spans="1:14" x14ac:dyDescent="0.2">
      <c r="A32" t="s">
        <v>688</v>
      </c>
      <c r="B32">
        <v>638</v>
      </c>
      <c r="C32" t="s">
        <v>687</v>
      </c>
      <c r="E32" t="s">
        <v>686</v>
      </c>
      <c r="F32" t="s">
        <v>685</v>
      </c>
      <c r="J32" t="s">
        <v>79</v>
      </c>
      <c r="K32" t="s">
        <v>684</v>
      </c>
      <c r="L32">
        <v>15448271</v>
      </c>
      <c r="N32" t="s">
        <v>683</v>
      </c>
    </row>
    <row r="33" spans="1:14" x14ac:dyDescent="0.2">
      <c r="A33" t="s">
        <v>682</v>
      </c>
      <c r="B33">
        <v>573</v>
      </c>
      <c r="C33" t="s">
        <v>681</v>
      </c>
      <c r="E33" t="s">
        <v>680</v>
      </c>
      <c r="F33" t="s">
        <v>679</v>
      </c>
      <c r="K33" t="s">
        <v>678</v>
      </c>
      <c r="L33">
        <v>12517848</v>
      </c>
      <c r="N33" t="s">
        <v>677</v>
      </c>
    </row>
    <row r="34" spans="1:14" x14ac:dyDescent="0.2">
      <c r="A34" t="s">
        <v>676</v>
      </c>
      <c r="B34">
        <v>553</v>
      </c>
      <c r="C34" t="s">
        <v>675</v>
      </c>
      <c r="E34" t="s">
        <v>674</v>
      </c>
      <c r="F34" t="s">
        <v>673</v>
      </c>
      <c r="G34" t="s">
        <v>672</v>
      </c>
      <c r="H34" t="s">
        <v>671</v>
      </c>
      <c r="K34" t="s">
        <v>670</v>
      </c>
      <c r="L34">
        <v>12950922</v>
      </c>
      <c r="N34" t="s">
        <v>669</v>
      </c>
    </row>
    <row r="35" spans="1:14" x14ac:dyDescent="0.2">
      <c r="A35" t="s">
        <v>668</v>
      </c>
      <c r="B35">
        <v>540</v>
      </c>
      <c r="C35" t="s">
        <v>667</v>
      </c>
      <c r="E35" t="s">
        <v>666</v>
      </c>
      <c r="F35" t="s">
        <v>665</v>
      </c>
      <c r="G35" t="s">
        <v>664</v>
      </c>
      <c r="H35" t="s">
        <v>663</v>
      </c>
      <c r="K35" t="s">
        <v>662</v>
      </c>
      <c r="L35">
        <v>12384590</v>
      </c>
      <c r="N35" t="s">
        <v>661</v>
      </c>
    </row>
    <row r="36" spans="1:14" x14ac:dyDescent="0.2">
      <c r="A36" t="s">
        <v>660</v>
      </c>
      <c r="B36">
        <v>512</v>
      </c>
      <c r="C36" t="s">
        <v>659</v>
      </c>
      <c r="E36" t="s">
        <v>658</v>
      </c>
      <c r="F36" t="s">
        <v>657</v>
      </c>
      <c r="G36" t="s">
        <v>656</v>
      </c>
      <c r="H36" t="s">
        <v>655</v>
      </c>
      <c r="J36" t="s">
        <v>79</v>
      </c>
      <c r="K36" t="s">
        <v>654</v>
      </c>
      <c r="L36">
        <v>20207761</v>
      </c>
      <c r="N36" t="s">
        <v>653</v>
      </c>
    </row>
    <row r="37" spans="1:14" x14ac:dyDescent="0.2">
      <c r="A37" t="s">
        <v>652</v>
      </c>
      <c r="B37">
        <v>499</v>
      </c>
      <c r="C37" t="s">
        <v>651</v>
      </c>
      <c r="E37" t="s">
        <v>650</v>
      </c>
      <c r="F37" t="s">
        <v>649</v>
      </c>
      <c r="G37" t="s">
        <v>648</v>
      </c>
      <c r="H37" t="s">
        <v>647</v>
      </c>
      <c r="K37" t="s">
        <v>646</v>
      </c>
      <c r="L37">
        <v>16621833</v>
      </c>
      <c r="N37" t="s">
        <v>645</v>
      </c>
    </row>
    <row r="38" spans="1:14" x14ac:dyDescent="0.2">
      <c r="A38" t="s">
        <v>644</v>
      </c>
      <c r="B38">
        <v>489</v>
      </c>
      <c r="C38" t="s">
        <v>643</v>
      </c>
      <c r="E38" t="s">
        <v>642</v>
      </c>
      <c r="F38" t="s">
        <v>641</v>
      </c>
      <c r="K38" t="s">
        <v>640</v>
      </c>
      <c r="L38">
        <v>11296296</v>
      </c>
      <c r="N38" t="s">
        <v>639</v>
      </c>
    </row>
    <row r="39" spans="1:14" x14ac:dyDescent="0.2">
      <c r="A39" t="s">
        <v>638</v>
      </c>
      <c r="B39">
        <v>386</v>
      </c>
      <c r="C39" t="s">
        <v>637</v>
      </c>
      <c r="E39" t="s">
        <v>636</v>
      </c>
      <c r="F39" t="s">
        <v>635</v>
      </c>
      <c r="K39" t="s">
        <v>634</v>
      </c>
      <c r="L39">
        <v>16043691</v>
      </c>
      <c r="N39" t="s">
        <v>633</v>
      </c>
    </row>
    <row r="40" spans="1:14" x14ac:dyDescent="0.2">
      <c r="A40" t="s">
        <v>632</v>
      </c>
      <c r="B40">
        <v>378</v>
      </c>
      <c r="C40" t="s">
        <v>631</v>
      </c>
      <c r="E40" t="s">
        <v>630</v>
      </c>
      <c r="F40" t="s">
        <v>629</v>
      </c>
      <c r="G40" t="s">
        <v>628</v>
      </c>
      <c r="H40" t="s">
        <v>627</v>
      </c>
      <c r="K40" t="s">
        <v>626</v>
      </c>
      <c r="L40" s="5">
        <v>1158636012834530</v>
      </c>
      <c r="M40" t="s">
        <v>532</v>
      </c>
      <c r="N40" t="s">
        <v>625</v>
      </c>
    </row>
    <row r="41" spans="1:14" x14ac:dyDescent="0.2">
      <c r="A41" t="s">
        <v>624</v>
      </c>
      <c r="B41">
        <v>345</v>
      </c>
      <c r="C41" t="s">
        <v>623</v>
      </c>
      <c r="E41" t="s">
        <v>622</v>
      </c>
      <c r="F41" t="s">
        <v>621</v>
      </c>
      <c r="G41" t="s">
        <v>620</v>
      </c>
      <c r="H41" t="s">
        <v>619</v>
      </c>
      <c r="K41" t="s">
        <v>618</v>
      </c>
      <c r="L41" s="5">
        <v>1256656622156390</v>
      </c>
      <c r="N41" t="s">
        <v>617</v>
      </c>
    </row>
    <row r="42" spans="1:14" x14ac:dyDescent="0.2">
      <c r="A42" t="s">
        <v>616</v>
      </c>
      <c r="B42">
        <v>297</v>
      </c>
      <c r="C42" t="s">
        <v>615</v>
      </c>
      <c r="E42" t="s">
        <v>614</v>
      </c>
      <c r="F42" t="s">
        <v>613</v>
      </c>
      <c r="K42" t="s">
        <v>612</v>
      </c>
      <c r="L42">
        <v>12712204</v>
      </c>
      <c r="N42" t="s">
        <v>611</v>
      </c>
    </row>
    <row r="43" spans="1:14" x14ac:dyDescent="0.2">
      <c r="A43" t="s">
        <v>610</v>
      </c>
      <c r="B43">
        <v>252</v>
      </c>
      <c r="C43" t="s">
        <v>609</v>
      </c>
      <c r="E43" t="s">
        <v>608</v>
      </c>
      <c r="F43" t="s">
        <v>607</v>
      </c>
      <c r="J43" t="s">
        <v>79</v>
      </c>
      <c r="K43" t="s">
        <v>606</v>
      </c>
      <c r="L43" s="5">
        <v>9.3843771938370608E+22</v>
      </c>
      <c r="M43" t="s">
        <v>605</v>
      </c>
      <c r="N43" t="s">
        <v>604</v>
      </c>
    </row>
    <row r="44" spans="1:14" x14ac:dyDescent="0.2">
      <c r="A44" t="s">
        <v>596</v>
      </c>
      <c r="B44">
        <v>242</v>
      </c>
      <c r="C44" t="s">
        <v>603</v>
      </c>
      <c r="E44" t="s">
        <v>602</v>
      </c>
      <c r="F44" t="s">
        <v>601</v>
      </c>
      <c r="G44" t="s">
        <v>600</v>
      </c>
      <c r="H44" t="s">
        <v>599</v>
      </c>
      <c r="K44" t="s">
        <v>598</v>
      </c>
      <c r="L44">
        <v>17519437</v>
      </c>
      <c r="N44" t="s">
        <v>597</v>
      </c>
    </row>
    <row r="45" spans="1:14" x14ac:dyDescent="0.2">
      <c r="A45" t="s">
        <v>596</v>
      </c>
      <c r="B45">
        <v>242</v>
      </c>
      <c r="C45" t="s">
        <v>595</v>
      </c>
      <c r="E45" t="s">
        <v>594</v>
      </c>
      <c r="F45" t="s">
        <v>593</v>
      </c>
      <c r="K45" t="s">
        <v>592</v>
      </c>
      <c r="L45">
        <v>18060065</v>
      </c>
      <c r="N45" t="s">
        <v>591</v>
      </c>
    </row>
    <row r="46" spans="1:14" x14ac:dyDescent="0.2">
      <c r="A46" t="s">
        <v>590</v>
      </c>
      <c r="B46">
        <v>235</v>
      </c>
      <c r="C46" t="s">
        <v>589</v>
      </c>
      <c r="E46" t="s">
        <v>588</v>
      </c>
      <c r="F46" t="s">
        <v>587</v>
      </c>
      <c r="K46" t="s">
        <v>586</v>
      </c>
      <c r="L46">
        <v>15640799</v>
      </c>
      <c r="N46" t="s">
        <v>585</v>
      </c>
    </row>
    <row r="47" spans="1:14" x14ac:dyDescent="0.2">
      <c r="A47" t="s">
        <v>579</v>
      </c>
      <c r="B47">
        <v>233</v>
      </c>
      <c r="C47" t="s">
        <v>584</v>
      </c>
      <c r="E47" t="s">
        <v>583</v>
      </c>
      <c r="F47" t="s">
        <v>582</v>
      </c>
      <c r="K47" t="s">
        <v>581</v>
      </c>
      <c r="L47">
        <v>12721629</v>
      </c>
      <c r="N47" t="s">
        <v>580</v>
      </c>
    </row>
    <row r="48" spans="1:14" x14ac:dyDescent="0.2">
      <c r="A48" t="s">
        <v>579</v>
      </c>
      <c r="B48">
        <v>233</v>
      </c>
      <c r="C48" t="s">
        <v>578</v>
      </c>
      <c r="E48" t="s">
        <v>577</v>
      </c>
      <c r="F48" t="s">
        <v>576</v>
      </c>
      <c r="K48" t="s">
        <v>575</v>
      </c>
      <c r="L48" s="5">
        <v>1976811925237010</v>
      </c>
      <c r="N48" t="s">
        <v>574</v>
      </c>
    </row>
    <row r="49" spans="1:14" x14ac:dyDescent="0.2">
      <c r="A49" t="s">
        <v>573</v>
      </c>
      <c r="B49">
        <v>210</v>
      </c>
      <c r="C49" t="s">
        <v>572</v>
      </c>
      <c r="E49" t="s">
        <v>571</v>
      </c>
      <c r="F49" t="s">
        <v>570</v>
      </c>
      <c r="J49" t="s">
        <v>79</v>
      </c>
      <c r="K49" t="s">
        <v>569</v>
      </c>
      <c r="L49">
        <v>22493190</v>
      </c>
      <c r="N49" t="s">
        <v>568</v>
      </c>
    </row>
    <row r="50" spans="1:14" x14ac:dyDescent="0.2">
      <c r="A50" t="s">
        <v>567</v>
      </c>
      <c r="B50">
        <v>204</v>
      </c>
      <c r="C50" t="s">
        <v>566</v>
      </c>
      <c r="E50" t="s">
        <v>565</v>
      </c>
      <c r="F50" t="s">
        <v>564</v>
      </c>
      <c r="G50" t="s">
        <v>563</v>
      </c>
      <c r="H50" t="s">
        <v>562</v>
      </c>
      <c r="K50" t="s">
        <v>561</v>
      </c>
      <c r="L50">
        <v>11481430</v>
      </c>
      <c r="N50" t="s">
        <v>560</v>
      </c>
    </row>
    <row r="51" spans="1:14" x14ac:dyDescent="0.2">
      <c r="A51" t="s">
        <v>559</v>
      </c>
      <c r="B51">
        <v>202</v>
      </c>
      <c r="C51" t="s">
        <v>558</v>
      </c>
      <c r="E51" t="s">
        <v>557</v>
      </c>
      <c r="F51" t="s">
        <v>556</v>
      </c>
      <c r="K51" t="s">
        <v>555</v>
      </c>
      <c r="L51">
        <v>21441526</v>
      </c>
      <c r="N51" t="s">
        <v>554</v>
      </c>
    </row>
    <row r="52" spans="1:14" x14ac:dyDescent="0.2">
      <c r="A52" t="s">
        <v>553</v>
      </c>
      <c r="B52">
        <v>194</v>
      </c>
      <c r="C52" t="s">
        <v>552</v>
      </c>
      <c r="E52" t="s">
        <v>551</v>
      </c>
      <c r="F52" t="s">
        <v>550</v>
      </c>
      <c r="K52" t="s">
        <v>549</v>
      </c>
      <c r="L52">
        <v>12397186</v>
      </c>
      <c r="N52" t="s">
        <v>548</v>
      </c>
    </row>
    <row r="53" spans="1:14" x14ac:dyDescent="0.2">
      <c r="A53" t="s">
        <v>547</v>
      </c>
      <c r="B53">
        <v>189</v>
      </c>
      <c r="C53" t="s">
        <v>546</v>
      </c>
      <c r="E53" t="s">
        <v>545</v>
      </c>
      <c r="F53" t="s">
        <v>544</v>
      </c>
      <c r="G53" t="s">
        <v>543</v>
      </c>
      <c r="H53" t="s">
        <v>542</v>
      </c>
      <c r="K53" t="s">
        <v>541</v>
      </c>
      <c r="L53">
        <v>12381787</v>
      </c>
      <c r="N53" t="s">
        <v>540</v>
      </c>
    </row>
    <row r="54" spans="1:14" x14ac:dyDescent="0.2">
      <c r="A54" t="s">
        <v>539</v>
      </c>
      <c r="B54">
        <v>181</v>
      </c>
      <c r="C54" t="s">
        <v>538</v>
      </c>
      <c r="E54" t="s">
        <v>537</v>
      </c>
      <c r="F54" t="s">
        <v>536</v>
      </c>
      <c r="G54" t="s">
        <v>535</v>
      </c>
      <c r="H54" t="s">
        <v>534</v>
      </c>
      <c r="K54" t="s">
        <v>533</v>
      </c>
      <c r="L54" s="5">
        <v>1283453917173480</v>
      </c>
      <c r="M54" t="s">
        <v>532</v>
      </c>
      <c r="N54" t="s">
        <v>531</v>
      </c>
    </row>
    <row r="55" spans="1:14" x14ac:dyDescent="0.2">
      <c r="A55" t="s">
        <v>530</v>
      </c>
      <c r="B55">
        <v>180</v>
      </c>
      <c r="C55" t="s">
        <v>529</v>
      </c>
      <c r="E55" t="s">
        <v>528</v>
      </c>
      <c r="F55" t="s">
        <v>527</v>
      </c>
      <c r="K55" t="s">
        <v>526</v>
      </c>
      <c r="L55">
        <v>11337471</v>
      </c>
      <c r="N55" t="s">
        <v>525</v>
      </c>
    </row>
    <row r="56" spans="1:14" x14ac:dyDescent="0.2">
      <c r="A56" t="s">
        <v>519</v>
      </c>
      <c r="B56">
        <v>176</v>
      </c>
      <c r="C56" t="s">
        <v>524</v>
      </c>
      <c r="E56" t="s">
        <v>523</v>
      </c>
      <c r="F56" t="s">
        <v>522</v>
      </c>
      <c r="K56" t="s">
        <v>521</v>
      </c>
      <c r="L56">
        <v>9784136</v>
      </c>
      <c r="M56" t="s">
        <v>514</v>
      </c>
      <c r="N56" t="s">
        <v>520</v>
      </c>
    </row>
    <row r="57" spans="1:14" x14ac:dyDescent="0.2">
      <c r="A57" t="s">
        <v>519</v>
      </c>
      <c r="B57">
        <v>176</v>
      </c>
      <c r="C57" t="s">
        <v>518</v>
      </c>
      <c r="E57" t="s">
        <v>517</v>
      </c>
      <c r="F57" t="s">
        <v>516</v>
      </c>
      <c r="K57" t="s">
        <v>515</v>
      </c>
      <c r="L57">
        <v>18032721</v>
      </c>
      <c r="M57" t="s">
        <v>514</v>
      </c>
      <c r="N57" t="s">
        <v>513</v>
      </c>
    </row>
    <row r="58" spans="1:14" x14ac:dyDescent="0.2">
      <c r="A58" t="s">
        <v>512</v>
      </c>
      <c r="B58">
        <v>160</v>
      </c>
      <c r="C58" t="s">
        <v>511</v>
      </c>
      <c r="E58" t="s">
        <v>510</v>
      </c>
      <c r="F58" t="s">
        <v>509</v>
      </c>
      <c r="G58" t="s">
        <v>508</v>
      </c>
      <c r="H58" t="s">
        <v>507</v>
      </c>
      <c r="K58" t="s">
        <v>506</v>
      </c>
      <c r="L58">
        <v>21475586</v>
      </c>
      <c r="N58" t="s">
        <v>505</v>
      </c>
    </row>
    <row r="59" spans="1:14" x14ac:dyDescent="0.2">
      <c r="A59" t="s">
        <v>504</v>
      </c>
      <c r="B59">
        <v>157</v>
      </c>
      <c r="C59" t="s">
        <v>503</v>
      </c>
      <c r="E59" t="s">
        <v>502</v>
      </c>
      <c r="F59" t="s">
        <v>501</v>
      </c>
      <c r="G59" t="s">
        <v>500</v>
      </c>
      <c r="H59" t="s">
        <v>499</v>
      </c>
      <c r="K59" t="s">
        <v>498</v>
      </c>
      <c r="L59">
        <v>17030793</v>
      </c>
      <c r="N59" t="s">
        <v>497</v>
      </c>
    </row>
    <row r="60" spans="1:14" x14ac:dyDescent="0.2">
      <c r="A60" t="s">
        <v>496</v>
      </c>
      <c r="B60">
        <v>118</v>
      </c>
      <c r="C60" t="s">
        <v>495</v>
      </c>
      <c r="E60" t="s">
        <v>494</v>
      </c>
      <c r="F60" t="s">
        <v>493</v>
      </c>
      <c r="K60" t="s">
        <v>492</v>
      </c>
      <c r="L60">
        <v>12534463</v>
      </c>
    </row>
    <row r="61" spans="1:14" x14ac:dyDescent="0.2">
      <c r="A61" t="s">
        <v>491</v>
      </c>
      <c r="B61">
        <v>111</v>
      </c>
      <c r="C61" t="s">
        <v>490</v>
      </c>
      <c r="E61" t="s">
        <v>489</v>
      </c>
      <c r="F61" t="s">
        <v>488</v>
      </c>
      <c r="G61" t="s">
        <v>487</v>
      </c>
      <c r="H61" t="s">
        <v>486</v>
      </c>
      <c r="J61" t="s">
        <v>79</v>
      </c>
      <c r="K61" t="s">
        <v>485</v>
      </c>
      <c r="L61">
        <v>9403685</v>
      </c>
      <c r="N61" t="s">
        <v>484</v>
      </c>
    </row>
    <row r="62" spans="1:14" x14ac:dyDescent="0.2">
      <c r="A62" t="s">
        <v>483</v>
      </c>
      <c r="B62">
        <v>104</v>
      </c>
      <c r="C62" t="s">
        <v>482</v>
      </c>
      <c r="E62" t="s">
        <v>481</v>
      </c>
      <c r="F62" t="s">
        <v>480</v>
      </c>
      <c r="K62" t="s">
        <v>479</v>
      </c>
      <c r="L62">
        <v>20865041</v>
      </c>
      <c r="N62" t="s">
        <v>478</v>
      </c>
    </row>
    <row r="63" spans="1:14" x14ac:dyDescent="0.2">
      <c r="A63" t="s">
        <v>477</v>
      </c>
      <c r="B63">
        <v>94</v>
      </c>
      <c r="C63" t="s">
        <v>476</v>
      </c>
      <c r="E63" t="s">
        <v>475</v>
      </c>
      <c r="F63" t="s">
        <v>474</v>
      </c>
      <c r="J63" t="s">
        <v>79</v>
      </c>
      <c r="K63" t="s">
        <v>473</v>
      </c>
      <c r="L63">
        <v>12024217</v>
      </c>
      <c r="N63" t="s">
        <v>472</v>
      </c>
    </row>
    <row r="64" spans="1:14" x14ac:dyDescent="0.2">
      <c r="A64" t="s">
        <v>471</v>
      </c>
      <c r="B64">
        <v>91</v>
      </c>
      <c r="C64" t="s">
        <v>470</v>
      </c>
      <c r="E64" t="s">
        <v>469</v>
      </c>
      <c r="F64" t="s">
        <v>468</v>
      </c>
      <c r="K64" t="s">
        <v>467</v>
      </c>
      <c r="L64">
        <v>20195536</v>
      </c>
      <c r="N64" t="s">
        <v>466</v>
      </c>
    </row>
    <row r="65" spans="1:14" x14ac:dyDescent="0.2">
      <c r="A65" t="s">
        <v>465</v>
      </c>
      <c r="B65">
        <v>91</v>
      </c>
      <c r="C65" t="s">
        <v>464</v>
      </c>
      <c r="E65" t="s">
        <v>463</v>
      </c>
      <c r="F65" t="s">
        <v>462</v>
      </c>
      <c r="K65" t="s">
        <v>315</v>
      </c>
      <c r="L65">
        <v>23051057</v>
      </c>
      <c r="N65" t="s">
        <v>461</v>
      </c>
    </row>
    <row r="66" spans="1:14" x14ac:dyDescent="0.2">
      <c r="A66" t="s">
        <v>460</v>
      </c>
      <c r="B66">
        <v>89</v>
      </c>
      <c r="C66" t="s">
        <v>459</v>
      </c>
      <c r="E66" t="s">
        <v>458</v>
      </c>
      <c r="F66" t="s">
        <v>457</v>
      </c>
      <c r="K66" t="s">
        <v>456</v>
      </c>
      <c r="L66" s="5">
        <v>894863310954595</v>
      </c>
      <c r="N66" t="s">
        <v>455</v>
      </c>
    </row>
    <row r="67" spans="1:14" x14ac:dyDescent="0.2">
      <c r="A67" t="s">
        <v>454</v>
      </c>
      <c r="B67">
        <v>84</v>
      </c>
      <c r="C67" t="s">
        <v>453</v>
      </c>
      <c r="E67" t="s">
        <v>452</v>
      </c>
      <c r="F67" t="s">
        <v>451</v>
      </c>
      <c r="G67" t="s">
        <v>450</v>
      </c>
      <c r="H67" t="s">
        <v>449</v>
      </c>
      <c r="K67" t="s">
        <v>448</v>
      </c>
      <c r="L67">
        <v>16617113</v>
      </c>
      <c r="N67" t="s">
        <v>447</v>
      </c>
    </row>
    <row r="68" spans="1:14" x14ac:dyDescent="0.2">
      <c r="A68" t="s">
        <v>446</v>
      </c>
      <c r="B68">
        <v>83</v>
      </c>
      <c r="C68" t="s">
        <v>445</v>
      </c>
      <c r="E68" t="s">
        <v>444</v>
      </c>
      <c r="F68" t="s">
        <v>443</v>
      </c>
      <c r="J68" t="s">
        <v>79</v>
      </c>
      <c r="K68" t="s">
        <v>442</v>
      </c>
      <c r="L68">
        <v>15377793</v>
      </c>
      <c r="M68" t="s">
        <v>441</v>
      </c>
      <c r="N68" t="s">
        <v>440</v>
      </c>
    </row>
    <row r="69" spans="1:14" x14ac:dyDescent="0.2">
      <c r="A69" t="s">
        <v>439</v>
      </c>
      <c r="B69">
        <v>73</v>
      </c>
      <c r="C69" t="s">
        <v>438</v>
      </c>
      <c r="E69" t="s">
        <v>437</v>
      </c>
      <c r="F69" t="s">
        <v>436</v>
      </c>
      <c r="J69" t="s">
        <v>79</v>
      </c>
      <c r="K69" t="s">
        <v>435</v>
      </c>
      <c r="L69">
        <v>16980456</v>
      </c>
      <c r="N69" t="s">
        <v>434</v>
      </c>
    </row>
    <row r="70" spans="1:14" x14ac:dyDescent="0.2">
      <c r="A70" t="s">
        <v>433</v>
      </c>
      <c r="B70">
        <v>73</v>
      </c>
      <c r="C70" t="s">
        <v>432</v>
      </c>
      <c r="E70" t="s">
        <v>431</v>
      </c>
      <c r="F70" t="s">
        <v>430</v>
      </c>
      <c r="K70" t="s">
        <v>429</v>
      </c>
      <c r="L70">
        <v>17592475</v>
      </c>
      <c r="N70" t="s">
        <v>428</v>
      </c>
    </row>
    <row r="71" spans="1:14" x14ac:dyDescent="0.2">
      <c r="A71" t="s">
        <v>427</v>
      </c>
      <c r="B71">
        <v>72</v>
      </c>
      <c r="C71" t="s">
        <v>426</v>
      </c>
      <c r="E71" t="s">
        <v>425</v>
      </c>
      <c r="F71" t="s">
        <v>424</v>
      </c>
      <c r="G71" t="s">
        <v>423</v>
      </c>
      <c r="H71" t="s">
        <v>422</v>
      </c>
      <c r="K71" t="s">
        <v>421</v>
      </c>
      <c r="L71">
        <v>16275786</v>
      </c>
      <c r="N71" t="s">
        <v>420</v>
      </c>
    </row>
    <row r="72" spans="1:14" x14ac:dyDescent="0.2">
      <c r="A72" t="s">
        <v>419</v>
      </c>
      <c r="B72">
        <v>69</v>
      </c>
      <c r="C72" t="s">
        <v>418</v>
      </c>
      <c r="E72" t="s">
        <v>417</v>
      </c>
      <c r="F72" t="s">
        <v>416</v>
      </c>
      <c r="K72" t="s">
        <v>415</v>
      </c>
      <c r="L72">
        <v>20974960</v>
      </c>
      <c r="N72" t="s">
        <v>414</v>
      </c>
    </row>
    <row r="73" spans="1:14" x14ac:dyDescent="0.2">
      <c r="A73" t="s">
        <v>413</v>
      </c>
      <c r="B73">
        <v>68</v>
      </c>
      <c r="C73" t="s">
        <v>412</v>
      </c>
      <c r="E73" t="s">
        <v>411</v>
      </c>
      <c r="F73" t="s">
        <v>410</v>
      </c>
      <c r="G73" t="s">
        <v>409</v>
      </c>
      <c r="H73" t="s">
        <v>408</v>
      </c>
      <c r="K73" t="s">
        <v>407</v>
      </c>
      <c r="L73" s="5">
        <v>1270423219047400</v>
      </c>
    </row>
    <row r="74" spans="1:14" x14ac:dyDescent="0.2">
      <c r="A74" t="s">
        <v>406</v>
      </c>
      <c r="B74">
        <v>68</v>
      </c>
      <c r="C74" t="s">
        <v>405</v>
      </c>
      <c r="E74" t="s">
        <v>404</v>
      </c>
      <c r="F74" t="s">
        <v>403</v>
      </c>
      <c r="J74" t="s">
        <v>79</v>
      </c>
      <c r="K74" t="s">
        <v>402</v>
      </c>
      <c r="L74">
        <v>11889109</v>
      </c>
      <c r="N74" t="s">
        <v>401</v>
      </c>
    </row>
    <row r="75" spans="1:14" x14ac:dyDescent="0.2">
      <c r="A75" t="s">
        <v>400</v>
      </c>
      <c r="B75">
        <v>68</v>
      </c>
      <c r="C75" t="s">
        <v>399</v>
      </c>
      <c r="E75" t="s">
        <v>398</v>
      </c>
      <c r="F75" t="s">
        <v>397</v>
      </c>
      <c r="G75" t="s">
        <v>396</v>
      </c>
      <c r="H75" t="s">
        <v>395</v>
      </c>
      <c r="J75" t="s">
        <v>79</v>
      </c>
      <c r="K75" t="s">
        <v>394</v>
      </c>
      <c r="L75">
        <v>12928499</v>
      </c>
      <c r="N75" t="s">
        <v>393</v>
      </c>
    </row>
    <row r="76" spans="1:14" x14ac:dyDescent="0.2">
      <c r="A76" t="s">
        <v>392</v>
      </c>
      <c r="B76">
        <v>62</v>
      </c>
      <c r="C76" t="s">
        <v>391</v>
      </c>
      <c r="E76" t="s">
        <v>390</v>
      </c>
      <c r="F76" t="s">
        <v>389</v>
      </c>
      <c r="K76" t="s">
        <v>388</v>
      </c>
      <c r="L76">
        <v>17277061</v>
      </c>
      <c r="N76" t="s">
        <v>387</v>
      </c>
    </row>
    <row r="77" spans="1:14" x14ac:dyDescent="0.2">
      <c r="A77" t="s">
        <v>386</v>
      </c>
      <c r="B77">
        <v>48</v>
      </c>
      <c r="C77" t="s">
        <v>385</v>
      </c>
      <c r="E77" t="s">
        <v>384</v>
      </c>
      <c r="F77" t="s">
        <v>383</v>
      </c>
      <c r="J77" t="s">
        <v>79</v>
      </c>
      <c r="K77" t="s">
        <v>382</v>
      </c>
      <c r="L77">
        <v>12917486</v>
      </c>
      <c r="N77" t="s">
        <v>381</v>
      </c>
    </row>
    <row r="78" spans="1:14" x14ac:dyDescent="0.2">
      <c r="A78" t="s">
        <v>380</v>
      </c>
      <c r="B78">
        <v>42</v>
      </c>
      <c r="C78" t="s">
        <v>379</v>
      </c>
      <c r="E78" t="s">
        <v>378</v>
      </c>
      <c r="F78" t="s">
        <v>377</v>
      </c>
      <c r="G78" t="s">
        <v>376</v>
      </c>
      <c r="H78" t="s">
        <v>375</v>
      </c>
      <c r="K78" t="s">
        <v>374</v>
      </c>
      <c r="L78">
        <v>21304680</v>
      </c>
      <c r="N78" t="s">
        <v>373</v>
      </c>
    </row>
    <row r="79" spans="1:14" x14ac:dyDescent="0.2">
      <c r="A79" t="s">
        <v>372</v>
      </c>
      <c r="B79">
        <v>39</v>
      </c>
      <c r="C79" t="s">
        <v>371</v>
      </c>
      <c r="E79" t="s">
        <v>370</v>
      </c>
      <c r="F79" t="s">
        <v>369</v>
      </c>
      <c r="J79" t="s">
        <v>79</v>
      </c>
      <c r="K79" t="s">
        <v>368</v>
      </c>
      <c r="L79">
        <v>12743753</v>
      </c>
      <c r="M79" t="s">
        <v>367</v>
      </c>
      <c r="N79" t="s">
        <v>366</v>
      </c>
    </row>
    <row r="80" spans="1:14" x14ac:dyDescent="0.2">
      <c r="A80" t="s">
        <v>365</v>
      </c>
      <c r="B80">
        <v>39</v>
      </c>
      <c r="C80" t="s">
        <v>364</v>
      </c>
      <c r="E80" t="s">
        <v>363</v>
      </c>
      <c r="F80" t="s">
        <v>362</v>
      </c>
      <c r="K80" t="s">
        <v>361</v>
      </c>
      <c r="L80">
        <v>15671160</v>
      </c>
      <c r="N80" t="s">
        <v>360</v>
      </c>
    </row>
    <row r="81" spans="1:14" x14ac:dyDescent="0.2">
      <c r="A81" t="s">
        <v>359</v>
      </c>
      <c r="B81">
        <v>35</v>
      </c>
      <c r="C81" t="s">
        <v>358</v>
      </c>
      <c r="E81" t="s">
        <v>357</v>
      </c>
      <c r="F81" t="s">
        <v>356</v>
      </c>
      <c r="G81" t="s">
        <v>355</v>
      </c>
      <c r="H81" t="s">
        <v>354</v>
      </c>
      <c r="J81" t="s">
        <v>79</v>
      </c>
      <c r="K81" t="s">
        <v>353</v>
      </c>
      <c r="L81" s="5">
        <v>1266392819321410</v>
      </c>
      <c r="N81" t="s">
        <v>352</v>
      </c>
    </row>
    <row r="82" spans="1:14" x14ac:dyDescent="0.2">
      <c r="A82" t="s">
        <v>351</v>
      </c>
      <c r="B82">
        <v>34</v>
      </c>
      <c r="C82" t="s">
        <v>350</v>
      </c>
      <c r="E82" t="s">
        <v>349</v>
      </c>
      <c r="F82" t="s">
        <v>348</v>
      </c>
      <c r="G82" t="s">
        <v>347</v>
      </c>
      <c r="H82" t="s">
        <v>346</v>
      </c>
      <c r="K82" t="s">
        <v>345</v>
      </c>
      <c r="L82" s="5">
        <v>1570329418366730</v>
      </c>
      <c r="N82" t="s">
        <v>344</v>
      </c>
    </row>
    <row r="83" spans="1:14" x14ac:dyDescent="0.2">
      <c r="A83" t="s">
        <v>343</v>
      </c>
      <c r="B83">
        <v>30</v>
      </c>
      <c r="C83" t="s">
        <v>342</v>
      </c>
      <c r="E83" t="s">
        <v>341</v>
      </c>
      <c r="F83" t="s">
        <v>340</v>
      </c>
      <c r="G83" t="s">
        <v>339</v>
      </c>
      <c r="H83" t="s">
        <v>338</v>
      </c>
      <c r="K83" t="s">
        <v>337</v>
      </c>
      <c r="L83">
        <v>10993077</v>
      </c>
      <c r="N83" t="s">
        <v>336</v>
      </c>
    </row>
    <row r="84" spans="1:14" x14ac:dyDescent="0.2">
      <c r="A84" t="s">
        <v>335</v>
      </c>
      <c r="B84">
        <v>23</v>
      </c>
      <c r="C84" t="s">
        <v>334</v>
      </c>
      <c r="E84" t="s">
        <v>333</v>
      </c>
      <c r="F84" t="s">
        <v>332</v>
      </c>
      <c r="J84" t="s">
        <v>79</v>
      </c>
      <c r="K84" t="s">
        <v>331</v>
      </c>
      <c r="L84">
        <v>14762060</v>
      </c>
      <c r="N84" t="s">
        <v>330</v>
      </c>
    </row>
    <row r="85" spans="1:14" x14ac:dyDescent="0.2">
      <c r="A85" t="s">
        <v>329</v>
      </c>
      <c r="B85">
        <v>21</v>
      </c>
      <c r="C85" t="s">
        <v>328</v>
      </c>
      <c r="E85" t="s">
        <v>327</v>
      </c>
      <c r="F85" t="s">
        <v>326</v>
      </c>
      <c r="G85" t="s">
        <v>325</v>
      </c>
      <c r="H85" t="s">
        <v>324</v>
      </c>
      <c r="K85" t="s">
        <v>323</v>
      </c>
      <c r="L85" s="5">
        <v>1717232323209250</v>
      </c>
      <c r="N85" t="s">
        <v>322</v>
      </c>
    </row>
    <row r="86" spans="1:14" x14ac:dyDescent="0.2">
      <c r="A86" t="s">
        <v>321</v>
      </c>
      <c r="B86">
        <v>21</v>
      </c>
      <c r="C86" t="s">
        <v>320</v>
      </c>
      <c r="E86" t="s">
        <v>319</v>
      </c>
      <c r="F86" t="s">
        <v>318</v>
      </c>
      <c r="G86" t="s">
        <v>317</v>
      </c>
      <c r="H86" t="s">
        <v>316</v>
      </c>
      <c r="K86" t="s">
        <v>315</v>
      </c>
      <c r="L86">
        <v>23051057</v>
      </c>
      <c r="N86" t="s">
        <v>314</v>
      </c>
    </row>
    <row r="87" spans="1:14" x14ac:dyDescent="0.2">
      <c r="A87" t="s">
        <v>313</v>
      </c>
      <c r="B87">
        <v>18</v>
      </c>
      <c r="C87" t="s">
        <v>312</v>
      </c>
      <c r="E87" t="s">
        <v>311</v>
      </c>
      <c r="F87" t="s">
        <v>310</v>
      </c>
      <c r="G87" t="s">
        <v>309</v>
      </c>
      <c r="H87" t="s">
        <v>308</v>
      </c>
      <c r="K87" t="s">
        <v>307</v>
      </c>
      <c r="L87">
        <v>19376903</v>
      </c>
      <c r="N87" t="s">
        <v>306</v>
      </c>
    </row>
    <row r="88" spans="1:14" x14ac:dyDescent="0.2">
      <c r="A88" t="s">
        <v>305</v>
      </c>
      <c r="B88">
        <v>17</v>
      </c>
      <c r="C88" t="s">
        <v>304</v>
      </c>
      <c r="E88" t="s">
        <v>303</v>
      </c>
      <c r="F88" t="s">
        <v>302</v>
      </c>
      <c r="J88" t="s">
        <v>79</v>
      </c>
      <c r="K88" t="s">
        <v>301</v>
      </c>
      <c r="N88" t="s">
        <v>300</v>
      </c>
    </row>
    <row r="89" spans="1:14" x14ac:dyDescent="0.2">
      <c r="A89" t="s">
        <v>299</v>
      </c>
      <c r="B89">
        <v>13</v>
      </c>
      <c r="C89" t="s">
        <v>298</v>
      </c>
      <c r="E89" t="s">
        <v>297</v>
      </c>
      <c r="F89" t="s">
        <v>296</v>
      </c>
      <c r="K89" t="s">
        <v>295</v>
      </c>
      <c r="L89">
        <v>10192388</v>
      </c>
      <c r="N89" t="s">
        <v>294</v>
      </c>
    </row>
    <row r="90" spans="1:14" x14ac:dyDescent="0.2">
      <c r="A90" t="s">
        <v>293</v>
      </c>
      <c r="B90">
        <v>13</v>
      </c>
      <c r="C90" t="s">
        <v>292</v>
      </c>
      <c r="E90" t="s">
        <v>291</v>
      </c>
      <c r="F90" t="s">
        <v>290</v>
      </c>
      <c r="K90" t="s">
        <v>289</v>
      </c>
      <c r="L90">
        <v>9823893</v>
      </c>
      <c r="N90" t="s">
        <v>288</v>
      </c>
    </row>
    <row r="91" spans="1:14" x14ac:dyDescent="0.2">
      <c r="A91" t="s">
        <v>287</v>
      </c>
      <c r="B91">
        <v>12</v>
      </c>
      <c r="C91" t="s">
        <v>286</v>
      </c>
      <c r="E91" t="s">
        <v>285</v>
      </c>
      <c r="F91" t="s">
        <v>284</v>
      </c>
      <c r="J91" t="s">
        <v>79</v>
      </c>
      <c r="K91" t="s">
        <v>283</v>
      </c>
      <c r="L91">
        <v>24285658</v>
      </c>
      <c r="N91" t="s">
        <v>282</v>
      </c>
    </row>
    <row r="92" spans="1:14" x14ac:dyDescent="0.2">
      <c r="A92" t="s">
        <v>281</v>
      </c>
      <c r="B92">
        <v>12</v>
      </c>
      <c r="C92" t="s">
        <v>280</v>
      </c>
      <c r="E92" t="s">
        <v>279</v>
      </c>
      <c r="F92" t="s">
        <v>278</v>
      </c>
      <c r="K92" t="s">
        <v>277</v>
      </c>
      <c r="L92">
        <v>18631365</v>
      </c>
      <c r="N92" t="s">
        <v>276</v>
      </c>
    </row>
    <row r="93" spans="1:14" x14ac:dyDescent="0.2">
      <c r="A93" t="s">
        <v>262</v>
      </c>
      <c r="B93">
        <v>11</v>
      </c>
      <c r="C93" t="s">
        <v>275</v>
      </c>
      <c r="E93" t="s">
        <v>274</v>
      </c>
      <c r="F93" t="s">
        <v>273</v>
      </c>
      <c r="K93" t="s">
        <v>272</v>
      </c>
      <c r="L93" s="5">
        <v>1125964716829580</v>
      </c>
      <c r="N93" t="s">
        <v>271</v>
      </c>
    </row>
    <row r="94" spans="1:14" x14ac:dyDescent="0.2">
      <c r="A94" t="s">
        <v>270</v>
      </c>
      <c r="B94">
        <v>11</v>
      </c>
      <c r="C94" t="s">
        <v>269</v>
      </c>
      <c r="E94" t="s">
        <v>268</v>
      </c>
      <c r="F94" t="s">
        <v>267</v>
      </c>
      <c r="G94" t="s">
        <v>266</v>
      </c>
      <c r="H94" t="s">
        <v>265</v>
      </c>
      <c r="J94" t="s">
        <v>79</v>
      </c>
      <c r="K94" t="s">
        <v>264</v>
      </c>
      <c r="L94">
        <v>16330755</v>
      </c>
      <c r="N94" t="s">
        <v>263</v>
      </c>
    </row>
    <row r="95" spans="1:14" x14ac:dyDescent="0.2">
      <c r="A95" t="s">
        <v>262</v>
      </c>
      <c r="B95">
        <v>11</v>
      </c>
      <c r="C95" t="s">
        <v>261</v>
      </c>
      <c r="E95" t="s">
        <v>260</v>
      </c>
      <c r="F95" t="s">
        <v>259</v>
      </c>
      <c r="K95" t="s">
        <v>258</v>
      </c>
      <c r="L95" s="5">
        <v>2462177625274120</v>
      </c>
      <c r="N95" t="s">
        <v>257</v>
      </c>
    </row>
    <row r="96" spans="1:14" x14ac:dyDescent="0.2">
      <c r="A96" t="s">
        <v>256</v>
      </c>
      <c r="B96">
        <v>10</v>
      </c>
      <c r="C96" t="s">
        <v>255</v>
      </c>
      <c r="E96" t="s">
        <v>254</v>
      </c>
      <c r="F96" t="s">
        <v>253</v>
      </c>
      <c r="G96" t="s">
        <v>252</v>
      </c>
      <c r="H96" t="s">
        <v>251</v>
      </c>
      <c r="J96" t="s">
        <v>79</v>
      </c>
      <c r="K96" t="s">
        <v>250</v>
      </c>
      <c r="L96">
        <v>11466286</v>
      </c>
      <c r="N96" t="s">
        <v>249</v>
      </c>
    </row>
    <row r="97" spans="1:14" x14ac:dyDescent="0.2">
      <c r="A97" t="s">
        <v>248</v>
      </c>
      <c r="B97">
        <v>10</v>
      </c>
      <c r="C97" t="s">
        <v>247</v>
      </c>
      <c r="E97" t="s">
        <v>246</v>
      </c>
      <c r="F97" t="s">
        <v>245</v>
      </c>
      <c r="G97" t="s">
        <v>244</v>
      </c>
      <c r="H97" t="s">
        <v>243</v>
      </c>
      <c r="J97" t="s">
        <v>79</v>
      </c>
      <c r="K97" t="s">
        <v>242</v>
      </c>
      <c r="L97">
        <v>15064768</v>
      </c>
      <c r="N97" t="s">
        <v>241</v>
      </c>
    </row>
    <row r="98" spans="1:14" x14ac:dyDescent="0.2">
      <c r="A98" t="s">
        <v>240</v>
      </c>
      <c r="B98">
        <v>9</v>
      </c>
      <c r="C98" t="s">
        <v>239</v>
      </c>
      <c r="E98" t="s">
        <v>238</v>
      </c>
      <c r="F98" t="s">
        <v>237</v>
      </c>
      <c r="J98" t="s">
        <v>79</v>
      </c>
      <c r="K98" t="s">
        <v>236</v>
      </c>
      <c r="L98" s="5">
        <v>1259727512597270</v>
      </c>
      <c r="N98" t="s">
        <v>235</v>
      </c>
    </row>
    <row r="99" spans="1:14" x14ac:dyDescent="0.2">
      <c r="A99" t="s">
        <v>234</v>
      </c>
      <c r="B99">
        <v>9</v>
      </c>
      <c r="C99" t="s">
        <v>233</v>
      </c>
      <c r="E99" t="s">
        <v>232</v>
      </c>
      <c r="F99" t="s">
        <v>231</v>
      </c>
      <c r="K99" t="s">
        <v>230</v>
      </c>
      <c r="L99">
        <v>25657281</v>
      </c>
      <c r="N99" t="s">
        <v>229</v>
      </c>
    </row>
    <row r="100" spans="1:14" x14ac:dyDescent="0.2">
      <c r="A100" t="s">
        <v>228</v>
      </c>
      <c r="B100">
        <v>7</v>
      </c>
      <c r="C100" t="s">
        <v>227</v>
      </c>
      <c r="E100" t="s">
        <v>226</v>
      </c>
      <c r="F100" t="s">
        <v>225</v>
      </c>
      <c r="K100" t="s">
        <v>224</v>
      </c>
      <c r="L100">
        <v>20567260</v>
      </c>
      <c r="N100" t="s">
        <v>223</v>
      </c>
    </row>
    <row r="101" spans="1:14" x14ac:dyDescent="0.2">
      <c r="A101" t="s">
        <v>222</v>
      </c>
      <c r="B101">
        <v>6</v>
      </c>
      <c r="C101" t="s">
        <v>221</v>
      </c>
      <c r="E101" t="s">
        <v>220</v>
      </c>
      <c r="F101" t="s">
        <v>219</v>
      </c>
      <c r="J101" t="s">
        <v>79</v>
      </c>
      <c r="K101" t="s">
        <v>218</v>
      </c>
      <c r="L101">
        <v>10360571</v>
      </c>
      <c r="N101" t="s">
        <v>217</v>
      </c>
    </row>
    <row r="102" spans="1:14" x14ac:dyDescent="0.2">
      <c r="A102" t="s">
        <v>216</v>
      </c>
      <c r="B102">
        <v>6</v>
      </c>
      <c r="C102" t="s">
        <v>215</v>
      </c>
      <c r="E102" t="s">
        <v>214</v>
      </c>
      <c r="F102" t="s">
        <v>213</v>
      </c>
      <c r="K102" t="s">
        <v>212</v>
      </c>
      <c r="L102">
        <v>11234002</v>
      </c>
      <c r="N102" t="s">
        <v>211</v>
      </c>
    </row>
    <row r="103" spans="1:14" x14ac:dyDescent="0.2">
      <c r="A103" t="s">
        <v>210</v>
      </c>
      <c r="B103">
        <v>6</v>
      </c>
      <c r="C103" t="s">
        <v>209</v>
      </c>
      <c r="E103" t="s">
        <v>208</v>
      </c>
      <c r="F103" t="s">
        <v>207</v>
      </c>
      <c r="J103" t="s">
        <v>79</v>
      </c>
      <c r="K103" t="s">
        <v>206</v>
      </c>
      <c r="L103" s="5">
        <v>1467130422967210</v>
      </c>
      <c r="N103" t="s">
        <v>205</v>
      </c>
    </row>
    <row r="104" spans="1:14" x14ac:dyDescent="0.2">
      <c r="A104" t="s">
        <v>204</v>
      </c>
      <c r="B104">
        <v>6</v>
      </c>
      <c r="C104" t="s">
        <v>203</v>
      </c>
      <c r="E104" t="s">
        <v>202</v>
      </c>
      <c r="F104" t="s">
        <v>201</v>
      </c>
      <c r="G104" t="s">
        <v>200</v>
      </c>
      <c r="H104" t="s">
        <v>199</v>
      </c>
      <c r="J104" t="s">
        <v>79</v>
      </c>
      <c r="K104" t="s">
        <v>198</v>
      </c>
      <c r="L104" s="5">
        <v>1174319311743190</v>
      </c>
      <c r="M104" t="s">
        <v>197</v>
      </c>
      <c r="N104" t="s">
        <v>196</v>
      </c>
    </row>
    <row r="105" spans="1:14" x14ac:dyDescent="0.2">
      <c r="A105" t="s">
        <v>195</v>
      </c>
      <c r="B105">
        <v>6</v>
      </c>
      <c r="C105" t="s">
        <v>194</v>
      </c>
      <c r="E105" t="s">
        <v>193</v>
      </c>
      <c r="F105" t="s">
        <v>192</v>
      </c>
      <c r="J105" t="s">
        <v>79</v>
      </c>
      <c r="K105" t="s">
        <v>191</v>
      </c>
      <c r="L105" s="5">
        <v>1283541619725960</v>
      </c>
      <c r="N105" t="s">
        <v>190</v>
      </c>
    </row>
    <row r="106" spans="1:14" x14ac:dyDescent="0.2">
      <c r="A106" t="s">
        <v>189</v>
      </c>
      <c r="B106">
        <v>6</v>
      </c>
      <c r="C106" t="s">
        <v>188</v>
      </c>
      <c r="E106" t="s">
        <v>187</v>
      </c>
      <c r="F106" t="s">
        <v>186</v>
      </c>
      <c r="G106" t="s">
        <v>185</v>
      </c>
      <c r="H106" t="s">
        <v>184</v>
      </c>
      <c r="K106" t="s">
        <v>183</v>
      </c>
      <c r="L106" s="5">
        <v>1747325525197430</v>
      </c>
      <c r="N106" t="s">
        <v>182</v>
      </c>
    </row>
    <row r="107" spans="1:14" x14ac:dyDescent="0.2">
      <c r="A107" t="s">
        <v>181</v>
      </c>
      <c r="B107">
        <v>5</v>
      </c>
      <c r="C107" t="s">
        <v>180</v>
      </c>
      <c r="E107" t="s">
        <v>179</v>
      </c>
      <c r="F107" t="s">
        <v>178</v>
      </c>
      <c r="G107" t="s">
        <v>177</v>
      </c>
      <c r="H107" t="s">
        <v>176</v>
      </c>
      <c r="J107" t="s">
        <v>79</v>
      </c>
      <c r="K107" t="s">
        <v>175</v>
      </c>
      <c r="L107">
        <v>10567266</v>
      </c>
      <c r="N107" t="s">
        <v>174</v>
      </c>
    </row>
    <row r="108" spans="1:14" x14ac:dyDescent="0.2">
      <c r="A108" t="s">
        <v>173</v>
      </c>
      <c r="B108">
        <v>5</v>
      </c>
      <c r="C108" t="s">
        <v>172</v>
      </c>
      <c r="E108" t="s">
        <v>171</v>
      </c>
      <c r="F108" t="s">
        <v>170</v>
      </c>
      <c r="G108" t="s">
        <v>169</v>
      </c>
      <c r="H108" t="s">
        <v>168</v>
      </c>
      <c r="K108" t="s">
        <v>167</v>
      </c>
      <c r="L108">
        <v>21994934</v>
      </c>
      <c r="N108" t="s">
        <v>166</v>
      </c>
    </row>
    <row r="109" spans="1:14" x14ac:dyDescent="0.2">
      <c r="A109" t="s">
        <v>165</v>
      </c>
      <c r="B109">
        <v>4</v>
      </c>
      <c r="C109" t="s">
        <v>164</v>
      </c>
      <c r="E109" t="s">
        <v>163</v>
      </c>
      <c r="F109" t="s">
        <v>162</v>
      </c>
      <c r="G109" t="s">
        <v>161</v>
      </c>
      <c r="H109" t="s">
        <v>160</v>
      </c>
      <c r="J109" t="s">
        <v>79</v>
      </c>
      <c r="K109" t="s">
        <v>159</v>
      </c>
      <c r="L109">
        <v>15077118</v>
      </c>
      <c r="N109" t="s">
        <v>158</v>
      </c>
    </row>
    <row r="110" spans="1:14" x14ac:dyDescent="0.2">
      <c r="A110" t="s">
        <v>157</v>
      </c>
      <c r="B110">
        <v>4</v>
      </c>
      <c r="C110" t="s">
        <v>156</v>
      </c>
      <c r="E110" t="s">
        <v>155</v>
      </c>
      <c r="F110" t="s">
        <v>154</v>
      </c>
      <c r="G110" t="s">
        <v>153</v>
      </c>
      <c r="H110" t="s">
        <v>152</v>
      </c>
      <c r="J110" t="s">
        <v>79</v>
      </c>
      <c r="K110" t="s">
        <v>151</v>
      </c>
      <c r="L110">
        <v>21886856</v>
      </c>
      <c r="N110" t="s">
        <v>150</v>
      </c>
    </row>
    <row r="111" spans="1:14" x14ac:dyDescent="0.2">
      <c r="A111" t="s">
        <v>149</v>
      </c>
      <c r="B111">
        <v>3</v>
      </c>
      <c r="C111" t="s">
        <v>148</v>
      </c>
      <c r="E111" t="s">
        <v>147</v>
      </c>
      <c r="F111" t="s">
        <v>146</v>
      </c>
      <c r="J111" t="s">
        <v>79</v>
      </c>
      <c r="K111" t="s">
        <v>145</v>
      </c>
      <c r="L111">
        <v>21714912</v>
      </c>
      <c r="N111" t="s">
        <v>144</v>
      </c>
    </row>
    <row r="112" spans="1:14" x14ac:dyDescent="0.2">
      <c r="A112" t="s">
        <v>143</v>
      </c>
      <c r="B112">
        <v>3</v>
      </c>
      <c r="C112" t="s">
        <v>142</v>
      </c>
      <c r="E112" t="s">
        <v>141</v>
      </c>
      <c r="F112" t="s">
        <v>140</v>
      </c>
      <c r="J112" t="s">
        <v>79</v>
      </c>
      <c r="K112" t="s">
        <v>139</v>
      </c>
      <c r="L112">
        <v>21304631</v>
      </c>
      <c r="N112" t="s">
        <v>138</v>
      </c>
    </row>
    <row r="113" spans="1:14" x14ac:dyDescent="0.2">
      <c r="A113" t="s">
        <v>137</v>
      </c>
      <c r="B113">
        <v>2</v>
      </c>
      <c r="C113" t="s">
        <v>136</v>
      </c>
      <c r="E113" t="s">
        <v>135</v>
      </c>
      <c r="F113" t="s">
        <v>134</v>
      </c>
      <c r="K113" t="s">
        <v>133</v>
      </c>
      <c r="L113">
        <v>12240834</v>
      </c>
      <c r="N113" t="s">
        <v>132</v>
      </c>
    </row>
    <row r="114" spans="1:14" x14ac:dyDescent="0.2">
      <c r="A114" t="s">
        <v>131</v>
      </c>
      <c r="B114">
        <v>2</v>
      </c>
      <c r="C114" t="s">
        <v>130</v>
      </c>
      <c r="E114" t="s">
        <v>129</v>
      </c>
      <c r="F114" t="s">
        <v>128</v>
      </c>
      <c r="G114" t="s">
        <v>127</v>
      </c>
      <c r="H114" t="s">
        <v>126</v>
      </c>
      <c r="J114" t="s">
        <v>79</v>
      </c>
      <c r="K114" t="s">
        <v>125</v>
      </c>
      <c r="L114" s="5">
        <v>1.2368813160380099E+31</v>
      </c>
      <c r="N114" t="s">
        <v>124</v>
      </c>
    </row>
    <row r="115" spans="1:14" x14ac:dyDescent="0.2">
      <c r="A115" t="s">
        <v>123</v>
      </c>
      <c r="B115">
        <v>2</v>
      </c>
      <c r="C115" t="s">
        <v>122</v>
      </c>
      <c r="E115" t="s">
        <v>121</v>
      </c>
      <c r="F115" t="s">
        <v>120</v>
      </c>
      <c r="J115" t="s">
        <v>79</v>
      </c>
      <c r="K115" t="s">
        <v>119</v>
      </c>
      <c r="L115">
        <v>20635162</v>
      </c>
      <c r="N115" t="s">
        <v>118</v>
      </c>
    </row>
    <row r="116" spans="1:14" x14ac:dyDescent="0.2">
      <c r="A116" t="s">
        <v>117</v>
      </c>
      <c r="B116">
        <v>1</v>
      </c>
      <c r="C116" t="s">
        <v>116</v>
      </c>
      <c r="E116" t="s">
        <v>115</v>
      </c>
      <c r="F116" t="s">
        <v>114</v>
      </c>
      <c r="G116" t="s">
        <v>113</v>
      </c>
      <c r="H116" t="s">
        <v>112</v>
      </c>
      <c r="J116" t="s">
        <v>79</v>
      </c>
      <c r="K116" t="s">
        <v>111</v>
      </c>
      <c r="L116">
        <v>9537320</v>
      </c>
      <c r="N116" t="s">
        <v>110</v>
      </c>
    </row>
    <row r="117" spans="1:14" x14ac:dyDescent="0.2">
      <c r="A117" t="s">
        <v>109</v>
      </c>
      <c r="B117">
        <v>1</v>
      </c>
      <c r="C117" t="s">
        <v>108</v>
      </c>
      <c r="E117" t="s">
        <v>107</v>
      </c>
      <c r="F117" t="s">
        <v>106</v>
      </c>
      <c r="J117" t="s">
        <v>79</v>
      </c>
      <c r="K117" t="s">
        <v>105</v>
      </c>
      <c r="L117">
        <v>12093901</v>
      </c>
      <c r="N117" t="s">
        <v>104</v>
      </c>
    </row>
    <row r="118" spans="1:14" x14ac:dyDescent="0.2">
      <c r="A118" t="s">
        <v>103</v>
      </c>
      <c r="B118">
        <v>1</v>
      </c>
      <c r="C118" t="s">
        <v>102</v>
      </c>
      <c r="E118" t="s">
        <v>101</v>
      </c>
      <c r="F118" t="s">
        <v>100</v>
      </c>
      <c r="G118" t="s">
        <v>99</v>
      </c>
      <c r="H118" t="s">
        <v>98</v>
      </c>
      <c r="K118" t="s">
        <v>97</v>
      </c>
      <c r="L118" s="5">
        <v>884343612000953</v>
      </c>
      <c r="N118" t="s">
        <v>96</v>
      </c>
    </row>
    <row r="119" spans="1:14" x14ac:dyDescent="0.2">
      <c r="A119" t="s">
        <v>95</v>
      </c>
      <c r="B119">
        <v>1</v>
      </c>
      <c r="C119" t="s">
        <v>94</v>
      </c>
      <c r="E119" t="s">
        <v>93</v>
      </c>
      <c r="F119" t="s">
        <v>92</v>
      </c>
      <c r="J119" t="s">
        <v>79</v>
      </c>
      <c r="K119" t="s">
        <v>91</v>
      </c>
      <c r="L119" s="5">
        <v>1462129214621290</v>
      </c>
      <c r="N119" t="s">
        <v>90</v>
      </c>
    </row>
    <row r="120" spans="1:14" x14ac:dyDescent="0.2">
      <c r="A120" t="s">
        <v>89</v>
      </c>
      <c r="B120">
        <v>1</v>
      </c>
      <c r="C120" t="s">
        <v>88</v>
      </c>
      <c r="E120" t="s">
        <v>87</v>
      </c>
      <c r="F120" t="s">
        <v>86</v>
      </c>
      <c r="J120" t="s">
        <v>79</v>
      </c>
      <c r="K120" t="s">
        <v>85</v>
      </c>
      <c r="L120">
        <v>11541228</v>
      </c>
      <c r="N120" t="s">
        <v>84</v>
      </c>
    </row>
    <row r="121" spans="1:14" x14ac:dyDescent="0.2">
      <c r="A121" t="s">
        <v>83</v>
      </c>
      <c r="B121">
        <v>1</v>
      </c>
      <c r="C121" t="s">
        <v>82</v>
      </c>
      <c r="E121" t="s">
        <v>81</v>
      </c>
      <c r="F121" t="s">
        <v>80</v>
      </c>
      <c r="J121" t="s">
        <v>79</v>
      </c>
      <c r="K121" t="s">
        <v>78</v>
      </c>
      <c r="L121">
        <v>21304665</v>
      </c>
      <c r="N121"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AF3A-6956-F243-AD8C-031833B15AC3}">
  <dimension ref="A1:F12"/>
  <sheetViews>
    <sheetView showGridLines="0" workbookViewId="0"/>
  </sheetViews>
  <sheetFormatPr baseColWidth="10" defaultRowHeight="16" x14ac:dyDescent="0.2"/>
  <cols>
    <col min="1" max="1" width="27.83203125" style="212" customWidth="1"/>
    <col min="2" max="2" width="16" style="219" bestFit="1" customWidth="1"/>
    <col min="3" max="3" width="11.83203125" style="219" customWidth="1"/>
    <col min="4" max="4" width="10.6640625" style="219" bestFit="1" customWidth="1"/>
    <col min="5" max="6" width="6.83203125" style="212" customWidth="1"/>
  </cols>
  <sheetData>
    <row r="1" spans="1:6" ht="37" customHeight="1" x14ac:dyDescent="0.2">
      <c r="A1" s="203"/>
      <c r="B1" s="203"/>
      <c r="C1" s="204"/>
      <c r="D1" s="215"/>
      <c r="E1" s="339" t="s">
        <v>37</v>
      </c>
      <c r="F1" s="339"/>
    </row>
    <row r="2" spans="1:6" ht="99" thickBot="1" x14ac:dyDescent="0.3">
      <c r="A2" s="205" t="s">
        <v>62</v>
      </c>
      <c r="B2" s="205" t="s">
        <v>59</v>
      </c>
      <c r="C2" s="213" t="s">
        <v>35</v>
      </c>
      <c r="D2" s="205" t="s">
        <v>36</v>
      </c>
      <c r="E2" s="214" t="s">
        <v>10</v>
      </c>
      <c r="F2" s="214" t="s">
        <v>11</v>
      </c>
    </row>
    <row r="3" spans="1:6" x14ac:dyDescent="0.2">
      <c r="A3" s="206" t="s">
        <v>25</v>
      </c>
      <c r="B3" s="216" t="s">
        <v>49</v>
      </c>
      <c r="C3" s="220">
        <v>1641481</v>
      </c>
      <c r="D3" s="216">
        <v>1</v>
      </c>
      <c r="E3" s="207">
        <v>21305</v>
      </c>
      <c r="F3" s="207">
        <v>6101</v>
      </c>
    </row>
    <row r="4" spans="1:6" x14ac:dyDescent="0.2">
      <c r="A4" s="208" t="s">
        <v>26</v>
      </c>
      <c r="B4" s="217" t="s">
        <v>50</v>
      </c>
      <c r="C4" s="221">
        <v>4641652</v>
      </c>
      <c r="D4" s="217">
        <v>1</v>
      </c>
      <c r="E4" s="209">
        <v>6772</v>
      </c>
      <c r="F4" s="209">
        <v>5463</v>
      </c>
    </row>
    <row r="5" spans="1:6" x14ac:dyDescent="0.2">
      <c r="A5" s="208" t="s">
        <v>27</v>
      </c>
      <c r="B5" s="217" t="s">
        <v>51</v>
      </c>
      <c r="C5" s="221">
        <v>5682322</v>
      </c>
      <c r="D5" s="217">
        <v>7</v>
      </c>
      <c r="E5" s="209">
        <v>7036</v>
      </c>
      <c r="F5" s="209">
        <v>9161</v>
      </c>
    </row>
    <row r="6" spans="1:6" x14ac:dyDescent="0.2">
      <c r="A6" s="208" t="s">
        <v>28</v>
      </c>
      <c r="B6" s="217" t="s">
        <v>52</v>
      </c>
      <c r="C6" s="221">
        <v>2944528</v>
      </c>
      <c r="D6" s="217">
        <v>1</v>
      </c>
      <c r="E6" s="209">
        <v>14849</v>
      </c>
      <c r="F6" s="209">
        <v>5934</v>
      </c>
    </row>
    <row r="7" spans="1:6" x14ac:dyDescent="0.2">
      <c r="A7" s="208" t="s">
        <v>29</v>
      </c>
      <c r="B7" s="217" t="s">
        <v>53</v>
      </c>
      <c r="C7" s="221">
        <v>4411532</v>
      </c>
      <c r="D7" s="217">
        <v>1</v>
      </c>
      <c r="E7" s="209">
        <v>10195</v>
      </c>
      <c r="F7" s="209">
        <v>2441</v>
      </c>
    </row>
    <row r="8" spans="1:6" x14ac:dyDescent="0.2">
      <c r="A8" s="208" t="s">
        <v>30</v>
      </c>
      <c r="B8" s="217" t="s">
        <v>54</v>
      </c>
      <c r="C8" s="221">
        <v>2272360</v>
      </c>
      <c r="D8" s="217">
        <v>1</v>
      </c>
      <c r="E8" s="209">
        <v>12532</v>
      </c>
      <c r="F8" s="209">
        <v>32194</v>
      </c>
    </row>
    <row r="9" spans="1:6" x14ac:dyDescent="0.2">
      <c r="A9" s="208" t="s">
        <v>31</v>
      </c>
      <c r="B9" s="217" t="s">
        <v>55</v>
      </c>
      <c r="C9" s="221">
        <v>6264404</v>
      </c>
      <c r="D9" s="217">
        <v>1</v>
      </c>
      <c r="E9" s="209">
        <v>9951</v>
      </c>
      <c r="F9" s="209">
        <v>6329</v>
      </c>
    </row>
    <row r="10" spans="1:6" x14ac:dyDescent="0.2">
      <c r="A10" s="208" t="s">
        <v>32</v>
      </c>
      <c r="B10" s="217" t="s">
        <v>56</v>
      </c>
      <c r="C10" s="221">
        <v>4951383</v>
      </c>
      <c r="D10" s="217">
        <v>2</v>
      </c>
      <c r="E10" s="209">
        <v>11657</v>
      </c>
      <c r="F10" s="209">
        <v>11668</v>
      </c>
    </row>
    <row r="11" spans="1:6" x14ac:dyDescent="0.2">
      <c r="A11" s="208" t="s">
        <v>33</v>
      </c>
      <c r="B11" s="217" t="s">
        <v>57</v>
      </c>
      <c r="C11" s="221">
        <v>2821361</v>
      </c>
      <c r="D11" s="217">
        <v>1</v>
      </c>
      <c r="E11" s="209">
        <v>9381</v>
      </c>
      <c r="F11" s="209">
        <v>5404</v>
      </c>
    </row>
    <row r="12" spans="1:6" ht="17" thickBot="1" x14ac:dyDescent="0.25">
      <c r="A12" s="210" t="s">
        <v>34</v>
      </c>
      <c r="B12" s="218" t="s">
        <v>58</v>
      </c>
      <c r="C12" s="222">
        <v>2038615</v>
      </c>
      <c r="D12" s="218">
        <v>1</v>
      </c>
      <c r="E12" s="211">
        <v>8843</v>
      </c>
      <c r="F12" s="211">
        <v>6080</v>
      </c>
    </row>
  </sheetData>
  <mergeCells count="1">
    <mergeCell ref="E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23D7-2890-1641-B536-A3A951EFE8FE}">
  <dimension ref="A1:O12"/>
  <sheetViews>
    <sheetView workbookViewId="0"/>
  </sheetViews>
  <sheetFormatPr baseColWidth="10" defaultRowHeight="16" x14ac:dyDescent="0.2"/>
  <cols>
    <col min="1" max="1" width="25" bestFit="1" customWidth="1"/>
    <col min="2" max="2" width="8" bestFit="1" customWidth="1"/>
    <col min="3" max="3" width="11.6640625" bestFit="1" customWidth="1"/>
    <col min="4" max="4" width="8.1640625" bestFit="1" customWidth="1"/>
    <col min="5" max="5" width="10" bestFit="1" customWidth="1"/>
    <col min="7" max="7" width="4.6640625" bestFit="1" customWidth="1"/>
    <col min="8" max="8" width="7.5" bestFit="1" customWidth="1"/>
    <col min="9" max="9" width="8.6640625" bestFit="1" customWidth="1"/>
    <col min="10" max="10" width="10.1640625" bestFit="1" customWidth="1"/>
    <col min="11" max="11" width="6.83203125" bestFit="1" customWidth="1"/>
    <col min="12" max="12" width="4.1640625" bestFit="1" customWidth="1"/>
    <col min="13" max="13" width="4.6640625" bestFit="1" customWidth="1"/>
    <col min="14" max="14" width="6" bestFit="1" customWidth="1"/>
    <col min="15" max="15" width="5" bestFit="1" customWidth="1"/>
  </cols>
  <sheetData>
    <row r="1" spans="1:15" ht="19" x14ac:dyDescent="0.25">
      <c r="A1" s="72"/>
      <c r="B1" s="340" t="s">
        <v>918</v>
      </c>
      <c r="C1" s="341"/>
      <c r="D1" s="341"/>
      <c r="E1" s="341"/>
      <c r="F1" s="341"/>
      <c r="G1" s="341"/>
      <c r="H1" s="341"/>
      <c r="I1" s="341"/>
      <c r="J1" s="341"/>
      <c r="K1" s="342" t="s">
        <v>919</v>
      </c>
      <c r="L1" s="343"/>
      <c r="M1" s="343"/>
      <c r="N1" s="343"/>
      <c r="O1" s="344"/>
    </row>
    <row r="2" spans="1:15" ht="40" customHeight="1" thickBot="1" x14ac:dyDescent="0.3">
      <c r="A2" s="24" t="s">
        <v>17</v>
      </c>
      <c r="B2" s="73" t="s">
        <v>931</v>
      </c>
      <c r="C2" s="74" t="s">
        <v>932</v>
      </c>
      <c r="D2" s="74" t="s">
        <v>933</v>
      </c>
      <c r="E2" s="74" t="s">
        <v>934</v>
      </c>
      <c r="F2" s="74" t="s">
        <v>935</v>
      </c>
      <c r="G2" s="74" t="s">
        <v>936</v>
      </c>
      <c r="H2" s="74" t="s">
        <v>937</v>
      </c>
      <c r="I2" s="74" t="s">
        <v>938</v>
      </c>
      <c r="J2" s="74" t="s">
        <v>939</v>
      </c>
      <c r="K2" s="77" t="s">
        <v>920</v>
      </c>
      <c r="L2" s="78" t="s">
        <v>921</v>
      </c>
      <c r="M2" s="78" t="s">
        <v>922</v>
      </c>
      <c r="N2" s="78" t="s">
        <v>923</v>
      </c>
      <c r="O2" s="76" t="s">
        <v>924</v>
      </c>
    </row>
    <row r="3" spans="1:15" x14ac:dyDescent="0.2">
      <c r="A3" s="21" t="s">
        <v>25</v>
      </c>
      <c r="B3" s="327" t="s">
        <v>940</v>
      </c>
      <c r="C3" s="336" t="s">
        <v>970</v>
      </c>
      <c r="D3" s="336" t="s">
        <v>941</v>
      </c>
      <c r="E3" s="328">
        <v>26</v>
      </c>
      <c r="F3" s="328">
        <v>15</v>
      </c>
      <c r="G3" s="328">
        <v>0</v>
      </c>
      <c r="H3" s="328">
        <v>0</v>
      </c>
      <c r="I3" s="328">
        <v>1.2</v>
      </c>
      <c r="J3" s="328" t="s">
        <v>942</v>
      </c>
      <c r="K3" s="327" t="s">
        <v>925</v>
      </c>
      <c r="L3" s="328">
        <v>250</v>
      </c>
      <c r="M3" s="328">
        <v>90</v>
      </c>
      <c r="N3" s="328">
        <v>340</v>
      </c>
      <c r="O3" s="329">
        <v>53</v>
      </c>
    </row>
    <row r="4" spans="1:15" x14ac:dyDescent="0.2">
      <c r="A4" s="22" t="s">
        <v>26</v>
      </c>
      <c r="B4" s="330" t="s">
        <v>943</v>
      </c>
      <c r="C4" s="337" t="s">
        <v>971</v>
      </c>
      <c r="D4" s="337" t="s">
        <v>944</v>
      </c>
      <c r="E4" s="331">
        <v>2</v>
      </c>
      <c r="F4" s="331">
        <v>40</v>
      </c>
      <c r="G4" s="331">
        <v>0</v>
      </c>
      <c r="H4" s="331">
        <v>0</v>
      </c>
      <c r="I4" s="331">
        <v>1.2</v>
      </c>
      <c r="J4" s="331" t="s">
        <v>945</v>
      </c>
      <c r="K4" s="330" t="s">
        <v>926</v>
      </c>
      <c r="L4" s="331">
        <v>150</v>
      </c>
      <c r="M4" s="331">
        <v>110</v>
      </c>
      <c r="N4" s="331">
        <v>420</v>
      </c>
      <c r="O4" s="332">
        <v>21</v>
      </c>
    </row>
    <row r="5" spans="1:15" x14ac:dyDescent="0.2">
      <c r="A5" s="22" t="s">
        <v>27</v>
      </c>
      <c r="B5" s="330" t="s">
        <v>946</v>
      </c>
      <c r="C5" s="337" t="s">
        <v>972</v>
      </c>
      <c r="D5" s="337" t="s">
        <v>947</v>
      </c>
      <c r="E5" s="331">
        <v>2</v>
      </c>
      <c r="F5" s="331">
        <v>44</v>
      </c>
      <c r="G5" s="331">
        <v>0</v>
      </c>
      <c r="H5" s="331">
        <v>0</v>
      </c>
      <c r="I5" s="331">
        <v>2.1</v>
      </c>
      <c r="J5" s="331" t="s">
        <v>948</v>
      </c>
      <c r="K5" s="330" t="s">
        <v>927</v>
      </c>
      <c r="L5" s="331">
        <v>150</v>
      </c>
      <c r="M5" s="331">
        <v>40</v>
      </c>
      <c r="N5" s="331">
        <v>500</v>
      </c>
      <c r="O5" s="332">
        <v>122</v>
      </c>
    </row>
    <row r="6" spans="1:15" x14ac:dyDescent="0.2">
      <c r="A6" s="22" t="s">
        <v>28</v>
      </c>
      <c r="B6" s="330" t="s">
        <v>949</v>
      </c>
      <c r="C6" s="337" t="s">
        <v>973</v>
      </c>
      <c r="D6" s="337" t="s">
        <v>950</v>
      </c>
      <c r="E6" s="331">
        <v>9</v>
      </c>
      <c r="F6" s="331">
        <v>16</v>
      </c>
      <c r="G6" s="331">
        <v>0</v>
      </c>
      <c r="H6" s="331">
        <v>0</v>
      </c>
      <c r="I6" s="331">
        <v>1.1000000000000001</v>
      </c>
      <c r="J6" s="331" t="s">
        <v>951</v>
      </c>
      <c r="K6" s="330" t="s">
        <v>928</v>
      </c>
      <c r="L6" s="331">
        <v>250</v>
      </c>
      <c r="M6" s="331">
        <v>130</v>
      </c>
      <c r="N6" s="331">
        <v>300</v>
      </c>
      <c r="O6" s="332">
        <v>30</v>
      </c>
    </row>
    <row r="7" spans="1:15" x14ac:dyDescent="0.2">
      <c r="A7" s="22" t="s">
        <v>29</v>
      </c>
      <c r="B7" s="330" t="s">
        <v>952</v>
      </c>
      <c r="C7" s="337" t="s">
        <v>974</v>
      </c>
      <c r="D7" s="337" t="s">
        <v>953</v>
      </c>
      <c r="E7" s="331">
        <v>2</v>
      </c>
      <c r="F7" s="331">
        <v>19</v>
      </c>
      <c r="G7" s="331">
        <v>0</v>
      </c>
      <c r="H7" s="331">
        <v>0</v>
      </c>
      <c r="I7" s="331">
        <v>2.5</v>
      </c>
      <c r="J7" s="331" t="s">
        <v>954</v>
      </c>
      <c r="K7" s="330" t="s">
        <v>926</v>
      </c>
      <c r="L7" s="331">
        <v>125</v>
      </c>
      <c r="M7" s="331">
        <v>70</v>
      </c>
      <c r="N7" s="331">
        <v>460</v>
      </c>
      <c r="O7" s="332">
        <v>31</v>
      </c>
    </row>
    <row r="8" spans="1:15" x14ac:dyDescent="0.2">
      <c r="A8" s="22" t="s">
        <v>30</v>
      </c>
      <c r="B8" s="330" t="s">
        <v>955</v>
      </c>
      <c r="C8" s="337" t="s">
        <v>975</v>
      </c>
      <c r="D8" s="337" t="s">
        <v>956</v>
      </c>
      <c r="E8" s="331">
        <v>27</v>
      </c>
      <c r="F8" s="331">
        <v>14</v>
      </c>
      <c r="G8" s="331">
        <v>0</v>
      </c>
      <c r="H8" s="331">
        <v>0</v>
      </c>
      <c r="I8" s="331">
        <v>0.6</v>
      </c>
      <c r="J8" s="331" t="s">
        <v>957</v>
      </c>
      <c r="K8" s="330" t="s">
        <v>929</v>
      </c>
      <c r="L8" s="331">
        <v>100</v>
      </c>
      <c r="M8" s="331">
        <v>120</v>
      </c>
      <c r="N8" s="331">
        <v>540</v>
      </c>
      <c r="O8" s="332">
        <v>45</v>
      </c>
    </row>
    <row r="9" spans="1:15" x14ac:dyDescent="0.2">
      <c r="A9" s="22" t="s">
        <v>31</v>
      </c>
      <c r="B9" s="330" t="s">
        <v>958</v>
      </c>
      <c r="C9" s="337" t="s">
        <v>976</v>
      </c>
      <c r="D9" s="337" t="s">
        <v>959</v>
      </c>
      <c r="E9" s="331">
        <v>21</v>
      </c>
      <c r="F9" s="331">
        <v>2</v>
      </c>
      <c r="G9" s="331">
        <v>0</v>
      </c>
      <c r="H9" s="331">
        <v>0</v>
      </c>
      <c r="I9" s="331">
        <v>1.9</v>
      </c>
      <c r="J9" s="331" t="s">
        <v>960</v>
      </c>
      <c r="K9" s="330" t="s">
        <v>926</v>
      </c>
      <c r="L9" s="331">
        <v>125</v>
      </c>
      <c r="M9" s="331">
        <v>80</v>
      </c>
      <c r="N9" s="331">
        <v>660</v>
      </c>
      <c r="O9" s="332">
        <v>51</v>
      </c>
    </row>
    <row r="10" spans="1:15" x14ac:dyDescent="0.2">
      <c r="A10" s="22" t="s">
        <v>32</v>
      </c>
      <c r="B10" s="330" t="s">
        <v>961</v>
      </c>
      <c r="C10" s="337" t="s">
        <v>977</v>
      </c>
      <c r="D10" s="337" t="s">
        <v>962</v>
      </c>
      <c r="E10" s="331">
        <v>43</v>
      </c>
      <c r="F10" s="331">
        <v>12</v>
      </c>
      <c r="G10" s="331">
        <v>0</v>
      </c>
      <c r="H10" s="331">
        <v>0</v>
      </c>
      <c r="I10" s="331">
        <v>2.2999999999999998</v>
      </c>
      <c r="J10" s="331" t="s">
        <v>963</v>
      </c>
      <c r="K10" s="330" t="s">
        <v>929</v>
      </c>
      <c r="L10" s="331">
        <v>100</v>
      </c>
      <c r="M10" s="331">
        <v>50</v>
      </c>
      <c r="N10" s="331">
        <v>580</v>
      </c>
      <c r="O10" s="332">
        <v>61</v>
      </c>
    </row>
    <row r="11" spans="1:15" x14ac:dyDescent="0.2">
      <c r="A11" s="22" t="s">
        <v>33</v>
      </c>
      <c r="B11" s="330" t="s">
        <v>964</v>
      </c>
      <c r="C11" s="337" t="s">
        <v>978</v>
      </c>
      <c r="D11" s="337" t="s">
        <v>965</v>
      </c>
      <c r="E11" s="331">
        <v>23</v>
      </c>
      <c r="F11" s="331">
        <v>14</v>
      </c>
      <c r="G11" s="331">
        <v>0</v>
      </c>
      <c r="H11" s="331">
        <v>0</v>
      </c>
      <c r="I11" s="331">
        <v>0.4</v>
      </c>
      <c r="J11" s="331" t="s">
        <v>966</v>
      </c>
      <c r="K11" s="330" t="s">
        <v>926</v>
      </c>
      <c r="L11" s="331">
        <v>150</v>
      </c>
      <c r="M11" s="331">
        <v>60</v>
      </c>
      <c r="N11" s="331">
        <v>380</v>
      </c>
      <c r="O11" s="332">
        <v>81</v>
      </c>
    </row>
    <row r="12" spans="1:15" ht="17" thickBot="1" x14ac:dyDescent="0.25">
      <c r="A12" s="23" t="s">
        <v>34</v>
      </c>
      <c r="B12" s="333" t="s">
        <v>967</v>
      </c>
      <c r="C12" s="338" t="s">
        <v>979</v>
      </c>
      <c r="D12" s="338" t="s">
        <v>968</v>
      </c>
      <c r="E12" s="334">
        <v>43</v>
      </c>
      <c r="F12" s="334">
        <v>2</v>
      </c>
      <c r="G12" s="334">
        <v>0</v>
      </c>
      <c r="H12" s="334">
        <v>0</v>
      </c>
      <c r="I12" s="334">
        <v>2.2000000000000002</v>
      </c>
      <c r="J12" s="334" t="s">
        <v>969</v>
      </c>
      <c r="K12" s="333" t="s">
        <v>930</v>
      </c>
      <c r="L12" s="334">
        <v>150</v>
      </c>
      <c r="M12" s="334">
        <v>100</v>
      </c>
      <c r="N12" s="334">
        <v>620</v>
      </c>
      <c r="O12" s="335">
        <v>117</v>
      </c>
    </row>
  </sheetData>
  <mergeCells count="2">
    <mergeCell ref="B1:J1"/>
    <mergeCell ref="K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0AA4-31F5-4B41-BB90-16F5D06890B2}">
  <dimension ref="A1:M14"/>
  <sheetViews>
    <sheetView showGridLines="0" zoomScale="99" zoomScaleNormal="100" workbookViewId="0">
      <pane xSplit="1" ySplit="3" topLeftCell="B4" activePane="bottomRight" state="frozen"/>
      <selection pane="topRight" activeCell="B1" sqref="B1"/>
      <selection pane="bottomLeft" activeCell="A4" sqref="A4"/>
      <selection pane="bottomRight"/>
    </sheetView>
  </sheetViews>
  <sheetFormatPr baseColWidth="10" defaultRowHeight="16" x14ac:dyDescent="0.2"/>
  <cols>
    <col min="1" max="1" width="30.33203125" bestFit="1" customWidth="1"/>
    <col min="2" max="2" width="7.6640625" bestFit="1" customWidth="1"/>
    <col min="3" max="3" width="12.6640625" bestFit="1" customWidth="1"/>
    <col min="4" max="4" width="7.5" bestFit="1" customWidth="1"/>
    <col min="5" max="5" width="7.6640625" bestFit="1" customWidth="1"/>
    <col min="6" max="6" width="12.6640625" bestFit="1" customWidth="1"/>
    <col min="7" max="7" width="7.5" bestFit="1" customWidth="1"/>
    <col min="8" max="8" width="9.83203125" style="5" customWidth="1"/>
    <col min="9" max="11" width="12" style="5" customWidth="1"/>
    <col min="12" max="13" width="6" customWidth="1"/>
  </cols>
  <sheetData>
    <row r="1" spans="1:13" s="72" customFormat="1" ht="19" customHeight="1" x14ac:dyDescent="0.25">
      <c r="B1" s="340" t="s">
        <v>24</v>
      </c>
      <c r="C1" s="341"/>
      <c r="D1" s="341"/>
      <c r="E1" s="341"/>
      <c r="F1" s="341"/>
      <c r="G1" s="341"/>
      <c r="H1" s="342" t="s">
        <v>15</v>
      </c>
      <c r="I1" s="343"/>
      <c r="J1" s="343"/>
      <c r="K1" s="343"/>
      <c r="L1" s="343"/>
      <c r="M1" s="344"/>
    </row>
    <row r="2" spans="1:13" s="72" customFormat="1" ht="19" customHeight="1" x14ac:dyDescent="0.25">
      <c r="B2" s="350" t="s">
        <v>4</v>
      </c>
      <c r="C2" s="351"/>
      <c r="D2" s="351"/>
      <c r="E2" s="345" t="s">
        <v>8</v>
      </c>
      <c r="F2" s="351"/>
      <c r="G2" s="346"/>
      <c r="H2" s="347" t="s">
        <v>4</v>
      </c>
      <c r="I2" s="348"/>
      <c r="J2" s="349" t="s">
        <v>16</v>
      </c>
      <c r="K2" s="348"/>
      <c r="L2" s="345" t="s">
        <v>14</v>
      </c>
      <c r="M2" s="346"/>
    </row>
    <row r="3" spans="1:13" s="80" customFormat="1" ht="36" thickBot="1" x14ac:dyDescent="0.3">
      <c r="A3" s="24" t="s">
        <v>17</v>
      </c>
      <c r="B3" s="73" t="s">
        <v>6</v>
      </c>
      <c r="C3" s="74" t="s">
        <v>5</v>
      </c>
      <c r="D3" s="74" t="s">
        <v>7</v>
      </c>
      <c r="E3" s="75" t="s">
        <v>6</v>
      </c>
      <c r="F3" s="74" t="s">
        <v>5</v>
      </c>
      <c r="G3" s="76" t="s">
        <v>7</v>
      </c>
      <c r="H3" s="77" t="s">
        <v>6</v>
      </c>
      <c r="I3" s="78" t="s">
        <v>5</v>
      </c>
      <c r="J3" s="79" t="s">
        <v>6</v>
      </c>
      <c r="K3" s="78" t="s">
        <v>5</v>
      </c>
      <c r="L3" s="75" t="s">
        <v>12</v>
      </c>
      <c r="M3" s="76" t="s">
        <v>13</v>
      </c>
    </row>
    <row r="4" spans="1:13" ht="17" customHeight="1" x14ac:dyDescent="0.2">
      <c r="A4" s="21" t="s">
        <v>25</v>
      </c>
      <c r="B4" s="12">
        <v>15899</v>
      </c>
      <c r="C4" s="57">
        <v>328306798</v>
      </c>
      <c r="D4" s="57">
        <v>21857</v>
      </c>
      <c r="E4" s="60">
        <v>14928</v>
      </c>
      <c r="F4" s="57">
        <v>311892601</v>
      </c>
      <c r="G4" s="61">
        <v>22060</v>
      </c>
      <c r="H4" s="12">
        <v>590932</v>
      </c>
      <c r="I4" s="13">
        <v>147733000</v>
      </c>
      <c r="J4" s="66">
        <v>590932</v>
      </c>
      <c r="K4" s="13">
        <v>147733000</v>
      </c>
      <c r="L4" s="69">
        <v>255</v>
      </c>
      <c r="M4" s="18">
        <v>465</v>
      </c>
    </row>
    <row r="5" spans="1:13" x14ac:dyDescent="0.2">
      <c r="A5" s="22" t="s">
        <v>26</v>
      </c>
      <c r="B5" s="14">
        <v>49890</v>
      </c>
      <c r="C5" s="58">
        <v>1299671812</v>
      </c>
      <c r="D5" s="58">
        <v>27746</v>
      </c>
      <c r="E5" s="62">
        <v>47015</v>
      </c>
      <c r="F5" s="58">
        <v>1234698132</v>
      </c>
      <c r="G5" s="63">
        <v>27919</v>
      </c>
      <c r="H5" s="14">
        <v>3403874</v>
      </c>
      <c r="I5" s="15">
        <v>510581100</v>
      </c>
      <c r="J5" s="67">
        <v>3403874</v>
      </c>
      <c r="K5" s="15">
        <v>510530164</v>
      </c>
      <c r="L5" s="70">
        <v>371</v>
      </c>
      <c r="M5" s="19">
        <v>469</v>
      </c>
    </row>
    <row r="6" spans="1:13" x14ac:dyDescent="0.2">
      <c r="A6" s="22" t="s">
        <v>27</v>
      </c>
      <c r="B6" s="14">
        <v>82543</v>
      </c>
      <c r="C6" s="58">
        <v>1193314755</v>
      </c>
      <c r="D6" s="58">
        <v>21903</v>
      </c>
      <c r="E6" s="62">
        <v>63165</v>
      </c>
      <c r="F6" s="58">
        <v>1133657145</v>
      </c>
      <c r="G6" s="63">
        <v>22808</v>
      </c>
      <c r="H6" s="14">
        <v>1576992</v>
      </c>
      <c r="I6" s="15">
        <v>236548800</v>
      </c>
      <c r="J6" s="67">
        <v>1576992</v>
      </c>
      <c r="K6" s="15">
        <v>236536750</v>
      </c>
      <c r="L6" s="70">
        <v>224</v>
      </c>
      <c r="M6" s="19">
        <v>784</v>
      </c>
    </row>
    <row r="7" spans="1:13" x14ac:dyDescent="0.2">
      <c r="A7" s="22" t="s">
        <v>28</v>
      </c>
      <c r="B7" s="14">
        <v>14298</v>
      </c>
      <c r="C7" s="58">
        <v>441712781</v>
      </c>
      <c r="D7" s="58">
        <v>44029</v>
      </c>
      <c r="E7" s="62">
        <v>12144</v>
      </c>
      <c r="F7" s="58">
        <v>419627702</v>
      </c>
      <c r="G7" s="63">
        <v>45127</v>
      </c>
      <c r="H7" s="14">
        <v>1531154</v>
      </c>
      <c r="I7" s="15">
        <v>382788500</v>
      </c>
      <c r="J7" s="67">
        <v>1531154</v>
      </c>
      <c r="K7" s="15">
        <v>382788500</v>
      </c>
      <c r="L7" s="70">
        <v>253</v>
      </c>
      <c r="M7" s="19">
        <v>370</v>
      </c>
    </row>
    <row r="8" spans="1:13" x14ac:dyDescent="0.2">
      <c r="A8" s="22" t="s">
        <v>29</v>
      </c>
      <c r="B8" s="14">
        <v>46881</v>
      </c>
      <c r="C8" s="58">
        <v>1191127196</v>
      </c>
      <c r="D8" s="58">
        <v>35763</v>
      </c>
      <c r="E8" s="62">
        <v>39001</v>
      </c>
      <c r="F8" s="58">
        <v>1131573946</v>
      </c>
      <c r="G8" s="63">
        <v>36767</v>
      </c>
      <c r="H8" s="14">
        <v>2470454</v>
      </c>
      <c r="I8" s="15">
        <v>308806750</v>
      </c>
      <c r="J8" s="67">
        <v>2470454</v>
      </c>
      <c r="K8" s="15">
        <v>308783950</v>
      </c>
      <c r="L8" s="70">
        <v>387</v>
      </c>
      <c r="M8" s="19">
        <v>534</v>
      </c>
    </row>
    <row r="9" spans="1:13" x14ac:dyDescent="0.2">
      <c r="A9" s="22" t="s">
        <v>30</v>
      </c>
      <c r="B9" s="14">
        <v>15314</v>
      </c>
      <c r="C9" s="58">
        <v>568095071</v>
      </c>
      <c r="D9" s="58">
        <v>49909</v>
      </c>
      <c r="E9" s="62">
        <v>13266</v>
      </c>
      <c r="F9" s="58">
        <v>539720684</v>
      </c>
      <c r="G9" s="63">
        <v>50644</v>
      </c>
      <c r="H9" s="14">
        <v>2726832</v>
      </c>
      <c r="I9" s="15">
        <v>272683200</v>
      </c>
      <c r="J9" s="67">
        <v>2726832</v>
      </c>
      <c r="K9" s="15">
        <v>272495564</v>
      </c>
      <c r="L9" s="70">
        <v>433</v>
      </c>
      <c r="M9" s="19">
        <v>653</v>
      </c>
    </row>
    <row r="10" spans="1:13" x14ac:dyDescent="0.2">
      <c r="A10" s="22" t="s">
        <v>31</v>
      </c>
      <c r="B10" s="14">
        <v>46435</v>
      </c>
      <c r="C10" s="58">
        <v>1628785042</v>
      </c>
      <c r="D10" s="58">
        <v>42003</v>
      </c>
      <c r="E10" s="62">
        <v>42376</v>
      </c>
      <c r="F10" s="58">
        <v>1547378832</v>
      </c>
      <c r="G10" s="63">
        <v>42658</v>
      </c>
      <c r="H10" s="14">
        <v>4009216</v>
      </c>
      <c r="I10" s="15">
        <v>501152000</v>
      </c>
      <c r="J10" s="67">
        <v>4009216</v>
      </c>
      <c r="K10" s="15">
        <v>501141756</v>
      </c>
      <c r="L10" s="70">
        <v>541</v>
      </c>
      <c r="M10" s="19">
        <v>779</v>
      </c>
    </row>
    <row r="11" spans="1:13" x14ac:dyDescent="0.2">
      <c r="A11" s="22" t="s">
        <v>32</v>
      </c>
      <c r="B11" s="14">
        <v>16818</v>
      </c>
      <c r="C11" s="58">
        <v>594179503</v>
      </c>
      <c r="D11" s="58">
        <v>49693</v>
      </c>
      <c r="E11" s="62">
        <v>14866</v>
      </c>
      <c r="F11" s="58">
        <v>564494157</v>
      </c>
      <c r="G11" s="63">
        <v>50514</v>
      </c>
      <c r="H11" s="14">
        <v>2494476</v>
      </c>
      <c r="I11" s="15">
        <v>249447600</v>
      </c>
      <c r="J11" s="67">
        <v>2494476</v>
      </c>
      <c r="K11" s="15">
        <v>249440222</v>
      </c>
      <c r="L11" s="70">
        <v>437</v>
      </c>
      <c r="M11" s="19">
        <v>723</v>
      </c>
    </row>
    <row r="12" spans="1:13" x14ac:dyDescent="0.2">
      <c r="A12" s="22" t="s">
        <v>33</v>
      </c>
      <c r="B12" s="14">
        <v>14770</v>
      </c>
      <c r="C12" s="58">
        <v>536073199</v>
      </c>
      <c r="D12" s="58">
        <v>52657</v>
      </c>
      <c r="E12" s="62">
        <v>12392</v>
      </c>
      <c r="F12" s="58">
        <v>509272441</v>
      </c>
      <c r="G12" s="63">
        <v>53772</v>
      </c>
      <c r="H12" s="14">
        <v>1128424</v>
      </c>
      <c r="I12" s="15">
        <v>169263600</v>
      </c>
      <c r="J12" s="67">
        <v>1128424</v>
      </c>
      <c r="K12" s="15">
        <v>169220628</v>
      </c>
      <c r="L12" s="70">
        <v>197</v>
      </c>
      <c r="M12" s="19">
        <v>570</v>
      </c>
    </row>
    <row r="13" spans="1:13" ht="17" thickBot="1" x14ac:dyDescent="0.25">
      <c r="A13" s="23" t="s">
        <v>34</v>
      </c>
      <c r="B13" s="16">
        <v>34436</v>
      </c>
      <c r="C13" s="59">
        <v>468903406</v>
      </c>
      <c r="D13" s="59">
        <v>15366</v>
      </c>
      <c r="E13" s="64">
        <v>31175</v>
      </c>
      <c r="F13" s="59">
        <v>445462552</v>
      </c>
      <c r="G13" s="65">
        <v>15661</v>
      </c>
      <c r="H13" s="16">
        <v>1359070</v>
      </c>
      <c r="I13" s="17">
        <v>203860500</v>
      </c>
      <c r="J13" s="68">
        <v>1359070</v>
      </c>
      <c r="K13" s="17">
        <v>203832422</v>
      </c>
      <c r="L13" s="71">
        <v>346</v>
      </c>
      <c r="M13" s="20">
        <v>893</v>
      </c>
    </row>
    <row r="14" spans="1:13" x14ac:dyDescent="0.2">
      <c r="H14" s="4"/>
      <c r="I14" s="4"/>
      <c r="J14" s="4"/>
      <c r="K14" s="4"/>
    </row>
  </sheetData>
  <mergeCells count="7">
    <mergeCell ref="L2:M2"/>
    <mergeCell ref="H1:M1"/>
    <mergeCell ref="H2:I2"/>
    <mergeCell ref="J2:K2"/>
    <mergeCell ref="B2:D2"/>
    <mergeCell ref="E2:G2"/>
    <mergeCell ref="B1:G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17155-022B-6A4A-BED5-BDA22C1F65B9}">
  <dimension ref="A1:Z12"/>
  <sheetViews>
    <sheetView showGridLines="0" zoomScaleNormal="100" workbookViewId="0">
      <pane xSplit="1" ySplit="2" topLeftCell="B3" activePane="bottomRight" state="frozen"/>
      <selection pane="topRight" activeCell="B1" sqref="B1"/>
      <selection pane="bottomLeft" activeCell="A4" sqref="A4"/>
      <selection pane="bottomRight"/>
    </sheetView>
  </sheetViews>
  <sheetFormatPr baseColWidth="10" defaultRowHeight="16" x14ac:dyDescent="0.2"/>
  <cols>
    <col min="1" max="1" width="30.33203125" bestFit="1" customWidth="1"/>
    <col min="2" max="2" width="10" style="9" customWidth="1"/>
    <col min="3" max="3" width="4.33203125" style="7" customWidth="1"/>
    <col min="4" max="4" width="7.1640625" style="7" customWidth="1"/>
    <col min="5" max="5" width="8.83203125" style="10" customWidth="1"/>
    <col min="6" max="6" width="11.1640625" style="9" customWidth="1"/>
    <col min="7" max="7" width="10" style="9" customWidth="1"/>
    <col min="8" max="8" width="4.33203125" style="7" customWidth="1"/>
    <col min="9" max="9" width="7.1640625" style="7" customWidth="1"/>
    <col min="10" max="10" width="8.83203125" style="10" customWidth="1"/>
    <col min="11" max="11" width="11.1640625" style="9" customWidth="1"/>
    <col min="12" max="12" width="10" style="9" customWidth="1"/>
    <col min="13" max="13" width="4.33203125" style="7" customWidth="1"/>
    <col min="14" max="14" width="7.1640625" style="7" customWidth="1"/>
    <col min="15" max="15" width="8.83203125" style="10" customWidth="1"/>
    <col min="16" max="16" width="11.1640625" style="9" customWidth="1"/>
    <col min="17" max="17" width="10" style="9" customWidth="1"/>
    <col min="18" max="18" width="4.33203125" style="7" customWidth="1"/>
    <col min="19" max="19" width="7.1640625" style="7" customWidth="1"/>
    <col min="20" max="20" width="8.83203125" style="10" customWidth="1"/>
    <col min="21" max="21" width="11.1640625" style="9" customWidth="1"/>
    <col min="22" max="22" width="10" style="9" customWidth="1"/>
    <col min="23" max="23" width="4.33203125" style="7" customWidth="1"/>
    <col min="24" max="24" width="7.1640625" style="7" customWidth="1"/>
    <col min="25" max="25" width="8.83203125" style="10" customWidth="1"/>
    <col min="26" max="26" width="11.1640625" style="9" customWidth="1"/>
  </cols>
  <sheetData>
    <row r="1" spans="1:26" s="124" customFormat="1" ht="43" customHeight="1" x14ac:dyDescent="0.2">
      <c r="B1" s="357" t="s">
        <v>0</v>
      </c>
      <c r="C1" s="358"/>
      <c r="D1" s="358"/>
      <c r="E1" s="358"/>
      <c r="F1" s="358"/>
      <c r="G1" s="361" t="s">
        <v>45</v>
      </c>
      <c r="H1" s="362"/>
      <c r="I1" s="362"/>
      <c r="J1" s="362"/>
      <c r="K1" s="362"/>
      <c r="L1" s="359" t="s">
        <v>46</v>
      </c>
      <c r="M1" s="360"/>
      <c r="N1" s="360"/>
      <c r="O1" s="360"/>
      <c r="P1" s="360"/>
      <c r="Q1" s="355" t="s">
        <v>1</v>
      </c>
      <c r="R1" s="356"/>
      <c r="S1" s="356"/>
      <c r="T1" s="356"/>
      <c r="U1" s="356"/>
      <c r="V1" s="352" t="s">
        <v>3</v>
      </c>
      <c r="W1" s="353"/>
      <c r="X1" s="353"/>
      <c r="Y1" s="353"/>
      <c r="Z1" s="354"/>
    </row>
    <row r="2" spans="1:26" s="80" customFormat="1" ht="72" customHeight="1" thickBot="1" x14ac:dyDescent="0.3">
      <c r="A2" s="24" t="s">
        <v>17</v>
      </c>
      <c r="B2" s="125" t="s">
        <v>18</v>
      </c>
      <c r="C2" s="126" t="s">
        <v>19</v>
      </c>
      <c r="D2" s="126" t="s">
        <v>20</v>
      </c>
      <c r="E2" s="81" t="s">
        <v>22</v>
      </c>
      <c r="F2" s="82" t="s">
        <v>21</v>
      </c>
      <c r="G2" s="149" t="s">
        <v>18</v>
      </c>
      <c r="H2" s="150" t="s">
        <v>19</v>
      </c>
      <c r="I2" s="150" t="s">
        <v>20</v>
      </c>
      <c r="J2" s="151" t="s">
        <v>22</v>
      </c>
      <c r="K2" s="152" t="s">
        <v>21</v>
      </c>
      <c r="L2" s="168" t="s">
        <v>18</v>
      </c>
      <c r="M2" s="169" t="s">
        <v>19</v>
      </c>
      <c r="N2" s="169" t="s">
        <v>20</v>
      </c>
      <c r="O2" s="170" t="s">
        <v>22</v>
      </c>
      <c r="P2" s="171" t="s">
        <v>21</v>
      </c>
      <c r="Q2" s="127" t="s">
        <v>18</v>
      </c>
      <c r="R2" s="128" t="s">
        <v>19</v>
      </c>
      <c r="S2" s="128" t="s">
        <v>20</v>
      </c>
      <c r="T2" s="96" t="s">
        <v>22</v>
      </c>
      <c r="U2" s="97" t="s">
        <v>21</v>
      </c>
      <c r="V2" s="129" t="s">
        <v>18</v>
      </c>
      <c r="W2" s="130" t="s">
        <v>19</v>
      </c>
      <c r="X2" s="130" t="s">
        <v>20</v>
      </c>
      <c r="Y2" s="110" t="s">
        <v>22</v>
      </c>
      <c r="Z2" s="111" t="s">
        <v>21</v>
      </c>
    </row>
    <row r="3" spans="1:26" ht="17" customHeight="1" x14ac:dyDescent="0.2">
      <c r="A3" s="21" t="s">
        <v>25</v>
      </c>
      <c r="B3" s="83">
        <v>1641472</v>
      </c>
      <c r="C3" s="84">
        <v>1</v>
      </c>
      <c r="D3" s="131" t="s">
        <v>2</v>
      </c>
      <c r="E3" s="85">
        <v>3.9618055555555552E-2</v>
      </c>
      <c r="F3" s="86">
        <v>12170432</v>
      </c>
      <c r="G3" s="153">
        <v>1641573</v>
      </c>
      <c r="H3" s="154">
        <v>1</v>
      </c>
      <c r="I3" s="155" t="s">
        <v>2</v>
      </c>
      <c r="J3" s="156">
        <v>3.0695601851851852E-3</v>
      </c>
      <c r="K3" s="157">
        <v>6210684</v>
      </c>
      <c r="L3" s="172">
        <v>1641386</v>
      </c>
      <c r="M3" s="173">
        <v>1</v>
      </c>
      <c r="N3" s="174" t="s">
        <v>2</v>
      </c>
      <c r="O3" s="175">
        <v>9.2476851851851845E-4</v>
      </c>
      <c r="P3" s="176">
        <v>2865080</v>
      </c>
      <c r="Q3" s="98">
        <v>1641424</v>
      </c>
      <c r="R3" s="99">
        <v>1</v>
      </c>
      <c r="S3" s="134" t="s">
        <v>2</v>
      </c>
      <c r="T3" s="100">
        <v>1.9235879629629627E-2</v>
      </c>
      <c r="U3" s="101">
        <v>9601036</v>
      </c>
      <c r="V3" s="112">
        <v>1641477</v>
      </c>
      <c r="W3" s="113">
        <v>1</v>
      </c>
      <c r="X3" s="137" t="s">
        <v>2</v>
      </c>
      <c r="Y3" s="114">
        <v>2.7581018518518519E-2</v>
      </c>
      <c r="Z3" s="115">
        <v>8385200</v>
      </c>
    </row>
    <row r="4" spans="1:26" x14ac:dyDescent="0.2">
      <c r="A4" s="22" t="s">
        <v>26</v>
      </c>
      <c r="B4" s="87">
        <v>4641651</v>
      </c>
      <c r="C4" s="88">
        <v>1</v>
      </c>
      <c r="D4" s="132" t="s">
        <v>2</v>
      </c>
      <c r="E4" s="89">
        <v>0.10647465277777776</v>
      </c>
      <c r="F4" s="90">
        <v>21301536</v>
      </c>
      <c r="G4" s="158">
        <v>4642148</v>
      </c>
      <c r="H4" s="159">
        <v>1</v>
      </c>
      <c r="I4" s="160" t="s">
        <v>2</v>
      </c>
      <c r="J4" s="161">
        <v>1.3827777777777777E-2</v>
      </c>
      <c r="K4" s="162">
        <v>11025428</v>
      </c>
      <c r="L4" s="177">
        <v>4641776</v>
      </c>
      <c r="M4" s="178">
        <v>1</v>
      </c>
      <c r="N4" s="179" t="s">
        <v>2</v>
      </c>
      <c r="O4" s="180">
        <v>4.1729166666666668E-3</v>
      </c>
      <c r="P4" s="181">
        <v>11361088</v>
      </c>
      <c r="Q4" s="102">
        <v>4641573</v>
      </c>
      <c r="R4" s="103">
        <v>1</v>
      </c>
      <c r="S4" s="135" t="s">
        <v>2</v>
      </c>
      <c r="T4" s="104">
        <v>3.3080787037037034E-2</v>
      </c>
      <c r="U4" s="105">
        <v>14448860</v>
      </c>
      <c r="V4" s="116">
        <v>4641647</v>
      </c>
      <c r="W4" s="117">
        <v>1</v>
      </c>
      <c r="X4" s="138" t="s">
        <v>2</v>
      </c>
      <c r="Y4" s="118">
        <v>5.162708333333333E-2</v>
      </c>
      <c r="Z4" s="119">
        <v>11458888</v>
      </c>
    </row>
    <row r="5" spans="1:26" x14ac:dyDescent="0.2">
      <c r="A5" s="22" t="s">
        <v>27</v>
      </c>
      <c r="B5" s="87">
        <v>5682317</v>
      </c>
      <c r="C5" s="88">
        <v>7</v>
      </c>
      <c r="D5" s="132" t="s">
        <v>2</v>
      </c>
      <c r="E5" s="89">
        <v>9.4056134259259266E-2</v>
      </c>
      <c r="F5" s="90">
        <v>22701332</v>
      </c>
      <c r="G5" s="158">
        <v>5675071</v>
      </c>
      <c r="H5" s="159">
        <v>4</v>
      </c>
      <c r="I5" s="160" t="s">
        <v>2</v>
      </c>
      <c r="J5" s="161">
        <v>1.1973032407407408E-2</v>
      </c>
      <c r="K5" s="162">
        <v>11872580</v>
      </c>
      <c r="L5" s="177">
        <v>5673918</v>
      </c>
      <c r="M5" s="178">
        <v>4</v>
      </c>
      <c r="N5" s="179" t="s">
        <v>2</v>
      </c>
      <c r="O5" s="180">
        <v>4.1075231481481475E-3</v>
      </c>
      <c r="P5" s="181">
        <v>11073836</v>
      </c>
      <c r="Q5" s="102">
        <v>5682179</v>
      </c>
      <c r="R5" s="103">
        <v>5</v>
      </c>
      <c r="S5" s="135" t="s">
        <v>2</v>
      </c>
      <c r="T5" s="104">
        <v>2.0023842592592593E-2</v>
      </c>
      <c r="U5" s="105">
        <v>11639508</v>
      </c>
      <c r="V5" s="116">
        <v>5673839</v>
      </c>
      <c r="W5" s="117">
        <v>4</v>
      </c>
      <c r="X5" s="138" t="s">
        <v>2</v>
      </c>
      <c r="Y5" s="118">
        <v>6.3864236111111097E-2</v>
      </c>
      <c r="Z5" s="119">
        <v>10309436</v>
      </c>
    </row>
    <row r="6" spans="1:26" ht="17" customHeight="1" x14ac:dyDescent="0.2">
      <c r="A6" s="22" t="s">
        <v>28</v>
      </c>
      <c r="B6" s="87">
        <v>2944529</v>
      </c>
      <c r="C6" s="88">
        <v>1</v>
      </c>
      <c r="D6" s="132" t="s">
        <v>2</v>
      </c>
      <c r="E6" s="91">
        <v>7.4421296296296291E-2</v>
      </c>
      <c r="F6" s="90">
        <v>7639920</v>
      </c>
      <c r="G6" s="158">
        <v>2944620</v>
      </c>
      <c r="H6" s="159">
        <v>1</v>
      </c>
      <c r="I6" s="160" t="s">
        <v>2</v>
      </c>
      <c r="J6" s="161">
        <v>3.9990740740740742E-3</v>
      </c>
      <c r="K6" s="162">
        <v>13679532</v>
      </c>
      <c r="L6" s="177">
        <v>2942987</v>
      </c>
      <c r="M6" s="178">
        <v>1</v>
      </c>
      <c r="N6" s="179" t="s">
        <v>2</v>
      </c>
      <c r="O6" s="180">
        <v>1.1914351851851851E-3</v>
      </c>
      <c r="P6" s="181">
        <v>4015320</v>
      </c>
      <c r="Q6" s="102">
        <v>2944529</v>
      </c>
      <c r="R6" s="103">
        <v>1</v>
      </c>
      <c r="S6" s="135" t="s">
        <v>2</v>
      </c>
      <c r="T6" s="104">
        <v>2.3110879629629627E-2</v>
      </c>
      <c r="U6" s="105">
        <v>21489260</v>
      </c>
      <c r="V6" s="116">
        <v>2944528</v>
      </c>
      <c r="W6" s="117">
        <v>1</v>
      </c>
      <c r="X6" s="138" t="s">
        <v>2</v>
      </c>
      <c r="Y6" s="118">
        <v>4.1089120370370366E-2</v>
      </c>
      <c r="Z6" s="119">
        <v>20276076</v>
      </c>
    </row>
    <row r="7" spans="1:26" ht="16" customHeight="1" x14ac:dyDescent="0.2">
      <c r="A7" s="22" t="s">
        <v>29</v>
      </c>
      <c r="B7" s="87">
        <v>4411523</v>
      </c>
      <c r="C7" s="88">
        <v>1</v>
      </c>
      <c r="D7" s="132" t="s">
        <v>2</v>
      </c>
      <c r="E7" s="89">
        <v>0.16741944444444443</v>
      </c>
      <c r="F7" s="90">
        <v>44198720</v>
      </c>
      <c r="G7" s="158">
        <v>4411853</v>
      </c>
      <c r="H7" s="159">
        <v>1</v>
      </c>
      <c r="I7" s="160" t="s">
        <v>2</v>
      </c>
      <c r="J7" s="161">
        <v>1.2502893518518519E-2</v>
      </c>
      <c r="K7" s="162">
        <v>15271984</v>
      </c>
      <c r="L7" s="177">
        <v>4411552</v>
      </c>
      <c r="M7" s="178">
        <v>1</v>
      </c>
      <c r="N7" s="179" t="s">
        <v>2</v>
      </c>
      <c r="O7" s="180">
        <v>3.9553240740740738E-3</v>
      </c>
      <c r="P7" s="181">
        <v>10977824</v>
      </c>
      <c r="Q7" s="102">
        <v>4411490</v>
      </c>
      <c r="R7" s="103">
        <v>1</v>
      </c>
      <c r="S7" s="135" t="s">
        <v>2</v>
      </c>
      <c r="T7" s="104">
        <v>3.3230671296296296E-2</v>
      </c>
      <c r="U7" s="105">
        <v>22155296</v>
      </c>
      <c r="V7" s="116">
        <v>4411532</v>
      </c>
      <c r="W7" s="117">
        <v>1</v>
      </c>
      <c r="X7" s="138" t="s">
        <v>2</v>
      </c>
      <c r="Y7" s="118">
        <v>5.0198379629629621E-2</v>
      </c>
      <c r="Z7" s="119">
        <v>17770864</v>
      </c>
    </row>
    <row r="8" spans="1:26" x14ac:dyDescent="0.2">
      <c r="A8" s="22" t="s">
        <v>30</v>
      </c>
      <c r="B8" s="87">
        <v>2240343</v>
      </c>
      <c r="C8" s="88">
        <v>2</v>
      </c>
      <c r="D8" s="132" t="s">
        <v>38</v>
      </c>
      <c r="E8" s="89">
        <v>0.17599537037037039</v>
      </c>
      <c r="F8" s="90">
        <v>24426200</v>
      </c>
      <c r="G8" s="158">
        <v>2272506</v>
      </c>
      <c r="H8" s="159">
        <v>1</v>
      </c>
      <c r="I8" s="160" t="s">
        <v>2</v>
      </c>
      <c r="J8" s="161">
        <v>6.9072916666666666E-3</v>
      </c>
      <c r="K8" s="162">
        <v>25029344</v>
      </c>
      <c r="L8" s="177">
        <v>2272363</v>
      </c>
      <c r="M8" s="178">
        <v>1</v>
      </c>
      <c r="N8" s="179" t="s">
        <v>2</v>
      </c>
      <c r="O8" s="180">
        <v>1.964699074074074E-3</v>
      </c>
      <c r="P8" s="181">
        <v>5167476</v>
      </c>
      <c r="Q8" s="102">
        <v>2272351</v>
      </c>
      <c r="R8" s="103">
        <v>1</v>
      </c>
      <c r="S8" s="135" t="s">
        <v>2</v>
      </c>
      <c r="T8" s="104">
        <v>7.0706018518518529E-2</v>
      </c>
      <c r="U8" s="105">
        <v>38550464</v>
      </c>
      <c r="V8" s="116">
        <v>2272360</v>
      </c>
      <c r="W8" s="117">
        <v>1</v>
      </c>
      <c r="X8" s="138" t="s">
        <v>2</v>
      </c>
      <c r="Y8" s="118">
        <v>5.6141087962962972E-2</v>
      </c>
      <c r="Z8" s="119">
        <v>23669660</v>
      </c>
    </row>
    <row r="9" spans="1:26" x14ac:dyDescent="0.2">
      <c r="A9" s="22" t="s">
        <v>31</v>
      </c>
      <c r="B9" s="87">
        <v>6264411</v>
      </c>
      <c r="C9" s="88">
        <v>1</v>
      </c>
      <c r="D9" s="132" t="s">
        <v>2</v>
      </c>
      <c r="E9" s="89">
        <v>0.28250000000000003</v>
      </c>
      <c r="F9" s="90">
        <v>21115984</v>
      </c>
      <c r="G9" s="158">
        <v>6265024</v>
      </c>
      <c r="H9" s="159">
        <v>1</v>
      </c>
      <c r="I9" s="160" t="s">
        <v>2</v>
      </c>
      <c r="J9" s="161">
        <v>1.7842476851851852E-2</v>
      </c>
      <c r="K9" s="162">
        <v>19329416</v>
      </c>
      <c r="L9" s="177">
        <v>6264482</v>
      </c>
      <c r="M9" s="178">
        <v>1</v>
      </c>
      <c r="N9" s="179" t="s">
        <v>2</v>
      </c>
      <c r="O9" s="180">
        <v>5.6182870370370371E-3</v>
      </c>
      <c r="P9" s="181">
        <v>15202356</v>
      </c>
      <c r="Q9" s="102">
        <v>6264389</v>
      </c>
      <c r="R9" s="103">
        <v>1</v>
      </c>
      <c r="S9" s="135" t="s">
        <v>2</v>
      </c>
      <c r="T9" s="104">
        <v>4.6539351851851853E-2</v>
      </c>
      <c r="U9" s="105">
        <v>25104308</v>
      </c>
      <c r="V9" s="116">
        <v>6264404</v>
      </c>
      <c r="W9" s="117">
        <v>1</v>
      </c>
      <c r="X9" s="138" t="s">
        <v>2</v>
      </c>
      <c r="Y9" s="118">
        <v>6.7383333333333337E-2</v>
      </c>
      <c r="Z9" s="119">
        <v>23946104</v>
      </c>
    </row>
    <row r="10" spans="1:26" x14ac:dyDescent="0.2">
      <c r="A10" s="22" t="s">
        <v>32</v>
      </c>
      <c r="B10" s="87">
        <v>4951381</v>
      </c>
      <c r="C10" s="88">
        <v>2</v>
      </c>
      <c r="D10" s="132" t="s">
        <v>2</v>
      </c>
      <c r="E10" s="89">
        <v>9.7245370370370357E-2</v>
      </c>
      <c r="F10" s="90">
        <v>21986216</v>
      </c>
      <c r="G10" s="158">
        <v>4951515</v>
      </c>
      <c r="H10" s="159">
        <v>2</v>
      </c>
      <c r="I10" s="160" t="s">
        <v>2</v>
      </c>
      <c r="J10" s="161">
        <v>5.0662037037037038E-3</v>
      </c>
      <c r="K10" s="162">
        <v>7551480</v>
      </c>
      <c r="L10" s="177">
        <v>4951147</v>
      </c>
      <c r="M10" s="178">
        <v>2</v>
      </c>
      <c r="N10" s="179" t="s">
        <v>2</v>
      </c>
      <c r="O10" s="180">
        <v>2.0819444444444449E-3</v>
      </c>
      <c r="P10" s="181">
        <v>5477756</v>
      </c>
      <c r="Q10" s="102">
        <v>4949345</v>
      </c>
      <c r="R10" s="103">
        <v>2</v>
      </c>
      <c r="S10" s="135" t="s">
        <v>2</v>
      </c>
      <c r="T10" s="104">
        <v>1.6558912037037039E-2</v>
      </c>
      <c r="U10" s="105">
        <v>18126620</v>
      </c>
      <c r="V10" s="116">
        <v>4951093</v>
      </c>
      <c r="W10" s="117">
        <v>2</v>
      </c>
      <c r="X10" s="138" t="s">
        <v>2</v>
      </c>
      <c r="Y10" s="118">
        <v>5.4503587962962959E-2</v>
      </c>
      <c r="Z10" s="119">
        <v>20650204</v>
      </c>
    </row>
    <row r="11" spans="1:26" x14ac:dyDescent="0.2">
      <c r="A11" s="22" t="s">
        <v>33</v>
      </c>
      <c r="B11" s="87">
        <v>2821354</v>
      </c>
      <c r="C11" s="88">
        <v>1</v>
      </c>
      <c r="D11" s="132" t="s">
        <v>2</v>
      </c>
      <c r="E11" s="89">
        <v>8.0868055555555554E-2</v>
      </c>
      <c r="F11" s="90">
        <v>16762932</v>
      </c>
      <c r="G11" s="158">
        <v>2821514</v>
      </c>
      <c r="H11" s="159">
        <v>1</v>
      </c>
      <c r="I11" s="160" t="s">
        <v>2</v>
      </c>
      <c r="J11" s="161">
        <v>4.9071759259259259E-3</v>
      </c>
      <c r="K11" s="162">
        <v>12853784</v>
      </c>
      <c r="L11" s="177">
        <v>2821323</v>
      </c>
      <c r="M11" s="178">
        <v>1</v>
      </c>
      <c r="N11" s="179" t="s">
        <v>2</v>
      </c>
      <c r="O11" s="180">
        <v>1.8767361111111111E-3</v>
      </c>
      <c r="P11" s="181">
        <v>4893240</v>
      </c>
      <c r="Q11" s="102">
        <v>2821283</v>
      </c>
      <c r="R11" s="103">
        <v>1</v>
      </c>
      <c r="S11" s="135" t="s">
        <v>2</v>
      </c>
      <c r="T11" s="104">
        <v>1.909722222222222E-2</v>
      </c>
      <c r="U11" s="105">
        <v>21566232</v>
      </c>
      <c r="V11" s="116">
        <v>2821361</v>
      </c>
      <c r="W11" s="117">
        <v>1</v>
      </c>
      <c r="X11" s="138" t="s">
        <v>2</v>
      </c>
      <c r="Y11" s="118">
        <v>4.5117939814814816E-2</v>
      </c>
      <c r="Z11" s="119">
        <v>26676764</v>
      </c>
    </row>
    <row r="12" spans="1:26" ht="17" thickBot="1" x14ac:dyDescent="0.25">
      <c r="A12" s="23" t="s">
        <v>34</v>
      </c>
      <c r="B12" s="92">
        <v>2038615</v>
      </c>
      <c r="C12" s="93">
        <v>1</v>
      </c>
      <c r="D12" s="133" t="s">
        <v>2</v>
      </c>
      <c r="E12" s="94">
        <v>9.224537037037038E-2</v>
      </c>
      <c r="F12" s="95">
        <v>11581680</v>
      </c>
      <c r="G12" s="163">
        <v>2038746</v>
      </c>
      <c r="H12" s="164">
        <v>1</v>
      </c>
      <c r="I12" s="165" t="s">
        <v>2</v>
      </c>
      <c r="J12" s="166">
        <v>4.3813657407407412E-3</v>
      </c>
      <c r="K12" s="167">
        <v>6947452</v>
      </c>
      <c r="L12" s="182">
        <v>2038540</v>
      </c>
      <c r="M12" s="183">
        <v>1</v>
      </c>
      <c r="N12" s="184" t="s">
        <v>2</v>
      </c>
      <c r="O12" s="185">
        <v>1.2471064814814816E-3</v>
      </c>
      <c r="P12" s="186">
        <v>4248164</v>
      </c>
      <c r="Q12" s="106">
        <v>2038534</v>
      </c>
      <c r="R12" s="107">
        <v>1</v>
      </c>
      <c r="S12" s="136" t="s">
        <v>2</v>
      </c>
      <c r="T12" s="108">
        <v>1.5888425925925927E-2</v>
      </c>
      <c r="U12" s="109">
        <v>7140940</v>
      </c>
      <c r="V12" s="120">
        <v>2038615</v>
      </c>
      <c r="W12" s="121">
        <v>1</v>
      </c>
      <c r="X12" s="139" t="s">
        <v>2</v>
      </c>
      <c r="Y12" s="122">
        <v>2.660219907407408E-2</v>
      </c>
      <c r="Z12" s="123">
        <v>5634940</v>
      </c>
    </row>
  </sheetData>
  <mergeCells count="5">
    <mergeCell ref="V1:Z1"/>
    <mergeCell ref="Q1:U1"/>
    <mergeCell ref="B1:F1"/>
    <mergeCell ref="L1:P1"/>
    <mergeCell ref="G1:K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5415-7FE0-234A-9D9D-C6B9FFF1FFCC}">
  <dimension ref="A1:D13"/>
  <sheetViews>
    <sheetView showGridLines="0" workbookViewId="0"/>
  </sheetViews>
  <sheetFormatPr baseColWidth="10" defaultRowHeight="16" x14ac:dyDescent="0.2"/>
  <cols>
    <col min="1" max="1" width="25" bestFit="1" customWidth="1"/>
    <col min="2" max="2" width="6.83203125" customWidth="1"/>
    <col min="3" max="3" width="7.83203125" customWidth="1"/>
    <col min="4" max="4" width="12.33203125" customWidth="1"/>
  </cols>
  <sheetData>
    <row r="1" spans="1:4" s="223" customFormat="1" ht="61" thickBot="1" x14ac:dyDescent="0.3">
      <c r="A1" s="24" t="s">
        <v>76</v>
      </c>
      <c r="B1" s="225" t="s">
        <v>64</v>
      </c>
      <c r="C1" s="225" t="s">
        <v>65</v>
      </c>
      <c r="D1" s="225" t="s">
        <v>66</v>
      </c>
    </row>
    <row r="2" spans="1:4" x14ac:dyDescent="0.2">
      <c r="A2" s="21" t="s">
        <v>25</v>
      </c>
      <c r="B2" s="226">
        <v>3</v>
      </c>
      <c r="C2" s="226" t="s">
        <v>67</v>
      </c>
      <c r="D2" s="226"/>
    </row>
    <row r="3" spans="1:4" x14ac:dyDescent="0.2">
      <c r="A3" s="22" t="s">
        <v>26</v>
      </c>
      <c r="B3" s="227">
        <v>0</v>
      </c>
      <c r="C3" s="227"/>
      <c r="D3" s="227"/>
    </row>
    <row r="4" spans="1:4" x14ac:dyDescent="0.2">
      <c r="A4" s="22" t="s">
        <v>27</v>
      </c>
      <c r="B4" s="227">
        <v>-7</v>
      </c>
      <c r="C4" s="227"/>
      <c r="D4" s="227" t="s">
        <v>68</v>
      </c>
    </row>
    <row r="5" spans="1:4" x14ac:dyDescent="0.2">
      <c r="A5" s="22" t="s">
        <v>28</v>
      </c>
      <c r="B5" s="227">
        <v>1</v>
      </c>
      <c r="C5" s="227" t="s">
        <v>69</v>
      </c>
      <c r="D5" s="227"/>
    </row>
    <row r="6" spans="1:4" x14ac:dyDescent="0.2">
      <c r="A6" s="22" t="s">
        <v>29</v>
      </c>
      <c r="B6" s="227">
        <v>0</v>
      </c>
      <c r="C6" s="227"/>
      <c r="D6" s="227"/>
    </row>
    <row r="7" spans="1:4" x14ac:dyDescent="0.2">
      <c r="A7" s="22" t="s">
        <v>30</v>
      </c>
      <c r="B7" s="227">
        <v>-9</v>
      </c>
      <c r="C7" s="227"/>
      <c r="D7" s="227" t="s">
        <v>70</v>
      </c>
    </row>
    <row r="8" spans="1:4" x14ac:dyDescent="0.2">
      <c r="A8" s="22" t="s">
        <v>31</v>
      </c>
      <c r="B8" s="227">
        <v>-1</v>
      </c>
      <c r="C8" s="227"/>
      <c r="D8" s="227" t="s">
        <v>71</v>
      </c>
    </row>
    <row r="9" spans="1:4" x14ac:dyDescent="0.2">
      <c r="A9" s="22" t="s">
        <v>32</v>
      </c>
      <c r="B9" s="227">
        <v>-6</v>
      </c>
      <c r="C9" s="227"/>
      <c r="D9" s="227" t="s">
        <v>72</v>
      </c>
    </row>
    <row r="10" spans="1:4" x14ac:dyDescent="0.2">
      <c r="A10" s="22" t="s">
        <v>33</v>
      </c>
      <c r="B10" s="227">
        <v>-9</v>
      </c>
      <c r="C10" s="227"/>
      <c r="D10" s="227" t="s">
        <v>73</v>
      </c>
    </row>
    <row r="11" spans="1:4" ht="17" thickBot="1" x14ac:dyDescent="0.25">
      <c r="A11" s="23" t="s">
        <v>34</v>
      </c>
      <c r="B11" s="228">
        <v>2</v>
      </c>
      <c r="C11" s="228" t="s">
        <v>74</v>
      </c>
      <c r="D11" s="228"/>
    </row>
    <row r="12" spans="1:4" x14ac:dyDescent="0.2">
      <c r="B12" s="229"/>
      <c r="C12" s="229"/>
      <c r="D12" s="229"/>
    </row>
    <row r="13" spans="1:4" x14ac:dyDescent="0.2">
      <c r="A13" s="224" t="s">
        <v>63</v>
      </c>
      <c r="B13" s="229" cm="1">
        <f t="array" ref="B13">AVERAGE(ABS(B2:B11))</f>
        <v>3.8</v>
      </c>
      <c r="C13" s="229"/>
      <c r="D13" s="22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1FEA-44D9-B84E-A2C5-7D2C4B19A0B7}">
  <dimension ref="A1:X12"/>
  <sheetViews>
    <sheetView showGridLines="0" zoomScaleNormal="100" workbookViewId="0"/>
  </sheetViews>
  <sheetFormatPr baseColWidth="10" defaultRowHeight="16" x14ac:dyDescent="0.2"/>
  <cols>
    <col min="1" max="1" width="30.33203125" bestFit="1" customWidth="1"/>
    <col min="2" max="2" width="11.1640625" style="25" customWidth="1"/>
    <col min="3" max="3" width="9" style="11" customWidth="1"/>
    <col min="4" max="4" width="11.1640625" style="25" customWidth="1"/>
    <col min="5" max="5" width="9" style="11" customWidth="1"/>
    <col min="6" max="6" width="11.1640625" style="25" customWidth="1"/>
    <col min="7" max="7" width="9" style="11" customWidth="1"/>
    <col min="8" max="8" width="11.1640625" style="25" customWidth="1"/>
    <col min="9" max="9" width="9" style="11" customWidth="1"/>
    <col min="10" max="10" width="11.1640625" style="25" customWidth="1"/>
    <col min="11" max="11" width="9" style="11" customWidth="1"/>
    <col min="12" max="12" width="11.1640625" style="25" customWidth="1"/>
    <col min="13" max="13" width="9" style="11" customWidth="1"/>
    <col min="14" max="14" width="11.1640625" style="25" customWidth="1"/>
    <col min="15" max="15" width="9" style="11" customWidth="1"/>
    <col min="16" max="16" width="11.1640625" style="25" customWidth="1"/>
    <col min="17" max="17" width="9" style="11" customWidth="1"/>
    <col min="18" max="18" width="11.1640625" style="25" customWidth="1"/>
    <col min="19" max="19" width="9" style="11" customWidth="1"/>
    <col min="20" max="20" width="11.1640625" style="25" customWidth="1"/>
    <col min="21" max="21" width="9" style="11" customWidth="1"/>
    <col min="22" max="22" width="11.1640625" style="25" customWidth="1"/>
    <col min="23" max="23" width="9" style="11" customWidth="1"/>
  </cols>
  <sheetData>
    <row r="1" spans="1:24" s="2" customFormat="1" ht="38" customHeight="1" x14ac:dyDescent="0.25">
      <c r="B1" s="365" t="s">
        <v>39</v>
      </c>
      <c r="C1" s="366"/>
      <c r="D1" s="372" t="s">
        <v>45</v>
      </c>
      <c r="E1" s="373"/>
      <c r="F1" s="372" t="s">
        <v>47</v>
      </c>
      <c r="G1" s="373"/>
      <c r="H1" s="374" t="s">
        <v>46</v>
      </c>
      <c r="I1" s="375"/>
      <c r="J1" s="374" t="s">
        <v>48</v>
      </c>
      <c r="K1" s="375"/>
      <c r="L1" s="367" t="s">
        <v>1</v>
      </c>
      <c r="M1" s="368"/>
      <c r="N1" s="367" t="s">
        <v>40</v>
      </c>
      <c r="O1" s="368"/>
      <c r="P1" s="370" t="s">
        <v>41</v>
      </c>
      <c r="Q1" s="371"/>
      <c r="R1" s="370" t="s">
        <v>42</v>
      </c>
      <c r="S1" s="371"/>
      <c r="T1" s="369" t="s">
        <v>3</v>
      </c>
      <c r="U1" s="364"/>
      <c r="V1" s="363" t="s">
        <v>43</v>
      </c>
      <c r="W1" s="364"/>
      <c r="X1" s="3"/>
    </row>
    <row r="2" spans="1:24" s="1" customFormat="1" ht="61" thickBot="1" x14ac:dyDescent="0.3">
      <c r="A2" s="24" t="s">
        <v>17</v>
      </c>
      <c r="B2" s="26" t="s">
        <v>9</v>
      </c>
      <c r="C2" s="27" t="s">
        <v>23</v>
      </c>
      <c r="D2" s="187" t="s">
        <v>9</v>
      </c>
      <c r="E2" s="188" t="s">
        <v>23</v>
      </c>
      <c r="F2" s="187" t="s">
        <v>9</v>
      </c>
      <c r="G2" s="188" t="s">
        <v>23</v>
      </c>
      <c r="H2" s="195" t="s">
        <v>9</v>
      </c>
      <c r="I2" s="196" t="s">
        <v>23</v>
      </c>
      <c r="J2" s="195" t="s">
        <v>9</v>
      </c>
      <c r="K2" s="196" t="s">
        <v>23</v>
      </c>
      <c r="L2" s="28" t="s">
        <v>9</v>
      </c>
      <c r="M2" s="29" t="s">
        <v>23</v>
      </c>
      <c r="N2" s="28" t="s">
        <v>9</v>
      </c>
      <c r="O2" s="29" t="s">
        <v>23</v>
      </c>
      <c r="P2" s="146" t="s">
        <v>9</v>
      </c>
      <c r="Q2" s="147" t="s">
        <v>23</v>
      </c>
      <c r="R2" s="146" t="s">
        <v>9</v>
      </c>
      <c r="S2" s="147" t="s">
        <v>23</v>
      </c>
      <c r="T2" s="30" t="s">
        <v>9</v>
      </c>
      <c r="U2" s="31" t="s">
        <v>23</v>
      </c>
      <c r="V2" s="32" t="s">
        <v>9</v>
      </c>
      <c r="W2" s="33" t="s">
        <v>23</v>
      </c>
      <c r="X2" s="6"/>
    </row>
    <row r="3" spans="1:24" ht="17" customHeight="1" x14ac:dyDescent="0.2">
      <c r="A3" s="21" t="s">
        <v>25</v>
      </c>
      <c r="B3" s="34">
        <v>0.99990979999999996</v>
      </c>
      <c r="C3" s="35">
        <v>0.54</v>
      </c>
      <c r="D3" s="189">
        <v>0.99980930000000001</v>
      </c>
      <c r="E3" s="190">
        <v>0.9</v>
      </c>
      <c r="F3" s="189">
        <v>0.99999939999999998</v>
      </c>
      <c r="G3" s="190">
        <v>0.99</v>
      </c>
      <c r="H3" s="197">
        <v>0.99986719999999996</v>
      </c>
      <c r="I3" s="198">
        <v>0.26</v>
      </c>
      <c r="J3" s="197">
        <v>0.99995250000000002</v>
      </c>
      <c r="K3" s="198">
        <v>0.26</v>
      </c>
      <c r="L3" s="42">
        <v>0.99996160000000001</v>
      </c>
      <c r="M3" s="43">
        <v>0.97</v>
      </c>
      <c r="N3" s="42">
        <v>0.99999819999999995</v>
      </c>
      <c r="O3" s="43">
        <v>0.97</v>
      </c>
      <c r="P3" s="140">
        <v>0.99996339999999995</v>
      </c>
      <c r="Q3" s="141">
        <v>0.98</v>
      </c>
      <c r="R3" s="140">
        <v>1</v>
      </c>
      <c r="S3" s="141">
        <v>1</v>
      </c>
      <c r="T3" s="48">
        <v>0.99999760000000004</v>
      </c>
      <c r="U3" s="49">
        <v>0.99</v>
      </c>
      <c r="V3" s="50">
        <v>1</v>
      </c>
      <c r="W3" s="49">
        <v>1</v>
      </c>
      <c r="X3" s="8"/>
    </row>
    <row r="4" spans="1:24" x14ac:dyDescent="0.2">
      <c r="A4" s="22" t="s">
        <v>26</v>
      </c>
      <c r="B4" s="36">
        <v>0.99998489999999995</v>
      </c>
      <c r="C4" s="37">
        <v>0.92</v>
      </c>
      <c r="D4" s="191">
        <v>0.99981260000000005</v>
      </c>
      <c r="E4" s="192">
        <v>0.91</v>
      </c>
      <c r="F4" s="191">
        <v>0.99999939999999998</v>
      </c>
      <c r="G4" s="192">
        <v>0.98</v>
      </c>
      <c r="H4" s="199">
        <v>0.99987590000000004</v>
      </c>
      <c r="I4" s="200">
        <v>0.88</v>
      </c>
      <c r="J4" s="199">
        <v>0.99999249999999995</v>
      </c>
      <c r="K4" s="200">
        <v>0.88</v>
      </c>
      <c r="L4" s="44">
        <v>0.99998299999999996</v>
      </c>
      <c r="M4" s="45">
        <v>0.98</v>
      </c>
      <c r="N4" s="44">
        <v>0.99999979999999999</v>
      </c>
      <c r="O4" s="45">
        <v>0.99</v>
      </c>
      <c r="P4" s="142">
        <v>0.99998299999999996</v>
      </c>
      <c r="Q4" s="143">
        <v>0.98</v>
      </c>
      <c r="R4" s="142">
        <v>0.99999979999999999</v>
      </c>
      <c r="S4" s="143">
        <v>0.99</v>
      </c>
      <c r="T4" s="51">
        <v>0.99999890000000002</v>
      </c>
      <c r="U4" s="52">
        <v>0.99</v>
      </c>
      <c r="V4" s="53">
        <v>1</v>
      </c>
      <c r="W4" s="52">
        <v>1</v>
      </c>
      <c r="X4" s="8"/>
    </row>
    <row r="5" spans="1:24" x14ac:dyDescent="0.2">
      <c r="A5" s="22" t="s">
        <v>27</v>
      </c>
      <c r="B5" s="36">
        <v>0.9999981</v>
      </c>
      <c r="C5" s="37">
        <v>0.98</v>
      </c>
      <c r="D5" s="191">
        <v>0.99962609999999996</v>
      </c>
      <c r="E5" s="192">
        <v>0.88</v>
      </c>
      <c r="F5" s="191">
        <v>0.99999530000000003</v>
      </c>
      <c r="G5" s="192">
        <v>0.89</v>
      </c>
      <c r="H5" s="199">
        <v>0.99974209999999997</v>
      </c>
      <c r="I5" s="200">
        <v>0.21</v>
      </c>
      <c r="J5" s="199">
        <v>0.99997449999999999</v>
      </c>
      <c r="K5" s="200">
        <v>0.21</v>
      </c>
      <c r="L5" s="44">
        <v>0.999803</v>
      </c>
      <c r="M5" s="45">
        <v>0.93</v>
      </c>
      <c r="N5" s="44">
        <v>0.99999720000000003</v>
      </c>
      <c r="O5" s="45">
        <v>0.93</v>
      </c>
      <c r="P5" s="142">
        <v>0.99980429999999998</v>
      </c>
      <c r="Q5" s="143">
        <v>0.97</v>
      </c>
      <c r="R5" s="142">
        <v>0.99999850000000001</v>
      </c>
      <c r="S5" s="143">
        <v>0.99</v>
      </c>
      <c r="T5" s="51">
        <v>0.99998730000000002</v>
      </c>
      <c r="U5" s="52">
        <v>0.99</v>
      </c>
      <c r="V5" s="53">
        <v>1</v>
      </c>
      <c r="W5" s="52">
        <v>1</v>
      </c>
      <c r="X5" s="8"/>
    </row>
    <row r="6" spans="1:24" x14ac:dyDescent="0.2">
      <c r="A6" s="22" t="s">
        <v>28</v>
      </c>
      <c r="B6" s="36">
        <v>0.99999249999999995</v>
      </c>
      <c r="C6" s="37">
        <v>0.96</v>
      </c>
      <c r="D6" s="191">
        <v>0.99994629999999995</v>
      </c>
      <c r="E6" s="192">
        <v>0.91</v>
      </c>
      <c r="F6" s="191">
        <v>1</v>
      </c>
      <c r="G6" s="192">
        <v>1</v>
      </c>
      <c r="H6" s="199">
        <v>0.9994267</v>
      </c>
      <c r="I6" s="200">
        <v>0</v>
      </c>
      <c r="J6" s="199">
        <v>0.99945729999999999</v>
      </c>
      <c r="K6" s="200">
        <v>0</v>
      </c>
      <c r="L6" s="44">
        <v>0.99999970000000005</v>
      </c>
      <c r="M6" s="45">
        <v>0.99</v>
      </c>
      <c r="N6" s="44">
        <v>0.99999970000000005</v>
      </c>
      <c r="O6" s="45">
        <v>0.99</v>
      </c>
      <c r="P6" s="142">
        <v>1</v>
      </c>
      <c r="Q6" s="143">
        <v>1</v>
      </c>
      <c r="R6" s="142">
        <v>1</v>
      </c>
      <c r="S6" s="143">
        <v>1</v>
      </c>
      <c r="T6" s="51">
        <v>1</v>
      </c>
      <c r="U6" s="52">
        <v>1</v>
      </c>
      <c r="V6" s="53">
        <v>1</v>
      </c>
      <c r="W6" s="52">
        <v>1</v>
      </c>
      <c r="X6" s="8"/>
    </row>
    <row r="7" spans="1:24" x14ac:dyDescent="0.2">
      <c r="A7" s="22" t="s">
        <v>29</v>
      </c>
      <c r="B7" s="36">
        <v>0.99999709999999997</v>
      </c>
      <c r="C7" s="37">
        <v>0.91</v>
      </c>
      <c r="D7" s="191">
        <v>0.9998629</v>
      </c>
      <c r="E7" s="192">
        <v>0.95</v>
      </c>
      <c r="F7" s="191">
        <v>0.99999910000000003</v>
      </c>
      <c r="G7" s="192">
        <v>0.97</v>
      </c>
      <c r="H7" s="199">
        <v>0.99992179999999997</v>
      </c>
      <c r="I7" s="200">
        <v>0.84</v>
      </c>
      <c r="J7" s="199">
        <v>0.99999590000000005</v>
      </c>
      <c r="K7" s="200">
        <v>0.84</v>
      </c>
      <c r="L7" s="44">
        <v>0.9999905</v>
      </c>
      <c r="M7" s="45">
        <v>0.99</v>
      </c>
      <c r="N7" s="44">
        <v>1</v>
      </c>
      <c r="O7" s="45">
        <v>1</v>
      </c>
      <c r="P7" s="142">
        <v>0.9999905</v>
      </c>
      <c r="Q7" s="143">
        <v>0.99</v>
      </c>
      <c r="R7" s="142">
        <v>1</v>
      </c>
      <c r="S7" s="143">
        <v>1</v>
      </c>
      <c r="T7" s="51">
        <v>1</v>
      </c>
      <c r="U7" s="52">
        <v>1</v>
      </c>
      <c r="V7" s="53">
        <v>1</v>
      </c>
      <c r="W7" s="52">
        <v>1</v>
      </c>
      <c r="X7" s="8"/>
    </row>
    <row r="8" spans="1:24" x14ac:dyDescent="0.2">
      <c r="A8" s="22" t="s">
        <v>30</v>
      </c>
      <c r="B8" s="38">
        <v>0.97178509999999996</v>
      </c>
      <c r="C8" s="39">
        <v>0</v>
      </c>
      <c r="D8" s="191">
        <v>0.99989439999999996</v>
      </c>
      <c r="E8" s="192">
        <v>0.83</v>
      </c>
      <c r="F8" s="191">
        <v>0.99997800000000003</v>
      </c>
      <c r="G8" s="192">
        <v>0.83</v>
      </c>
      <c r="H8" s="199">
        <v>0.99995290000000003</v>
      </c>
      <c r="I8" s="200">
        <v>0.89</v>
      </c>
      <c r="J8" s="199">
        <v>0.99999300000000002</v>
      </c>
      <c r="K8" s="200">
        <v>0.89</v>
      </c>
      <c r="L8" s="44">
        <v>0.999996</v>
      </c>
      <c r="M8" s="45">
        <v>0.91</v>
      </c>
      <c r="N8" s="44">
        <v>0.999996</v>
      </c>
      <c r="O8" s="45">
        <v>0.91</v>
      </c>
      <c r="P8" s="142">
        <v>1</v>
      </c>
      <c r="Q8" s="143">
        <v>1</v>
      </c>
      <c r="R8" s="142">
        <v>1</v>
      </c>
      <c r="S8" s="143">
        <v>1</v>
      </c>
      <c r="T8" s="51">
        <v>1</v>
      </c>
      <c r="U8" s="52">
        <v>1</v>
      </c>
      <c r="V8" s="53">
        <v>1</v>
      </c>
      <c r="W8" s="52">
        <v>1</v>
      </c>
      <c r="X8" s="8"/>
    </row>
    <row r="9" spans="1:24" x14ac:dyDescent="0.2">
      <c r="A9" s="22" t="s">
        <v>31</v>
      </c>
      <c r="B9" s="36">
        <v>0.99999780000000005</v>
      </c>
      <c r="C9" s="37">
        <v>0.93</v>
      </c>
      <c r="D9" s="191">
        <v>0.99984609999999996</v>
      </c>
      <c r="E9" s="192">
        <v>0.9</v>
      </c>
      <c r="F9" s="191">
        <v>0.99999939999999998</v>
      </c>
      <c r="G9" s="192">
        <v>0.97</v>
      </c>
      <c r="H9" s="199">
        <v>0.99994680000000002</v>
      </c>
      <c r="I9" s="200">
        <v>0.61</v>
      </c>
      <c r="J9" s="199">
        <v>0.99999380000000004</v>
      </c>
      <c r="K9" s="200">
        <v>0.61</v>
      </c>
      <c r="L9" s="44">
        <v>0.99999760000000004</v>
      </c>
      <c r="M9" s="45">
        <v>0.99</v>
      </c>
      <c r="N9" s="44">
        <v>0.99999979999999999</v>
      </c>
      <c r="O9" s="45">
        <v>0.99</v>
      </c>
      <c r="P9" s="142">
        <v>0.99999780000000005</v>
      </c>
      <c r="Q9" s="143">
        <v>0.99</v>
      </c>
      <c r="R9" s="142">
        <v>1</v>
      </c>
      <c r="S9" s="143">
        <v>1</v>
      </c>
      <c r="T9" s="51">
        <v>1</v>
      </c>
      <c r="U9" s="52">
        <v>1</v>
      </c>
      <c r="V9" s="53">
        <v>1</v>
      </c>
      <c r="W9" s="52">
        <v>1</v>
      </c>
      <c r="X9" s="8"/>
    </row>
    <row r="10" spans="1:24" x14ac:dyDescent="0.2">
      <c r="A10" s="22" t="s">
        <v>32</v>
      </c>
      <c r="B10" s="36">
        <v>0.99997139999999995</v>
      </c>
      <c r="C10" s="37">
        <v>0.56999999999999995</v>
      </c>
      <c r="D10" s="191">
        <v>0.9997952</v>
      </c>
      <c r="E10" s="192">
        <v>0.93</v>
      </c>
      <c r="F10" s="191">
        <v>0.9999979</v>
      </c>
      <c r="G10" s="192">
        <v>0.96</v>
      </c>
      <c r="H10" s="199">
        <v>0.99987440000000005</v>
      </c>
      <c r="I10" s="200">
        <v>0.26</v>
      </c>
      <c r="J10" s="199">
        <v>0.99998019999999999</v>
      </c>
      <c r="K10" s="200">
        <v>0.26</v>
      </c>
      <c r="L10" s="44">
        <v>0.99958619999999998</v>
      </c>
      <c r="M10" s="45">
        <v>0.93</v>
      </c>
      <c r="N10" s="44">
        <v>0.99999360000000004</v>
      </c>
      <c r="O10" s="45">
        <v>0.94</v>
      </c>
      <c r="P10" s="142">
        <v>0.99958740000000001</v>
      </c>
      <c r="Q10" s="143">
        <v>0.94</v>
      </c>
      <c r="R10" s="142">
        <v>0.99999490000000002</v>
      </c>
      <c r="S10" s="143">
        <v>0.94</v>
      </c>
      <c r="T10" s="51">
        <v>0.99994130000000003</v>
      </c>
      <c r="U10" s="52">
        <v>0.98</v>
      </c>
      <c r="V10" s="53">
        <v>0.99999959999999999</v>
      </c>
      <c r="W10" s="52">
        <v>0.99</v>
      </c>
      <c r="X10" s="8"/>
    </row>
    <row r="11" spans="1:24" x14ac:dyDescent="0.2">
      <c r="A11" s="22" t="s">
        <v>33</v>
      </c>
      <c r="B11" s="36">
        <v>0.9999787</v>
      </c>
      <c r="C11" s="37">
        <v>0.84</v>
      </c>
      <c r="D11" s="191">
        <v>0.99988339999999998</v>
      </c>
      <c r="E11" s="192">
        <v>0.96</v>
      </c>
      <c r="F11" s="191">
        <v>1</v>
      </c>
      <c r="G11" s="192">
        <v>1</v>
      </c>
      <c r="H11" s="199">
        <v>0.99992490000000001</v>
      </c>
      <c r="I11" s="200">
        <v>0.56999999999999995</v>
      </c>
      <c r="J11" s="199">
        <v>0.99998480000000001</v>
      </c>
      <c r="K11" s="200">
        <v>0.56999999999999995</v>
      </c>
      <c r="L11" s="44">
        <v>0.99997199999999997</v>
      </c>
      <c r="M11" s="45">
        <v>0.91</v>
      </c>
      <c r="N11" s="44">
        <v>0.99999649999999995</v>
      </c>
      <c r="O11" s="45">
        <v>0.91</v>
      </c>
      <c r="P11" s="142">
        <v>0.99997519999999995</v>
      </c>
      <c r="Q11" s="143">
        <v>0.99</v>
      </c>
      <c r="R11" s="142">
        <v>0.99999959999999999</v>
      </c>
      <c r="S11" s="143">
        <v>0.99</v>
      </c>
      <c r="T11" s="51">
        <v>1</v>
      </c>
      <c r="U11" s="52">
        <v>1</v>
      </c>
      <c r="V11" s="53">
        <v>1</v>
      </c>
      <c r="W11" s="52">
        <v>1</v>
      </c>
      <c r="X11" s="8"/>
    </row>
    <row r="12" spans="1:24" ht="17" thickBot="1" x14ac:dyDescent="0.25">
      <c r="A12" s="23" t="s">
        <v>34</v>
      </c>
      <c r="B12" s="40">
        <v>1</v>
      </c>
      <c r="C12" s="41">
        <v>1</v>
      </c>
      <c r="D12" s="193">
        <v>0.99985190000000002</v>
      </c>
      <c r="E12" s="194">
        <v>0.92</v>
      </c>
      <c r="F12" s="193">
        <v>0.99999899999999997</v>
      </c>
      <c r="G12" s="194">
        <v>0.98</v>
      </c>
      <c r="H12" s="201">
        <v>0.99991660000000004</v>
      </c>
      <c r="I12" s="202">
        <v>0.56000000000000005</v>
      </c>
      <c r="J12" s="201">
        <v>0.99997840000000005</v>
      </c>
      <c r="K12" s="202">
        <v>0.56000000000000005</v>
      </c>
      <c r="L12" s="46">
        <v>0.99995829999999997</v>
      </c>
      <c r="M12" s="47">
        <v>0.98</v>
      </c>
      <c r="N12" s="46">
        <v>0.99999899999999997</v>
      </c>
      <c r="O12" s="47">
        <v>0.98</v>
      </c>
      <c r="P12" s="144">
        <v>0.9999593</v>
      </c>
      <c r="Q12" s="145">
        <v>0.99</v>
      </c>
      <c r="R12" s="144">
        <v>1</v>
      </c>
      <c r="S12" s="145">
        <v>1</v>
      </c>
      <c r="T12" s="54">
        <v>1</v>
      </c>
      <c r="U12" s="55">
        <v>1</v>
      </c>
      <c r="V12" s="56">
        <v>1</v>
      </c>
      <c r="W12" s="55">
        <v>1</v>
      </c>
      <c r="X12" s="8"/>
    </row>
  </sheetData>
  <mergeCells count="11">
    <mergeCell ref="V1:W1"/>
    <mergeCell ref="B1:C1"/>
    <mergeCell ref="L1:M1"/>
    <mergeCell ref="N1:O1"/>
    <mergeCell ref="T1:U1"/>
    <mergeCell ref="P1:Q1"/>
    <mergeCell ref="R1:S1"/>
    <mergeCell ref="F1:G1"/>
    <mergeCell ref="J1:K1"/>
    <mergeCell ref="D1:E1"/>
    <mergeCell ref="H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8AAC-8161-9D4E-B3EA-373387A2C2EE}">
  <dimension ref="A1:AC13"/>
  <sheetViews>
    <sheetView workbookViewId="0">
      <pane xSplit="1" ySplit="2" topLeftCell="B3" activePane="bottomRight" state="frozen"/>
      <selection pane="topRight" activeCell="B1" sqref="B1"/>
      <selection pane="bottomLeft" activeCell="A3" sqref="A3"/>
      <selection pane="bottomRight"/>
    </sheetView>
  </sheetViews>
  <sheetFormatPr baseColWidth="10" defaultRowHeight="16" x14ac:dyDescent="0.2"/>
  <cols>
    <col min="1" max="1" width="29.33203125" customWidth="1"/>
    <col min="2" max="2" width="11.1640625" customWidth="1"/>
    <col min="3" max="3" width="8.6640625" style="314" customWidth="1"/>
    <col min="4" max="4" width="11.1640625" customWidth="1"/>
    <col min="5" max="5" width="8.6640625" style="314" customWidth="1"/>
    <col min="6" max="6" width="11.1640625" customWidth="1"/>
    <col min="7" max="7" width="8.6640625" style="314" customWidth="1"/>
    <col min="8" max="8" width="11.1640625" customWidth="1"/>
    <col min="9" max="9" width="8.6640625" style="314" customWidth="1"/>
    <col min="10" max="10" width="11.1640625" customWidth="1"/>
    <col min="11" max="11" width="8.6640625" style="314" customWidth="1"/>
    <col min="12" max="12" width="11.1640625" customWidth="1"/>
    <col min="13" max="13" width="8.6640625" style="314" customWidth="1"/>
    <col min="14" max="14" width="11.1640625" customWidth="1"/>
    <col min="15" max="15" width="8.6640625" style="314" customWidth="1"/>
    <col min="16" max="16" width="11.1640625" customWidth="1"/>
    <col min="17" max="17" width="8.6640625" style="314" customWidth="1"/>
    <col min="18" max="18" width="11.1640625" customWidth="1"/>
    <col min="19" max="19" width="8.6640625" style="314" customWidth="1"/>
    <col min="20" max="20" width="11.1640625" customWidth="1"/>
    <col min="21" max="21" width="8.6640625" style="314" customWidth="1"/>
    <col min="22" max="22" width="11.1640625" customWidth="1"/>
    <col min="23" max="23" width="8.6640625" style="314" customWidth="1"/>
    <col min="24" max="24" width="11.1640625" customWidth="1"/>
    <col min="25" max="25" width="8.6640625" style="314" customWidth="1"/>
    <col min="26" max="26" width="11.1640625" customWidth="1"/>
    <col min="27" max="27" width="8.6640625" style="314" customWidth="1"/>
    <col min="28" max="28" width="11.1640625" customWidth="1"/>
    <col min="29" max="29" width="8.6640625" style="314" customWidth="1"/>
  </cols>
  <sheetData>
    <row r="1" spans="1:29" ht="58" customHeight="1" x14ac:dyDescent="0.25">
      <c r="A1" s="72"/>
      <c r="B1" s="382" t="s">
        <v>903</v>
      </c>
      <c r="C1" s="383"/>
      <c r="D1" s="383"/>
      <c r="E1" s="384"/>
      <c r="F1" s="385" t="s">
        <v>904</v>
      </c>
      <c r="G1" s="386"/>
      <c r="H1" s="386"/>
      <c r="I1" s="387"/>
      <c r="J1" s="385" t="s">
        <v>912</v>
      </c>
      <c r="K1" s="386"/>
      <c r="L1" s="386"/>
      <c r="M1" s="387"/>
      <c r="N1" s="376" t="s">
        <v>905</v>
      </c>
      <c r="O1" s="377"/>
      <c r="P1" s="377"/>
      <c r="Q1" s="378"/>
      <c r="R1" s="376" t="s">
        <v>913</v>
      </c>
      <c r="S1" s="377"/>
      <c r="T1" s="377"/>
      <c r="U1" s="378"/>
      <c r="V1" s="379" t="s">
        <v>906</v>
      </c>
      <c r="W1" s="380"/>
      <c r="X1" s="380"/>
      <c r="Y1" s="381"/>
      <c r="Z1" s="380" t="s">
        <v>914</v>
      </c>
      <c r="AA1" s="380"/>
      <c r="AB1" s="380"/>
      <c r="AC1" s="381"/>
    </row>
    <row r="2" spans="1:29" ht="61" thickBot="1" x14ac:dyDescent="0.3">
      <c r="A2" s="225" t="s">
        <v>17</v>
      </c>
      <c r="B2" s="233" t="s">
        <v>907</v>
      </c>
      <c r="C2" s="234" t="s">
        <v>908</v>
      </c>
      <c r="D2" s="235" t="s">
        <v>909</v>
      </c>
      <c r="E2" s="236" t="s">
        <v>910</v>
      </c>
      <c r="F2" s="237" t="s">
        <v>907</v>
      </c>
      <c r="G2" s="238" t="s">
        <v>908</v>
      </c>
      <c r="H2" s="239" t="s">
        <v>909</v>
      </c>
      <c r="I2" s="240" t="s">
        <v>910</v>
      </c>
      <c r="J2" s="237" t="s">
        <v>907</v>
      </c>
      <c r="K2" s="238" t="s">
        <v>908</v>
      </c>
      <c r="L2" s="239" t="s">
        <v>909</v>
      </c>
      <c r="M2" s="240" t="s">
        <v>910</v>
      </c>
      <c r="N2" s="241" t="s">
        <v>907</v>
      </c>
      <c r="O2" s="242" t="s">
        <v>908</v>
      </c>
      <c r="P2" s="243" t="s">
        <v>909</v>
      </c>
      <c r="Q2" s="244" t="s">
        <v>910</v>
      </c>
      <c r="R2" s="241" t="s">
        <v>907</v>
      </c>
      <c r="S2" s="242" t="s">
        <v>908</v>
      </c>
      <c r="T2" s="243" t="s">
        <v>909</v>
      </c>
      <c r="U2" s="244" t="s">
        <v>910</v>
      </c>
      <c r="V2" s="245" t="s">
        <v>907</v>
      </c>
      <c r="W2" s="246" t="s">
        <v>908</v>
      </c>
      <c r="X2" s="247" t="s">
        <v>909</v>
      </c>
      <c r="Y2" s="248" t="s">
        <v>910</v>
      </c>
      <c r="Z2" s="245" t="s">
        <v>907</v>
      </c>
      <c r="AA2" s="246" t="s">
        <v>908</v>
      </c>
      <c r="AB2" s="247" t="s">
        <v>909</v>
      </c>
      <c r="AC2" s="248" t="s">
        <v>910</v>
      </c>
    </row>
    <row r="3" spans="1:29" x14ac:dyDescent="0.2">
      <c r="A3" s="21" t="s">
        <v>25</v>
      </c>
      <c r="B3" s="249">
        <v>1</v>
      </c>
      <c r="C3" s="250" t="str">
        <f t="shared" ref="C3:C13" si="0">IF(B3=1,"inf",-10*LOG10(1-B3))</f>
        <v>inf</v>
      </c>
      <c r="D3" s="251">
        <v>0.99600992127682497</v>
      </c>
      <c r="E3" s="252">
        <f t="shared" ref="E3:E13" si="1">IF(D3=1,"inf",-10*LOG10(1-D3))</f>
        <v>23.990185357159483</v>
      </c>
      <c r="F3" s="253">
        <v>0.99996276136864304</v>
      </c>
      <c r="G3" s="254">
        <f t="shared" ref="G3:G13" si="2">IF(F3=1,"inf",-10*LOG10(1-F3))</f>
        <v>44.2900628915799</v>
      </c>
      <c r="H3" s="255">
        <v>0.99990083955840503</v>
      </c>
      <c r="I3" s="256">
        <f t="shared" ref="I3:I13" si="3">IF(H3=1,"inf",-10*LOG10(1-H3))</f>
        <v>40.036615478397586</v>
      </c>
      <c r="J3" s="253">
        <v>0.99999813806958704</v>
      </c>
      <c r="K3" s="254">
        <f t="shared" ref="K3:K13" si="4">IF(J3=1,"inf",-10*LOG10(1-J3))</f>
        <v>57.300365541988619</v>
      </c>
      <c r="L3" s="255">
        <v>1</v>
      </c>
      <c r="M3" s="256" t="str">
        <f t="shared" ref="M3:M13" si="5">IF(L3=1,"inf",-10*LOG10(1-L3))</f>
        <v>inf</v>
      </c>
      <c r="N3" s="257">
        <v>0.99996462323434199</v>
      </c>
      <c r="O3" s="258">
        <f t="shared" ref="O3:O13" si="6">IF(N3=1,"inf",-10*LOG10(1-N3))</f>
        <v>44.512818752444545</v>
      </c>
      <c r="P3" s="259">
        <v>0.99990083955840503</v>
      </c>
      <c r="Q3" s="260">
        <f t="shared" ref="Q3:Q13" si="7">IF(P3=1,"inf",-10*LOG10(1-P3))</f>
        <v>40.036615478397586</v>
      </c>
      <c r="R3" s="257">
        <v>1</v>
      </c>
      <c r="S3" s="258" t="str">
        <f t="shared" ref="S3:S13" si="8">IF(R3=1,"inf",-10*LOG10(1-R3))</f>
        <v>inf</v>
      </c>
      <c r="T3" s="259">
        <v>1</v>
      </c>
      <c r="U3" s="260" t="str">
        <f t="shared" ref="U3:U13" si="9">IF(T3=1,"inf",-10*LOG10(1-T3))</f>
        <v>inf</v>
      </c>
      <c r="V3" s="261">
        <v>0.99999875871074695</v>
      </c>
      <c r="W3" s="262">
        <f t="shared" ref="W3:W13" si="10">IF(V3=1,"inf",-10*LOG10(1-V3))</f>
        <v>59.061270046686055</v>
      </c>
      <c r="X3" s="263">
        <v>0.99993389085379902</v>
      </c>
      <c r="Y3" s="264">
        <f t="shared" ref="Y3:Y13" si="11">IF(X3=1,"inf",-10*LOG10(1-X3))</f>
        <v>41.797384517121102</v>
      </c>
      <c r="Z3" s="263">
        <v>1</v>
      </c>
      <c r="AA3" s="262" t="str">
        <f t="shared" ref="AA3:AA13" si="12">IF(Z3=1,"inf",-10*LOG10(1-Z3))</f>
        <v>inf</v>
      </c>
      <c r="AB3" s="263">
        <v>1</v>
      </c>
      <c r="AC3" s="264" t="str">
        <f t="shared" ref="AC3:AC13" si="13">IF(AB3=1,"inf",-10*LOG10(1-AB3))</f>
        <v>inf</v>
      </c>
    </row>
    <row r="4" spans="1:29" x14ac:dyDescent="0.2">
      <c r="A4" s="323" t="s">
        <v>26</v>
      </c>
      <c r="B4" s="315">
        <v>1</v>
      </c>
      <c r="C4" s="266" t="str">
        <f t="shared" si="0"/>
        <v>inf</v>
      </c>
      <c r="D4" s="316">
        <v>0.99934898860730004</v>
      </c>
      <c r="E4" s="268">
        <f t="shared" si="1"/>
        <v>31.864114112114788</v>
      </c>
      <c r="F4" s="317">
        <v>0.999983017712746</v>
      </c>
      <c r="G4" s="270">
        <f t="shared" si="2"/>
        <v>47.700038173374907</v>
      </c>
      <c r="H4" s="318">
        <v>0.99998139811748898</v>
      </c>
      <c r="I4" s="272">
        <f t="shared" si="3"/>
        <v>47.304431029446604</v>
      </c>
      <c r="J4" s="317">
        <v>1</v>
      </c>
      <c r="K4" s="270" t="str">
        <f t="shared" si="4"/>
        <v>inf</v>
      </c>
      <c r="L4" s="318">
        <v>0.99999069905874405</v>
      </c>
      <c r="M4" s="272">
        <f t="shared" si="5"/>
        <v>50.314730985879052</v>
      </c>
      <c r="N4" s="319">
        <v>0.999983017712746</v>
      </c>
      <c r="O4" s="274">
        <f t="shared" si="6"/>
        <v>47.700038173374907</v>
      </c>
      <c r="P4" s="320">
        <v>0.99998139811748898</v>
      </c>
      <c r="Q4" s="276">
        <f t="shared" si="7"/>
        <v>47.304431029446604</v>
      </c>
      <c r="R4" s="319">
        <v>1</v>
      </c>
      <c r="S4" s="274" t="str">
        <f t="shared" si="8"/>
        <v>inf</v>
      </c>
      <c r="T4" s="320">
        <v>0.99999069905874405</v>
      </c>
      <c r="U4" s="276">
        <f t="shared" si="9"/>
        <v>50.314730985879052</v>
      </c>
      <c r="V4" s="321">
        <v>0.99999889725407398</v>
      </c>
      <c r="W4" s="278">
        <f t="shared" si="10"/>
        <v>59.575245380030339</v>
      </c>
      <c r="X4" s="322">
        <v>1</v>
      </c>
      <c r="Y4" s="280" t="str">
        <f t="shared" si="11"/>
        <v>inf</v>
      </c>
      <c r="Z4" s="322">
        <v>1</v>
      </c>
      <c r="AA4" s="278" t="str">
        <f t="shared" si="12"/>
        <v>inf</v>
      </c>
      <c r="AB4" s="322">
        <v>1</v>
      </c>
      <c r="AC4" s="280" t="str">
        <f t="shared" si="13"/>
        <v>inf</v>
      </c>
    </row>
    <row r="5" spans="1:29" x14ac:dyDescent="0.2">
      <c r="A5" s="323" t="s">
        <v>27</v>
      </c>
      <c r="B5" s="315">
        <v>0.99999980939372501</v>
      </c>
      <c r="C5" s="266">
        <f t="shared" si="0"/>
        <v>67.198628059705285</v>
      </c>
      <c r="D5" s="316">
        <v>0.99989717223650298</v>
      </c>
      <c r="E5" s="268">
        <f t="shared" si="1"/>
        <v>39.878896099940647</v>
      </c>
      <c r="F5" s="317">
        <v>0.99980348493076299</v>
      </c>
      <c r="G5" s="270">
        <f t="shared" si="2"/>
        <v>37.066041412908362</v>
      </c>
      <c r="H5" s="318">
        <v>0.99977149385889696</v>
      </c>
      <c r="I5" s="272">
        <f t="shared" si="3"/>
        <v>36.411021237721513</v>
      </c>
      <c r="J5" s="317">
        <v>0.99999980939372501</v>
      </c>
      <c r="K5" s="270">
        <f t="shared" si="4"/>
        <v>67.198628059705285</v>
      </c>
      <c r="L5" s="318">
        <v>0.99984004570122798</v>
      </c>
      <c r="M5" s="272">
        <f t="shared" si="5"/>
        <v>37.960040837581658</v>
      </c>
      <c r="N5" s="319">
        <v>0.99980348493076299</v>
      </c>
      <c r="O5" s="274">
        <f t="shared" si="6"/>
        <v>37.066041412908362</v>
      </c>
      <c r="P5" s="320">
        <v>0.99985147100828298</v>
      </c>
      <c r="Q5" s="276">
        <f t="shared" si="7"/>
        <v>38.2818876712915</v>
      </c>
      <c r="R5" s="319">
        <v>0.99999980939372501</v>
      </c>
      <c r="S5" s="274">
        <f t="shared" si="8"/>
        <v>67.198628059705285</v>
      </c>
      <c r="T5" s="320">
        <v>0.99992002285061399</v>
      </c>
      <c r="U5" s="276">
        <f t="shared" si="9"/>
        <v>40.970340794221471</v>
      </c>
      <c r="V5" s="321">
        <v>0.99998703877331796</v>
      </c>
      <c r="W5" s="278">
        <f t="shared" si="10"/>
        <v>48.873538938334598</v>
      </c>
      <c r="X5" s="322">
        <v>1</v>
      </c>
      <c r="Y5" s="280" t="str">
        <f t="shared" si="11"/>
        <v>inf</v>
      </c>
      <c r="Z5" s="322">
        <v>1</v>
      </c>
      <c r="AA5" s="278" t="str">
        <f t="shared" si="12"/>
        <v>inf</v>
      </c>
      <c r="AB5" s="322">
        <v>1</v>
      </c>
      <c r="AC5" s="280" t="str">
        <f t="shared" si="13"/>
        <v>inf</v>
      </c>
    </row>
    <row r="6" spans="1:29" x14ac:dyDescent="0.2">
      <c r="A6" s="323" t="s">
        <v>28</v>
      </c>
      <c r="B6" s="315">
        <v>1</v>
      </c>
      <c r="C6" s="266" t="str">
        <f t="shared" si="0"/>
        <v>inf</v>
      </c>
      <c r="D6" s="316">
        <v>0.99940780619111702</v>
      </c>
      <c r="E6" s="268">
        <f t="shared" si="1"/>
        <v>32.275361372743355</v>
      </c>
      <c r="F6" s="317">
        <v>1</v>
      </c>
      <c r="G6" s="270" t="str">
        <f t="shared" si="2"/>
        <v>inf</v>
      </c>
      <c r="H6" s="318">
        <v>0.99997307920098999</v>
      </c>
      <c r="I6" s="272">
        <f t="shared" si="3"/>
        <v>45.699120543853198</v>
      </c>
      <c r="J6" s="317">
        <v>1</v>
      </c>
      <c r="K6" s="270" t="str">
        <f t="shared" si="4"/>
        <v>inf</v>
      </c>
      <c r="L6" s="318">
        <v>0.99997307920098999</v>
      </c>
      <c r="M6" s="272">
        <f t="shared" si="5"/>
        <v>45.699120543853198</v>
      </c>
      <c r="N6" s="319">
        <v>1</v>
      </c>
      <c r="O6" s="274" t="str">
        <f t="shared" si="6"/>
        <v>inf</v>
      </c>
      <c r="P6" s="320">
        <v>1</v>
      </c>
      <c r="Q6" s="276" t="str">
        <f t="shared" si="7"/>
        <v>inf</v>
      </c>
      <c r="R6" s="319">
        <v>1</v>
      </c>
      <c r="S6" s="274" t="str">
        <f t="shared" si="8"/>
        <v>inf</v>
      </c>
      <c r="T6" s="320">
        <v>1</v>
      </c>
      <c r="U6" s="276" t="str">
        <f t="shared" si="9"/>
        <v>inf</v>
      </c>
      <c r="V6" s="321">
        <v>1</v>
      </c>
      <c r="W6" s="278" t="str">
        <f t="shared" si="10"/>
        <v>inf</v>
      </c>
      <c r="X6" s="322">
        <v>1</v>
      </c>
      <c r="Y6" s="280" t="str">
        <f t="shared" si="11"/>
        <v>inf</v>
      </c>
      <c r="Z6" s="322">
        <v>1</v>
      </c>
      <c r="AA6" s="278" t="str">
        <f t="shared" si="12"/>
        <v>inf</v>
      </c>
      <c r="AB6" s="322">
        <v>1</v>
      </c>
      <c r="AC6" s="280" t="str">
        <f t="shared" si="13"/>
        <v>inf</v>
      </c>
    </row>
    <row r="7" spans="1:29" x14ac:dyDescent="0.2">
      <c r="A7" s="323" t="s">
        <v>29</v>
      </c>
      <c r="B7" s="315">
        <v>0.99999770536627597</v>
      </c>
      <c r="C7" s="266">
        <f t="shared" si="0"/>
        <v>56.392866279162774</v>
      </c>
      <c r="D7" s="316">
        <v>0.99994396503418104</v>
      </c>
      <c r="E7" s="268">
        <f t="shared" si="1"/>
        <v>42.51540888647714</v>
      </c>
      <c r="F7" s="317">
        <v>0.99999036253836004</v>
      </c>
      <c r="G7" s="270">
        <f t="shared" si="2"/>
        <v>50.160373375624033</v>
      </c>
      <c r="H7" s="318">
        <v>1</v>
      </c>
      <c r="I7" s="272" t="str">
        <f t="shared" si="3"/>
        <v>inf</v>
      </c>
      <c r="J7" s="317">
        <v>1</v>
      </c>
      <c r="K7" s="270" t="str">
        <f t="shared" si="4"/>
        <v>inf</v>
      </c>
      <c r="L7" s="318">
        <v>1</v>
      </c>
      <c r="M7" s="272" t="str">
        <f t="shared" si="5"/>
        <v>inf</v>
      </c>
      <c r="N7" s="319">
        <v>0.99999036253836004</v>
      </c>
      <c r="O7" s="274">
        <f t="shared" si="6"/>
        <v>50.160373375624033</v>
      </c>
      <c r="P7" s="320">
        <v>1</v>
      </c>
      <c r="Q7" s="276" t="str">
        <f t="shared" si="7"/>
        <v>inf</v>
      </c>
      <c r="R7" s="319">
        <v>1</v>
      </c>
      <c r="S7" s="274" t="str">
        <f t="shared" si="8"/>
        <v>inf</v>
      </c>
      <c r="T7" s="320">
        <v>1</v>
      </c>
      <c r="U7" s="276" t="str">
        <f t="shared" si="9"/>
        <v>inf</v>
      </c>
      <c r="V7" s="321">
        <v>1</v>
      </c>
      <c r="W7" s="278" t="str">
        <f t="shared" si="10"/>
        <v>inf</v>
      </c>
      <c r="X7" s="322">
        <v>1</v>
      </c>
      <c r="Y7" s="280" t="str">
        <f t="shared" si="11"/>
        <v>inf</v>
      </c>
      <c r="Z7" s="322">
        <v>1</v>
      </c>
      <c r="AA7" s="278" t="str">
        <f t="shared" si="12"/>
        <v>inf</v>
      </c>
      <c r="AB7" s="322">
        <v>1</v>
      </c>
      <c r="AC7" s="280" t="str">
        <f t="shared" si="13"/>
        <v>inf</v>
      </c>
    </row>
    <row r="8" spans="1:29" x14ac:dyDescent="0.2">
      <c r="A8" s="22" t="s">
        <v>30</v>
      </c>
      <c r="B8" s="265">
        <v>0.99469043119374001</v>
      </c>
      <c r="C8" s="266">
        <f t="shared" si="0"/>
        <v>22.749407468405035</v>
      </c>
      <c r="D8" s="267">
        <v>0.73479832629297803</v>
      </c>
      <c r="E8" s="268">
        <f t="shared" si="1"/>
        <v>5.7642373939460132</v>
      </c>
      <c r="F8" s="269">
        <v>1</v>
      </c>
      <c r="G8" s="270" t="str">
        <f t="shared" si="2"/>
        <v>inf</v>
      </c>
      <c r="H8" s="271">
        <v>0.99995414947271899</v>
      </c>
      <c r="I8" s="272">
        <f t="shared" si="3"/>
        <v>43.386556655792035</v>
      </c>
      <c r="J8" s="269">
        <v>1</v>
      </c>
      <c r="K8" s="270" t="str">
        <f t="shared" si="4"/>
        <v>inf</v>
      </c>
      <c r="L8" s="271">
        <v>0.99995414947271899</v>
      </c>
      <c r="M8" s="272">
        <f t="shared" si="5"/>
        <v>43.386556655792035</v>
      </c>
      <c r="N8" s="273">
        <v>1</v>
      </c>
      <c r="O8" s="274" t="str">
        <f t="shared" si="6"/>
        <v>inf</v>
      </c>
      <c r="P8" s="275">
        <v>1</v>
      </c>
      <c r="Q8" s="276" t="str">
        <f t="shared" si="7"/>
        <v>inf</v>
      </c>
      <c r="R8" s="273">
        <v>1</v>
      </c>
      <c r="S8" s="274" t="str">
        <f t="shared" si="8"/>
        <v>inf</v>
      </c>
      <c r="T8" s="275">
        <v>1</v>
      </c>
      <c r="U8" s="276" t="str">
        <f t="shared" si="9"/>
        <v>inf</v>
      </c>
      <c r="V8" s="277">
        <v>1</v>
      </c>
      <c r="W8" s="278" t="str">
        <f t="shared" si="10"/>
        <v>inf</v>
      </c>
      <c r="X8" s="279">
        <v>1</v>
      </c>
      <c r="Y8" s="280" t="str">
        <f t="shared" si="11"/>
        <v>inf</v>
      </c>
      <c r="Z8" s="279">
        <v>1</v>
      </c>
      <c r="AA8" s="278" t="str">
        <f t="shared" si="12"/>
        <v>inf</v>
      </c>
      <c r="AB8" s="279">
        <v>1</v>
      </c>
      <c r="AC8" s="280" t="str">
        <f t="shared" si="13"/>
        <v>inf</v>
      </c>
    </row>
    <row r="9" spans="1:29" x14ac:dyDescent="0.2">
      <c r="A9" s="22" t="s">
        <v>31</v>
      </c>
      <c r="B9" s="265">
        <v>0.99999886535766702</v>
      </c>
      <c r="C9" s="266">
        <f t="shared" si="0"/>
        <v>59.45141017143677</v>
      </c>
      <c r="D9" s="267">
        <v>0.99992636694506898</v>
      </c>
      <c r="E9" s="268">
        <f t="shared" si="1"/>
        <v>41.329271808873813</v>
      </c>
      <c r="F9" s="269">
        <v>0.99999789280470597</v>
      </c>
      <c r="G9" s="270">
        <f t="shared" si="2"/>
        <v>56.762952122846059</v>
      </c>
      <c r="H9" s="271">
        <v>0.99997896198430503</v>
      </c>
      <c r="I9" s="272">
        <f t="shared" si="3"/>
        <v>46.769952252294715</v>
      </c>
      <c r="J9" s="269">
        <v>1</v>
      </c>
      <c r="K9" s="270" t="str">
        <f t="shared" si="4"/>
        <v>inf</v>
      </c>
      <c r="L9" s="271">
        <v>0.99998948099215201</v>
      </c>
      <c r="M9" s="272">
        <f t="shared" si="5"/>
        <v>49.780252208728257</v>
      </c>
      <c r="N9" s="273">
        <v>0.99999789280470597</v>
      </c>
      <c r="O9" s="274">
        <f t="shared" si="6"/>
        <v>56.762952122846059</v>
      </c>
      <c r="P9" s="275">
        <v>0.99998948099215201</v>
      </c>
      <c r="Q9" s="276">
        <f t="shared" si="7"/>
        <v>49.780252208728257</v>
      </c>
      <c r="R9" s="273">
        <v>1</v>
      </c>
      <c r="S9" s="274" t="str">
        <f t="shared" si="8"/>
        <v>inf</v>
      </c>
      <c r="T9" s="275">
        <v>1</v>
      </c>
      <c r="U9" s="276" t="str">
        <f t="shared" si="9"/>
        <v>inf</v>
      </c>
      <c r="V9" s="277">
        <v>1</v>
      </c>
      <c r="W9" s="278" t="str">
        <f t="shared" si="10"/>
        <v>inf</v>
      </c>
      <c r="X9" s="279">
        <v>1</v>
      </c>
      <c r="Y9" s="280" t="str">
        <f t="shared" si="11"/>
        <v>inf</v>
      </c>
      <c r="Z9" s="279">
        <v>1</v>
      </c>
      <c r="AA9" s="278" t="str">
        <f t="shared" si="12"/>
        <v>inf</v>
      </c>
      <c r="AB9" s="279">
        <v>1</v>
      </c>
      <c r="AC9" s="280" t="str">
        <f t="shared" si="13"/>
        <v>inf</v>
      </c>
    </row>
    <row r="10" spans="1:29" x14ac:dyDescent="0.2">
      <c r="A10" s="22" t="s">
        <v>32</v>
      </c>
      <c r="B10" s="265">
        <v>0.99999474653943998</v>
      </c>
      <c r="C10" s="266">
        <f t="shared" si="0"/>
        <v>52.795545238292391</v>
      </c>
      <c r="D10" s="267">
        <v>0.998845078413097</v>
      </c>
      <c r="E10" s="268">
        <f t="shared" si="1"/>
        <v>29.374475010803785</v>
      </c>
      <c r="F10" s="269">
        <v>0.99958961915060196</v>
      </c>
      <c r="G10" s="270">
        <f t="shared" si="2"/>
        <v>33.868129139654698</v>
      </c>
      <c r="H10" s="271">
        <v>0.99942106118469098</v>
      </c>
      <c r="I10" s="272">
        <f t="shared" si="3"/>
        <v>32.373673319163487</v>
      </c>
      <c r="J10" s="269">
        <v>0.99999873922934102</v>
      </c>
      <c r="K10" s="270">
        <f t="shared" si="4"/>
        <v>58.993639067625274</v>
      </c>
      <c r="L10" s="271">
        <v>0.99974607946697003</v>
      </c>
      <c r="M10" s="272">
        <f t="shared" si="5"/>
        <v>35.953021789173121</v>
      </c>
      <c r="N10" s="273">
        <v>0.99958961915060196</v>
      </c>
      <c r="O10" s="274">
        <f t="shared" si="6"/>
        <v>33.868129139654698</v>
      </c>
      <c r="P10" s="275">
        <v>0.99948200211261795</v>
      </c>
      <c r="Q10" s="276">
        <f t="shared" si="7"/>
        <v>32.856720114906544</v>
      </c>
      <c r="R10" s="273">
        <v>0.99999873922934102</v>
      </c>
      <c r="S10" s="274">
        <f t="shared" si="8"/>
        <v>58.993639067625274</v>
      </c>
      <c r="T10" s="275">
        <v>0.99980702039489699</v>
      </c>
      <c r="U10" s="276">
        <f t="shared" si="9"/>
        <v>37.144885866360113</v>
      </c>
      <c r="V10" s="277">
        <v>0.99994158424371504</v>
      </c>
      <c r="W10" s="278">
        <f t="shared" si="10"/>
        <v>42.334699963006564</v>
      </c>
      <c r="X10" s="279">
        <v>0.99992890513914201</v>
      </c>
      <c r="Y10" s="280">
        <f t="shared" si="11"/>
        <v>41.48161791417661</v>
      </c>
      <c r="Z10" s="279">
        <v>1</v>
      </c>
      <c r="AA10" s="278" t="str">
        <f t="shared" si="12"/>
        <v>inf</v>
      </c>
      <c r="AB10" s="279">
        <v>0.99997968635735701</v>
      </c>
      <c r="AC10" s="280">
        <f t="shared" si="13"/>
        <v>46.922121919127413</v>
      </c>
    </row>
    <row r="11" spans="1:29" x14ac:dyDescent="0.2">
      <c r="A11" s="22" t="s">
        <v>33</v>
      </c>
      <c r="B11" s="265">
        <v>1</v>
      </c>
      <c r="C11" s="266" t="str">
        <f t="shared" si="0"/>
        <v>inf</v>
      </c>
      <c r="D11" s="267">
        <v>0.99864360800271201</v>
      </c>
      <c r="E11" s="268">
        <f t="shared" si="1"/>
        <v>28.676147812235889</v>
      </c>
      <c r="F11" s="269">
        <v>0.99997479421275104</v>
      </c>
      <c r="G11" s="270">
        <f t="shared" si="2"/>
        <v>45.984997337528966</v>
      </c>
      <c r="H11" s="271">
        <v>0.99979647678704597</v>
      </c>
      <c r="I11" s="272">
        <f t="shared" si="3"/>
        <v>36.91386049913411</v>
      </c>
      <c r="J11" s="269">
        <v>0.99999927983464998</v>
      </c>
      <c r="K11" s="270">
        <f t="shared" si="4"/>
        <v>61.425677780725664</v>
      </c>
      <c r="L11" s="271">
        <v>0.99981909047737505</v>
      </c>
      <c r="M11" s="272">
        <f t="shared" si="5"/>
        <v>37.425385723628352</v>
      </c>
      <c r="N11" s="273">
        <v>0.99997515429542605</v>
      </c>
      <c r="O11" s="274">
        <f t="shared" si="6"/>
        <v>46.047486830303427</v>
      </c>
      <c r="P11" s="275">
        <v>0.99997738630967103</v>
      </c>
      <c r="Q11" s="276">
        <f t="shared" si="7"/>
        <v>46.456285593385218</v>
      </c>
      <c r="R11" s="273">
        <v>0.99999963991732499</v>
      </c>
      <c r="S11" s="274">
        <f t="shared" si="8"/>
        <v>64.435977737365477</v>
      </c>
      <c r="T11" s="275">
        <v>1</v>
      </c>
      <c r="U11" s="276" t="str">
        <f t="shared" si="9"/>
        <v>inf</v>
      </c>
      <c r="V11" s="277">
        <v>1</v>
      </c>
      <c r="W11" s="278" t="str">
        <f t="shared" si="10"/>
        <v>inf</v>
      </c>
      <c r="X11" s="279">
        <v>1</v>
      </c>
      <c r="Y11" s="280" t="str">
        <f t="shared" si="11"/>
        <v>inf</v>
      </c>
      <c r="Z11" s="279">
        <v>1</v>
      </c>
      <c r="AA11" s="278" t="str">
        <f t="shared" si="12"/>
        <v>inf</v>
      </c>
      <c r="AB11" s="279">
        <v>1</v>
      </c>
      <c r="AC11" s="280" t="str">
        <f t="shared" si="13"/>
        <v>inf</v>
      </c>
    </row>
    <row r="12" spans="1:29" x14ac:dyDescent="0.2">
      <c r="A12" s="324" t="s">
        <v>34</v>
      </c>
      <c r="B12" s="281">
        <v>1</v>
      </c>
      <c r="C12" s="282" t="str">
        <f t="shared" si="0"/>
        <v>inf</v>
      </c>
      <c r="D12" s="283">
        <v>1</v>
      </c>
      <c r="E12" s="284" t="str">
        <f t="shared" si="1"/>
        <v>inf</v>
      </c>
      <c r="F12" s="285">
        <v>0.99995748363119796</v>
      </c>
      <c r="G12" s="286">
        <f t="shared" si="2"/>
        <v>43.714438343787506</v>
      </c>
      <c r="H12" s="287">
        <v>1</v>
      </c>
      <c r="I12" s="288" t="str">
        <f t="shared" si="3"/>
        <v>inf</v>
      </c>
      <c r="J12" s="285">
        <v>0.99999899961485095</v>
      </c>
      <c r="K12" s="286">
        <f t="shared" si="4"/>
        <v>59.998327640950791</v>
      </c>
      <c r="L12" s="287">
        <v>1</v>
      </c>
      <c r="M12" s="288" t="str">
        <f t="shared" si="5"/>
        <v>inf</v>
      </c>
      <c r="N12" s="289">
        <v>0.99995848397481402</v>
      </c>
      <c r="O12" s="290">
        <f t="shared" si="6"/>
        <v>43.817842332527533</v>
      </c>
      <c r="P12" s="291">
        <v>1</v>
      </c>
      <c r="Q12" s="292" t="str">
        <f t="shared" si="7"/>
        <v>inf</v>
      </c>
      <c r="R12" s="289">
        <v>1</v>
      </c>
      <c r="S12" s="290" t="str">
        <f t="shared" si="8"/>
        <v>inf</v>
      </c>
      <c r="T12" s="291">
        <v>1</v>
      </c>
      <c r="U12" s="292" t="str">
        <f t="shared" si="9"/>
        <v>inf</v>
      </c>
      <c r="V12" s="293">
        <v>1</v>
      </c>
      <c r="W12" s="294" t="str">
        <f t="shared" si="10"/>
        <v>inf</v>
      </c>
      <c r="X12" s="295">
        <v>1</v>
      </c>
      <c r="Y12" s="296" t="str">
        <f t="shared" si="11"/>
        <v>inf</v>
      </c>
      <c r="Z12" s="295">
        <v>1</v>
      </c>
      <c r="AA12" s="294" t="str">
        <f t="shared" si="12"/>
        <v>inf</v>
      </c>
      <c r="AB12" s="295">
        <v>1</v>
      </c>
      <c r="AC12" s="296" t="str">
        <f t="shared" si="13"/>
        <v>inf</v>
      </c>
    </row>
    <row r="13" spans="1:29" s="232" customFormat="1" ht="17" thickBot="1" x14ac:dyDescent="0.25">
      <c r="A13" s="297" t="s">
        <v>911</v>
      </c>
      <c r="B13" s="298">
        <f>AVERAGE(B2:B11)</f>
        <v>0.9994090619834276</v>
      </c>
      <c r="C13" s="299">
        <f t="shared" si="0"/>
        <v>32.284580698332917</v>
      </c>
      <c r="D13" s="300">
        <f>AVERAGE(D2:D11)</f>
        <v>0.96964680366664247</v>
      </c>
      <c r="E13" s="301">
        <f t="shared" si="1"/>
        <v>15.177955689430039</v>
      </c>
      <c r="F13" s="302">
        <f>AVERAGE(F2:F11)</f>
        <v>0.99992243696873018</v>
      </c>
      <c r="G13" s="303">
        <f t="shared" si="2"/>
        <v>41.103452264366503</v>
      </c>
      <c r="H13" s="304">
        <f>AVERAGE(H2:H11)</f>
        <v>0.99986416224050467</v>
      </c>
      <c r="I13" s="305">
        <f t="shared" si="3"/>
        <v>38.669794902835775</v>
      </c>
      <c r="J13" s="302">
        <f>AVERAGE(J2:J11)</f>
        <v>0.99999955183636702</v>
      </c>
      <c r="K13" s="303">
        <f t="shared" si="4"/>
        <v>63.485633879524919</v>
      </c>
      <c r="L13" s="304">
        <f>AVERAGE(L2:L11)</f>
        <v>0.99992362493001985</v>
      </c>
      <c r="M13" s="305">
        <f t="shared" si="5"/>
        <v>41.170483788184022</v>
      </c>
      <c r="N13" s="306">
        <f>AVERAGE(N2:N11)</f>
        <v>0.99992268385188277</v>
      </c>
      <c r="O13" s="307">
        <f t="shared" si="6"/>
        <v>41.117297906121848</v>
      </c>
      <c r="P13" s="308">
        <f>AVERAGE(P2:P11)</f>
        <v>0.99990917534429102</v>
      </c>
      <c r="Q13" s="309">
        <f t="shared" si="7"/>
        <v>40.41796239751789</v>
      </c>
      <c r="R13" s="306">
        <f>AVERAGE(R2:R11)</f>
        <v>0.99999979872671019</v>
      </c>
      <c r="S13" s="307">
        <f t="shared" si="8"/>
        <v>66.962138548015218</v>
      </c>
      <c r="T13" s="308">
        <f>AVERAGE(T2:T11)</f>
        <v>0.9999686380338062</v>
      </c>
      <c r="U13" s="309">
        <f t="shared" si="9"/>
        <v>45.035967176601268</v>
      </c>
      <c r="V13" s="310">
        <f>AVERAGE(V2:V11)</f>
        <v>0.99999180877576144</v>
      </c>
      <c r="W13" s="311">
        <f t="shared" si="10"/>
        <v>50.866511848917575</v>
      </c>
      <c r="X13" s="312">
        <f>AVERAGE(X2:X11)</f>
        <v>0.99998475511032681</v>
      </c>
      <c r="Y13" s="313">
        <f t="shared" si="11"/>
        <v>48.168757142632785</v>
      </c>
      <c r="Z13" s="312">
        <f>AVERAGE(Z2:Z11)</f>
        <v>1</v>
      </c>
      <c r="AA13" s="326" t="str">
        <f t="shared" si="12"/>
        <v>inf</v>
      </c>
      <c r="AB13" s="312">
        <f>AVERAGE(AB2:AB11)</f>
        <v>0.99999774292859511</v>
      </c>
      <c r="AC13" s="313">
        <f t="shared" si="13"/>
        <v>56.46454701330704</v>
      </c>
    </row>
  </sheetData>
  <mergeCells count="7">
    <mergeCell ref="R1:U1"/>
    <mergeCell ref="V1:Y1"/>
    <mergeCell ref="Z1:AC1"/>
    <mergeCell ref="B1:E1"/>
    <mergeCell ref="F1:I1"/>
    <mergeCell ref="J1:M1"/>
    <mergeCell ref="N1:Q1"/>
  </mergeCells>
  <pageMargins left="0.7" right="0.7" top="0.75" bottom="0.75" header="0.3" footer="0.3"/>
  <ignoredErrors>
    <ignoredError sqref="C13:AC13"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Worksheet descriptions</vt:lpstr>
      <vt:lpstr>References</vt:lpstr>
      <vt:lpstr>Genomes</vt:lpstr>
      <vt:lpstr>Read simulation</vt:lpstr>
      <vt:lpstr>Reads</vt:lpstr>
      <vt:lpstr>Assemblies</vt:lpstr>
      <vt:lpstr>Flye circularisation</vt:lpstr>
      <vt:lpstr>Comparisons</vt:lpstr>
      <vt:lpstr>Repeat identities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Microsoft Office User</cp:lastModifiedBy>
  <dcterms:created xsi:type="dcterms:W3CDTF">2020-06-01T00:24:05Z</dcterms:created>
  <dcterms:modified xsi:type="dcterms:W3CDTF">2021-08-24T03:19:39Z</dcterms:modified>
</cp:coreProperties>
</file>