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\\hsyfil01e.hsy.local\b5\SYT\TIETOPALVELU\Avoin_data\01_Data\01_Julkaistut\Ilmanlaatu\Ilmansaastepitoisuudet\"/>
    </mc:Choice>
  </mc:AlternateContent>
  <xr:revisionPtr revIDLastSave="0" documentId="8_{C75E68B8-619E-4927-A2E8-2D5871FD64DA}" xr6:coauthVersionLast="44" xr6:coauthVersionMax="44" xr10:uidLastSave="{00000000-0000-0000-0000-000000000000}"/>
  <bookViews>
    <workbookView xWindow="2616" yWindow="2616" windowWidth="19128" windowHeight="8460" firstSheet="5" activeTab="15" xr2:uid="{00000000-000D-0000-FFFF-FFFF00000000}"/>
  </bookViews>
  <sheets>
    <sheet name="Info" sheetId="15" r:id="rId1"/>
    <sheet name="Mittausasemat 2014" sheetId="17" r:id="rId2"/>
    <sheet name="Aiemmat mittausasemat " sheetId="16" r:id="rId3"/>
    <sheet name="PM10" sheetId="1" r:id="rId4"/>
    <sheet name="PM2,5" sheetId="2" r:id="rId5"/>
    <sheet name="NO2" sheetId="3" r:id="rId6"/>
    <sheet name="NO" sheetId="4" r:id="rId7"/>
    <sheet name="O3" sheetId="5" r:id="rId8"/>
    <sheet name="SO2" sheetId="6" r:id="rId9"/>
    <sheet name="CO" sheetId="7" r:id="rId10"/>
    <sheet name="BC" sheetId="8" r:id="rId11"/>
    <sheet name="metallit" sheetId="9" r:id="rId12"/>
    <sheet name="PAH" sheetId="12" r:id="rId13"/>
    <sheet name="VOC" sheetId="13" r:id="rId14"/>
    <sheet name="Lukumäärä" sheetId="14" r:id="rId15"/>
    <sheet name="NO2 keräin" sheetId="10" r:id="rId16"/>
    <sheet name="SO2 keräin" sheetId="11" r:id="rId17"/>
  </sheets>
  <externalReferences>
    <externalReference r:id="rId18"/>
  </externalReferences>
  <definedNames>
    <definedName name="_xlnm.Print_Area" localSheetId="13">VOC!$K$3:$T$56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4" l="1"/>
  <c r="J17" i="14"/>
  <c r="K16" i="14"/>
  <c r="K15" i="14"/>
  <c r="J15" i="14"/>
  <c r="K14" i="14"/>
  <c r="J14" i="14"/>
  <c r="K13" i="14"/>
  <c r="K12" i="14"/>
  <c r="K11" i="14"/>
  <c r="J11" i="14"/>
  <c r="K10" i="14"/>
  <c r="J10" i="14"/>
  <c r="K9" i="14"/>
  <c r="J9" i="14"/>
  <c r="K8" i="14"/>
  <c r="K7" i="14"/>
  <c r="Y6" i="14"/>
  <c r="V6" i="14"/>
  <c r="K6" i="14"/>
  <c r="Y5" i="14"/>
  <c r="W5" i="14"/>
  <c r="V5" i="14"/>
  <c r="K5" i="14"/>
</calcChain>
</file>

<file path=xl/sharedStrings.xml><?xml version="1.0" encoding="utf-8"?>
<sst xmlns="http://schemas.openxmlformats.org/spreadsheetml/2006/main" count="1593" uniqueCount="582">
  <si>
    <r>
      <t>Hengitettävien hiukkasten pitoisuuksien kuukausikeskiarvot, µg/m</t>
    </r>
    <r>
      <rPr>
        <i/>
        <vertAlign val="superscript"/>
        <sz val="11"/>
        <rFont val="Arial"/>
        <family val="2"/>
      </rPr>
      <t>3</t>
    </r>
  </si>
  <si>
    <t>Kk</t>
  </si>
  <si>
    <t>Man</t>
  </si>
  <si>
    <t>Val</t>
  </si>
  <si>
    <t>Kal</t>
  </si>
  <si>
    <t>Var</t>
  </si>
  <si>
    <t>Lep</t>
  </si>
  <si>
    <t>Tik</t>
  </si>
  <si>
    <t>Keh</t>
  </si>
  <si>
    <t>Hengitettävien hiukkasten mittausten ajallinen edustavuus, %</t>
  </si>
  <si>
    <r>
      <t>Hengitettävien hiukkasten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</si>
  <si>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Yhteenveto hengitettävien hiukkasten mittauksista, µg/m</t>
    </r>
    <r>
      <rPr>
        <i/>
        <vertAlign val="superscript"/>
        <sz val="11"/>
        <rFont val="Arial"/>
        <family val="2"/>
      </rPr>
      <t>3</t>
    </r>
  </si>
  <si>
    <t>Suurin vuorokausiarvo</t>
  </si>
  <si>
    <t>Suurin tuntiarvo</t>
  </si>
  <si>
    <t>36. suurin vuorokausiarvo</t>
  </si>
  <si>
    <r>
      <t>Ohjearvo on 70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toiseksi suurinta vuorokausipitoisuutta.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</si>
  <si>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</si>
  <si>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36. suurinta vuorokausipitoisuutta.</t>
    </r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</si>
  <si>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</si>
  <si>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</si>
  <si>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</si>
  <si>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</si>
  <si>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</si>
  <si>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</si>
  <si>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</si>
  <si>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</si>
  <si>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</si>
  <si>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</si>
  <si>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</si>
  <si>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</si>
  <si>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</si>
  <si>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Töö</t>
  </si>
  <si>
    <t>Lep2</t>
  </si>
  <si>
    <t>Lep3</t>
  </si>
  <si>
    <t>Lep4</t>
  </si>
  <si>
    <t>Luu</t>
  </si>
  <si>
    <t>13</t>
  </si>
  <si>
    <t>11*</t>
  </si>
  <si>
    <t>* tuloksia alle 90 %</t>
  </si>
  <si>
    <t>96</t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</si>
  <si>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 Raja-arvon numeroarvon ylityksiä sallitaan 35 kpl vuodessa.</t>
    </r>
  </si>
  <si>
    <t>Hengitettävien hiukkasten vuorokausiraja-arvon numeroarvon ylitysten lukumäärä, kpl</t>
  </si>
  <si>
    <t>0*</t>
  </si>
  <si>
    <r>
      <t>Pienhiukkasten pitoisuuksien kuukausikeskiarvot, µg/m</t>
    </r>
    <r>
      <rPr>
        <i/>
        <vertAlign val="superscript"/>
        <sz val="11"/>
        <rFont val="Arial"/>
        <family val="2"/>
      </rPr>
      <t>3</t>
    </r>
  </si>
  <si>
    <t>Pienhiukkasten mittausten ajallinen edustavuus, %</t>
  </si>
  <si>
    <r>
      <t>Yhteenveto pienhiukkasten mittauksista, µg/m</t>
    </r>
    <r>
      <rPr>
        <i/>
        <vertAlign val="superscript"/>
        <sz val="11"/>
        <rFont val="Arial"/>
        <family val="2"/>
      </rPr>
      <t>3</t>
    </r>
  </si>
  <si>
    <t>Satama</t>
  </si>
  <si>
    <r>
      <t>8,7</t>
    </r>
    <r>
      <rPr>
        <vertAlign val="superscript"/>
        <sz val="10"/>
        <rFont val="Arial"/>
        <family val="2"/>
      </rPr>
      <t>a</t>
    </r>
  </si>
  <si>
    <r>
      <t>7,7</t>
    </r>
    <r>
      <rPr>
        <vertAlign val="superscript"/>
        <sz val="10"/>
        <rFont val="Arial"/>
        <family val="2"/>
      </rPr>
      <t>b</t>
    </r>
  </si>
  <si>
    <r>
      <t>9,8</t>
    </r>
    <r>
      <rPr>
        <vertAlign val="superscript"/>
        <sz val="10"/>
        <rFont val="Arial"/>
        <family val="2"/>
      </rPr>
      <t>c</t>
    </r>
  </si>
  <si>
    <r>
      <t>8,3</t>
    </r>
    <r>
      <rPr>
        <vertAlign val="superscript"/>
        <sz val="10"/>
        <rFont val="Arial"/>
        <family val="2"/>
      </rPr>
      <t>c</t>
    </r>
  </si>
  <si>
    <r>
      <t>7,7</t>
    </r>
    <r>
      <rPr>
        <vertAlign val="superscript"/>
        <sz val="10"/>
        <rFont val="Arial"/>
        <family val="2"/>
      </rPr>
      <t>d</t>
    </r>
  </si>
  <si>
    <t>Pienhiukkasten WHO:n vuorokausiohjearvon numeroarvon ylitysten määrä, kpl</t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</si>
  <si>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vuorokausiohjearvo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</si>
  <si>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vuosiraja-arvo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</si>
  <si>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12</t>
    </r>
    <r>
      <rPr>
        <vertAlign val="superscript"/>
        <sz val="10"/>
        <color theme="1"/>
        <rFont val="Arial"/>
        <family val="2"/>
      </rPr>
      <t>a</t>
    </r>
  </si>
  <si>
    <r>
      <t>3</t>
    </r>
    <r>
      <rPr>
        <vertAlign val="superscript"/>
        <sz val="10"/>
        <color theme="1"/>
        <rFont val="Arial"/>
        <family val="2"/>
      </rPr>
      <t>b</t>
    </r>
  </si>
  <si>
    <r>
      <t>11</t>
    </r>
    <r>
      <rPr>
        <vertAlign val="superscript"/>
        <sz val="10"/>
        <color theme="1"/>
        <rFont val="Arial"/>
        <family val="2"/>
      </rPr>
      <t>c</t>
    </r>
  </si>
  <si>
    <r>
      <t>6</t>
    </r>
    <r>
      <rPr>
        <vertAlign val="superscript"/>
        <sz val="10"/>
        <color theme="1"/>
        <rFont val="Arial"/>
        <family val="2"/>
      </rPr>
      <t>c</t>
    </r>
  </si>
  <si>
    <r>
      <t>4</t>
    </r>
    <r>
      <rPr>
        <vertAlign val="superscript"/>
        <sz val="10"/>
        <color theme="1"/>
        <rFont val="Arial"/>
        <family val="2"/>
      </rPr>
      <t>d</t>
    </r>
  </si>
  <si>
    <r>
      <t>1</t>
    </r>
    <r>
      <rPr>
        <vertAlign val="superscript"/>
        <sz val="10"/>
        <color theme="1"/>
        <rFont val="Arial"/>
        <family val="2"/>
      </rPr>
      <t>b</t>
    </r>
  </si>
  <si>
    <r>
      <t>Typpidioksidipitoisuuksien kuukausikeskiarvot, µg/m</t>
    </r>
    <r>
      <rPr>
        <i/>
        <vertAlign val="superscript"/>
        <sz val="11"/>
        <rFont val="Arial"/>
        <family val="2"/>
      </rPr>
      <t>3</t>
    </r>
  </si>
  <si>
    <t>Typpidioksidimittausten ajallinen edustavuus, %</t>
  </si>
  <si>
    <r>
      <t>Typpidioksidin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</si>
  <si>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Typpidioksidin tuntiohjearvoon verrannolliset pitoisuudet, µg/m</t>
    </r>
    <r>
      <rPr>
        <i/>
        <vertAlign val="superscript"/>
        <sz val="11"/>
        <rFont val="Arial"/>
        <family val="2"/>
      </rPr>
      <t>3</t>
    </r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</si>
  <si>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</si>
  <si>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200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19. suurinta tuntipitoisuutta.</t>
    </r>
  </si>
  <si>
    <t>19. suurin tuntiarvo</t>
  </si>
  <si>
    <r>
      <t>Ohjearvo on 150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tuntiarvojen 99. prosenttipistettä.</t>
    </r>
  </si>
  <si>
    <t>95</t>
  </si>
  <si>
    <t>94</t>
  </si>
  <si>
    <t>22a</t>
  </si>
  <si>
    <t>16b</t>
  </si>
  <si>
    <t>23c</t>
  </si>
  <si>
    <t>15d</t>
  </si>
  <si>
    <r>
      <t>18</t>
    </r>
    <r>
      <rPr>
        <vertAlign val="superscript"/>
        <sz val="10"/>
        <rFont val="Arial"/>
        <family val="2"/>
      </rPr>
      <t>b</t>
    </r>
  </si>
  <si>
    <t>Typpidioksidin tuntiraja-arvon numeroarvon ylitysten lukumäärä, kpl</t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</si>
  <si>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200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 Raja-arvon numeroarvon ylityksiä sallitaan 18 kpl vuodessa.</t>
    </r>
  </si>
  <si>
    <r>
      <t>0</t>
    </r>
    <r>
      <rPr>
        <vertAlign val="superscript"/>
        <sz val="10"/>
        <color theme="1"/>
        <rFont val="Arial"/>
        <family val="2"/>
      </rPr>
      <t>a</t>
    </r>
  </si>
  <si>
    <r>
      <t>0</t>
    </r>
    <r>
      <rPr>
        <vertAlign val="superscript"/>
        <sz val="10"/>
        <color theme="1"/>
        <rFont val="Arial"/>
        <family val="2"/>
      </rPr>
      <t>b</t>
    </r>
  </si>
  <si>
    <r>
      <t>0</t>
    </r>
    <r>
      <rPr>
        <vertAlign val="superscript"/>
        <sz val="10"/>
        <color theme="1"/>
        <rFont val="Arial"/>
        <family val="2"/>
      </rPr>
      <t>c</t>
    </r>
  </si>
  <si>
    <r>
      <t>0</t>
    </r>
    <r>
      <rPr>
        <vertAlign val="superscript"/>
        <sz val="10"/>
        <color theme="1"/>
        <rFont val="Arial"/>
        <family val="2"/>
      </rPr>
      <t>d</t>
    </r>
  </si>
  <si>
    <r>
      <t>Typpimonoksidipitoisuuksien kuukausikeskiarvot, µg/m</t>
    </r>
    <r>
      <rPr>
        <i/>
        <vertAlign val="superscript"/>
        <sz val="11"/>
        <rFont val="Arial"/>
        <family val="2"/>
      </rPr>
      <t>3</t>
    </r>
  </si>
  <si>
    <t>Typpimonoksidimittausten ajallinen edustavuus, %</t>
  </si>
  <si>
    <r>
      <t>Otsonipitoisuuksien kuukausikeskiarvot, µg/m</t>
    </r>
    <r>
      <rPr>
        <i/>
        <vertAlign val="superscript"/>
        <sz val="11"/>
        <rFont val="Arial"/>
        <family val="2"/>
      </rPr>
      <t>3</t>
    </r>
  </si>
  <si>
    <t>Otsonimittausten ajallinen edustavuus, %</t>
  </si>
  <si>
    <t>HUOM! Tilan säästämiseksi taulukon luvut on jaettu tuhannella, joten todelliset arvot saa kertomalla luvut tuhannella.</t>
  </si>
  <si>
    <t>1,6*</t>
  </si>
  <si>
    <t>* Tuloksia alle 90 %.</t>
  </si>
  <si>
    <t>2.5*</t>
  </si>
  <si>
    <t>5.0*</t>
  </si>
  <si>
    <t>AOT40*</t>
  </si>
  <si>
    <r>
      <t>* AOT40 yksikkö on 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h</t>
    </r>
  </si>
  <si>
    <r>
      <t>Tiedotuskynnys on 180 µg/m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</si>
  <si>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r>
      <t>Rikkidioksidipitoisuuksien kuukausikeskiarvot, µg/m</t>
    </r>
    <r>
      <rPr>
        <i/>
        <vertAlign val="superscript"/>
        <sz val="11"/>
        <rFont val="Arial"/>
        <family val="2"/>
      </rPr>
      <t>3</t>
    </r>
  </si>
  <si>
    <t>Rikkidioksidimittausten ajallinen edustavuus, %</t>
  </si>
  <si>
    <r>
      <t>Rikkidioksidin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</si>
  <si>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Ohjearvo on 80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toiseksi suurinta vuorokausipitoisuutta.</t>
    </r>
  </si>
  <si>
    <r>
      <t>Rikkidioksidin tuntiohjearvoon verrannolliset pitoisuudet, µg/m</t>
    </r>
    <r>
      <rPr>
        <i/>
        <vertAlign val="superscript"/>
        <sz val="11"/>
        <rFont val="Arial"/>
        <family val="2"/>
      </rPr>
      <t>3</t>
    </r>
  </si>
  <si>
    <r>
      <t>Ohjearvo on 250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tuntiarvojen 99. prosenttipistettä</t>
    </r>
  </si>
  <si>
    <t>Vuosikeskiarvo</t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</si>
  <si>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vuorokausiraja-arvo on 125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4. suurinta vuorokausipitoisuutta.</t>
    </r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</si>
  <si>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350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25. suurinta tuntipitoisuutta.</t>
    </r>
  </si>
  <si>
    <t>4. suurin vuorokausiarvo</t>
  </si>
  <si>
    <t>25. suurin tuntiarvo</t>
  </si>
  <si>
    <t>4*</t>
  </si>
  <si>
    <t>*tuloksia alle 90 %</t>
  </si>
  <si>
    <r>
      <t>7</t>
    </r>
    <r>
      <rPr>
        <vertAlign val="superscript"/>
        <sz val="10"/>
        <color theme="1"/>
        <rFont val="Arial"/>
        <family val="2"/>
      </rPr>
      <t>a</t>
    </r>
  </si>
  <si>
    <r>
      <t>5</t>
    </r>
    <r>
      <rPr>
        <vertAlign val="superscript"/>
        <sz val="10"/>
        <color theme="1"/>
        <rFont val="Arial"/>
        <family val="2"/>
      </rPr>
      <t>b</t>
    </r>
  </si>
  <si>
    <r>
      <t>4</t>
    </r>
    <r>
      <rPr>
        <vertAlign val="superscript"/>
        <sz val="10"/>
        <color theme="1"/>
        <rFont val="Arial"/>
        <family val="2"/>
      </rPr>
      <t>c</t>
    </r>
  </si>
  <si>
    <r>
      <t>6</t>
    </r>
    <r>
      <rPr>
        <vertAlign val="superscript"/>
        <sz val="10"/>
        <color theme="1"/>
        <rFont val="Arial"/>
        <family val="2"/>
      </rPr>
      <t>d</t>
    </r>
  </si>
  <si>
    <r>
      <t>Hiilimonoksidipitoisuuksien kuukausikeskiarvot, mg/m</t>
    </r>
    <r>
      <rPr>
        <i/>
        <vertAlign val="superscript"/>
        <sz val="11"/>
        <rFont val="Arial"/>
        <family val="2"/>
      </rPr>
      <t>3</t>
    </r>
  </si>
  <si>
    <t>Hiilimonoksidimittausten ajallinen edustavuus, %</t>
  </si>
  <si>
    <t>*tuloksia alle 75 %</t>
  </si>
  <si>
    <t>0.6*</t>
  </si>
  <si>
    <r>
      <t>CO 8 h liukuva raja-arvo on 10 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</si>
  <si>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CO 8 h liukuva ohjearvo on 8 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</si>
  <si>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0.3*</t>
  </si>
  <si>
    <r>
      <t>8.0</t>
    </r>
    <r>
      <rPr>
        <vertAlign val="superscript"/>
        <sz val="10"/>
        <rFont val="Arial"/>
        <family val="2"/>
      </rPr>
      <t>b</t>
    </r>
  </si>
  <si>
    <r>
      <t>Mustan hiilen pitoisuuksien kuukausikeskiarvot, µg/m</t>
    </r>
    <r>
      <rPr>
        <i/>
        <vertAlign val="superscript"/>
        <sz val="11"/>
        <rFont val="Arial"/>
        <family val="2"/>
      </rPr>
      <t>3</t>
    </r>
  </si>
  <si>
    <t>Mustan hiilen mittausten ajallinen edustavuus, %</t>
  </si>
  <si>
    <r>
      <t>Mustan hiilen pitoisuuksien suurimmat vuorokausiarvot, µg/m</t>
    </r>
    <r>
      <rPr>
        <i/>
        <vertAlign val="superscript"/>
        <sz val="11"/>
        <rFont val="Arial"/>
        <family val="2"/>
      </rPr>
      <t>3</t>
    </r>
  </si>
  <si>
    <r>
      <t>Mustan hiilen pitoisuuksien suurimmat tuntiarvot, µg/m</t>
    </r>
    <r>
      <rPr>
        <i/>
        <vertAlign val="superscript"/>
        <sz val="11"/>
        <rFont val="Arial"/>
        <family val="2"/>
      </rPr>
      <t>3</t>
    </r>
  </si>
  <si>
    <t>Vartiokylä</t>
  </si>
  <si>
    <t>Töölöntulli</t>
  </si>
  <si>
    <t>Mannerheimintie</t>
  </si>
  <si>
    <t>Kallio</t>
  </si>
  <si>
    <t>Kehä I</t>
  </si>
  <si>
    <t>0.8*</t>
  </si>
  <si>
    <t>13.1*</t>
  </si>
  <si>
    <t>7.3*</t>
  </si>
  <si>
    <t>As</t>
  </si>
  <si>
    <t>Ni</t>
  </si>
  <si>
    <t>Cd</t>
  </si>
  <si>
    <t>Pb</t>
  </si>
  <si>
    <t>Co</t>
  </si>
  <si>
    <t>Cu</t>
  </si>
  <si>
    <t>Mn</t>
  </si>
  <si>
    <t>V</t>
  </si>
  <si>
    <r>
      <t>Metallipitoisuuksien kuukausikeskiarvot, ng/m</t>
    </r>
    <r>
      <rPr>
        <i/>
        <vertAlign val="superscript"/>
        <sz val="11"/>
        <rFont val="Arial"/>
        <family val="2"/>
      </rPr>
      <t>3</t>
    </r>
  </si>
  <si>
    <r>
      <t>Metallipitoisuuksien vuosikeskiarvot, ng/m</t>
    </r>
    <r>
      <rPr>
        <i/>
        <vertAlign val="superscript"/>
        <sz val="11"/>
        <rFont val="Arial"/>
        <family val="2"/>
      </rPr>
      <t>3</t>
    </r>
  </si>
  <si>
    <t>Hämeentie 7B</t>
  </si>
  <si>
    <t>Runeberginkatu 49B</t>
  </si>
  <si>
    <t>Nordenskiöldin aukio</t>
  </si>
  <si>
    <t>Eliel Saarisen tien tunneli</t>
  </si>
  <si>
    <t>Kauniainen</t>
  </si>
  <si>
    <t>Lentoasema, terminaali 1</t>
  </si>
  <si>
    <t>Lentoasema, Lentäjäntie 3</t>
  </si>
  <si>
    <t>Lammaskaskentie</t>
  </si>
  <si>
    <t>Länsisatama</t>
  </si>
  <si>
    <t>Eteläranta</t>
  </si>
  <si>
    <t>Katajanokka</t>
  </si>
  <si>
    <t>nro</t>
  </si>
  <si>
    <t>paikka</t>
  </si>
  <si>
    <t>vuosi ka</t>
  </si>
  <si>
    <t>Kuukausi</t>
  </si>
  <si>
    <t>Raja-arvon seuranta-alueet</t>
  </si>
  <si>
    <t>Helsinki, erityiskohde</t>
  </si>
  <si>
    <t>Lentoasema</t>
  </si>
  <si>
    <t>Tapanila</t>
  </si>
  <si>
    <t>Unioninkatu</t>
  </si>
  <si>
    <t>Itä-Hakkila</t>
  </si>
  <si>
    <t>Päiväkumpu</t>
  </si>
  <si>
    <t>Kattilalaakso</t>
  </si>
  <si>
    <r>
      <t>Tavoitearvo on 1 ng/m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</si>
  <si>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Tapanila 2</t>
  </si>
  <si>
    <t>Bentseeni</t>
  </si>
  <si>
    <t>Tolueeni</t>
  </si>
  <si>
    <t>Ksyleenit</t>
  </si>
  <si>
    <t>Töölö</t>
  </si>
  <si>
    <t>Leppävaara 2</t>
  </si>
  <si>
    <t>Tikkurila</t>
  </si>
  <si>
    <t>Luukki</t>
  </si>
  <si>
    <t>Lintuvaara</t>
  </si>
  <si>
    <r>
      <t>Bentseenin vuosiraja-arvo on 5 µg/m</t>
    </r>
    <r>
      <rPr>
        <vertAlign val="superscript"/>
        <sz val="10"/>
        <rFont val="Arial"/>
        <family val="2"/>
      </rPr>
      <t>3</t>
    </r>
  </si>
  <si>
    <r>
      <t>Bentseenin vuosiraja-arvo on 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= 5000 ng/m</t>
    </r>
    <r>
      <rPr>
        <vertAlign val="superscript"/>
        <sz val="10"/>
        <rFont val="Arial"/>
        <family val="2"/>
      </rPr>
      <t>3</t>
    </r>
  </si>
  <si>
    <t>Jätevoimala</t>
  </si>
  <si>
    <t>Cr</t>
  </si>
  <si>
    <t>Sb</t>
  </si>
  <si>
    <t>&lt;0.13</t>
  </si>
  <si>
    <t>Ruskeasanta</t>
  </si>
  <si>
    <r>
      <t>Bentso(a)pyreenipitoisuuksien kuukausikeskiarvot, ng/m</t>
    </r>
    <r>
      <rPr>
        <i/>
        <vertAlign val="superscript"/>
        <sz val="11"/>
        <rFont val="Arial"/>
        <family val="2"/>
      </rPr>
      <t>3</t>
    </r>
  </si>
  <si>
    <t>Kehä I, Itä-Pakila</t>
  </si>
  <si>
    <t>Töölöntulli, matala</t>
  </si>
  <si>
    <t>Helsinki, Sörnäinen</t>
  </si>
  <si>
    <t>Helsinginkatu 2, sauna</t>
  </si>
  <si>
    <t>Helsinginkatu 2, piha</t>
  </si>
  <si>
    <t>Hämeentie 52</t>
  </si>
  <si>
    <t>Hämeentie 27</t>
  </si>
  <si>
    <t>Vilhovuorenkuja 10</t>
  </si>
  <si>
    <t>Vilhovuorenkuja 8</t>
  </si>
  <si>
    <t xml:space="preserve">Espoo, Hiidenkallion tunneli </t>
  </si>
  <si>
    <t>Augustinsilta</t>
  </si>
  <si>
    <t>Stenssinharjunsilta, pohjoinen</t>
  </si>
  <si>
    <t>Stenssinharjunsilta, etelä</t>
  </si>
  <si>
    <t>Karapellontie 11, koulu</t>
  </si>
  <si>
    <t>Tammikumpu</t>
  </si>
  <si>
    <t>Vantaa,Tikkurila, Viertola</t>
  </si>
  <si>
    <t>Kielotie, liikenneympyrä</t>
  </si>
  <si>
    <t>Talvikkitie</t>
  </si>
  <si>
    <t>Lauhapolku</t>
  </si>
  <si>
    <t>Tikkurilantie 70</t>
  </si>
  <si>
    <t>Tikkurilantie 77, päiväkoti</t>
  </si>
  <si>
    <t>Tikkurilantie 87, bussipysäkki</t>
  </si>
  <si>
    <t>Lentoasema, Rahtitie</t>
  </si>
  <si>
    <t>Myllypadontie</t>
  </si>
  <si>
    <t>Hämeentie 7B, seinä</t>
  </si>
  <si>
    <t>Mannerheimintie 63</t>
  </si>
  <si>
    <t>Mannerheimintie 108</t>
  </si>
  <si>
    <t>Mäkelänkatu 50</t>
  </si>
  <si>
    <t>Mäkelänkatu 54</t>
  </si>
  <si>
    <t>Terminaali 2</t>
  </si>
  <si>
    <t>Terminaali 1</t>
  </si>
  <si>
    <t>Rahtitie</t>
  </si>
  <si>
    <t>Lentäjäntie 3</t>
  </si>
  <si>
    <t>Häm</t>
  </si>
  <si>
    <t>14</t>
  </si>
  <si>
    <t>L-sat</t>
  </si>
  <si>
    <t>Rus</t>
  </si>
  <si>
    <r>
      <t>7.6</t>
    </r>
    <r>
      <rPr>
        <vertAlign val="superscript"/>
        <sz val="10"/>
        <rFont val="Arial"/>
        <family val="2"/>
      </rPr>
      <t>e</t>
    </r>
  </si>
  <si>
    <r>
      <t>0</t>
    </r>
    <r>
      <rPr>
        <vertAlign val="superscript"/>
        <sz val="10"/>
        <color theme="1"/>
        <rFont val="Arial"/>
        <family val="2"/>
      </rPr>
      <t>e</t>
    </r>
  </si>
  <si>
    <r>
      <t>a</t>
    </r>
    <r>
      <rPr>
        <sz val="10"/>
        <rFont val="Arial"/>
        <family val="2"/>
      </rPr>
      <t>=Länsisatama,</t>
    </r>
    <r>
      <rPr>
        <vertAlign val="superscript"/>
        <sz val="10"/>
        <rFont val="Arial"/>
        <family val="2"/>
      </rPr>
      <t xml:space="preserve"> b</t>
    </r>
    <r>
      <rPr>
        <sz val="10"/>
        <rFont val="Arial"/>
        <family val="2"/>
      </rPr>
      <t xml:space="preserve">=Katajanokka, 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=Eteläranta, 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=Länsisatama2, 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>=Länsisatama3</t>
    </r>
  </si>
  <si>
    <r>
      <t>Yhteenveto typpidioksidin mittauksista, µg/m</t>
    </r>
    <r>
      <rPr>
        <i/>
        <vertAlign val="superscript"/>
        <sz val="11"/>
        <rFont val="Arial"/>
        <family val="2"/>
      </rPr>
      <t>3</t>
    </r>
  </si>
  <si>
    <t>23*</t>
  </si>
  <si>
    <t>62*</t>
  </si>
  <si>
    <r>
      <t>23</t>
    </r>
    <r>
      <rPr>
        <vertAlign val="superscript"/>
        <sz val="10"/>
        <rFont val="Arial"/>
        <family val="2"/>
      </rPr>
      <t>e</t>
    </r>
  </si>
  <si>
    <r>
      <t>14</t>
    </r>
    <r>
      <rPr>
        <vertAlign val="superscript"/>
        <sz val="10"/>
        <color theme="1"/>
        <rFont val="Arial"/>
        <family val="2"/>
      </rPr>
      <t>a</t>
    </r>
  </si>
  <si>
    <r>
      <t>8</t>
    </r>
    <r>
      <rPr>
        <vertAlign val="superscript"/>
        <sz val="10"/>
        <color theme="1"/>
        <rFont val="Arial"/>
        <family val="2"/>
      </rPr>
      <t>b</t>
    </r>
  </si>
  <si>
    <r>
      <t>13</t>
    </r>
    <r>
      <rPr>
        <vertAlign val="superscript"/>
        <sz val="10"/>
        <color theme="1"/>
        <rFont val="Arial"/>
        <family val="2"/>
      </rPr>
      <t>c</t>
    </r>
  </si>
  <si>
    <r>
      <t>9</t>
    </r>
    <r>
      <rPr>
        <vertAlign val="superscript"/>
        <sz val="10"/>
        <color theme="1"/>
        <rFont val="Arial"/>
        <family val="2"/>
      </rPr>
      <t>d</t>
    </r>
  </si>
  <si>
    <t>18*</t>
  </si>
  <si>
    <r>
      <t>9</t>
    </r>
    <r>
      <rPr>
        <vertAlign val="superscript"/>
        <sz val="10"/>
        <color theme="1"/>
        <rFont val="Arial"/>
        <family val="2"/>
      </rPr>
      <t>b</t>
    </r>
  </si>
  <si>
    <r>
      <t>19</t>
    </r>
    <r>
      <rPr>
        <vertAlign val="superscript"/>
        <sz val="10"/>
        <color theme="1"/>
        <rFont val="Arial"/>
        <family val="2"/>
      </rPr>
      <t>e</t>
    </r>
  </si>
  <si>
    <t>Her</t>
  </si>
  <si>
    <t>2*</t>
  </si>
  <si>
    <t>7*</t>
  </si>
  <si>
    <t>17*</t>
  </si>
  <si>
    <r>
      <t>4</t>
    </r>
    <r>
      <rPr>
        <vertAlign val="superscript"/>
        <sz val="10"/>
        <color theme="1"/>
        <rFont val="Arial"/>
        <family val="2"/>
      </rPr>
      <t>e</t>
    </r>
  </si>
  <si>
    <r>
      <t>Yhteenveto hiilimonoksidin mittauksista, mg/m</t>
    </r>
    <r>
      <rPr>
        <i/>
        <vertAlign val="superscript"/>
        <sz val="11"/>
        <rFont val="Arial"/>
        <family val="2"/>
      </rPr>
      <t>3</t>
    </r>
  </si>
  <si>
    <r>
      <t>Mustan hiilen pitoisuuksien vuosikeskiarvot, µg/m</t>
    </r>
    <r>
      <rPr>
        <i/>
        <vertAlign val="superscript"/>
        <sz val="11"/>
        <rFont val="Arial"/>
        <family val="2"/>
      </rPr>
      <t>3</t>
    </r>
  </si>
  <si>
    <r>
      <t>Yhteenveto typpimonoksidin mittauksista, µg/m</t>
    </r>
    <r>
      <rPr>
        <i/>
        <vertAlign val="superscript"/>
        <sz val="11"/>
        <rFont val="Arial"/>
        <family val="2"/>
      </rPr>
      <t>3</t>
    </r>
  </si>
  <si>
    <r>
      <t>Yhteenveto rikkidioksidin mittauksista, µg/m</t>
    </r>
    <r>
      <rPr>
        <i/>
        <vertAlign val="superscript"/>
        <sz val="11"/>
        <rFont val="Arial"/>
        <family val="2"/>
      </rPr>
      <t>3</t>
    </r>
  </si>
  <si>
    <r>
      <t>Yhteenveto otsonin mittauksista, µg/m</t>
    </r>
    <r>
      <rPr>
        <i/>
        <vertAlign val="superscript"/>
        <sz val="11"/>
        <rFont val="Arial"/>
        <family val="2"/>
      </rPr>
      <t>3</t>
    </r>
  </si>
  <si>
    <r>
      <t>Hengitettävien hiukkasten pitoisuuksien vuosikeskiarvot, µg/m</t>
    </r>
    <r>
      <rPr>
        <vertAlign val="superscript"/>
        <sz val="11"/>
        <rFont val="Arial"/>
        <family val="2"/>
      </rPr>
      <t>3</t>
    </r>
  </si>
  <si>
    <t>Pitoisuudet vuonna 2014</t>
  </si>
  <si>
    <r>
      <t>Pienhiukkasten pitoisuuksien vuosikeskiarvot, µg/m</t>
    </r>
    <r>
      <rPr>
        <vertAlign val="superscript"/>
        <sz val="11"/>
        <rFont val="Arial"/>
        <family val="2"/>
      </rPr>
      <t>3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</si>
  <si>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WHO:n vuosiohjearvo 20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</si>
  <si>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Typpidioksidipitoisuuksien vuosikeskiarvot, µg/m</t>
    </r>
    <r>
      <rPr>
        <vertAlign val="superscript"/>
        <sz val="11"/>
        <rFont val="Arial"/>
        <family val="2"/>
      </rPr>
      <t>3</t>
    </r>
  </si>
  <si>
    <r>
      <t>Typpimonoksidipitoisuuksien vuosikeskiarvot, µg/m</t>
    </r>
    <r>
      <rPr>
        <vertAlign val="superscript"/>
        <sz val="11"/>
        <color theme="1"/>
        <rFont val="Arial"/>
        <family val="2"/>
      </rPr>
      <t>3</t>
    </r>
  </si>
  <si>
    <r>
      <t>Pienhiukkaset PM</t>
    </r>
    <r>
      <rPr>
        <vertAlign val="subscript"/>
        <sz val="14"/>
        <color theme="1"/>
        <rFont val="Arial"/>
        <family val="2"/>
      </rPr>
      <t>2,5</t>
    </r>
  </si>
  <si>
    <r>
      <t>Hengitettävät hiukkaset PM</t>
    </r>
    <r>
      <rPr>
        <vertAlign val="subscript"/>
        <sz val="14"/>
        <color theme="1"/>
        <rFont val="Arial"/>
        <family val="2"/>
      </rPr>
      <t>10</t>
    </r>
  </si>
  <si>
    <r>
      <t>Typpidioksidi NO</t>
    </r>
    <r>
      <rPr>
        <vertAlign val="subscript"/>
        <sz val="14"/>
        <color theme="1"/>
        <rFont val="Arial"/>
        <family val="2"/>
      </rPr>
      <t>2</t>
    </r>
  </si>
  <si>
    <t>Typpimonoksidi NO</t>
  </si>
  <si>
    <r>
      <t>Otsonipitoisuuksien vuosikeskiarvot, µg/m</t>
    </r>
    <r>
      <rPr>
        <vertAlign val="superscript"/>
        <sz val="11"/>
        <color theme="1"/>
        <rFont val="Arial"/>
        <family val="2"/>
      </rPr>
      <t>3</t>
    </r>
  </si>
  <si>
    <r>
      <t>Terveyden suojelemiseksi annetun pitkän ajan tavoitteen (120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8-h liukuva keskiarvo) ylityspäivien lukumäärä, kpl</t>
    </r>
  </si>
  <si>
    <r>
      <t>Otsoni O</t>
    </r>
    <r>
      <rPr>
        <vertAlign val="subscript"/>
        <sz val="14"/>
        <color theme="1"/>
        <rFont val="Arial"/>
        <family val="2"/>
      </rPr>
      <t>3</t>
    </r>
  </si>
  <si>
    <r>
      <t>Kasvillisuuden suojelemiseksi annetun AOT40-indeksin arvot (= 80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ylittävien tuntipitoisuuksien kertymä </t>
    </r>
  </si>
  <si>
    <r>
      <t>jaksolla 1.5.–31.7. klo 10-22, yksikkö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h).  Pitkän aikavälin tavoitteena on alittaa 6 000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h.</t>
    </r>
  </si>
  <si>
    <r>
      <t>Otsonipitoisuuksien suurimmat tuntikeskiarvot, µg/m</t>
    </r>
    <r>
      <rPr>
        <vertAlign val="superscript"/>
        <sz val="11"/>
        <color theme="1"/>
        <rFont val="Arial"/>
        <family val="2"/>
      </rPr>
      <t>3</t>
    </r>
  </si>
  <si>
    <r>
      <t>Rikkidioksidipitoisuuksien vuosikeskiarvot, µg/m</t>
    </r>
    <r>
      <rPr>
        <vertAlign val="superscript"/>
        <sz val="11"/>
        <color theme="1"/>
        <rFont val="Arial"/>
        <family val="2"/>
      </rPr>
      <t>3</t>
    </r>
  </si>
  <si>
    <r>
      <t>Hiilimonoksidipitoisuuksien vuosikeskiarvot, mg/m</t>
    </r>
    <r>
      <rPr>
        <vertAlign val="superscript"/>
        <sz val="11"/>
        <color theme="1"/>
        <rFont val="Arial"/>
        <family val="2"/>
      </rPr>
      <t>3</t>
    </r>
  </si>
  <si>
    <r>
      <t>Rikkidioksidi SO</t>
    </r>
    <r>
      <rPr>
        <vertAlign val="subscript"/>
        <sz val="14"/>
        <color theme="1"/>
        <rFont val="Arial"/>
        <family val="2"/>
      </rPr>
      <t>2</t>
    </r>
  </si>
  <si>
    <t>Hiilimonoksidi CO</t>
  </si>
  <si>
    <t>Suurin 8 h liukuva keskiarvo</t>
  </si>
  <si>
    <r>
      <t>CO tuntiohjearvo on 20 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</si>
  <si>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Musta hiili BC</t>
  </si>
  <si>
    <r>
      <t>*Jaksolla 16.2.-25.6.2009 pitoisuudet mitattiin PM</t>
    </r>
    <r>
      <rPr>
        <vertAlign val="subscript"/>
        <sz val="10"/>
        <color theme="1"/>
        <rFont val="Arial"/>
        <family val="2"/>
      </rPr>
      <t>2,5</t>
    </r>
    <r>
      <rPr>
        <sz val="10"/>
        <color theme="1"/>
        <rFont val="Arial"/>
        <family val="2"/>
      </rPr>
      <t>-kokoluokasta ja sen jälkeen PM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-kokoluokasta. </t>
    </r>
  </si>
  <si>
    <r>
      <t>Mustan hiilen pitoisuuksien suurimmat tuntikeskiarvot, µg/m</t>
    </r>
    <r>
      <rPr>
        <vertAlign val="superscript"/>
        <sz val="11"/>
        <color theme="1"/>
        <rFont val="Arial"/>
        <family val="2"/>
      </rPr>
      <t>3</t>
    </r>
  </si>
  <si>
    <r>
      <t>Mustan hiilen pitoisuuksien suurimmat vuorokausiarvot, µg/m</t>
    </r>
    <r>
      <rPr>
        <vertAlign val="superscript"/>
        <sz val="11"/>
        <color theme="1"/>
        <rFont val="Arial"/>
        <family val="2"/>
      </rPr>
      <t>3</t>
    </r>
  </si>
  <si>
    <r>
      <t>As = arseeni, vuositavoitearvo on 6 ng/m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.</t>
    </r>
  </si>
  <si>
    <r>
      <t>Ni = nikkeli, vuositavoitearvo on 20 ng/m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.</t>
    </r>
  </si>
  <si>
    <r>
      <t>Cd =kadmium,  vuositavoitearvo on 5 ng/m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.</t>
    </r>
  </si>
  <si>
    <r>
      <t>Pb = lyijy, vuosiraja-arvo on 0.5 µg/m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= 500 ng/m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.</t>
    </r>
  </si>
  <si>
    <t>Metallit</t>
  </si>
  <si>
    <r>
      <t>Bentso(a)pyreenin vuosikeskiarvot, ng/m</t>
    </r>
    <r>
      <rPr>
        <vertAlign val="superscript"/>
        <sz val="11"/>
        <rFont val="Arial"/>
        <family val="2"/>
      </rPr>
      <t>3</t>
    </r>
  </si>
  <si>
    <t>Bentso(a)pyreeni</t>
  </si>
  <si>
    <r>
      <t>Haihtuvien orgaanisten yhdisteiden kuukausikeskiarvot, ng/m</t>
    </r>
    <r>
      <rPr>
        <vertAlign val="superscript"/>
        <sz val="11"/>
        <rFont val="Arial"/>
        <family val="2"/>
      </rPr>
      <t>3</t>
    </r>
  </si>
  <si>
    <r>
      <t>Haihtuvien orgaanisten yhdisteiden vuosikeskiarvot, µg/m</t>
    </r>
    <r>
      <rPr>
        <vertAlign val="superscript"/>
        <sz val="11"/>
        <rFont val="Arial"/>
        <family val="2"/>
      </rPr>
      <t>3</t>
    </r>
  </si>
  <si>
    <t>Haihtuvat orgaaniset yhdisteet VOC</t>
  </si>
  <si>
    <t>Pitoisuudet keräinmenetelmillä</t>
  </si>
  <si>
    <r>
      <t>Typpidioksidipitoisuuksien kuukausi- ja vuosikeskiarvot 2014 keräinmenetelmällä, µg/m</t>
    </r>
    <r>
      <rPr>
        <i/>
        <vertAlign val="superscript"/>
        <sz val="11"/>
        <rFont val="Arial"/>
        <family val="2"/>
      </rPr>
      <t>3</t>
    </r>
  </si>
  <si>
    <r>
      <t>Typpidioksidipitoisuuksien vuosikeskiarvot keräinmenetelmällä, µg/m</t>
    </r>
    <r>
      <rPr>
        <vertAlign val="superscript"/>
        <sz val="11"/>
        <rFont val="Arial"/>
        <family val="2"/>
      </rPr>
      <t>3</t>
    </r>
  </si>
  <si>
    <r>
      <t>Rikkidioksidipitoisuuksien vuosikeskiarvot keräinmenetelmällä, µg/m</t>
    </r>
    <r>
      <rPr>
        <vertAlign val="superscript"/>
        <sz val="11"/>
        <rFont val="Arial"/>
        <family val="2"/>
      </rPr>
      <t>3</t>
    </r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</si>
  <si>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kriittinen taso on 20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sitä sovelletaan laajoilla maa- ja metsätalousalueilla sekä luonnonsuojelun kannalta merkityksellisillä alueilla.</t>
    </r>
  </si>
  <si>
    <t>Sb = antimoni</t>
  </si>
  <si>
    <t>Cr = kromi</t>
  </si>
  <si>
    <t>Co = koboltti</t>
  </si>
  <si>
    <t>Cu = kupari</t>
  </si>
  <si>
    <t>Mn = mangaani</t>
  </si>
  <si>
    <t>V = vanadiini</t>
  </si>
  <si>
    <r>
      <t>Rikkidioksidipitoisuuksien kuukausi- ja vuosikeskiarvot 2014  keräinmenetelmällä, µg/m</t>
    </r>
    <r>
      <rPr>
        <i/>
        <vertAlign val="superscript"/>
        <sz val="11"/>
        <rFont val="Arial"/>
        <family val="2"/>
      </rPr>
      <t>3</t>
    </r>
  </si>
  <si>
    <t>33*</t>
  </si>
  <si>
    <t xml:space="preserve">Lukumääräpitoisuudet </t>
  </si>
  <si>
    <t>cpc</t>
  </si>
  <si>
    <t>kk</t>
  </si>
  <si>
    <t>Vartiokylä 2009</t>
  </si>
  <si>
    <t>Kumpula 2009</t>
  </si>
  <si>
    <t>Töölön-tulli 2010</t>
  </si>
  <si>
    <t>Kumpula 2010</t>
  </si>
  <si>
    <t>Manner-heimintie 2011</t>
  </si>
  <si>
    <t>Kumpula 2011</t>
  </si>
  <si>
    <t>Kehä I 2012</t>
  </si>
  <si>
    <t>Kumpula 2012</t>
  </si>
  <si>
    <t>Manner-heimintie 2013</t>
  </si>
  <si>
    <t>Kumpula 2013</t>
  </si>
  <si>
    <t>Manner-heimintie 2014</t>
  </si>
  <si>
    <t>Kumpula 2014</t>
  </si>
  <si>
    <t>Töölöntulli 2010</t>
  </si>
  <si>
    <t>-</t>
  </si>
  <si>
    <t>max tuntikeski-arvo</t>
  </si>
  <si>
    <t>max vuorokausi-keskiarvo</t>
  </si>
  <si>
    <t>Vuosi-keski-arvo</t>
  </si>
  <si>
    <t xml:space="preserve"> - kuukausikeskiarvoa ei ole laskettu, koska mittausten ajallinen kattavuus on alle 50 %</t>
  </si>
  <si>
    <t>Hiukkasten lukumäärämittausten ajallinen edustavuus, %</t>
  </si>
  <si>
    <r>
      <t>Hiukkasten lukumäärän kuukausi- ja vuosikeskiarvot, kpl/cm</t>
    </r>
    <r>
      <rPr>
        <vertAlign val="superscript"/>
        <sz val="11"/>
        <color indexed="8"/>
        <rFont val="Arial"/>
        <family val="2"/>
      </rPr>
      <t>3</t>
    </r>
  </si>
  <si>
    <r>
      <t>Hiukkasten lukumäärän suurimmat tunti- ja vuorokausikeskiarvot, kpl/cm</t>
    </r>
    <r>
      <rPr>
        <vertAlign val="superscript"/>
        <sz val="11"/>
        <color indexed="8"/>
        <rFont val="Arial"/>
        <family val="2"/>
      </rPr>
      <t>3</t>
    </r>
  </si>
  <si>
    <t>Asema</t>
  </si>
  <si>
    <t>Osoite</t>
  </si>
  <si>
    <t>Koordinaatit (ETRS-GK)</t>
  </si>
  <si>
    <t>SO2</t>
  </si>
  <si>
    <t xml:space="preserve">NOx </t>
  </si>
  <si>
    <t>CO</t>
  </si>
  <si>
    <t>O3</t>
  </si>
  <si>
    <t>PM10</t>
  </si>
  <si>
    <t>PM2,5</t>
  </si>
  <si>
    <t>BC</t>
  </si>
  <si>
    <t>TRS</t>
  </si>
  <si>
    <t>VOC</t>
  </si>
  <si>
    <t>PAH</t>
  </si>
  <si>
    <t>Lukumäärä</t>
  </si>
  <si>
    <t>Mannerheimintie 5</t>
  </si>
  <si>
    <t>Helsinki</t>
  </si>
  <si>
    <r>
      <t xml:space="preserve">2013 </t>
    </r>
    <r>
      <rPr>
        <sz val="11"/>
        <color theme="1"/>
        <rFont val="Calibri"/>
        <family val="2"/>
      </rPr>
      <t>→</t>
    </r>
  </si>
  <si>
    <r>
      <t xml:space="preserve">2005 </t>
    </r>
    <r>
      <rPr>
        <sz val="11"/>
        <color theme="1"/>
        <rFont val="Calibri"/>
        <family val="2"/>
      </rPr>
      <t>→</t>
    </r>
  </si>
  <si>
    <t>2011, 2013</t>
  </si>
  <si>
    <t>1976 - 1998</t>
  </si>
  <si>
    <t>1978 - 2004</t>
  </si>
  <si>
    <t>2000, 2002, 2003</t>
  </si>
  <si>
    <t>Vallila</t>
  </si>
  <si>
    <t>Hämeentie 84 - 90</t>
  </si>
  <si>
    <r>
      <t xml:space="preserve">1976 </t>
    </r>
    <r>
      <rPr>
        <sz val="11"/>
        <color theme="1"/>
        <rFont val="Calibri"/>
        <family val="2"/>
      </rPr>
      <t>→</t>
    </r>
  </si>
  <si>
    <r>
      <t xml:space="preserve">1987 </t>
    </r>
    <r>
      <rPr>
        <sz val="11"/>
        <color theme="1"/>
        <rFont val="Calibri"/>
        <family val="2"/>
      </rPr>
      <t>→</t>
    </r>
  </si>
  <si>
    <t>1987 - 2004</t>
  </si>
  <si>
    <t>1987 - 1999</t>
  </si>
  <si>
    <r>
      <t xml:space="preserve">1996 </t>
    </r>
    <r>
      <rPr>
        <sz val="11"/>
        <color theme="1"/>
        <rFont val="Calibri"/>
        <family val="2"/>
      </rPr>
      <t>→</t>
    </r>
  </si>
  <si>
    <t>1997 - 2003</t>
  </si>
  <si>
    <t>Kallion urheilukenttä</t>
  </si>
  <si>
    <r>
      <t xml:space="preserve">1999 </t>
    </r>
    <r>
      <rPr>
        <sz val="11"/>
        <color theme="1"/>
        <rFont val="Calibri"/>
        <family val="2"/>
      </rPr>
      <t>→</t>
    </r>
  </si>
  <si>
    <t>2012, 2013</t>
  </si>
  <si>
    <r>
      <t>2000, 2002</t>
    </r>
    <r>
      <rPr>
        <sz val="11"/>
        <color theme="1"/>
        <rFont val="Calibri"/>
        <family val="2"/>
      </rPr>
      <t>→</t>
    </r>
  </si>
  <si>
    <r>
      <t>2007</t>
    </r>
    <r>
      <rPr>
        <sz val="11"/>
        <color theme="1"/>
        <rFont val="Calibri"/>
        <family val="2"/>
      </rPr>
      <t>→</t>
    </r>
  </si>
  <si>
    <r>
      <t xml:space="preserve">2009 </t>
    </r>
    <r>
      <rPr>
        <sz val="11"/>
        <color theme="1"/>
        <rFont val="Calibri"/>
        <family val="2"/>
      </rPr>
      <t>→</t>
    </r>
  </si>
  <si>
    <t>Leppävaara 4</t>
  </si>
  <si>
    <t>Läkkisepänkuja 1</t>
  </si>
  <si>
    <t>Espoo</t>
  </si>
  <si>
    <r>
      <t xml:space="preserve">2010 </t>
    </r>
    <r>
      <rPr>
        <sz val="11"/>
        <color theme="1"/>
        <rFont val="Calibri"/>
        <family val="2"/>
      </rPr>
      <t>→</t>
    </r>
  </si>
  <si>
    <t>Leppävaara 3</t>
  </si>
  <si>
    <t>Upseerinkatu 3</t>
  </si>
  <si>
    <t>2005 - 2009</t>
  </si>
  <si>
    <t>Valurinkuja</t>
  </si>
  <si>
    <t>1996 - 2003</t>
  </si>
  <si>
    <t>1996 - 2004</t>
  </si>
  <si>
    <t>Leppävaara 1</t>
  </si>
  <si>
    <t>Konstaaperlinkatu</t>
  </si>
  <si>
    <t>1993-1995</t>
  </si>
  <si>
    <t>Tapiola</t>
  </si>
  <si>
    <t>Ahertajantie</t>
  </si>
  <si>
    <t>1985-1992</t>
  </si>
  <si>
    <t>1986-1992</t>
  </si>
  <si>
    <t>Tikkurila 3</t>
  </si>
  <si>
    <t>Neilikkatie</t>
  </si>
  <si>
    <t>Vantaa</t>
  </si>
  <si>
    <r>
      <t>2009</t>
    </r>
    <r>
      <rPr>
        <sz val="11"/>
        <color theme="1"/>
        <rFont val="Calibri"/>
        <family val="2"/>
      </rPr>
      <t>→</t>
    </r>
  </si>
  <si>
    <t>Tikkurila 2</t>
  </si>
  <si>
    <t>Heureka</t>
  </si>
  <si>
    <t>1989 - 1995</t>
  </si>
  <si>
    <r>
      <t>1989</t>
    </r>
    <r>
      <rPr>
        <sz val="11"/>
        <color theme="1"/>
        <rFont val="Calibri"/>
        <family val="2"/>
      </rPr>
      <t>-2013</t>
    </r>
  </si>
  <si>
    <t>Tikkurila 1</t>
  </si>
  <si>
    <t>Valkoisenlähteentie 50</t>
  </si>
  <si>
    <t>1985 - 1989</t>
  </si>
  <si>
    <t>1986 - 1989</t>
  </si>
  <si>
    <t>1987 - 1989</t>
  </si>
  <si>
    <t>Luukinranta 10</t>
  </si>
  <si>
    <t>1987-2012</t>
  </si>
  <si>
    <t>1992-2012</t>
  </si>
  <si>
    <t>1999-2003</t>
  </si>
  <si>
    <t>2004-2012</t>
  </si>
  <si>
    <t>2002, 2003</t>
  </si>
  <si>
    <t>Luukintie</t>
  </si>
  <si>
    <t>2012 →</t>
  </si>
  <si>
    <t>Huivupolku</t>
  </si>
  <si>
    <r>
      <t>2009</t>
    </r>
    <r>
      <rPr>
        <sz val="11"/>
        <color theme="1"/>
        <rFont val="Calibri"/>
        <family val="2"/>
      </rPr>
      <t>-2013</t>
    </r>
  </si>
  <si>
    <t>Länsisatama2</t>
  </si>
  <si>
    <t>Hernesaaren laituri</t>
  </si>
  <si>
    <t>Eteläranta 7</t>
  </si>
  <si>
    <t>2010-2011</t>
  </si>
  <si>
    <t>Katajanokanranta</t>
  </si>
  <si>
    <t>2009, 2013</t>
  </si>
  <si>
    <t>Tarmonkuja</t>
  </si>
  <si>
    <t>Kertojanpuisto</t>
  </si>
  <si>
    <t>Kauniainen 4</t>
  </si>
  <si>
    <t>Stenbergintie</t>
  </si>
  <si>
    <t>Kehä III</t>
  </si>
  <si>
    <t>Kerhä III, Varisto</t>
  </si>
  <si>
    <t>Malmi 2, Kehä I</t>
  </si>
  <si>
    <t>Talttatie 4</t>
  </si>
  <si>
    <t>Veistotie 11</t>
  </si>
  <si>
    <t>Hakunila 2</t>
  </si>
  <si>
    <t>Kaskelanrinne</t>
  </si>
  <si>
    <t>Mäkelänkatu</t>
  </si>
  <si>
    <t>Mäkelänkatu 52</t>
  </si>
  <si>
    <t>Matinkylä</t>
  </si>
  <si>
    <t>Gräsanlaakso</t>
  </si>
  <si>
    <t>2011, 1995</t>
  </si>
  <si>
    <t>Seliminkuja 2</t>
  </si>
  <si>
    <t>Niittymaa</t>
  </si>
  <si>
    <t>Niittymäentie 9</t>
  </si>
  <si>
    <t>Myyrmäki</t>
  </si>
  <si>
    <t>Rajatorpantie 1</t>
  </si>
  <si>
    <t>Mannerheimintie 55-57</t>
  </si>
  <si>
    <t>2010, 2006</t>
  </si>
  <si>
    <t>2006, 2010</t>
  </si>
  <si>
    <t>Tuomarila</t>
  </si>
  <si>
    <t xml:space="preserve">Kaksoiskiventie </t>
  </si>
  <si>
    <t>Koivuhaka</t>
  </si>
  <si>
    <t>Jäkkitie</t>
  </si>
  <si>
    <t>Hämeentie</t>
  </si>
  <si>
    <t>Hämeentie 7b</t>
  </si>
  <si>
    <t>2009, 2005</t>
  </si>
  <si>
    <t>Tunelitie</t>
  </si>
  <si>
    <t>Liinarinne 22</t>
  </si>
  <si>
    <t>Unioninkatu 15</t>
  </si>
  <si>
    <t>Espoonkeskus</t>
  </si>
  <si>
    <t>Kirkkojärventie 3</t>
  </si>
  <si>
    <t>Rahtitie 5</t>
  </si>
  <si>
    <t>Pohjois-Tapiola</t>
  </si>
  <si>
    <t>Metsänpojankuja 2</t>
  </si>
  <si>
    <t>Kivistö</t>
  </si>
  <si>
    <t>Laavatie</t>
  </si>
  <si>
    <t>Punarinnantie 12</t>
  </si>
  <si>
    <t>Tammisto</t>
  </si>
  <si>
    <t>Valimotie</t>
  </si>
  <si>
    <t>2005, 1996</t>
  </si>
  <si>
    <t>Runeberg</t>
  </si>
  <si>
    <t>Runeberginkatu 47</t>
  </si>
  <si>
    <t>2004, 2003, 1997</t>
  </si>
  <si>
    <t>2004, 2003</t>
  </si>
  <si>
    <t>Kivenlahti</t>
  </si>
  <si>
    <t>merivirta 1</t>
  </si>
  <si>
    <t>Kyläraitti</t>
  </si>
  <si>
    <t>Kyläraitti 12</t>
  </si>
  <si>
    <t>Kauklahti</t>
  </si>
  <si>
    <t>Hansatie</t>
  </si>
  <si>
    <t>Askisto</t>
  </si>
  <si>
    <t>Pirttitie 32</t>
  </si>
  <si>
    <t>Kamppi</t>
  </si>
  <si>
    <t>Olavinkatu</t>
  </si>
  <si>
    <t>2003, 2002</t>
  </si>
  <si>
    <t>Malmi</t>
  </si>
  <si>
    <t>Notkokuja 4</t>
  </si>
  <si>
    <t>Matinkatu3</t>
  </si>
  <si>
    <t>Tulppaanitie 44</t>
  </si>
  <si>
    <t>Jakomäki</t>
  </si>
  <si>
    <t>Vuorensyrjä 2b</t>
  </si>
  <si>
    <t>Niittykumpu</t>
  </si>
  <si>
    <t>Niittykuja</t>
  </si>
  <si>
    <t>Vantaankoski</t>
  </si>
  <si>
    <t>Isontammentie 15</t>
  </si>
  <si>
    <t>Mastokatu</t>
  </si>
  <si>
    <t>Laaksotie 7</t>
  </si>
  <si>
    <t>Korso</t>
  </si>
  <si>
    <t>Metsotie, Keskuspuisto</t>
  </si>
  <si>
    <t>Herttoniemi</t>
  </si>
  <si>
    <t>Susitie 2</t>
  </si>
  <si>
    <t>Tapiola 3</t>
  </si>
  <si>
    <t>Itäranta 13</t>
  </si>
  <si>
    <t>Vaskivuorentie</t>
  </si>
  <si>
    <t>Hietalahdenkatu 18</t>
  </si>
  <si>
    <t>Mankkaa</t>
  </si>
  <si>
    <t>Mankkaantie</t>
  </si>
  <si>
    <t>Hakunila</t>
  </si>
  <si>
    <t>Pitkäsentie</t>
  </si>
  <si>
    <t>1998, 1987</t>
  </si>
  <si>
    <t>Laaksolahti</t>
  </si>
  <si>
    <t>Pykäjärventie</t>
  </si>
  <si>
    <t>Sörnäinen</t>
  </si>
  <si>
    <t>Sörnäisten rantatie</t>
  </si>
  <si>
    <t>Tapiola (Revontulenkoulu)</t>
  </si>
  <si>
    <t>Revontulentie 10</t>
  </si>
  <si>
    <t>Ensimmäinen tie</t>
  </si>
  <si>
    <t>Rautatieasema</t>
  </si>
  <si>
    <t>Kaivokatu</t>
  </si>
  <si>
    <t>1994 - 1995</t>
  </si>
  <si>
    <t>Asematie</t>
  </si>
  <si>
    <t>1993 - 1995</t>
  </si>
  <si>
    <t xml:space="preserve">Sotunki </t>
  </si>
  <si>
    <t>Sotungintie 25</t>
  </si>
  <si>
    <t>Matinkartanontie 20</t>
  </si>
  <si>
    <t>Etelä-Haaga</t>
  </si>
  <si>
    <t>Hellemäenpolku</t>
  </si>
  <si>
    <t>1993-1994</t>
  </si>
  <si>
    <t>Ruoholahti</t>
  </si>
  <si>
    <t>Itämerenkatu 14</t>
  </si>
  <si>
    <t>Espoonlahti</t>
  </si>
  <si>
    <t>Espoonlahdentie 6</t>
  </si>
  <si>
    <t>1994, 1993</t>
  </si>
  <si>
    <t>Il toimisto</t>
  </si>
  <si>
    <t>Vuosaari</t>
  </si>
  <si>
    <t>Koukkusaarentie</t>
  </si>
  <si>
    <t>1992-1993</t>
  </si>
  <si>
    <t>Munkkivuori</t>
  </si>
  <si>
    <t>Uudenkaupungintie</t>
  </si>
  <si>
    <t>Kontula</t>
  </si>
  <si>
    <t>Naapurintie 5</t>
  </si>
  <si>
    <t>1982 - 1991</t>
  </si>
  <si>
    <t>Asematie 26</t>
  </si>
  <si>
    <t>1985 - 1991</t>
  </si>
  <si>
    <t>Martinlaakso</t>
  </si>
  <si>
    <t>Laajavuorenkuja 4</t>
  </si>
  <si>
    <t>Pakila</t>
  </si>
  <si>
    <t>Elontie 35</t>
  </si>
  <si>
    <t>1979 - 1992</t>
  </si>
  <si>
    <t>Punavuori</t>
  </si>
  <si>
    <t>Fredrikin tori</t>
  </si>
  <si>
    <t>1976 - 1992</t>
  </si>
  <si>
    <t>Kalvantien, Louhentien ja Pohjantien risteys</t>
  </si>
  <si>
    <t>1992, 1991</t>
  </si>
  <si>
    <t>Veromiehenkylä</t>
  </si>
  <si>
    <t>Rälssitie Tikkurilan ammattikoulu</t>
  </si>
  <si>
    <t>Itä-Pakila</t>
  </si>
  <si>
    <t>Taulutie</t>
  </si>
  <si>
    <t>Ämmässuo 1</t>
  </si>
  <si>
    <t>Ämmässuo</t>
  </si>
  <si>
    <r>
      <t>2002</t>
    </r>
    <r>
      <rPr>
        <sz val="11"/>
        <color theme="1"/>
        <rFont val="Calibri"/>
        <family val="2"/>
      </rPr>
      <t>→</t>
    </r>
  </si>
  <si>
    <t>Ämmässuo 2</t>
  </si>
  <si>
    <t>Ämmässsuo</t>
  </si>
  <si>
    <r>
      <t>2010</t>
    </r>
    <r>
      <rPr>
        <sz val="11"/>
        <color theme="1"/>
        <rFont val="Calibri"/>
        <family val="2"/>
      </rPr>
      <t>→</t>
    </r>
  </si>
  <si>
    <t>Lohja 1</t>
  </si>
  <si>
    <t>Nahkurintori</t>
  </si>
  <si>
    <t>Lohja</t>
  </si>
  <si>
    <t>Porvoo</t>
  </si>
  <si>
    <t>Rihkamatori</t>
  </si>
  <si>
    <t>2011, 2007, 2004</t>
  </si>
  <si>
    <t>Tuusula</t>
  </si>
  <si>
    <t>Järvenpääntie, Hyrylä</t>
  </si>
  <si>
    <t>Hyvinkää</t>
  </si>
  <si>
    <t>Kauppalankatu</t>
  </si>
  <si>
    <t>2008, 2013</t>
  </si>
  <si>
    <t>Järvenpää</t>
  </si>
  <si>
    <t>Sibeliuksenväylä</t>
  </si>
  <si>
    <t>Kerava</t>
  </si>
  <si>
    <t>Kekustan kehä</t>
  </si>
  <si>
    <t>2010, 2005</t>
  </si>
  <si>
    <t>Järvenpää 2</t>
  </si>
  <si>
    <t>Helsingintie 14</t>
  </si>
  <si>
    <t>Kaasumaiset 20°C ja hiukkaset vallitsevat olosuhteet</t>
  </si>
  <si>
    <t>Pienhiukkasten pitoisuuksissa käytetty IL:n raportoimia laitekohtaiset kertoimia</t>
  </si>
  <si>
    <t>Mittausasema</t>
  </si>
  <si>
    <t>Edustavuus</t>
  </si>
  <si>
    <r>
      <t>PM</t>
    </r>
    <r>
      <rPr>
        <b/>
        <vertAlign val="subscript"/>
        <sz val="10"/>
        <rFont val="Arial"/>
        <family val="2"/>
      </rPr>
      <t>10</t>
    </r>
  </si>
  <si>
    <r>
      <t>PM</t>
    </r>
    <r>
      <rPr>
        <b/>
        <vertAlign val="subscript"/>
        <sz val="10"/>
        <rFont val="Arial"/>
        <family val="2"/>
      </rPr>
      <t>2,5</t>
    </r>
  </si>
  <si>
    <r>
      <t>NO</t>
    </r>
    <r>
      <rPr>
        <b/>
        <vertAlign val="subscript"/>
        <sz val="10"/>
        <rFont val="Arial"/>
        <family val="2"/>
      </rPr>
      <t>x</t>
    </r>
  </si>
  <si>
    <r>
      <t>SO</t>
    </r>
    <r>
      <rPr>
        <b/>
        <vertAlign val="subscript"/>
        <sz val="10"/>
        <rFont val="Arial"/>
        <family val="2"/>
      </rPr>
      <t>2</t>
    </r>
  </si>
  <si>
    <r>
      <t>O</t>
    </r>
    <r>
      <rPr>
        <b/>
        <vertAlign val="subscript"/>
        <sz val="10"/>
        <rFont val="Arial"/>
        <family val="2"/>
      </rPr>
      <t>3</t>
    </r>
  </si>
  <si>
    <t>Asematyyppi</t>
  </si>
  <si>
    <t>vilkasliikenteinen keskusta</t>
  </si>
  <si>
    <t>x</t>
  </si>
  <si>
    <t>Pysyvä</t>
  </si>
  <si>
    <t>kantakaupunki, liikenneympäristö</t>
  </si>
  <si>
    <t>kantakaupunki, tausta-asema</t>
  </si>
  <si>
    <t>pientaloalue</t>
  </si>
  <si>
    <t>vilkasliikenteinen keskus</t>
  </si>
  <si>
    <t>maaseutu, tausta-asema</t>
  </si>
  <si>
    <t>sataman vaikutusalue</t>
  </si>
  <si>
    <t>Siirrettävä</t>
  </si>
  <si>
    <t>katukuilu</t>
  </si>
  <si>
    <t>Kehä II</t>
  </si>
  <si>
    <t>pääväylän vaikutusalue</t>
  </si>
  <si>
    <t>Uusimaa, vilkasliikenteinen keskusta</t>
  </si>
  <si>
    <t>Uusimaa, kaupunkitausta</t>
  </si>
  <si>
    <t>Ämmässuon jätteenkäsittelykeskus</t>
  </si>
  <si>
    <t>Vuoden 2014 HSY:n jatkuvatoimiset ilmanlaadun mittausasemat pääkaupunkiseudulla, Uudellamaalla ja Ämmässuon jätteenkäsittelykeskuksessa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</si>
</sst>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\ &quot;mk&quot;;\-#,##0\ &quot;mk&quot;"/>
    <numFmt numFmtId="166" formatCode="\$#,##0\ ;\(\$#,##0\)"/>
    <numFmt numFmtId="167" formatCode="mmmm\ d\,\ yyyy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vertAlign val="superscript"/>
      <sz val="11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1"/>
      <color indexed="10"/>
      <name val="Arial"/>
      <family val="2"/>
    </font>
    <font>
      <sz val="10"/>
      <color indexed="1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24"/>
      <name val="Arial"/>
      <family val="2"/>
    </font>
    <font>
      <b/>
      <sz val="18"/>
      <name val="Arial"/>
      <family val="2"/>
    </font>
    <font>
      <b/>
      <sz val="18"/>
      <color indexed="24"/>
      <name val="Arial"/>
      <family val="2"/>
    </font>
    <font>
      <b/>
      <sz val="12"/>
      <name val="Arial"/>
      <family val="2"/>
    </font>
    <font>
      <b/>
      <sz val="12"/>
      <color indexed="24"/>
      <name val="Arial"/>
      <family val="2"/>
    </font>
    <font>
      <sz val="10"/>
      <name val="MS Sans Serif"/>
      <family val="2"/>
    </font>
    <font>
      <vertAlign val="superscript"/>
      <sz val="1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vertAlign val="subscript"/>
      <sz val="14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 tint="0.14999847407452621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3C2CC"/>
        <bgColor indexed="64"/>
      </patternFill>
    </fill>
    <fill>
      <patternFill patternType="solid">
        <fgColor rgb="FFCCE8EC"/>
        <bgColor indexed="64"/>
      </patternFill>
    </fill>
    <fill>
      <patternFill patternType="solid">
        <fgColor rgb="FFCCE8EC"/>
        <bgColor indexed="42"/>
      </patternFill>
    </fill>
    <fill>
      <patternFill patternType="solid">
        <fgColor rgb="FFCCEEE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3C2CC"/>
        <bgColor indexed="8"/>
      </patternFill>
    </fill>
    <fill>
      <patternFill patternType="solid">
        <fgColor rgb="FFAEDCE2"/>
        <bgColor indexed="8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</borders>
  <cellStyleXfs count="2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1" fillId="0" borderId="0" applyFill="0" applyBorder="0" applyAlignment="0" applyProtection="0"/>
    <xf numFmtId="3" fontId="13" fillId="0" borderId="0" applyFont="0" applyFill="0" applyBorder="0" applyAlignment="0" applyProtection="0"/>
    <xf numFmtId="165" fontId="1" fillId="0" borderId="0" applyFill="0" applyBorder="0" applyAlignment="0" applyProtection="0"/>
    <xf numFmtId="166" fontId="13" fillId="0" borderId="0" applyFont="0" applyFill="0" applyBorder="0" applyAlignment="0" applyProtection="0"/>
    <xf numFmtId="167" fontId="1" fillId="0" borderId="0" applyFill="0" applyBorder="0" applyAlignment="0" applyProtection="0"/>
    <xf numFmtId="0" fontId="13" fillId="0" borderId="0" applyFont="0" applyFill="0" applyBorder="0" applyAlignment="0" applyProtection="0"/>
    <xf numFmtId="2" fontId="1" fillId="0" borderId="0" applyFill="0" applyBorder="0" applyAlignment="0" applyProtection="0"/>
    <xf numFmtId="2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3" fillId="0" borderId="1" applyNumberFormat="0" applyFont="0" applyFill="0" applyAlignment="0" applyProtection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/>
    <xf numFmtId="0" fontId="3" fillId="0" borderId="0" xfId="1" applyFont="1"/>
    <xf numFmtId="0" fontId="6" fillId="0" borderId="0" xfId="1" applyFont="1" applyFill="1" applyAlignment="1">
      <alignment horizontal="center"/>
    </xf>
    <xf numFmtId="0" fontId="6" fillId="0" borderId="0" xfId="1" applyFont="1" applyFill="1"/>
    <xf numFmtId="0" fontId="8" fillId="0" borderId="0" xfId="0" applyFont="1"/>
    <xf numFmtId="0" fontId="10" fillId="0" borderId="0" xfId="0" applyFont="1"/>
    <xf numFmtId="164" fontId="4" fillId="0" borderId="0" xfId="3" applyNumberFormat="1" applyFont="1" applyFill="1"/>
    <xf numFmtId="0" fontId="3" fillId="2" borderId="0" xfId="1" applyFont="1" applyFill="1" applyAlignment="1">
      <alignment horizontal="center"/>
    </xf>
    <xf numFmtId="164" fontId="1" fillId="0" borderId="0" xfId="1" applyNumberFormat="1" applyFont="1" applyFill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0" fillId="0" borderId="0" xfId="0" applyFont="1"/>
    <xf numFmtId="0" fontId="20" fillId="0" borderId="0" xfId="0" applyFont="1"/>
    <xf numFmtId="0" fontId="21" fillId="0" borderId="0" xfId="1" applyFont="1"/>
    <xf numFmtId="0" fontId="21" fillId="0" borderId="0" xfId="1" applyFont="1" applyAlignment="1">
      <alignment horizontal="center"/>
    </xf>
    <xf numFmtId="0" fontId="1" fillId="2" borderId="2" xfId="1" applyFont="1" applyFill="1" applyBorder="1" applyAlignment="1">
      <alignment horizontal="right" vertical="center"/>
    </xf>
    <xf numFmtId="164" fontId="1" fillId="3" borderId="2" xfId="1" applyNumberFormat="1" applyFont="1" applyFill="1" applyBorder="1" applyAlignment="1">
      <alignment horizontal="right"/>
    </xf>
    <xf numFmtId="0" fontId="1" fillId="2" borderId="2" xfId="1" applyFont="1" applyFill="1" applyBorder="1" applyAlignment="1"/>
    <xf numFmtId="49" fontId="1" fillId="2" borderId="2" xfId="1" applyNumberFormat="1" applyFont="1" applyFill="1" applyBorder="1" applyAlignment="1">
      <alignment horizontal="right" vertical="center"/>
    </xf>
    <xf numFmtId="164" fontId="1" fillId="4" borderId="2" xfId="1" applyNumberFormat="1" applyFont="1" applyFill="1" applyBorder="1" applyAlignment="1">
      <alignment horizontal="right"/>
    </xf>
    <xf numFmtId="1" fontId="1" fillId="3" borderId="2" xfId="1" applyNumberFormat="1" applyFont="1" applyFill="1" applyBorder="1" applyAlignment="1">
      <alignment horizontal="right"/>
    </xf>
    <xf numFmtId="164" fontId="1" fillId="3" borderId="2" xfId="2" applyNumberFormat="1" applyFont="1" applyFill="1" applyBorder="1" applyAlignment="1">
      <alignment horizontal="right"/>
    </xf>
    <xf numFmtId="1" fontId="1" fillId="4" borderId="2" xfId="1" applyNumberFormat="1" applyFont="1" applyFill="1" applyBorder="1" applyAlignment="1">
      <alignment horizontal="right"/>
    </xf>
    <xf numFmtId="1" fontId="1" fillId="3" borderId="2" xfId="2" applyNumberFormat="1" applyFont="1" applyFill="1" applyBorder="1" applyAlignment="1">
      <alignment horizontal="right"/>
    </xf>
    <xf numFmtId="0" fontId="1" fillId="2" borderId="2" xfId="1" applyFont="1" applyFill="1" applyBorder="1" applyAlignment="1">
      <alignment vertical="center"/>
    </xf>
    <xf numFmtId="0" fontId="1" fillId="2" borderId="2" xfId="1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2" borderId="2" xfId="0" applyFont="1" applyFill="1" applyBorder="1"/>
    <xf numFmtId="1" fontId="1" fillId="5" borderId="2" xfId="1" applyNumberFormat="1" applyFont="1" applyFill="1" applyBorder="1" applyAlignment="1">
      <alignment horizontal="right"/>
    </xf>
    <xf numFmtId="1" fontId="7" fillId="3" borderId="2" xfId="1" applyNumberFormat="1" applyFont="1" applyFill="1" applyBorder="1" applyAlignment="1">
      <alignment horizontal="right"/>
    </xf>
    <xf numFmtId="0" fontId="1" fillId="3" borderId="2" xfId="1" applyFont="1" applyFill="1" applyBorder="1" applyAlignment="1">
      <alignment horizontal="right"/>
    </xf>
    <xf numFmtId="0" fontId="1" fillId="3" borderId="2" xfId="1" applyFont="1" applyFill="1" applyBorder="1" applyAlignment="1">
      <alignment horizontal="right" vertical="center"/>
    </xf>
    <xf numFmtId="0" fontId="1" fillId="2" borderId="2" xfId="1" applyFont="1" applyFill="1" applyBorder="1" applyAlignment="1">
      <alignment horizontal="left"/>
    </xf>
    <xf numFmtId="0" fontId="1" fillId="2" borderId="2" xfId="1" applyFont="1" applyFill="1" applyBorder="1" applyAlignment="1">
      <alignment horizontal="left" vertical="center"/>
    </xf>
    <xf numFmtId="1" fontId="1" fillId="3" borderId="2" xfId="1" applyNumberFormat="1" applyFont="1" applyFill="1" applyBorder="1" applyAlignment="1">
      <alignment horizontal="right" vertical="center"/>
    </xf>
    <xf numFmtId="1" fontId="10" fillId="3" borderId="2" xfId="0" applyNumberFormat="1" applyFont="1" applyFill="1" applyBorder="1" applyAlignment="1">
      <alignment horizontal="right" vertical="center"/>
    </xf>
    <xf numFmtId="1" fontId="10" fillId="3" borderId="2" xfId="0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left"/>
    </xf>
    <xf numFmtId="49" fontId="10" fillId="2" borderId="2" xfId="0" applyNumberFormat="1" applyFont="1" applyFill="1" applyBorder="1" applyAlignment="1">
      <alignment horizontal="right"/>
    </xf>
    <xf numFmtId="164" fontId="10" fillId="3" borderId="2" xfId="0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center"/>
    </xf>
    <xf numFmtId="164" fontId="10" fillId="3" borderId="2" xfId="0" applyNumberFormat="1" applyFont="1" applyFill="1" applyBorder="1" applyAlignment="1">
      <alignment horizontal="center"/>
    </xf>
    <xf numFmtId="164" fontId="8" fillId="3" borderId="2" xfId="0" applyNumberFormat="1" applyFont="1" applyFill="1" applyBorder="1" applyAlignment="1">
      <alignment horizontal="right"/>
    </xf>
    <xf numFmtId="0" fontId="8" fillId="2" borderId="0" xfId="0" applyFont="1" applyFill="1"/>
    <xf numFmtId="0" fontId="3" fillId="2" borderId="0" xfId="1" applyFont="1" applyFill="1"/>
    <xf numFmtId="1" fontId="10" fillId="3" borderId="2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right"/>
    </xf>
    <xf numFmtId="164" fontId="10" fillId="3" borderId="3" xfId="0" applyNumberFormat="1" applyFont="1" applyFill="1" applyBorder="1" applyAlignment="1">
      <alignment horizontal="right"/>
    </xf>
    <xf numFmtId="1" fontId="10" fillId="3" borderId="3" xfId="0" applyNumberFormat="1" applyFont="1" applyFill="1" applyBorder="1" applyAlignment="1">
      <alignment horizontal="right"/>
    </xf>
    <xf numFmtId="0" fontId="3" fillId="0" borderId="0" xfId="1" applyFont="1" applyFill="1" applyAlignment="1">
      <alignment horizontal="left"/>
    </xf>
    <xf numFmtId="0" fontId="3" fillId="0" borderId="0" xfId="1" applyFont="1" applyAlignment="1">
      <alignment horizontal="left"/>
    </xf>
    <xf numFmtId="1" fontId="1" fillId="2" borderId="2" xfId="1" applyNumberFormat="1" applyFont="1" applyFill="1" applyBorder="1" applyAlignment="1">
      <alignment horizontal="right"/>
    </xf>
    <xf numFmtId="164" fontId="12" fillId="3" borderId="2" xfId="1" applyNumberFormat="1" applyFont="1" applyFill="1" applyBorder="1" applyAlignment="1">
      <alignment horizontal="right" vertical="center"/>
    </xf>
    <xf numFmtId="1" fontId="1" fillId="3" borderId="2" xfId="1" applyNumberFormat="1" applyFont="1" applyFill="1" applyBorder="1" applyAlignment="1">
      <alignment horizontal="left"/>
    </xf>
    <xf numFmtId="0" fontId="9" fillId="2" borderId="2" xfId="0" applyFont="1" applyFill="1" applyBorder="1"/>
    <xf numFmtId="1" fontId="9" fillId="2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right"/>
    </xf>
    <xf numFmtId="1" fontId="9" fillId="2" borderId="2" xfId="0" applyNumberFormat="1" applyFont="1" applyFill="1" applyBorder="1" applyAlignment="1">
      <alignment horizontal="right"/>
    </xf>
    <xf numFmtId="0" fontId="9" fillId="2" borderId="2" xfId="0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right"/>
    </xf>
    <xf numFmtId="1" fontId="9" fillId="3" borderId="2" xfId="0" applyNumberFormat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0" fillId="0" borderId="0" xfId="0" applyFill="1"/>
    <xf numFmtId="0" fontId="20" fillId="0" borderId="0" xfId="0" applyFont="1" applyFill="1"/>
    <xf numFmtId="0" fontId="12" fillId="2" borderId="2" xfId="0" applyFont="1" applyFill="1" applyBorder="1"/>
    <xf numFmtId="0" fontId="12" fillId="2" borderId="2" xfId="0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/>
    </xf>
    <xf numFmtId="3" fontId="0" fillId="3" borderId="2" xfId="0" applyNumberFormat="1" applyFont="1" applyFill="1" applyBorder="1" applyAlignment="1">
      <alignment horizontal="right"/>
    </xf>
    <xf numFmtId="3" fontId="0" fillId="3" borderId="2" xfId="0" applyNumberFormat="1" applyFont="1" applyFill="1" applyBorder="1"/>
    <xf numFmtId="3" fontId="1" fillId="3" borderId="2" xfId="0" applyNumberFormat="1" applyFont="1" applyFill="1" applyBorder="1"/>
    <xf numFmtId="3" fontId="0" fillId="0" borderId="0" xfId="0" applyNumberFormat="1" applyFont="1"/>
    <xf numFmtId="3" fontId="12" fillId="2" borderId="2" xfId="0" applyNumberFormat="1" applyFont="1" applyFill="1" applyBorder="1" applyAlignment="1"/>
    <xf numFmtId="0" fontId="0" fillId="0" borderId="0" xfId="0" applyFont="1" applyFill="1" applyAlignment="1">
      <alignment horizontal="left"/>
    </xf>
    <xf numFmtId="3" fontId="26" fillId="0" borderId="0" xfId="0" applyNumberFormat="1" applyFont="1" applyFill="1" applyAlignment="1">
      <alignment vertical="center"/>
    </xf>
    <xf numFmtId="0" fontId="0" fillId="0" borderId="0" xfId="0" applyAlignment="1">
      <alignment horizontal="left"/>
    </xf>
    <xf numFmtId="1" fontId="0" fillId="0" borderId="0" xfId="0" applyNumberFormat="1"/>
    <xf numFmtId="0" fontId="8" fillId="0" borderId="0" xfId="0" applyFont="1" applyAlignment="1">
      <alignment horizontal="left"/>
    </xf>
    <xf numFmtId="3" fontId="0" fillId="0" borderId="0" xfId="0" applyNumberFormat="1"/>
    <xf numFmtId="0" fontId="28" fillId="0" borderId="0" xfId="0" applyFont="1"/>
    <xf numFmtId="0" fontId="0" fillId="6" borderId="0" xfId="0" applyFill="1"/>
    <xf numFmtId="0" fontId="29" fillId="0" borderId="0" xfId="0" applyFont="1"/>
    <xf numFmtId="0" fontId="30" fillId="7" borderId="0" xfId="0" applyFont="1" applyFill="1" applyBorder="1" applyAlignment="1">
      <alignment horizontal="left" vertical="center"/>
    </xf>
    <xf numFmtId="0" fontId="30" fillId="7" borderId="0" xfId="0" applyFont="1" applyFill="1" applyBorder="1" applyAlignment="1">
      <alignment horizontal="center" vertical="center"/>
    </xf>
    <xf numFmtId="0" fontId="29" fillId="8" borderId="0" xfId="0" applyFont="1" applyFill="1" applyBorder="1"/>
    <xf numFmtId="0" fontId="29" fillId="8" borderId="0" xfId="0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/>
    </xf>
    <xf numFmtId="0" fontId="3" fillId="2" borderId="4" xfId="1" applyFont="1" applyFill="1" applyBorder="1" applyAlignment="1">
      <alignment horizontal="left"/>
    </xf>
    <xf numFmtId="0" fontId="1" fillId="2" borderId="3" xfId="1" applyFont="1" applyFill="1" applyBorder="1" applyAlignment="1">
      <alignment horizontal="left"/>
    </xf>
    <xf numFmtId="0" fontId="1" fillId="2" borderId="4" xfId="1" applyFont="1" applyFill="1" applyBorder="1" applyAlignment="1">
      <alignment horizontal="left"/>
    </xf>
    <xf numFmtId="1" fontId="1" fillId="2" borderId="3" xfId="1" applyNumberFormat="1" applyFont="1" applyFill="1" applyBorder="1" applyAlignment="1">
      <alignment horizontal="left"/>
    </xf>
    <xf numFmtId="1" fontId="1" fillId="2" borderId="4" xfId="1" applyNumberFormat="1" applyFont="1" applyFill="1" applyBorder="1" applyAlignment="1">
      <alignment horizontal="left"/>
    </xf>
    <xf numFmtId="0" fontId="10" fillId="2" borderId="2" xfId="0" applyFont="1" applyFill="1" applyBorder="1" applyAlignment="1">
      <alignment horizontal="center"/>
    </xf>
  </cellXfs>
  <cellStyles count="20">
    <cellStyle name="Comma0" xfId="5" xr:uid="{00000000-0005-0000-0000-000000000000}"/>
    <cellStyle name="Comma0 2" xfId="6" xr:uid="{00000000-0005-0000-0000-000001000000}"/>
    <cellStyle name="Currency0" xfId="7" xr:uid="{00000000-0005-0000-0000-000002000000}"/>
    <cellStyle name="Currency0 2" xfId="8" xr:uid="{00000000-0005-0000-0000-000003000000}"/>
    <cellStyle name="Date" xfId="9" xr:uid="{00000000-0005-0000-0000-000004000000}"/>
    <cellStyle name="Date 2" xfId="10" xr:uid="{00000000-0005-0000-0000-000005000000}"/>
    <cellStyle name="Fixed" xfId="11" xr:uid="{00000000-0005-0000-0000-000006000000}"/>
    <cellStyle name="Fixed 2" xfId="12" xr:uid="{00000000-0005-0000-0000-000007000000}"/>
    <cellStyle name="Heading 1" xfId="13" xr:uid="{00000000-0005-0000-0000-000008000000}"/>
    <cellStyle name="Heading 1 2" xfId="14" xr:uid="{00000000-0005-0000-0000-000009000000}"/>
    <cellStyle name="Heading 2" xfId="15" xr:uid="{00000000-0005-0000-0000-00000A000000}"/>
    <cellStyle name="Heading 2 2" xfId="16" xr:uid="{00000000-0005-0000-0000-00000B000000}"/>
    <cellStyle name="Normaali" xfId="0" builtinId="0"/>
    <cellStyle name="Normaali 2" xfId="1" xr:uid="{00000000-0005-0000-0000-00000D000000}"/>
    <cellStyle name="Normaali 3" xfId="4" xr:uid="{00000000-0005-0000-0000-00000E000000}"/>
    <cellStyle name="normal" xfId="17" xr:uid="{00000000-0005-0000-0000-00000F000000}"/>
    <cellStyle name="Normal_Leijuma" xfId="2" xr:uid="{00000000-0005-0000-0000-000010000000}"/>
    <cellStyle name="Normal_PM_1" xfId="3" xr:uid="{00000000-0005-0000-0000-000011000000}"/>
    <cellStyle name="Total" xfId="18" xr:uid="{00000000-0005-0000-0000-000012000000}"/>
    <cellStyle name="Total 2" xfId="19" xr:uid="{00000000-0005-0000-0000-000013000000}"/>
  </cellStyles>
  <dxfs count="0"/>
  <tableStyles count="0" defaultTableStyle="TableStyleMedium2" defaultPivotStyle="PivotStyleLight16"/>
  <colors>
    <mruColors>
      <color rgb="FF63C2CC"/>
      <color rgb="FFCCE8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MPSU\Vuosiraportti%202014\kuvat\kuvat4.12ja4.13_%20lukum&#228;&#228;r&#228;14_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_ka ja vuosi_ka"/>
      <sheetName val="arki ja vkloppu"/>
      <sheetName val="liitetaulukot "/>
    </sheetNames>
    <sheetDataSet>
      <sheetData sheetId="0">
        <row r="9">
          <cell r="B9">
            <v>13424.0953026197</v>
          </cell>
          <cell r="H9">
            <v>9914.7130570780992</v>
          </cell>
          <cell r="I9">
            <v>5276.7915065064299</v>
          </cell>
        </row>
        <row r="10">
          <cell r="B10">
            <v>11001.046804326499</v>
          </cell>
        </row>
        <row r="11">
          <cell r="B11">
            <v>10304.964295485601</v>
          </cell>
        </row>
        <row r="14">
          <cell r="B14">
            <v>8024.3654062452697</v>
          </cell>
        </row>
        <row r="15">
          <cell r="B15">
            <v>6726.5956658395398</v>
          </cell>
        </row>
        <row r="24">
          <cell r="J24">
            <v>6383.862247778</v>
          </cell>
        </row>
        <row r="25">
          <cell r="J25">
            <v>5804.3008937795303</v>
          </cell>
        </row>
        <row r="26">
          <cell r="J26">
            <v>8536.2406091920493</v>
          </cell>
        </row>
        <row r="27">
          <cell r="J27">
            <v>6125.9801359624698</v>
          </cell>
        </row>
        <row r="28">
          <cell r="J28">
            <v>5497.7632185536604</v>
          </cell>
        </row>
        <row r="29">
          <cell r="J29">
            <v>5011.4812910781502</v>
          </cell>
        </row>
        <row r="30">
          <cell r="J30">
            <v>4636.96732953219</v>
          </cell>
        </row>
        <row r="31">
          <cell r="J31">
            <v>4934.2187343516398</v>
          </cell>
        </row>
        <row r="32">
          <cell r="J32">
            <v>4483.7450010584498</v>
          </cell>
        </row>
        <row r="33">
          <cell r="J33">
            <v>4436.8097294280296</v>
          </cell>
        </row>
        <row r="34">
          <cell r="J34">
            <v>3766.3410651353101</v>
          </cell>
        </row>
        <row r="35">
          <cell r="J35">
            <v>3382.36775478047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-teema">
  <a:themeElements>
    <a:clrScheme name="Oma tallennus2">
      <a:dk1>
        <a:sysClr val="windowText" lastClr="000000"/>
      </a:dk1>
      <a:lt1>
        <a:sysClr val="window" lastClr="FFFFFF"/>
      </a:lt1>
      <a:dk2>
        <a:srgbClr val="339F9B"/>
      </a:dk2>
      <a:lt2>
        <a:srgbClr val="64C3CD"/>
      </a:lt2>
      <a:accent1>
        <a:srgbClr val="33BBB5"/>
      </a:accent1>
      <a:accent2>
        <a:srgbClr val="F18931"/>
      </a:accent2>
      <a:accent3>
        <a:srgbClr val="814494"/>
      </a:accent3>
      <a:accent4>
        <a:srgbClr val="D8318A"/>
      </a:accent4>
      <a:accent5>
        <a:srgbClr val="339F9B"/>
      </a:accent5>
      <a:accent6>
        <a:srgbClr val="006AA7"/>
      </a:accent6>
      <a:hlink>
        <a:srgbClr val="008782"/>
      </a:hlink>
      <a:folHlink>
        <a:srgbClr val="81449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E27" sqref="E27"/>
    </sheetView>
  </sheetViews>
  <sheetFormatPr defaultRowHeight="14.4" x14ac:dyDescent="0.3"/>
  <sheetData>
    <row r="1" spans="1:1" x14ac:dyDescent="0.3">
      <c r="A1" t="s">
        <v>555</v>
      </c>
    </row>
    <row r="2" spans="1:1" x14ac:dyDescent="0.3">
      <c r="A2" t="s">
        <v>556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45"/>
  <sheetViews>
    <sheetView workbookViewId="0">
      <selection activeCell="B21" sqref="B21:B33"/>
    </sheetView>
  </sheetViews>
  <sheetFormatPr defaultColWidth="8.88671875" defaultRowHeight="13.8" x14ac:dyDescent="0.25"/>
  <cols>
    <col min="1" max="1" width="18.109375" style="7" customWidth="1"/>
    <col min="2" max="2" width="5.6640625" style="3" customWidth="1"/>
    <col min="3" max="4" width="7.33203125" style="2" customWidth="1"/>
    <col min="5" max="8" width="8.88671875" style="7"/>
    <col min="9" max="9" width="5" style="8" customWidth="1"/>
    <col min="10" max="11" width="5.109375" style="8" customWidth="1"/>
    <col min="12" max="12" width="4.6640625" style="8" customWidth="1"/>
    <col min="13" max="13" width="5.109375" style="8" customWidth="1"/>
    <col min="14" max="14" width="5" style="8" customWidth="1"/>
    <col min="15" max="15" width="4.6640625" style="8" customWidth="1"/>
    <col min="16" max="16" width="4.88671875" style="8" customWidth="1"/>
    <col min="17" max="17" width="5.109375" style="8" customWidth="1"/>
    <col min="18" max="18" width="5.33203125" style="8" customWidth="1"/>
    <col min="19" max="19" width="5" style="8" customWidth="1"/>
    <col min="20" max="20" width="5.44140625" style="8" customWidth="1"/>
    <col min="21" max="21" width="5" style="8" customWidth="1"/>
    <col min="22" max="22" width="5.109375" style="8" customWidth="1"/>
    <col min="23" max="23" width="4.5546875" style="8" customWidth="1"/>
    <col min="24" max="24" width="4.6640625" style="8" customWidth="1"/>
    <col min="25" max="25" width="4.5546875" style="8" customWidth="1"/>
    <col min="26" max="27" width="4.6640625" style="8" customWidth="1"/>
    <col min="28" max="28" width="4.33203125" style="8" customWidth="1"/>
    <col min="29" max="29" width="4.6640625" style="7" customWidth="1"/>
    <col min="30" max="30" width="4.5546875" style="7" customWidth="1"/>
    <col min="31" max="16384" width="8.88671875" style="7"/>
  </cols>
  <sheetData>
    <row r="1" spans="1:30" ht="17.399999999999999" x14ac:dyDescent="0.3">
      <c r="A1" s="16" t="s">
        <v>262</v>
      </c>
    </row>
    <row r="3" spans="1:30" ht="16.8" x14ac:dyDescent="0.3">
      <c r="B3" s="4" t="s">
        <v>111</v>
      </c>
      <c r="C3" s="1"/>
      <c r="D3" s="1"/>
      <c r="I3" s="7" t="s">
        <v>260</v>
      </c>
    </row>
    <row r="4" spans="1:30" x14ac:dyDescent="0.25">
      <c r="B4" s="38" t="s">
        <v>1</v>
      </c>
      <c r="C4" s="19" t="s">
        <v>7</v>
      </c>
      <c r="D4" s="19" t="s">
        <v>218</v>
      </c>
      <c r="I4" s="42"/>
      <c r="J4" s="30">
        <v>94</v>
      </c>
      <c r="K4" s="30">
        <v>95</v>
      </c>
      <c r="L4" s="30">
        <v>96</v>
      </c>
      <c r="M4" s="30">
        <v>97</v>
      </c>
      <c r="N4" s="30">
        <v>98</v>
      </c>
      <c r="O4" s="30">
        <v>99</v>
      </c>
      <c r="P4" s="30" t="s">
        <v>18</v>
      </c>
      <c r="Q4" s="30" t="s">
        <v>19</v>
      </c>
      <c r="R4" s="30" t="s">
        <v>20</v>
      </c>
      <c r="S4" s="30" t="s">
        <v>21</v>
      </c>
      <c r="T4" s="30" t="s">
        <v>22</v>
      </c>
      <c r="U4" s="30" t="s">
        <v>23</v>
      </c>
      <c r="V4" s="30" t="s">
        <v>24</v>
      </c>
      <c r="W4" s="30" t="s">
        <v>25</v>
      </c>
      <c r="X4" s="30" t="s">
        <v>26</v>
      </c>
      <c r="Y4" s="30" t="s">
        <v>27</v>
      </c>
      <c r="Z4" s="30" t="s">
        <v>28</v>
      </c>
      <c r="AA4" s="30" t="s">
        <v>29</v>
      </c>
      <c r="AB4" s="30" t="s">
        <v>30</v>
      </c>
      <c r="AC4" s="30" t="s">
        <v>36</v>
      </c>
      <c r="AD4" s="30" t="s">
        <v>216</v>
      </c>
    </row>
    <row r="5" spans="1:30" x14ac:dyDescent="0.25">
      <c r="B5" s="38">
        <v>1</v>
      </c>
      <c r="C5" s="20">
        <v>0.33727697740113011</v>
      </c>
      <c r="D5" s="20"/>
      <c r="I5" s="42" t="s">
        <v>31</v>
      </c>
      <c r="J5" s="44">
        <v>0.99669415404900019</v>
      </c>
      <c r="K5" s="44">
        <v>0.93026594310172206</v>
      </c>
      <c r="L5" s="44">
        <v>0.87972276320311016</v>
      </c>
      <c r="M5" s="44">
        <v>0.75554134201651524</v>
      </c>
      <c r="N5" s="44">
        <v>0.74440495299243004</v>
      </c>
      <c r="O5" s="44">
        <v>0.64227642276422858</v>
      </c>
      <c r="P5" s="44">
        <v>0.55250572082378924</v>
      </c>
      <c r="Q5" s="44">
        <v>0.51623346484103083</v>
      </c>
      <c r="R5" s="44">
        <v>0.49058864186153933</v>
      </c>
      <c r="S5" s="44">
        <v>0.56866298603899768</v>
      </c>
      <c r="T5" s="44">
        <v>0.54439807308189136</v>
      </c>
      <c r="U5" s="44"/>
      <c r="V5" s="44"/>
      <c r="W5" s="44"/>
      <c r="X5" s="44"/>
      <c r="Y5" s="44"/>
      <c r="Z5" s="44"/>
      <c r="AA5" s="44"/>
      <c r="AB5" s="44"/>
      <c r="AC5" s="44"/>
      <c r="AD5" s="44"/>
    </row>
    <row r="6" spans="1:30" x14ac:dyDescent="0.25">
      <c r="B6" s="38">
        <v>2</v>
      </c>
      <c r="C6" s="20">
        <v>0.31938630952380942</v>
      </c>
      <c r="D6" s="20"/>
      <c r="I6" s="42" t="s">
        <v>2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>
        <v>0.39096507386888091</v>
      </c>
      <c r="V6" s="44">
        <v>0.34341651924181515</v>
      </c>
      <c r="W6" s="44">
        <v>0.32433488426741841</v>
      </c>
      <c r="X6" s="44">
        <v>0.288063921522558</v>
      </c>
      <c r="Y6" s="44">
        <v>0.28726809830589278</v>
      </c>
      <c r="Z6" s="44">
        <v>0.28329100687710002</v>
      </c>
      <c r="AA6" s="44">
        <v>0.26206759872033603</v>
      </c>
      <c r="AB6" s="44">
        <v>0.25661392377490899</v>
      </c>
      <c r="AC6" s="44">
        <v>0.23132273104960921</v>
      </c>
      <c r="AD6" s="44"/>
    </row>
    <row r="7" spans="1:30" x14ac:dyDescent="0.25">
      <c r="B7" s="38">
        <v>3</v>
      </c>
      <c r="C7" s="20">
        <v>0.27993743243243263</v>
      </c>
      <c r="D7" s="20"/>
      <c r="I7" s="42" t="s">
        <v>3</v>
      </c>
      <c r="J7" s="44">
        <v>0.36185687447282483</v>
      </c>
      <c r="K7" s="44">
        <v>0.45206697092259818</v>
      </c>
      <c r="L7" s="44">
        <v>0.4525196486361826</v>
      </c>
      <c r="M7" s="44">
        <v>0.41395915525645222</v>
      </c>
      <c r="N7" s="44">
        <v>0.49883245767662071</v>
      </c>
      <c r="O7" s="44">
        <v>0.39388696655133515</v>
      </c>
      <c r="P7" s="44">
        <v>0.38898011100833346</v>
      </c>
      <c r="Q7" s="44">
        <v>0.29686386315039226</v>
      </c>
      <c r="R7" s="44">
        <v>0.31063708109346105</v>
      </c>
      <c r="S7" s="44" t="s">
        <v>117</v>
      </c>
      <c r="T7" s="44">
        <v>0.33934088462438494</v>
      </c>
      <c r="U7" s="44"/>
      <c r="V7" s="44"/>
      <c r="W7" s="44"/>
      <c r="X7" s="44"/>
      <c r="Y7" s="44"/>
      <c r="Z7" s="44"/>
      <c r="AA7" s="44"/>
      <c r="AB7" s="44"/>
      <c r="AC7" s="44"/>
      <c r="AD7" s="44"/>
    </row>
    <row r="8" spans="1:30" x14ac:dyDescent="0.25">
      <c r="B8" s="38">
        <v>4</v>
      </c>
      <c r="C8" s="20">
        <v>0.26486013888888882</v>
      </c>
      <c r="D8" s="20"/>
      <c r="I8" s="42" t="s">
        <v>5</v>
      </c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>
        <v>0.22925661893996527</v>
      </c>
      <c r="Z8" s="44"/>
      <c r="AA8" s="44">
        <v>0.21974062683936199</v>
      </c>
      <c r="AB8" s="44">
        <v>0.221942683105844</v>
      </c>
      <c r="AC8" s="44">
        <v>0.20651926089094175</v>
      </c>
      <c r="AD8" s="44"/>
    </row>
    <row r="9" spans="1:30" x14ac:dyDescent="0.25">
      <c r="B9" s="38">
        <v>5</v>
      </c>
      <c r="C9" s="20">
        <v>0.23444744623655883</v>
      </c>
      <c r="D9" s="20"/>
      <c r="I9" s="42" t="s">
        <v>32</v>
      </c>
      <c r="J9" s="44"/>
      <c r="K9" s="44"/>
      <c r="L9" s="44">
        <v>0.55574766355139726</v>
      </c>
      <c r="M9" s="44">
        <v>0.44590437581972048</v>
      </c>
      <c r="N9" s="44">
        <v>0.5149352151781631</v>
      </c>
      <c r="O9" s="44">
        <v>0.48306460967405301</v>
      </c>
      <c r="P9" s="44">
        <v>0.43707044183126909</v>
      </c>
      <c r="Q9" s="44">
        <v>0.39509860454388723</v>
      </c>
      <c r="R9" s="44">
        <v>0.36664761687051006</v>
      </c>
      <c r="S9" s="44">
        <v>0.38372420722499773</v>
      </c>
      <c r="T9" s="44">
        <v>0.39599356745479902</v>
      </c>
      <c r="U9" s="44"/>
      <c r="V9" s="44"/>
      <c r="W9" s="44"/>
      <c r="X9" s="44"/>
      <c r="Y9" s="44"/>
      <c r="Z9" s="44"/>
      <c r="AA9" s="44"/>
      <c r="AB9" s="44"/>
      <c r="AC9" s="44"/>
      <c r="AD9" s="44"/>
    </row>
    <row r="10" spans="1:30" x14ac:dyDescent="0.25">
      <c r="B10" s="38">
        <v>6</v>
      </c>
      <c r="C10" s="20">
        <v>0.20196253481894144</v>
      </c>
      <c r="D10" s="20"/>
      <c r="I10" s="42" t="s">
        <v>33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>
        <v>0.29227825075599001</v>
      </c>
      <c r="V10" s="44">
        <v>0.28163168443002728</v>
      </c>
      <c r="W10" s="44">
        <v>0.25231297046902224</v>
      </c>
      <c r="X10" s="44">
        <v>0.22918536356161193</v>
      </c>
      <c r="Y10" s="44"/>
      <c r="Z10" s="44"/>
      <c r="AA10" s="44"/>
      <c r="AB10" s="44"/>
      <c r="AC10" s="44"/>
      <c r="AD10" s="44"/>
    </row>
    <row r="11" spans="1:30" x14ac:dyDescent="0.25">
      <c r="B11" s="38">
        <v>7</v>
      </c>
      <c r="C11" s="20">
        <v>0.21531142473118287</v>
      </c>
      <c r="D11" s="20"/>
      <c r="I11" s="42" t="s">
        <v>7</v>
      </c>
      <c r="J11" s="44"/>
      <c r="K11" s="44"/>
      <c r="L11" s="44" t="s">
        <v>114</v>
      </c>
      <c r="M11" s="44">
        <v>0.57793779498971642</v>
      </c>
      <c r="N11" s="44">
        <v>0.61368335462887824</v>
      </c>
      <c r="O11" s="44">
        <v>0.54631299121590404</v>
      </c>
      <c r="P11" s="44">
        <v>0.49820027688048796</v>
      </c>
      <c r="Q11" s="44">
        <v>0.45400045850526977</v>
      </c>
      <c r="R11" s="44">
        <v>0.46877931586775734</v>
      </c>
      <c r="S11" s="44">
        <v>0.6058625823917152</v>
      </c>
      <c r="T11" s="44">
        <v>0.52907446734194874</v>
      </c>
      <c r="U11" s="44">
        <v>0.59783653488372202</v>
      </c>
      <c r="V11" s="44">
        <v>0.3239637136619557</v>
      </c>
      <c r="W11" s="44">
        <v>0.3182000348472534</v>
      </c>
      <c r="X11" s="44">
        <v>0.30314657882570489</v>
      </c>
      <c r="Y11" s="44">
        <v>0.31062601042269894</v>
      </c>
      <c r="Z11" s="44">
        <v>0.32255758884521651</v>
      </c>
      <c r="AA11" s="44">
        <v>0.28350313394732701</v>
      </c>
      <c r="AB11" s="44">
        <v>0.26447335130754901</v>
      </c>
      <c r="AC11" s="44">
        <v>0.2616402909158691</v>
      </c>
      <c r="AD11" s="44">
        <v>0.26603984392930918</v>
      </c>
    </row>
    <row r="12" spans="1:30" x14ac:dyDescent="0.25">
      <c r="B12" s="38">
        <v>8</v>
      </c>
      <c r="C12" s="20">
        <v>0.23775577956989238</v>
      </c>
      <c r="D12" s="20"/>
      <c r="I12" s="8" t="s">
        <v>106</v>
      </c>
    </row>
    <row r="13" spans="1:30" x14ac:dyDescent="0.25">
      <c r="B13" s="38">
        <v>9</v>
      </c>
      <c r="C13" s="20">
        <v>0.3081689847009737</v>
      </c>
      <c r="D13" s="20" t="s">
        <v>117</v>
      </c>
    </row>
    <row r="14" spans="1:30" x14ac:dyDescent="0.25">
      <c r="B14" s="38">
        <v>10</v>
      </c>
      <c r="C14" s="20">
        <v>0.25486460296096897</v>
      </c>
      <c r="D14" s="20">
        <v>0.20850741239892198</v>
      </c>
    </row>
    <row r="15" spans="1:30" x14ac:dyDescent="0.25">
      <c r="B15" s="38">
        <v>11</v>
      </c>
      <c r="C15" s="20">
        <v>0.26193871866295282</v>
      </c>
      <c r="D15" s="20">
        <v>0.20570355113636352</v>
      </c>
    </row>
    <row r="16" spans="1:30" x14ac:dyDescent="0.25">
      <c r="B16" s="38">
        <v>12</v>
      </c>
      <c r="C16" s="20">
        <v>0.2842319892473118</v>
      </c>
      <c r="D16" s="20">
        <v>0.22207967599410891</v>
      </c>
    </row>
    <row r="17" spans="2:4" x14ac:dyDescent="0.25">
      <c r="B17" s="3" t="s">
        <v>113</v>
      </c>
    </row>
    <row r="20" spans="2:4" x14ac:dyDescent="0.25">
      <c r="B20" s="4" t="s">
        <v>112</v>
      </c>
      <c r="C20" s="1"/>
      <c r="D20" s="1"/>
    </row>
    <row r="21" spans="2:4" x14ac:dyDescent="0.25">
      <c r="B21" s="38" t="s">
        <v>1</v>
      </c>
      <c r="C21" s="19" t="s">
        <v>7</v>
      </c>
      <c r="D21" s="19" t="s">
        <v>218</v>
      </c>
    </row>
    <row r="22" spans="2:4" x14ac:dyDescent="0.25">
      <c r="B22" s="38">
        <v>1</v>
      </c>
      <c r="C22" s="24">
        <v>95.161290322580655</v>
      </c>
      <c r="D22" s="24">
        <v>0</v>
      </c>
    </row>
    <row r="23" spans="2:4" x14ac:dyDescent="0.25">
      <c r="B23" s="38">
        <v>2</v>
      </c>
      <c r="C23" s="24">
        <v>100</v>
      </c>
      <c r="D23" s="24">
        <v>0</v>
      </c>
    </row>
    <row r="24" spans="2:4" x14ac:dyDescent="0.25">
      <c r="B24" s="38">
        <v>3</v>
      </c>
      <c r="C24" s="24">
        <v>99.596231493943478</v>
      </c>
      <c r="D24" s="24">
        <v>0</v>
      </c>
    </row>
    <row r="25" spans="2:4" x14ac:dyDescent="0.25">
      <c r="B25" s="38">
        <v>4</v>
      </c>
      <c r="C25" s="24">
        <v>100</v>
      </c>
      <c r="D25" s="24">
        <v>0</v>
      </c>
    </row>
    <row r="26" spans="2:4" x14ac:dyDescent="0.25">
      <c r="B26" s="38">
        <v>5</v>
      </c>
      <c r="C26" s="24">
        <v>100</v>
      </c>
      <c r="D26" s="24">
        <v>0</v>
      </c>
    </row>
    <row r="27" spans="2:4" x14ac:dyDescent="0.25">
      <c r="B27" s="38">
        <v>6</v>
      </c>
      <c r="C27" s="24">
        <v>99.722222222222229</v>
      </c>
      <c r="D27" s="24">
        <v>0</v>
      </c>
    </row>
    <row r="28" spans="2:4" x14ac:dyDescent="0.25">
      <c r="B28" s="38">
        <v>7</v>
      </c>
      <c r="C28" s="24">
        <v>100</v>
      </c>
      <c r="D28" s="24">
        <v>0</v>
      </c>
    </row>
    <row r="29" spans="2:4" x14ac:dyDescent="0.25">
      <c r="B29" s="38">
        <v>8</v>
      </c>
      <c r="C29" s="24">
        <v>100</v>
      </c>
      <c r="D29" s="24">
        <v>0</v>
      </c>
    </row>
    <row r="30" spans="2:4" x14ac:dyDescent="0.25">
      <c r="B30" s="38">
        <v>9</v>
      </c>
      <c r="C30" s="24">
        <v>99.861111111111114</v>
      </c>
      <c r="D30" s="24">
        <v>50.833333333333329</v>
      </c>
    </row>
    <row r="31" spans="2:4" x14ac:dyDescent="0.25">
      <c r="B31" s="38">
        <v>10</v>
      </c>
      <c r="C31" s="24">
        <v>99.865591397849457</v>
      </c>
      <c r="D31" s="24">
        <v>99.731182795698928</v>
      </c>
    </row>
    <row r="32" spans="2:4" x14ac:dyDescent="0.25">
      <c r="B32" s="38">
        <v>11</v>
      </c>
      <c r="C32" s="24">
        <v>99.722222222222229</v>
      </c>
      <c r="D32" s="24">
        <v>97.777777777777771</v>
      </c>
    </row>
    <row r="33" spans="1:4" x14ac:dyDescent="0.25">
      <c r="B33" s="38">
        <v>12</v>
      </c>
      <c r="C33" s="24">
        <v>100</v>
      </c>
      <c r="D33" s="24">
        <v>91.263440860215056</v>
      </c>
    </row>
    <row r="37" spans="1:4" ht="16.8" x14ac:dyDescent="0.3">
      <c r="A37" s="4" t="s">
        <v>238</v>
      </c>
      <c r="B37" s="2"/>
      <c r="D37" s="7"/>
    </row>
    <row r="38" spans="1:4" x14ac:dyDescent="0.25">
      <c r="A38" s="92"/>
      <c r="B38" s="92"/>
      <c r="C38" s="19" t="s">
        <v>7</v>
      </c>
      <c r="D38" s="19" t="s">
        <v>218</v>
      </c>
    </row>
    <row r="39" spans="1:4" x14ac:dyDescent="0.25">
      <c r="A39" s="92" t="s">
        <v>100</v>
      </c>
      <c r="B39" s="92"/>
      <c r="C39" s="20">
        <v>0.26603984392930918</v>
      </c>
      <c r="D39" s="20"/>
    </row>
    <row r="40" spans="1:4" x14ac:dyDescent="0.25">
      <c r="A40" s="92" t="s">
        <v>12</v>
      </c>
      <c r="B40" s="92"/>
      <c r="C40" s="20">
        <v>1.0903333333333334</v>
      </c>
      <c r="D40" s="20">
        <v>0.53555833333333325</v>
      </c>
    </row>
    <row r="41" spans="1:4" x14ac:dyDescent="0.25">
      <c r="A41" s="92" t="s">
        <v>13</v>
      </c>
      <c r="B41" s="92"/>
      <c r="C41" s="20">
        <v>3.9662000000000002</v>
      </c>
      <c r="D41" s="20">
        <v>1.865</v>
      </c>
    </row>
    <row r="42" spans="1:4" x14ac:dyDescent="0.25">
      <c r="A42" s="92" t="s">
        <v>263</v>
      </c>
      <c r="B42" s="92"/>
      <c r="C42" s="20">
        <v>2.1825000000000001</v>
      </c>
      <c r="D42" s="20">
        <v>1.0791625</v>
      </c>
    </row>
    <row r="43" spans="1:4" ht="15.6" x14ac:dyDescent="0.25">
      <c r="A43" s="3" t="s">
        <v>115</v>
      </c>
      <c r="B43" s="2"/>
      <c r="D43" s="7"/>
    </row>
    <row r="44" spans="1:4" ht="15.6" x14ac:dyDescent="0.25">
      <c r="A44" s="3" t="s">
        <v>116</v>
      </c>
      <c r="B44" s="2"/>
      <c r="D44" s="7"/>
    </row>
    <row r="45" spans="1:4" ht="15.6" x14ac:dyDescent="0.25">
      <c r="A45" s="3" t="s">
        <v>264</v>
      </c>
      <c r="B45" s="2"/>
      <c r="D45" s="7"/>
    </row>
  </sheetData>
  <mergeCells count="5">
    <mergeCell ref="A38:B38"/>
    <mergeCell ref="A39:B39"/>
    <mergeCell ref="A40:B40"/>
    <mergeCell ref="A41:B41"/>
    <mergeCell ref="A42:B4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66"/>
  <sheetViews>
    <sheetView workbookViewId="0"/>
  </sheetViews>
  <sheetFormatPr defaultColWidth="8.88671875" defaultRowHeight="13.8" x14ac:dyDescent="0.25"/>
  <cols>
    <col min="1" max="1" width="8.88671875" style="7"/>
    <col min="2" max="2" width="5.6640625" style="3" customWidth="1"/>
    <col min="3" max="3" width="6" style="2" customWidth="1"/>
    <col min="4" max="4" width="6.44140625" style="2" customWidth="1"/>
    <col min="5" max="5" width="5.88671875" style="2" customWidth="1"/>
    <col min="6" max="6" width="6.44140625" style="2" customWidth="1"/>
    <col min="7" max="10" width="8.88671875" style="7"/>
    <col min="11" max="11" width="14.6640625" style="8" customWidth="1"/>
    <col min="12" max="12" width="6.88671875" style="8" customWidth="1"/>
    <col min="13" max="13" width="7.109375" style="8" customWidth="1"/>
    <col min="14" max="14" width="7.33203125" style="8" customWidth="1"/>
    <col min="15" max="15" width="7.109375" style="8" customWidth="1"/>
    <col min="16" max="16" width="7.5546875" style="8" customWidth="1"/>
    <col min="17" max="17" width="7.109375" style="8" customWidth="1"/>
    <col min="18" max="16384" width="8.88671875" style="7"/>
  </cols>
  <sheetData>
    <row r="1" spans="1:19" ht="17.399999999999999" x14ac:dyDescent="0.3">
      <c r="A1" s="16" t="s">
        <v>265</v>
      </c>
    </row>
    <row r="3" spans="1:19" ht="16.8" x14ac:dyDescent="0.3">
      <c r="B3" s="4" t="s">
        <v>119</v>
      </c>
      <c r="C3" s="1"/>
      <c r="D3" s="1"/>
      <c r="E3" s="1"/>
      <c r="F3" s="1"/>
      <c r="K3" s="4" t="s">
        <v>239</v>
      </c>
    </row>
    <row r="4" spans="1:19" x14ac:dyDescent="0.25">
      <c r="B4" s="38" t="s">
        <v>1</v>
      </c>
      <c r="C4" s="19" t="s">
        <v>2</v>
      </c>
      <c r="D4" s="19" t="s">
        <v>4</v>
      </c>
      <c r="E4" s="19" t="s">
        <v>7</v>
      </c>
      <c r="F4" s="19" t="s">
        <v>218</v>
      </c>
      <c r="K4" s="42"/>
      <c r="L4" s="30">
        <v>2009</v>
      </c>
      <c r="M4" s="30">
        <v>2010</v>
      </c>
      <c r="N4" s="30">
        <v>2011</v>
      </c>
      <c r="O4" s="30">
        <v>2012</v>
      </c>
      <c r="P4" s="30">
        <v>2013</v>
      </c>
      <c r="Q4" s="30">
        <v>2014</v>
      </c>
    </row>
    <row r="5" spans="1:19" x14ac:dyDescent="0.25">
      <c r="B5" s="38">
        <v>1</v>
      </c>
      <c r="C5" s="20">
        <v>1.0302233870967752</v>
      </c>
      <c r="D5" s="20">
        <v>0.90053983849259789</v>
      </c>
      <c r="E5" s="20">
        <v>1.4142932107496475</v>
      </c>
      <c r="F5" s="20">
        <v>1.4337310984308125</v>
      </c>
      <c r="K5" s="42" t="s">
        <v>125</v>
      </c>
      <c r="L5" s="44"/>
      <c r="M5" s="44"/>
      <c r="N5" s="44">
        <v>1.2687333571637105</v>
      </c>
      <c r="O5" s="44"/>
      <c r="P5" s="44">
        <v>0.90174710559720106</v>
      </c>
      <c r="Q5" s="44">
        <v>0.81173752574960112</v>
      </c>
      <c r="R5" s="8"/>
    </row>
    <row r="6" spans="1:19" x14ac:dyDescent="0.25">
      <c r="B6" s="38">
        <v>2</v>
      </c>
      <c r="C6" s="20">
        <v>1.0867146706586814</v>
      </c>
      <c r="D6" s="20">
        <v>0.69395684523809564</v>
      </c>
      <c r="E6" s="20">
        <v>1.1147241071428564</v>
      </c>
      <c r="F6" s="20">
        <v>0.96727933130699084</v>
      </c>
      <c r="K6" s="42" t="s">
        <v>126</v>
      </c>
      <c r="L6" s="44"/>
      <c r="M6" s="44"/>
      <c r="N6" s="44"/>
      <c r="O6" s="44">
        <v>0.67801717407826945</v>
      </c>
      <c r="P6" s="44">
        <v>0.59211747445390628</v>
      </c>
      <c r="Q6" s="44">
        <v>0.52973591907514317</v>
      </c>
      <c r="R6" s="8"/>
    </row>
    <row r="7" spans="1:19" x14ac:dyDescent="0.25">
      <c r="B7" s="38">
        <v>3</v>
      </c>
      <c r="C7" s="20">
        <v>0.66566078167115927</v>
      </c>
      <c r="D7" s="20">
        <v>0.43817012113055182</v>
      </c>
      <c r="E7" s="20">
        <v>0.96232148648648785</v>
      </c>
      <c r="F7" s="20">
        <v>0.77932462987886875</v>
      </c>
      <c r="K7" s="42" t="s">
        <v>123</v>
      </c>
      <c r="L7" s="31" t="s">
        <v>128</v>
      </c>
      <c r="M7" s="31"/>
      <c r="N7" s="31"/>
      <c r="O7" s="31"/>
      <c r="P7" s="31"/>
      <c r="Q7" s="31"/>
      <c r="R7" s="8"/>
    </row>
    <row r="8" spans="1:19" x14ac:dyDescent="0.25">
      <c r="B8" s="38">
        <v>4</v>
      </c>
      <c r="C8" s="20">
        <v>0.62136420612813348</v>
      </c>
      <c r="D8" s="20">
        <v>0.35876013986013966</v>
      </c>
      <c r="E8" s="20">
        <v>0.61972986111111117</v>
      </c>
      <c r="F8" s="20">
        <v>0.57931051893408148</v>
      </c>
      <c r="K8" s="42" t="s">
        <v>124</v>
      </c>
      <c r="L8" s="44"/>
      <c r="M8" s="44">
        <v>2.6373268406698203</v>
      </c>
      <c r="N8" s="44"/>
      <c r="O8" s="44"/>
      <c r="P8" s="44"/>
      <c r="Q8" s="44"/>
      <c r="R8" s="8"/>
    </row>
    <row r="9" spans="1:19" x14ac:dyDescent="0.25">
      <c r="B9" s="38">
        <v>5</v>
      </c>
      <c r="C9" s="20">
        <v>0.69081303763440882</v>
      </c>
      <c r="D9" s="20">
        <v>0.2697560483870966</v>
      </c>
      <c r="E9" s="20">
        <v>0.44047634408602104</v>
      </c>
      <c r="F9" s="20">
        <v>0.40474191374663077</v>
      </c>
      <c r="K9" s="42" t="s">
        <v>127</v>
      </c>
      <c r="L9" s="44"/>
      <c r="M9" s="44"/>
      <c r="N9" s="44"/>
      <c r="O9" s="44">
        <v>1.5758112864848464</v>
      </c>
      <c r="P9" s="44"/>
      <c r="Q9" s="44"/>
      <c r="R9" s="8"/>
    </row>
    <row r="10" spans="1:19" x14ac:dyDescent="0.25">
      <c r="B10" s="38">
        <v>6</v>
      </c>
      <c r="C10" s="20">
        <v>0.63598537604456817</v>
      </c>
      <c r="D10" s="20">
        <v>0.40148000000000011</v>
      </c>
      <c r="E10" s="20">
        <v>0.76619260808926171</v>
      </c>
      <c r="F10" s="20">
        <v>0.37057018544935788</v>
      </c>
      <c r="K10" s="42" t="s">
        <v>171</v>
      </c>
      <c r="L10" s="44"/>
      <c r="M10" s="44"/>
      <c r="N10" s="44"/>
      <c r="O10" s="44"/>
      <c r="P10" s="44"/>
      <c r="Q10" s="44">
        <v>0.90908161157024869</v>
      </c>
      <c r="R10" s="8"/>
    </row>
    <row r="11" spans="1:19" x14ac:dyDescent="0.25">
      <c r="B11" s="38">
        <v>7</v>
      </c>
      <c r="C11" s="20">
        <v>0.80953792172739591</v>
      </c>
      <c r="D11" s="20">
        <v>0.54278920539730091</v>
      </c>
      <c r="E11" s="20">
        <v>0.72045376344086087</v>
      </c>
      <c r="F11" s="20">
        <v>0.54127849462365629</v>
      </c>
      <c r="K11" s="42" t="s">
        <v>180</v>
      </c>
      <c r="L11" s="44"/>
      <c r="M11" s="44"/>
      <c r="N11" s="44"/>
      <c r="O11" s="44"/>
      <c r="P11" s="44"/>
      <c r="Q11" s="44">
        <v>0.80297588578088464</v>
      </c>
      <c r="R11" s="8"/>
    </row>
    <row r="12" spans="1:19" ht="15.6" x14ac:dyDescent="0.35">
      <c r="B12" s="38">
        <v>8</v>
      </c>
      <c r="C12" s="20">
        <v>0.73509946164199147</v>
      </c>
      <c r="D12" s="20">
        <v>0.45995876010781672</v>
      </c>
      <c r="E12" s="20">
        <v>0.74270295698924826</v>
      </c>
      <c r="F12" s="20">
        <v>0.56994879032258039</v>
      </c>
      <c r="K12" s="8" t="s">
        <v>266</v>
      </c>
      <c r="R12" s="8"/>
    </row>
    <row r="13" spans="1:19" x14ac:dyDescent="0.25">
      <c r="B13" s="38">
        <v>9</v>
      </c>
      <c r="C13" s="20">
        <v>1.0801357643758771</v>
      </c>
      <c r="D13" s="20">
        <v>0.82252675250357776</v>
      </c>
      <c r="E13" s="20">
        <v>1.3664355555555543</v>
      </c>
      <c r="F13" s="20">
        <v>1.1488502115655848</v>
      </c>
      <c r="K13" s="8" t="s">
        <v>38</v>
      </c>
    </row>
    <row r="14" spans="1:19" x14ac:dyDescent="0.25">
      <c r="B14" s="38">
        <v>10</v>
      </c>
      <c r="C14" s="20">
        <v>0.87285800807536984</v>
      </c>
      <c r="D14" s="20">
        <v>0.44755937921727396</v>
      </c>
      <c r="E14" s="20">
        <v>1.0102267833109027</v>
      </c>
      <c r="F14" s="20">
        <v>0.87447385444743864</v>
      </c>
      <c r="K14" s="4"/>
      <c r="S14" s="8"/>
    </row>
    <row r="15" spans="1:19" ht="16.2" x14ac:dyDescent="0.25">
      <c r="B15" s="38">
        <v>11</v>
      </c>
      <c r="C15" s="20">
        <v>0.97240944444444399</v>
      </c>
      <c r="D15" s="20">
        <v>0.5466669444444443</v>
      </c>
      <c r="E15" s="20">
        <v>0.78599596100278635</v>
      </c>
      <c r="F15" s="20">
        <v>0.90020894886363723</v>
      </c>
      <c r="K15" s="7" t="s">
        <v>267</v>
      </c>
      <c r="S15" s="8"/>
    </row>
    <row r="16" spans="1:19" x14ac:dyDescent="0.25">
      <c r="B16" s="38">
        <v>12</v>
      </c>
      <c r="C16" s="20">
        <v>0.57128642473118307</v>
      </c>
      <c r="D16" s="20">
        <v>0.49922029569892501</v>
      </c>
      <c r="E16" s="20">
        <v>1.0069386271870802</v>
      </c>
      <c r="F16" s="20">
        <v>1.1368901325478649</v>
      </c>
      <c r="K16" s="42"/>
      <c r="L16" s="30">
        <v>2009</v>
      </c>
      <c r="M16" s="30">
        <v>2010</v>
      </c>
      <c r="N16" s="30">
        <v>2011</v>
      </c>
      <c r="O16" s="30">
        <v>2012</v>
      </c>
      <c r="P16" s="30">
        <v>2013</v>
      </c>
      <c r="Q16" s="30">
        <v>2014</v>
      </c>
      <c r="S16" s="8"/>
    </row>
    <row r="17" spans="2:20" x14ac:dyDescent="0.25">
      <c r="K17" s="42" t="s">
        <v>125</v>
      </c>
      <c r="L17" s="44"/>
      <c r="M17" s="44"/>
      <c r="N17" s="44">
        <v>16.862499</v>
      </c>
      <c r="O17" s="44"/>
      <c r="P17" s="44">
        <v>8.9616670599999999</v>
      </c>
      <c r="Q17" s="44">
        <v>8.9564000000000004</v>
      </c>
      <c r="S17" s="8"/>
    </row>
    <row r="18" spans="2:20" x14ac:dyDescent="0.25">
      <c r="K18" s="42" t="s">
        <v>126</v>
      </c>
      <c r="L18" s="44"/>
      <c r="M18" s="44"/>
      <c r="N18" s="44"/>
      <c r="O18" s="44">
        <v>9.9218333383333359</v>
      </c>
      <c r="P18" s="44">
        <v>10.012166619833332</v>
      </c>
      <c r="Q18" s="44">
        <v>8.4178999999999995</v>
      </c>
      <c r="S18" s="8"/>
    </row>
    <row r="19" spans="2:20" x14ac:dyDescent="0.25">
      <c r="K19" s="42" t="s">
        <v>123</v>
      </c>
      <c r="L19" s="44" t="s">
        <v>129</v>
      </c>
      <c r="M19" s="44"/>
      <c r="N19" s="44"/>
      <c r="O19" s="44"/>
      <c r="P19" s="44"/>
      <c r="Q19" s="44"/>
      <c r="S19" s="8"/>
    </row>
    <row r="20" spans="2:20" x14ac:dyDescent="0.25">
      <c r="B20" s="4" t="s">
        <v>120</v>
      </c>
      <c r="C20" s="1"/>
      <c r="D20" s="1"/>
      <c r="E20" s="1"/>
      <c r="F20" s="1"/>
      <c r="K20" s="42" t="s">
        <v>124</v>
      </c>
      <c r="L20" s="44"/>
      <c r="M20" s="44">
        <v>13.961166</v>
      </c>
      <c r="N20" s="44"/>
      <c r="O20" s="44"/>
      <c r="P20" s="44"/>
      <c r="Q20" s="44"/>
      <c r="S20" s="8"/>
    </row>
    <row r="21" spans="2:20" x14ac:dyDescent="0.25">
      <c r="B21" s="38" t="s">
        <v>1</v>
      </c>
      <c r="C21" s="19" t="s">
        <v>2</v>
      </c>
      <c r="D21" s="19" t="s">
        <v>4</v>
      </c>
      <c r="E21" s="19" t="s">
        <v>7</v>
      </c>
      <c r="F21" s="19" t="s">
        <v>218</v>
      </c>
      <c r="K21" s="42" t="s">
        <v>127</v>
      </c>
      <c r="L21" s="44"/>
      <c r="M21" s="44"/>
      <c r="N21" s="44"/>
      <c r="O21" s="44">
        <v>12.8605</v>
      </c>
      <c r="P21" s="44"/>
      <c r="Q21" s="44"/>
      <c r="S21" s="8"/>
    </row>
    <row r="22" spans="2:20" x14ac:dyDescent="0.25">
      <c r="B22" s="38">
        <v>1</v>
      </c>
      <c r="C22" s="24">
        <v>100</v>
      </c>
      <c r="D22" s="24">
        <v>99.865591397849457</v>
      </c>
      <c r="E22" s="24">
        <v>95.026881720430111</v>
      </c>
      <c r="F22" s="24">
        <v>94.22043010752688</v>
      </c>
      <c r="K22" s="42" t="s">
        <v>171</v>
      </c>
      <c r="L22" s="44"/>
      <c r="M22" s="44"/>
      <c r="N22" s="44"/>
      <c r="O22" s="44"/>
      <c r="P22" s="44"/>
      <c r="Q22" s="44">
        <v>13.7201</v>
      </c>
      <c r="S22" s="8"/>
      <c r="T22" s="8"/>
    </row>
    <row r="23" spans="2:20" x14ac:dyDescent="0.25">
      <c r="B23" s="38">
        <v>2</v>
      </c>
      <c r="C23" s="24">
        <v>99.404761904761912</v>
      </c>
      <c r="D23" s="24">
        <v>100</v>
      </c>
      <c r="E23" s="24">
        <v>100</v>
      </c>
      <c r="F23" s="24">
        <v>97.916666666666657</v>
      </c>
      <c r="K23" s="42" t="s">
        <v>180</v>
      </c>
      <c r="L23" s="44"/>
      <c r="M23" s="44"/>
      <c r="N23" s="44"/>
      <c r="O23" s="44"/>
      <c r="P23" s="44"/>
      <c r="Q23" s="44">
        <v>14.9252</v>
      </c>
    </row>
    <row r="24" spans="2:20" ht="15.6" x14ac:dyDescent="0.35">
      <c r="B24" s="38">
        <v>3</v>
      </c>
      <c r="C24" s="24">
        <v>99.865410497981159</v>
      </c>
      <c r="D24" s="24">
        <v>100</v>
      </c>
      <c r="E24" s="24">
        <v>99.596231493943478</v>
      </c>
      <c r="F24" s="24">
        <v>100</v>
      </c>
      <c r="K24" s="8" t="s">
        <v>266</v>
      </c>
    </row>
    <row r="25" spans="2:20" x14ac:dyDescent="0.25">
      <c r="B25" s="38">
        <v>4</v>
      </c>
      <c r="C25" s="24">
        <v>99.722222222222229</v>
      </c>
      <c r="D25" s="24">
        <v>99.305555555555557</v>
      </c>
      <c r="E25" s="24">
        <v>100</v>
      </c>
      <c r="F25" s="24">
        <v>99.027777777777786</v>
      </c>
      <c r="K25" s="8" t="s">
        <v>38</v>
      </c>
    </row>
    <row r="26" spans="2:20" x14ac:dyDescent="0.25">
      <c r="B26" s="38">
        <v>5</v>
      </c>
      <c r="C26" s="24">
        <v>100</v>
      </c>
      <c r="D26" s="24">
        <v>100</v>
      </c>
      <c r="E26" s="24">
        <v>100</v>
      </c>
      <c r="F26" s="24">
        <v>99.731182795698928</v>
      </c>
    </row>
    <row r="27" spans="2:20" ht="16.2" x14ac:dyDescent="0.25">
      <c r="B27" s="38">
        <v>6</v>
      </c>
      <c r="C27" s="24">
        <v>99.722222222222229</v>
      </c>
      <c r="D27" s="24">
        <v>100</v>
      </c>
      <c r="E27" s="24">
        <v>99.583333333333329</v>
      </c>
      <c r="F27" s="24">
        <v>97.361111111111114</v>
      </c>
      <c r="K27" s="7" t="s">
        <v>268</v>
      </c>
    </row>
    <row r="28" spans="2:20" x14ac:dyDescent="0.25">
      <c r="B28" s="38">
        <v>7</v>
      </c>
      <c r="C28" s="24">
        <v>99.596774193548384</v>
      </c>
      <c r="D28" s="24">
        <v>89.650537634408607</v>
      </c>
      <c r="E28" s="24">
        <v>100</v>
      </c>
      <c r="F28" s="24">
        <v>100</v>
      </c>
      <c r="K28" s="42"/>
      <c r="L28" s="30">
        <v>2009</v>
      </c>
      <c r="M28" s="30">
        <v>2010</v>
      </c>
      <c r="N28" s="30">
        <v>2011</v>
      </c>
      <c r="O28" s="30">
        <v>2012</v>
      </c>
      <c r="P28" s="30">
        <v>2013</v>
      </c>
      <c r="Q28" s="30">
        <v>2014</v>
      </c>
    </row>
    <row r="29" spans="2:20" x14ac:dyDescent="0.25">
      <c r="B29" s="38">
        <v>8</v>
      </c>
      <c r="C29" s="24">
        <v>99.865591397849457</v>
      </c>
      <c r="D29" s="24">
        <v>99.731182795698928</v>
      </c>
      <c r="E29" s="24">
        <v>100</v>
      </c>
      <c r="F29" s="24">
        <v>100</v>
      </c>
      <c r="K29" s="42" t="s">
        <v>125</v>
      </c>
      <c r="L29" s="44"/>
      <c r="M29" s="44"/>
      <c r="N29" s="44">
        <v>4.3707847762500016</v>
      </c>
      <c r="O29" s="44"/>
      <c r="P29" s="44">
        <v>2.7750902833333337</v>
      </c>
      <c r="Q29" s="44">
        <v>4.6370916666666657</v>
      </c>
    </row>
    <row r="30" spans="2:20" x14ac:dyDescent="0.25">
      <c r="B30" s="38">
        <v>9</v>
      </c>
      <c r="C30" s="24">
        <v>99.027777777777786</v>
      </c>
      <c r="D30" s="24">
        <v>97.083333333333329</v>
      </c>
      <c r="E30" s="24">
        <v>100</v>
      </c>
      <c r="F30" s="24">
        <v>98.472222222222229</v>
      </c>
      <c r="K30" s="42" t="s">
        <v>126</v>
      </c>
      <c r="L30" s="44"/>
      <c r="M30" s="44"/>
      <c r="N30" s="44"/>
      <c r="O30" s="44">
        <v>4.1820694420416666</v>
      </c>
      <c r="P30" s="47">
        <v>2.69522916399875</v>
      </c>
      <c r="Q30" s="47">
        <v>4.0526416666666671</v>
      </c>
    </row>
    <row r="31" spans="2:20" x14ac:dyDescent="0.25">
      <c r="B31" s="38">
        <v>10</v>
      </c>
      <c r="C31" s="24">
        <v>99.865591397849457</v>
      </c>
      <c r="D31" s="24">
        <v>99.596774193548384</v>
      </c>
      <c r="E31" s="24">
        <v>99.865591397849457</v>
      </c>
      <c r="F31" s="24">
        <v>99.731182795698928</v>
      </c>
      <c r="K31" s="42" t="s">
        <v>123</v>
      </c>
      <c r="L31" s="44" t="s">
        <v>130</v>
      </c>
      <c r="M31" s="44"/>
      <c r="N31" s="44"/>
      <c r="O31" s="44"/>
      <c r="P31" s="44"/>
      <c r="Q31" s="44"/>
    </row>
    <row r="32" spans="2:20" x14ac:dyDescent="0.25">
      <c r="B32" s="38">
        <v>11</v>
      </c>
      <c r="C32" s="24">
        <v>100</v>
      </c>
      <c r="D32" s="24">
        <v>100</v>
      </c>
      <c r="E32" s="24">
        <v>99.722222222222229</v>
      </c>
      <c r="F32" s="24">
        <v>97.777777777777771</v>
      </c>
      <c r="K32" s="42" t="s">
        <v>124</v>
      </c>
      <c r="L32" s="44"/>
      <c r="M32" s="44">
        <v>6.943757033333334</v>
      </c>
      <c r="N32" s="44"/>
      <c r="O32" s="44"/>
      <c r="P32" s="44"/>
      <c r="Q32" s="44"/>
    </row>
    <row r="33" spans="2:17" x14ac:dyDescent="0.25">
      <c r="B33" s="38">
        <v>12</v>
      </c>
      <c r="C33" s="24">
        <v>100</v>
      </c>
      <c r="D33" s="24">
        <v>100</v>
      </c>
      <c r="E33" s="24">
        <v>99.865591397849457</v>
      </c>
      <c r="F33" s="24">
        <v>91.263440860215056</v>
      </c>
      <c r="K33" s="42" t="s">
        <v>127</v>
      </c>
      <c r="L33" s="44"/>
      <c r="M33" s="44"/>
      <c r="N33" s="44"/>
      <c r="O33" s="44">
        <v>6.439805554166667</v>
      </c>
      <c r="P33" s="44"/>
      <c r="Q33" s="44"/>
    </row>
    <row r="34" spans="2:17" x14ac:dyDescent="0.25">
      <c r="K34" s="42" t="s">
        <v>171</v>
      </c>
      <c r="L34" s="44"/>
      <c r="M34" s="44"/>
      <c r="N34" s="44"/>
      <c r="O34" s="44"/>
      <c r="P34" s="44"/>
      <c r="Q34" s="44">
        <v>5.9111374999999962</v>
      </c>
    </row>
    <row r="35" spans="2:17" x14ac:dyDescent="0.25">
      <c r="K35" s="42" t="s">
        <v>180</v>
      </c>
      <c r="L35" s="44"/>
      <c r="M35" s="44"/>
      <c r="N35" s="44"/>
      <c r="O35" s="44"/>
      <c r="P35" s="44"/>
      <c r="Q35" s="44">
        <v>6.149866666666667</v>
      </c>
    </row>
    <row r="36" spans="2:17" ht="15.6" x14ac:dyDescent="0.35">
      <c r="K36" s="8" t="s">
        <v>266</v>
      </c>
    </row>
    <row r="37" spans="2:17" ht="16.8" x14ac:dyDescent="0.3">
      <c r="B37" s="4" t="s">
        <v>121</v>
      </c>
      <c r="C37" s="1"/>
      <c r="D37" s="1"/>
      <c r="E37" s="1"/>
      <c r="F37" s="1"/>
      <c r="K37" s="8" t="s">
        <v>38</v>
      </c>
    </row>
    <row r="38" spans="2:17" x14ac:dyDescent="0.25">
      <c r="B38" s="38" t="s">
        <v>1</v>
      </c>
      <c r="C38" s="19" t="s">
        <v>2</v>
      </c>
      <c r="D38" s="19" t="s">
        <v>4</v>
      </c>
      <c r="E38" s="19" t="s">
        <v>7</v>
      </c>
      <c r="F38" s="19" t="s">
        <v>218</v>
      </c>
    </row>
    <row r="39" spans="2:17" x14ac:dyDescent="0.25">
      <c r="B39" s="38">
        <v>1</v>
      </c>
      <c r="C39" s="20">
        <v>4.6370916666666657</v>
      </c>
      <c r="D39" s="20">
        <v>4.0526416666666671</v>
      </c>
      <c r="E39" s="20">
        <v>5.9111374999999962</v>
      </c>
      <c r="F39" s="20">
        <v>6.149866666666667</v>
      </c>
    </row>
    <row r="40" spans="2:17" x14ac:dyDescent="0.25">
      <c r="B40" s="38">
        <v>2</v>
      </c>
      <c r="C40" s="20">
        <v>3.2305541666666673</v>
      </c>
      <c r="D40" s="20">
        <v>2.1020499999999998</v>
      </c>
      <c r="E40" s="20">
        <v>3.2566875000000013</v>
      </c>
      <c r="F40" s="20">
        <v>3.3720500000000002</v>
      </c>
    </row>
    <row r="41" spans="2:17" x14ac:dyDescent="0.25">
      <c r="B41" s="38">
        <v>3</v>
      </c>
      <c r="C41" s="20">
        <v>1.8554208333333333</v>
      </c>
      <c r="D41" s="20">
        <v>1.0837374999999998</v>
      </c>
      <c r="E41" s="20">
        <v>2.0382916666666664</v>
      </c>
      <c r="F41" s="20">
        <v>1.7475666666666667</v>
      </c>
    </row>
    <row r="42" spans="2:17" x14ac:dyDescent="0.25">
      <c r="B42" s="38">
        <v>4</v>
      </c>
      <c r="C42" s="20">
        <v>1.8525583333333333</v>
      </c>
      <c r="D42" s="20">
        <v>0.70391250000000005</v>
      </c>
      <c r="E42" s="20">
        <v>1.1952125</v>
      </c>
      <c r="F42" s="20">
        <v>1.5183416666666665</v>
      </c>
    </row>
    <row r="43" spans="2:17" x14ac:dyDescent="0.25">
      <c r="B43" s="38">
        <v>5</v>
      </c>
      <c r="C43" s="20">
        <v>2.1302375000000002</v>
      </c>
      <c r="D43" s="20">
        <v>0.71414166666666679</v>
      </c>
      <c r="E43" s="20">
        <v>1.0485250000000002</v>
      </c>
      <c r="F43" s="20">
        <v>0.81775833333333336</v>
      </c>
    </row>
    <row r="44" spans="2:17" x14ac:dyDescent="0.25">
      <c r="B44" s="38">
        <v>6</v>
      </c>
      <c r="C44" s="20">
        <v>1.5151666666666666</v>
      </c>
      <c r="D44" s="20">
        <v>1.2929999999999999</v>
      </c>
      <c r="E44" s="20">
        <v>1.6502291666666673</v>
      </c>
      <c r="F44" s="20">
        <v>1.0341125000000002</v>
      </c>
    </row>
    <row r="45" spans="2:17" x14ac:dyDescent="0.25">
      <c r="B45" s="38">
        <v>7</v>
      </c>
      <c r="C45" s="20">
        <v>1.6823521739130438</v>
      </c>
      <c r="D45" s="20">
        <v>0.93798333333333328</v>
      </c>
      <c r="E45" s="20">
        <v>1.1833874999999998</v>
      </c>
      <c r="F45" s="20">
        <v>1.1625249999999998</v>
      </c>
    </row>
    <row r="46" spans="2:17" x14ac:dyDescent="0.25">
      <c r="B46" s="38">
        <v>8</v>
      </c>
      <c r="C46" s="20">
        <v>1.9480391304347824</v>
      </c>
      <c r="D46" s="20">
        <v>0.90691666666666659</v>
      </c>
      <c r="E46" s="20">
        <v>1.3376541666666668</v>
      </c>
      <c r="F46" s="20">
        <v>1.0083375000000001</v>
      </c>
    </row>
    <row r="47" spans="2:17" x14ac:dyDescent="0.25">
      <c r="B47" s="38">
        <v>9</v>
      </c>
      <c r="C47" s="20">
        <v>2.3461124999999998</v>
      </c>
      <c r="D47" s="20">
        <v>2.1719249999999999</v>
      </c>
      <c r="E47" s="20">
        <v>3.1004083333333337</v>
      </c>
      <c r="F47" s="20">
        <v>3.0048375000000003</v>
      </c>
    </row>
    <row r="48" spans="2:17" x14ac:dyDescent="0.25">
      <c r="B48" s="38">
        <v>10</v>
      </c>
      <c r="C48" s="20">
        <v>1.3942166666666667</v>
      </c>
      <c r="D48" s="20">
        <v>1.1121791666666667</v>
      </c>
      <c r="E48" s="20">
        <v>3.3379624999999997</v>
      </c>
      <c r="F48" s="20">
        <v>4.3618916666666667</v>
      </c>
    </row>
    <row r="49" spans="2:6" x14ac:dyDescent="0.25">
      <c r="B49" s="38">
        <v>11</v>
      </c>
      <c r="C49" s="20">
        <v>1.613004166666667</v>
      </c>
      <c r="D49" s="20">
        <v>1.2753541666666668</v>
      </c>
      <c r="E49" s="20">
        <v>1.6219416666666671</v>
      </c>
      <c r="F49" s="20">
        <v>2.8601541666666663</v>
      </c>
    </row>
    <row r="50" spans="2:6" x14ac:dyDescent="0.25">
      <c r="B50" s="38">
        <v>12</v>
      </c>
      <c r="C50" s="20">
        <v>2.1657458333333333</v>
      </c>
      <c r="D50" s="20">
        <v>2.0154583333333336</v>
      </c>
      <c r="E50" s="20">
        <v>4.5622125000000002</v>
      </c>
      <c r="F50" s="20">
        <v>3.1687291666666657</v>
      </c>
    </row>
    <row r="53" spans="2:6" ht="16.8" x14ac:dyDescent="0.3">
      <c r="B53" s="4" t="s">
        <v>122</v>
      </c>
      <c r="C53" s="1"/>
      <c r="D53" s="1"/>
      <c r="E53" s="1"/>
      <c r="F53" s="1"/>
    </row>
    <row r="54" spans="2:6" x14ac:dyDescent="0.25">
      <c r="B54" s="38" t="s">
        <v>1</v>
      </c>
      <c r="C54" s="19" t="s">
        <v>2</v>
      </c>
      <c r="D54" s="19" t="s">
        <v>4</v>
      </c>
      <c r="E54" s="19" t="s">
        <v>7</v>
      </c>
      <c r="F54" s="19" t="s">
        <v>218</v>
      </c>
    </row>
    <row r="55" spans="2:6" x14ac:dyDescent="0.25">
      <c r="B55" s="38">
        <v>1</v>
      </c>
      <c r="C55" s="20">
        <v>8.6424000000000003</v>
      </c>
      <c r="D55" s="20">
        <v>8.4178999999999995</v>
      </c>
      <c r="E55" s="20">
        <v>13.7201</v>
      </c>
      <c r="F55" s="20">
        <v>13.723000000000001</v>
      </c>
    </row>
    <row r="56" spans="2:6" x14ac:dyDescent="0.25">
      <c r="B56" s="38">
        <v>2</v>
      </c>
      <c r="C56" s="20">
        <v>8.0386000000000006</v>
      </c>
      <c r="D56" s="20">
        <v>4.2042000000000002</v>
      </c>
      <c r="E56" s="20">
        <v>8.9392999999999994</v>
      </c>
      <c r="F56" s="20">
        <v>10.0092</v>
      </c>
    </row>
    <row r="57" spans="2:6" x14ac:dyDescent="0.25">
      <c r="B57" s="38">
        <v>3</v>
      </c>
      <c r="C57" s="20">
        <v>6.8947000000000003</v>
      </c>
      <c r="D57" s="20">
        <v>2.6208999999999998</v>
      </c>
      <c r="E57" s="20">
        <v>6.6494</v>
      </c>
      <c r="F57" s="20">
        <v>8.3651999999999997</v>
      </c>
    </row>
    <row r="58" spans="2:6" x14ac:dyDescent="0.25">
      <c r="B58" s="38">
        <v>4</v>
      </c>
      <c r="C58" s="20">
        <v>4.4835000000000003</v>
      </c>
      <c r="D58" s="20">
        <v>2.1286999999999998</v>
      </c>
      <c r="E58" s="20">
        <v>6.8023999999999996</v>
      </c>
      <c r="F58" s="20">
        <v>4.1608000000000001</v>
      </c>
    </row>
    <row r="59" spans="2:6" x14ac:dyDescent="0.25">
      <c r="B59" s="38">
        <v>5</v>
      </c>
      <c r="C59" s="20">
        <v>5.5220000000000002</v>
      </c>
      <c r="D59" s="20">
        <v>1.9559</v>
      </c>
      <c r="E59" s="20">
        <v>2.4186999999999999</v>
      </c>
      <c r="F59" s="20">
        <v>5.3845000000000001</v>
      </c>
    </row>
    <row r="60" spans="2:6" x14ac:dyDescent="0.25">
      <c r="B60" s="38">
        <v>6</v>
      </c>
      <c r="C60" s="20">
        <v>3.5034000000000001</v>
      </c>
      <c r="D60" s="20">
        <v>3.0804</v>
      </c>
      <c r="E60" s="20">
        <v>5.4778000000000002</v>
      </c>
      <c r="F60" s="20">
        <v>1.3601000000000001</v>
      </c>
    </row>
    <row r="61" spans="2:6" x14ac:dyDescent="0.25">
      <c r="B61" s="38">
        <v>7</v>
      </c>
      <c r="C61" s="20">
        <v>3.3448000000000002</v>
      </c>
      <c r="D61" s="20">
        <v>2.2166999999999999</v>
      </c>
      <c r="E61" s="20">
        <v>2.5592000000000001</v>
      </c>
      <c r="F61" s="20">
        <v>2.1427</v>
      </c>
    </row>
    <row r="62" spans="2:6" x14ac:dyDescent="0.25">
      <c r="B62" s="38">
        <v>8</v>
      </c>
      <c r="C62" s="20">
        <v>3.9209999999999998</v>
      </c>
      <c r="D62" s="20">
        <v>1.7438</v>
      </c>
      <c r="E62" s="20">
        <v>3.5194000000000001</v>
      </c>
      <c r="F62" s="20">
        <v>2.3319999999999999</v>
      </c>
    </row>
    <row r="63" spans="2:6" x14ac:dyDescent="0.25">
      <c r="B63" s="38">
        <v>9</v>
      </c>
      <c r="C63" s="20">
        <v>8.9564000000000004</v>
      </c>
      <c r="D63" s="20">
        <v>6.9028999999999998</v>
      </c>
      <c r="E63" s="20">
        <v>7.9523000000000001</v>
      </c>
      <c r="F63" s="20">
        <v>8.4702000000000002</v>
      </c>
    </row>
    <row r="64" spans="2:6" x14ac:dyDescent="0.25">
      <c r="B64" s="38">
        <v>10</v>
      </c>
      <c r="C64" s="20">
        <v>6.9915000000000003</v>
      </c>
      <c r="D64" s="20">
        <v>2.181</v>
      </c>
      <c r="E64" s="20">
        <v>10.0647</v>
      </c>
      <c r="F64" s="20">
        <v>14.9252</v>
      </c>
    </row>
    <row r="65" spans="2:6" x14ac:dyDescent="0.25">
      <c r="B65" s="38">
        <v>11</v>
      </c>
      <c r="C65" s="20">
        <v>3.8967000000000001</v>
      </c>
      <c r="D65" s="20">
        <v>2.9432999999999998</v>
      </c>
      <c r="E65" s="20">
        <v>6.9560000000000004</v>
      </c>
      <c r="F65" s="20">
        <v>8.8251000000000008</v>
      </c>
    </row>
    <row r="66" spans="2:6" x14ac:dyDescent="0.25">
      <c r="B66" s="38">
        <v>12</v>
      </c>
      <c r="C66" s="20">
        <v>6.3907999999999996</v>
      </c>
      <c r="D66" s="20">
        <v>7.8879999999999999</v>
      </c>
      <c r="E66" s="20">
        <v>12.3483</v>
      </c>
      <c r="F66" s="20">
        <v>9.3588000000000005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1"/>
  <sheetViews>
    <sheetView topLeftCell="A2" workbookViewId="0">
      <selection activeCell="S24" sqref="S24"/>
    </sheetView>
  </sheetViews>
  <sheetFormatPr defaultColWidth="8.88671875" defaultRowHeight="13.8" x14ac:dyDescent="0.25"/>
  <cols>
    <col min="1" max="1" width="8.88671875" style="7"/>
    <col min="2" max="2" width="5.6640625" style="3" customWidth="1"/>
    <col min="3" max="4" width="5.6640625" style="2" customWidth="1"/>
    <col min="5" max="5" width="5.5546875" style="2" customWidth="1"/>
    <col min="6" max="7" width="5.33203125" style="2" customWidth="1"/>
    <col min="8" max="9" width="5.5546875" style="2" customWidth="1"/>
    <col min="10" max="10" width="5.33203125" style="2" customWidth="1"/>
    <col min="11" max="11" width="5.6640625" style="2" customWidth="1"/>
    <col min="12" max="12" width="5.44140625" style="2" customWidth="1"/>
    <col min="13" max="14" width="8.88671875" style="7"/>
    <col min="15" max="15" width="6.88671875" style="7" customWidth="1"/>
    <col min="16" max="16" width="6.6640625" style="7" customWidth="1"/>
    <col min="17" max="17" width="6.5546875" style="7" customWidth="1"/>
    <col min="18" max="18" width="5.88671875" style="7" customWidth="1"/>
    <col min="19" max="19" width="6" style="7" customWidth="1"/>
    <col min="20" max="20" width="5.5546875" style="7" customWidth="1"/>
    <col min="21" max="22" width="5.88671875" style="7" customWidth="1"/>
    <col min="23" max="23" width="6.5546875" style="7" customWidth="1"/>
    <col min="24" max="16384" width="8.88671875" style="7"/>
  </cols>
  <sheetData>
    <row r="1" spans="1:23" ht="17.399999999999999" x14ac:dyDescent="0.3">
      <c r="A1" s="16" t="s">
        <v>273</v>
      </c>
    </row>
    <row r="3" spans="1:23" ht="16.8" x14ac:dyDescent="0.3">
      <c r="B3" s="4" t="s">
        <v>139</v>
      </c>
      <c r="C3" s="1"/>
      <c r="D3" s="1"/>
      <c r="E3" s="1"/>
      <c r="F3" s="1"/>
      <c r="G3" s="1"/>
      <c r="H3" s="1"/>
      <c r="I3" s="1"/>
      <c r="J3" s="1"/>
      <c r="K3" s="1"/>
      <c r="L3" s="1"/>
      <c r="O3" s="4" t="s">
        <v>140</v>
      </c>
    </row>
    <row r="4" spans="1:23" x14ac:dyDescent="0.25">
      <c r="B4" s="49" t="s">
        <v>126</v>
      </c>
      <c r="C4" s="10"/>
      <c r="D4" s="10"/>
      <c r="E4" s="10"/>
      <c r="F4" s="10"/>
      <c r="G4" s="10"/>
      <c r="H4" s="10"/>
      <c r="I4" s="10"/>
      <c r="J4" s="10"/>
      <c r="K4" s="10"/>
      <c r="L4" s="10"/>
      <c r="O4" s="49" t="s">
        <v>126</v>
      </c>
      <c r="P4" s="48"/>
      <c r="Q4" s="48"/>
      <c r="R4" s="48"/>
      <c r="S4" s="48"/>
      <c r="T4" s="48"/>
      <c r="U4" s="48"/>
      <c r="V4" s="93" t="s">
        <v>176</v>
      </c>
      <c r="W4" s="94"/>
    </row>
    <row r="5" spans="1:23" x14ac:dyDescent="0.25">
      <c r="B5" s="38" t="s">
        <v>1</v>
      </c>
      <c r="C5" s="19" t="s">
        <v>178</v>
      </c>
      <c r="D5" s="19" t="s">
        <v>131</v>
      </c>
      <c r="E5" s="19" t="s">
        <v>133</v>
      </c>
      <c r="F5" s="19" t="s">
        <v>135</v>
      </c>
      <c r="G5" s="19" t="s">
        <v>177</v>
      </c>
      <c r="H5" s="19" t="s">
        <v>136</v>
      </c>
      <c r="I5" s="19" t="s">
        <v>134</v>
      </c>
      <c r="J5" s="19" t="s">
        <v>137</v>
      </c>
      <c r="K5" s="19" t="s">
        <v>132</v>
      </c>
      <c r="L5" s="19" t="s">
        <v>138</v>
      </c>
      <c r="O5" s="42"/>
      <c r="P5" s="30">
        <v>2009</v>
      </c>
      <c r="Q5" s="30">
        <v>2010</v>
      </c>
      <c r="R5" s="30">
        <v>2011</v>
      </c>
      <c r="S5" s="30">
        <v>2012</v>
      </c>
      <c r="T5" s="30">
        <v>2013</v>
      </c>
      <c r="U5" s="51">
        <v>2014</v>
      </c>
      <c r="V5" s="45"/>
      <c r="W5" s="30">
        <v>2014</v>
      </c>
    </row>
    <row r="6" spans="1:23" x14ac:dyDescent="0.25">
      <c r="B6" s="38">
        <v>1</v>
      </c>
      <c r="C6" s="20">
        <v>1.66</v>
      </c>
      <c r="D6" s="20">
        <v>1.4</v>
      </c>
      <c r="E6" s="20">
        <v>0.15</v>
      </c>
      <c r="F6" s="20">
        <v>0.17</v>
      </c>
      <c r="G6" s="24">
        <v>1.99</v>
      </c>
      <c r="H6" s="24">
        <v>13</v>
      </c>
      <c r="I6" s="24">
        <v>5.5</v>
      </c>
      <c r="J6" s="24">
        <v>5</v>
      </c>
      <c r="K6" s="24">
        <v>4</v>
      </c>
      <c r="L6" s="24">
        <v>2.7</v>
      </c>
      <c r="O6" s="42" t="s">
        <v>178</v>
      </c>
      <c r="P6" s="31"/>
      <c r="Q6" s="31"/>
      <c r="R6" s="31"/>
      <c r="S6" s="31"/>
      <c r="T6" s="31"/>
      <c r="U6" s="52">
        <v>0.98083333333333345</v>
      </c>
      <c r="V6" s="46"/>
      <c r="W6" s="44">
        <v>0.78541666666666676</v>
      </c>
    </row>
    <row r="7" spans="1:23" x14ac:dyDescent="0.25">
      <c r="B7" s="38">
        <v>2</v>
      </c>
      <c r="C7" s="20">
        <v>1.44</v>
      </c>
      <c r="D7" s="20">
        <v>1.4</v>
      </c>
      <c r="E7" s="20">
        <v>0.2</v>
      </c>
      <c r="F7" s="20">
        <v>0.27</v>
      </c>
      <c r="G7" s="24">
        <v>1.93</v>
      </c>
      <c r="H7" s="24">
        <v>8.6</v>
      </c>
      <c r="I7" s="24">
        <v>7</v>
      </c>
      <c r="J7" s="24">
        <v>7.7</v>
      </c>
      <c r="K7" s="24">
        <v>4.8</v>
      </c>
      <c r="L7" s="24">
        <v>3.7</v>
      </c>
      <c r="O7" s="38" t="s">
        <v>131</v>
      </c>
      <c r="P7" s="44">
        <v>0.39068371933050655</v>
      </c>
      <c r="Q7" s="44">
        <v>0.36160154352166102</v>
      </c>
      <c r="R7" s="44">
        <v>0.32143757446998233</v>
      </c>
      <c r="S7" s="44">
        <v>0.87916666666666676</v>
      </c>
      <c r="T7" s="44">
        <v>0.69666666666666677</v>
      </c>
      <c r="U7" s="52">
        <v>0.83499999999999996</v>
      </c>
      <c r="V7" s="46"/>
      <c r="W7" s="44">
        <v>1.0933333333333335</v>
      </c>
    </row>
    <row r="8" spans="1:23" x14ac:dyDescent="0.25">
      <c r="B8" s="38">
        <v>3</v>
      </c>
      <c r="C8" s="20">
        <v>1.31</v>
      </c>
      <c r="D8" s="20">
        <v>0.57999999999999996</v>
      </c>
      <c r="E8" s="20">
        <v>0.17</v>
      </c>
      <c r="F8" s="20">
        <v>0.44</v>
      </c>
      <c r="G8" s="24">
        <v>2.77</v>
      </c>
      <c r="H8" s="24">
        <v>12</v>
      </c>
      <c r="I8" s="24">
        <v>7.3</v>
      </c>
      <c r="J8" s="24">
        <v>9.1</v>
      </c>
      <c r="K8" s="24">
        <v>6.8</v>
      </c>
      <c r="L8" s="24">
        <v>4.3</v>
      </c>
      <c r="O8" s="38" t="s">
        <v>133</v>
      </c>
      <c r="P8" s="44">
        <v>8.6041470837188716E-2</v>
      </c>
      <c r="Q8" s="44">
        <v>0.11193831232524964</v>
      </c>
      <c r="R8" s="44">
        <v>8.6023172467580969E-2</v>
      </c>
      <c r="S8" s="44">
        <v>0.17272727272727273</v>
      </c>
      <c r="T8" s="44">
        <v>0.14500000000000002</v>
      </c>
      <c r="U8" s="52">
        <v>0.16250000000000001</v>
      </c>
      <c r="V8" s="46"/>
      <c r="W8" s="44">
        <v>0.17333333333333334</v>
      </c>
    </row>
    <row r="9" spans="1:23" x14ac:dyDescent="0.25">
      <c r="B9" s="38">
        <v>4</v>
      </c>
      <c r="C9" s="20">
        <v>1</v>
      </c>
      <c r="D9" s="20">
        <v>0.75</v>
      </c>
      <c r="E9" s="20">
        <v>0.12</v>
      </c>
      <c r="F9" s="20">
        <v>0.51</v>
      </c>
      <c r="G9" s="24">
        <v>2.6</v>
      </c>
      <c r="H9" s="24">
        <v>15</v>
      </c>
      <c r="I9" s="24">
        <v>3.8</v>
      </c>
      <c r="J9" s="24">
        <v>13</v>
      </c>
      <c r="K9" s="24">
        <v>3.6</v>
      </c>
      <c r="L9" s="24">
        <v>4.8</v>
      </c>
      <c r="O9" s="38" t="s">
        <v>135</v>
      </c>
      <c r="P9" s="44"/>
      <c r="Q9" s="44"/>
      <c r="R9" s="44">
        <v>0.1622155548370344</v>
      </c>
      <c r="S9" s="44">
        <v>0.22999999999999998</v>
      </c>
      <c r="T9" s="44">
        <v>0.32916666666666666</v>
      </c>
      <c r="U9" s="52">
        <v>0.32999999999999996</v>
      </c>
      <c r="V9" s="46"/>
      <c r="W9" s="44">
        <v>0.25333333333333335</v>
      </c>
    </row>
    <row r="10" spans="1:23" x14ac:dyDescent="0.25">
      <c r="B10" s="38">
        <v>5</v>
      </c>
      <c r="C10" s="20">
        <v>1.2</v>
      </c>
      <c r="D10" s="20">
        <v>0.71</v>
      </c>
      <c r="E10" s="20">
        <v>0.11</v>
      </c>
      <c r="F10" s="20">
        <v>0.39</v>
      </c>
      <c r="G10" s="24">
        <v>4</v>
      </c>
      <c r="H10" s="24">
        <v>15</v>
      </c>
      <c r="I10" s="24">
        <v>4</v>
      </c>
      <c r="J10" s="24">
        <v>15</v>
      </c>
      <c r="K10" s="24">
        <v>6.2</v>
      </c>
      <c r="L10" s="24">
        <v>6.6</v>
      </c>
      <c r="O10" s="38" t="s">
        <v>177</v>
      </c>
      <c r="P10" s="44"/>
      <c r="Q10" s="44"/>
      <c r="R10" s="44"/>
      <c r="S10" s="44"/>
      <c r="T10" s="44"/>
      <c r="U10" s="53">
        <v>3.624166666666667</v>
      </c>
      <c r="V10" s="50"/>
      <c r="W10" s="41">
        <v>2.41</v>
      </c>
    </row>
    <row r="11" spans="1:23" x14ac:dyDescent="0.25">
      <c r="B11" s="38">
        <v>6</v>
      </c>
      <c r="C11" s="20">
        <v>0.91</v>
      </c>
      <c r="D11" s="20">
        <v>0.63</v>
      </c>
      <c r="E11" s="20">
        <v>7.0000000000000007E-2</v>
      </c>
      <c r="F11" s="20">
        <v>0.32</v>
      </c>
      <c r="G11" s="24">
        <v>1.8</v>
      </c>
      <c r="H11" s="24">
        <v>11</v>
      </c>
      <c r="I11" s="24">
        <v>2.5</v>
      </c>
      <c r="J11" s="24">
        <v>9.6</v>
      </c>
      <c r="K11" s="24">
        <v>3.5</v>
      </c>
      <c r="L11" s="24">
        <v>4.2</v>
      </c>
      <c r="O11" s="38" t="s">
        <v>136</v>
      </c>
      <c r="P11" s="44"/>
      <c r="Q11" s="44"/>
      <c r="R11" s="41">
        <v>8.2649271508356765</v>
      </c>
      <c r="S11" s="41">
        <v>11.596666666666669</v>
      </c>
      <c r="T11" s="41">
        <v>15.083333333333334</v>
      </c>
      <c r="U11" s="53">
        <v>13.880833333333333</v>
      </c>
      <c r="V11" s="50"/>
      <c r="W11" s="41">
        <v>7.1941666666666668</v>
      </c>
    </row>
    <row r="12" spans="1:23" x14ac:dyDescent="0.25">
      <c r="B12" s="38">
        <v>7</v>
      </c>
      <c r="C12" s="20">
        <v>0.19</v>
      </c>
      <c r="D12" s="20">
        <v>0.67</v>
      </c>
      <c r="E12" s="20">
        <v>0.12</v>
      </c>
      <c r="F12" s="20">
        <v>0.42</v>
      </c>
      <c r="G12" s="24">
        <v>4.9000000000000004</v>
      </c>
      <c r="H12" s="24">
        <v>13</v>
      </c>
      <c r="I12" s="24">
        <v>3.5</v>
      </c>
      <c r="J12" s="24">
        <v>11</v>
      </c>
      <c r="K12" s="24">
        <v>7.5</v>
      </c>
      <c r="L12" s="24">
        <v>7</v>
      </c>
      <c r="O12" s="38" t="s">
        <v>134</v>
      </c>
      <c r="P12" s="41">
        <v>3.6760118798480277</v>
      </c>
      <c r="Q12" s="41">
        <v>3.7851146093198795</v>
      </c>
      <c r="R12" s="41">
        <v>3.7036278997308525</v>
      </c>
      <c r="S12" s="41">
        <v>6.1291666666666664</v>
      </c>
      <c r="T12" s="41">
        <v>5.45</v>
      </c>
      <c r="U12" s="53">
        <v>5.3183333333333342</v>
      </c>
      <c r="V12" s="50"/>
      <c r="W12" s="41">
        <v>5.1424999999999992</v>
      </c>
    </row>
    <row r="13" spans="1:23" x14ac:dyDescent="0.25">
      <c r="B13" s="38">
        <v>8</v>
      </c>
      <c r="C13" s="20">
        <v>0.18</v>
      </c>
      <c r="D13" s="20">
        <v>0.61</v>
      </c>
      <c r="E13" s="20">
        <v>0.11</v>
      </c>
      <c r="F13" s="20">
        <v>0.28000000000000003</v>
      </c>
      <c r="G13" s="24">
        <v>5.9</v>
      </c>
      <c r="H13" s="24">
        <v>16</v>
      </c>
      <c r="I13" s="24">
        <v>3.5</v>
      </c>
      <c r="J13" s="24">
        <v>7.7</v>
      </c>
      <c r="K13" s="24">
        <v>3.4</v>
      </c>
      <c r="L13" s="24">
        <v>3.4</v>
      </c>
      <c r="O13" s="38" t="s">
        <v>137</v>
      </c>
      <c r="P13" s="41"/>
      <c r="Q13" s="41"/>
      <c r="R13" s="41">
        <v>4.9627248600829761</v>
      </c>
      <c r="S13" s="41">
        <v>6.6199999999999983</v>
      </c>
      <c r="T13" s="41">
        <v>7.708333333333333</v>
      </c>
      <c r="U13" s="53">
        <v>9.1100000000000012</v>
      </c>
      <c r="V13" s="50"/>
      <c r="W13" s="41">
        <v>6.4975000000000014</v>
      </c>
    </row>
    <row r="14" spans="1:23" x14ac:dyDescent="0.25">
      <c r="B14" s="38">
        <v>9</v>
      </c>
      <c r="C14" s="20">
        <v>0.32</v>
      </c>
      <c r="D14" s="20">
        <v>1</v>
      </c>
      <c r="E14" s="20">
        <v>0.28999999999999998</v>
      </c>
      <c r="F14" s="20">
        <v>0.35</v>
      </c>
      <c r="G14" s="24">
        <v>6.1</v>
      </c>
      <c r="H14" s="24">
        <v>22</v>
      </c>
      <c r="I14" s="24">
        <v>5.2</v>
      </c>
      <c r="J14" s="24">
        <v>12</v>
      </c>
      <c r="K14" s="24">
        <v>4.3</v>
      </c>
      <c r="L14" s="24">
        <v>5.0999999999999996</v>
      </c>
      <c r="O14" s="38" t="s">
        <v>132</v>
      </c>
      <c r="P14" s="41">
        <v>2.6054283047112086</v>
      </c>
      <c r="Q14" s="41">
        <v>2.1648316304994477</v>
      </c>
      <c r="R14" s="41">
        <v>1.8170242466993998</v>
      </c>
      <c r="S14" s="41">
        <v>2.9274999999999998</v>
      </c>
      <c r="T14" s="41">
        <v>3.0416666666666665</v>
      </c>
      <c r="U14" s="53">
        <v>4.3533333333333335</v>
      </c>
      <c r="V14" s="50"/>
      <c r="W14" s="41">
        <v>2.7324999999999999</v>
      </c>
    </row>
    <row r="15" spans="1:23" x14ac:dyDescent="0.25">
      <c r="B15" s="38">
        <v>10</v>
      </c>
      <c r="C15" s="20">
        <v>1.3</v>
      </c>
      <c r="D15" s="20">
        <v>0.89</v>
      </c>
      <c r="E15" s="20">
        <v>0.23</v>
      </c>
      <c r="F15" s="20">
        <v>0.24</v>
      </c>
      <c r="G15" s="24">
        <v>4.47</v>
      </c>
      <c r="H15" s="24">
        <v>14.31</v>
      </c>
      <c r="I15" s="24">
        <v>6.62</v>
      </c>
      <c r="J15" s="24">
        <v>6.8</v>
      </c>
      <c r="K15" s="24">
        <v>2.82</v>
      </c>
      <c r="L15" s="24">
        <v>3.47</v>
      </c>
      <c r="O15" s="38" t="s">
        <v>138</v>
      </c>
      <c r="P15" s="41"/>
      <c r="Q15" s="41"/>
      <c r="R15" s="41">
        <v>2.1608236186233518</v>
      </c>
      <c r="S15" s="41">
        <v>3.061666666666667</v>
      </c>
      <c r="T15" s="41">
        <v>3.2416666666666667</v>
      </c>
      <c r="U15" s="53">
        <v>4.3383333333333329</v>
      </c>
      <c r="V15" s="50"/>
      <c r="W15" s="41">
        <v>3.285833333333334</v>
      </c>
    </row>
    <row r="16" spans="1:23" ht="16.2" x14ac:dyDescent="0.25">
      <c r="B16" s="38">
        <v>11</v>
      </c>
      <c r="C16" s="20">
        <v>1.35</v>
      </c>
      <c r="D16" s="20">
        <v>0.84</v>
      </c>
      <c r="E16" s="20">
        <v>0.26</v>
      </c>
      <c r="F16" s="20">
        <v>0.3</v>
      </c>
      <c r="G16" s="24">
        <v>3.22</v>
      </c>
      <c r="H16" s="24">
        <v>11.94</v>
      </c>
      <c r="I16" s="24">
        <v>10.73</v>
      </c>
      <c r="J16" s="24">
        <v>7.54</v>
      </c>
      <c r="K16" s="24">
        <v>3.15</v>
      </c>
      <c r="L16" s="24">
        <v>4.04</v>
      </c>
      <c r="O16" s="7" t="s">
        <v>269</v>
      </c>
    </row>
    <row r="17" spans="2:15" ht="16.2" x14ac:dyDescent="0.25">
      <c r="B17" s="38">
        <v>12</v>
      </c>
      <c r="C17" s="20">
        <v>0.91</v>
      </c>
      <c r="D17" s="20">
        <v>0.54</v>
      </c>
      <c r="E17" s="20">
        <v>0.12</v>
      </c>
      <c r="F17" s="20">
        <v>0.27</v>
      </c>
      <c r="G17" s="24">
        <v>3.81</v>
      </c>
      <c r="H17" s="24">
        <v>14.72</v>
      </c>
      <c r="I17" s="24">
        <v>4.17</v>
      </c>
      <c r="J17" s="24">
        <v>4.88</v>
      </c>
      <c r="K17" s="24">
        <v>2.17</v>
      </c>
      <c r="L17" s="24">
        <v>2.75</v>
      </c>
      <c r="O17" s="7" t="s">
        <v>270</v>
      </c>
    </row>
    <row r="18" spans="2:15" ht="16.2" x14ac:dyDescent="0.25">
      <c r="B18" s="49" t="s">
        <v>176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O18" s="7" t="s">
        <v>271</v>
      </c>
    </row>
    <row r="19" spans="2:15" ht="16.2" x14ac:dyDescent="0.25">
      <c r="B19" s="38" t="s">
        <v>1</v>
      </c>
      <c r="C19" s="19" t="s">
        <v>178</v>
      </c>
      <c r="D19" s="19" t="s">
        <v>131</v>
      </c>
      <c r="E19" s="19" t="s">
        <v>133</v>
      </c>
      <c r="F19" s="19" t="s">
        <v>135</v>
      </c>
      <c r="G19" s="19" t="s">
        <v>177</v>
      </c>
      <c r="H19" s="19" t="s">
        <v>136</v>
      </c>
      <c r="I19" s="19" t="s">
        <v>134</v>
      </c>
      <c r="J19" s="19" t="s">
        <v>137</v>
      </c>
      <c r="K19" s="19" t="s">
        <v>132</v>
      </c>
      <c r="L19" s="19" t="s">
        <v>138</v>
      </c>
      <c r="O19" s="7" t="s">
        <v>272</v>
      </c>
    </row>
    <row r="20" spans="2:15" x14ac:dyDescent="0.25">
      <c r="B20" s="38">
        <v>1</v>
      </c>
      <c r="C20" s="20">
        <v>1.1499999999999999</v>
      </c>
      <c r="D20" s="20">
        <v>1.6</v>
      </c>
      <c r="E20" s="20">
        <v>0.15</v>
      </c>
      <c r="F20" s="20">
        <v>0.22</v>
      </c>
      <c r="G20" s="24">
        <v>1.35</v>
      </c>
      <c r="H20" s="24">
        <v>6.7</v>
      </c>
      <c r="I20" s="24">
        <v>5.8</v>
      </c>
      <c r="J20" s="24">
        <v>4.5999999999999996</v>
      </c>
      <c r="K20" s="24">
        <v>3</v>
      </c>
      <c r="L20" s="24">
        <v>2.4</v>
      </c>
      <c r="O20" s="7" t="s">
        <v>284</v>
      </c>
    </row>
    <row r="21" spans="2:15" x14ac:dyDescent="0.25">
      <c r="B21" s="38">
        <v>2</v>
      </c>
      <c r="C21" s="20">
        <v>1.32</v>
      </c>
      <c r="D21" s="20">
        <v>1.5</v>
      </c>
      <c r="E21" s="20">
        <v>0.22</v>
      </c>
      <c r="F21" s="20">
        <v>0.23</v>
      </c>
      <c r="G21" s="24">
        <v>1.55</v>
      </c>
      <c r="H21" s="24">
        <v>5.5</v>
      </c>
      <c r="I21" s="24">
        <v>7.4</v>
      </c>
      <c r="J21" s="24">
        <v>7.2</v>
      </c>
      <c r="K21" s="24">
        <v>3.6</v>
      </c>
      <c r="L21" s="24">
        <v>3.1</v>
      </c>
      <c r="O21" s="7" t="s">
        <v>286</v>
      </c>
    </row>
    <row r="22" spans="2:15" x14ac:dyDescent="0.25">
      <c r="B22" s="38">
        <v>3</v>
      </c>
      <c r="C22" s="20">
        <v>1.47</v>
      </c>
      <c r="D22" s="20">
        <v>1.1000000000000001</v>
      </c>
      <c r="E22" s="20">
        <v>0.22</v>
      </c>
      <c r="F22" s="20">
        <v>0.4</v>
      </c>
      <c r="G22" s="24">
        <v>1.96</v>
      </c>
      <c r="H22" s="24">
        <v>6.3</v>
      </c>
      <c r="I22" s="24">
        <v>6.9</v>
      </c>
      <c r="J22" s="24">
        <v>8</v>
      </c>
      <c r="K22" s="24">
        <v>4.5</v>
      </c>
      <c r="L22" s="24">
        <v>3.3</v>
      </c>
      <c r="O22" s="7" t="s">
        <v>285</v>
      </c>
    </row>
    <row r="23" spans="2:15" x14ac:dyDescent="0.25">
      <c r="B23" s="38">
        <v>4</v>
      </c>
      <c r="C23" s="20">
        <v>0.71</v>
      </c>
      <c r="D23" s="20">
        <v>0.82</v>
      </c>
      <c r="E23" s="20">
        <v>0.13</v>
      </c>
      <c r="F23" s="20">
        <v>0.48</v>
      </c>
      <c r="G23" s="24">
        <v>2</v>
      </c>
      <c r="H23" s="24">
        <v>7.7</v>
      </c>
      <c r="I23" s="24">
        <v>4.0999999999999996</v>
      </c>
      <c r="J23" s="24">
        <v>14</v>
      </c>
      <c r="K23" s="24">
        <v>2.7</v>
      </c>
      <c r="L23" s="24">
        <v>4.5999999999999996</v>
      </c>
      <c r="O23" s="7" t="s">
        <v>287</v>
      </c>
    </row>
    <row r="24" spans="2:15" x14ac:dyDescent="0.25">
      <c r="B24" s="38">
        <v>5</v>
      </c>
      <c r="C24" s="20">
        <v>0.77</v>
      </c>
      <c r="D24" s="20">
        <v>0.94</v>
      </c>
      <c r="E24" s="20">
        <v>0.11</v>
      </c>
      <c r="F24" s="20">
        <v>0.25</v>
      </c>
      <c r="G24" s="24">
        <v>1.8</v>
      </c>
      <c r="H24" s="24">
        <v>7</v>
      </c>
      <c r="I24" s="24">
        <v>4</v>
      </c>
      <c r="J24" s="24">
        <v>6.8</v>
      </c>
      <c r="K24" s="24">
        <v>3.4</v>
      </c>
      <c r="L24" s="24">
        <v>4.9000000000000004</v>
      </c>
      <c r="O24" s="7" t="s">
        <v>288</v>
      </c>
    </row>
    <row r="25" spans="2:15" x14ac:dyDescent="0.25">
      <c r="B25" s="38">
        <v>6</v>
      </c>
      <c r="C25" s="20">
        <v>0.56999999999999995</v>
      </c>
      <c r="D25" s="20">
        <v>0.71</v>
      </c>
      <c r="E25" s="20">
        <v>7.0000000000000007E-2</v>
      </c>
      <c r="F25" s="20">
        <v>0.2</v>
      </c>
      <c r="G25" s="24">
        <v>1.8</v>
      </c>
      <c r="H25" s="24">
        <v>5.2</v>
      </c>
      <c r="I25" s="24">
        <v>2.5</v>
      </c>
      <c r="J25" s="24">
        <v>6.6</v>
      </c>
      <c r="K25" s="24">
        <v>2.1</v>
      </c>
      <c r="L25" s="24">
        <v>3.1</v>
      </c>
      <c r="O25" s="7" t="s">
        <v>289</v>
      </c>
    </row>
    <row r="26" spans="2:15" x14ac:dyDescent="0.25">
      <c r="B26" s="38">
        <v>7</v>
      </c>
      <c r="C26" s="20">
        <v>0.14000000000000001</v>
      </c>
      <c r="D26" s="20">
        <v>0.66</v>
      </c>
      <c r="E26" s="20">
        <v>0.09</v>
      </c>
      <c r="F26" s="20">
        <v>0.3</v>
      </c>
      <c r="G26" s="24">
        <v>4</v>
      </c>
      <c r="H26" s="24">
        <v>12</v>
      </c>
      <c r="I26" s="24">
        <v>3</v>
      </c>
      <c r="J26" s="24">
        <v>6</v>
      </c>
      <c r="K26" s="24">
        <v>4.0999999999999996</v>
      </c>
      <c r="L26" s="24">
        <v>4.9000000000000004</v>
      </c>
    </row>
    <row r="27" spans="2:15" x14ac:dyDescent="0.25">
      <c r="B27" s="38">
        <v>8</v>
      </c>
      <c r="C27" s="20" t="s">
        <v>179</v>
      </c>
      <c r="D27" s="20">
        <v>0.67</v>
      </c>
      <c r="E27" s="20">
        <v>0.12</v>
      </c>
      <c r="F27" s="20">
        <v>0.17</v>
      </c>
      <c r="G27" s="24">
        <v>3</v>
      </c>
      <c r="H27" s="24">
        <v>6.4</v>
      </c>
      <c r="I27" s="24">
        <v>2.8</v>
      </c>
      <c r="J27" s="24">
        <v>5.3</v>
      </c>
      <c r="K27" s="24">
        <v>1.8</v>
      </c>
      <c r="L27" s="24">
        <v>2.2000000000000002</v>
      </c>
    </row>
    <row r="28" spans="2:15" x14ac:dyDescent="0.25">
      <c r="B28" s="38">
        <v>9</v>
      </c>
      <c r="C28" s="20">
        <v>0.2</v>
      </c>
      <c r="D28" s="20">
        <v>1.1000000000000001</v>
      </c>
      <c r="E28" s="20">
        <v>0.28999999999999998</v>
      </c>
      <c r="F28" s="20">
        <v>0.2</v>
      </c>
      <c r="G28" s="24">
        <v>3.6</v>
      </c>
      <c r="H28" s="24">
        <v>8.1999999999999993</v>
      </c>
      <c r="I28" s="24">
        <v>4.3</v>
      </c>
      <c r="J28" s="24">
        <v>6</v>
      </c>
      <c r="K28" s="24">
        <v>2.6</v>
      </c>
      <c r="L28" s="24">
        <v>3.4</v>
      </c>
    </row>
    <row r="29" spans="2:15" x14ac:dyDescent="0.25">
      <c r="B29" s="38">
        <v>10</v>
      </c>
      <c r="C29" s="20">
        <v>0.96</v>
      </c>
      <c r="D29" s="20">
        <v>1.48</v>
      </c>
      <c r="E29" s="20">
        <v>0.22</v>
      </c>
      <c r="F29" s="20">
        <v>0.18</v>
      </c>
      <c r="G29" s="24">
        <v>2.5299999999999998</v>
      </c>
      <c r="H29" s="24">
        <v>6.98</v>
      </c>
      <c r="I29" s="24">
        <v>5.4</v>
      </c>
      <c r="J29" s="24">
        <v>4.7300000000000004</v>
      </c>
      <c r="K29" s="24">
        <v>1.79</v>
      </c>
      <c r="L29" s="24">
        <v>2.5</v>
      </c>
    </row>
    <row r="30" spans="2:15" x14ac:dyDescent="0.25">
      <c r="B30" s="38">
        <v>11</v>
      </c>
      <c r="C30" s="20">
        <v>1.21</v>
      </c>
      <c r="D30" s="20">
        <v>1.28</v>
      </c>
      <c r="E30" s="20">
        <v>0.31</v>
      </c>
      <c r="F30" s="20">
        <v>0.2</v>
      </c>
      <c r="G30" s="24">
        <v>2.2000000000000002</v>
      </c>
      <c r="H30" s="24">
        <v>5.69</v>
      </c>
      <c r="I30" s="24">
        <v>12.12</v>
      </c>
      <c r="J30" s="24">
        <v>4.87</v>
      </c>
      <c r="K30" s="24">
        <v>1.93</v>
      </c>
      <c r="L30" s="24">
        <v>3.43</v>
      </c>
    </row>
    <row r="31" spans="2:15" x14ac:dyDescent="0.25">
      <c r="B31" s="38">
        <v>12</v>
      </c>
      <c r="C31" s="20">
        <v>0.86</v>
      </c>
      <c r="D31" s="20">
        <v>1.26</v>
      </c>
      <c r="E31" s="20">
        <v>0.15</v>
      </c>
      <c r="F31" s="20">
        <v>0.21</v>
      </c>
      <c r="G31" s="24">
        <v>3.13</v>
      </c>
      <c r="H31" s="24">
        <v>8.66</v>
      </c>
      <c r="I31" s="24">
        <v>3.39</v>
      </c>
      <c r="J31" s="24">
        <v>3.87</v>
      </c>
      <c r="K31" s="24">
        <v>1.27</v>
      </c>
      <c r="L31" s="24">
        <v>1.6</v>
      </c>
    </row>
  </sheetData>
  <mergeCells count="1">
    <mergeCell ref="V4:W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6"/>
  <sheetViews>
    <sheetView workbookViewId="0">
      <selection activeCell="M20" sqref="M20"/>
    </sheetView>
  </sheetViews>
  <sheetFormatPr defaultColWidth="8.88671875" defaultRowHeight="13.8" x14ac:dyDescent="0.25"/>
  <cols>
    <col min="1" max="1" width="8.88671875" style="7"/>
    <col min="2" max="2" width="5.6640625" style="3" customWidth="1"/>
    <col min="3" max="3" width="8.88671875" style="2" customWidth="1"/>
    <col min="4" max="4" width="10.109375" style="2" customWidth="1"/>
    <col min="5" max="5" width="10.88671875" style="2" customWidth="1"/>
    <col min="6" max="7" width="8.88671875" style="7"/>
    <col min="8" max="8" width="11.33203125" style="7" customWidth="1"/>
    <col min="9" max="9" width="6.88671875" style="7" customWidth="1"/>
    <col min="10" max="10" width="6.6640625" style="7" customWidth="1"/>
    <col min="11" max="11" width="6.44140625" style="7" customWidth="1"/>
    <col min="12" max="12" width="6" style="7" customWidth="1"/>
    <col min="13" max="13" width="5.88671875" style="7" customWidth="1"/>
    <col min="14" max="15" width="5.6640625" style="7" customWidth="1"/>
    <col min="16" max="16" width="5.44140625" style="7" customWidth="1"/>
    <col min="17" max="16384" width="8.88671875" style="7"/>
  </cols>
  <sheetData>
    <row r="1" spans="1:16" ht="17.399999999999999" x14ac:dyDescent="0.3">
      <c r="A1" s="16" t="s">
        <v>275</v>
      </c>
    </row>
    <row r="3" spans="1:16" ht="16.8" x14ac:dyDescent="0.3">
      <c r="B3" s="4" t="s">
        <v>181</v>
      </c>
      <c r="C3" s="1"/>
      <c r="D3" s="1"/>
      <c r="E3" s="1"/>
      <c r="H3" s="54" t="s">
        <v>274</v>
      </c>
      <c r="I3" s="3"/>
      <c r="J3" s="3"/>
      <c r="K3" s="3"/>
      <c r="L3" s="3"/>
      <c r="M3" s="3"/>
      <c r="N3" s="3"/>
    </row>
    <row r="4" spans="1:16" x14ac:dyDescent="0.25">
      <c r="B4" s="38" t="s">
        <v>1</v>
      </c>
      <c r="C4" s="19" t="s">
        <v>126</v>
      </c>
      <c r="D4" s="19" t="s">
        <v>123</v>
      </c>
      <c r="E4" s="19" t="s">
        <v>180</v>
      </c>
      <c r="H4" s="37"/>
      <c r="I4" s="29">
        <v>2007</v>
      </c>
      <c r="J4" s="29">
        <v>2008</v>
      </c>
      <c r="K4" s="29">
        <v>2009</v>
      </c>
      <c r="L4" s="29">
        <v>2010</v>
      </c>
      <c r="M4" s="29">
        <v>2011</v>
      </c>
      <c r="N4" s="29">
        <v>2012</v>
      </c>
      <c r="O4" s="29">
        <v>2013</v>
      </c>
      <c r="P4" s="29">
        <v>2014</v>
      </c>
    </row>
    <row r="5" spans="1:16" x14ac:dyDescent="0.25">
      <c r="B5" s="38">
        <v>1</v>
      </c>
      <c r="C5" s="20">
        <v>0.71589233872107483</v>
      </c>
      <c r="D5" s="20">
        <v>1.0062303610013354</v>
      </c>
      <c r="E5" s="20">
        <v>2.6807755374164373</v>
      </c>
      <c r="H5" s="37" t="s">
        <v>126</v>
      </c>
      <c r="I5" s="20">
        <v>0.30890304215217351</v>
      </c>
      <c r="J5" s="20">
        <v>0.22109848881125591</v>
      </c>
      <c r="K5" s="20">
        <v>0.27171576672773562</v>
      </c>
      <c r="L5" s="20">
        <v>0.30082415083825992</v>
      </c>
      <c r="M5" s="20">
        <v>0.32425265680141085</v>
      </c>
      <c r="N5" s="20">
        <v>0.26319529293933036</v>
      </c>
      <c r="O5" s="20">
        <v>0.25196548195336588</v>
      </c>
      <c r="P5" s="20">
        <v>0.31637414403541031</v>
      </c>
    </row>
    <row r="6" spans="1:16" x14ac:dyDescent="0.25">
      <c r="B6" s="38">
        <v>2</v>
      </c>
      <c r="C6" s="20">
        <v>0.82019068554777363</v>
      </c>
      <c r="D6" s="20">
        <v>0.72468719474276888</v>
      </c>
      <c r="E6" s="20">
        <v>1.3597624800830885</v>
      </c>
      <c r="H6" s="37" t="s">
        <v>160</v>
      </c>
      <c r="I6" s="20">
        <v>0.30746124240694278</v>
      </c>
      <c r="J6" s="20"/>
      <c r="K6" s="20"/>
      <c r="L6" s="20"/>
      <c r="M6" s="20"/>
      <c r="N6" s="20"/>
      <c r="O6" s="20"/>
      <c r="P6" s="20"/>
    </row>
    <row r="7" spans="1:16" x14ac:dyDescent="0.25">
      <c r="B7" s="38">
        <v>3</v>
      </c>
      <c r="C7" s="20">
        <v>0.26288739936352129</v>
      </c>
      <c r="D7" s="20">
        <v>0.64641076211580939</v>
      </c>
      <c r="E7" s="20">
        <v>0.81449884306196885</v>
      </c>
      <c r="H7" s="37" t="s">
        <v>161</v>
      </c>
      <c r="I7" s="20"/>
      <c r="J7" s="20">
        <v>1.1141019011546163</v>
      </c>
      <c r="K7" s="20"/>
      <c r="L7" s="20"/>
      <c r="M7" s="20"/>
      <c r="N7" s="20"/>
      <c r="O7" s="20"/>
      <c r="P7" s="20"/>
    </row>
    <row r="8" spans="1:16" x14ac:dyDescent="0.25">
      <c r="B8" s="38">
        <v>4</v>
      </c>
      <c r="C8" s="20">
        <v>0.15911708473926764</v>
      </c>
      <c r="D8" s="20">
        <v>0.26598850022778631</v>
      </c>
      <c r="E8" s="20">
        <v>0.54286519296079305</v>
      </c>
      <c r="H8" s="37" t="s">
        <v>123</v>
      </c>
      <c r="I8" s="20"/>
      <c r="J8" s="20"/>
      <c r="K8" s="20">
        <v>0.49907554466374093</v>
      </c>
      <c r="L8" s="20">
        <v>0.53016394205564554</v>
      </c>
      <c r="M8" s="20">
        <v>0.7094088485635589</v>
      </c>
      <c r="N8" s="20">
        <v>0.54627619945514361</v>
      </c>
      <c r="O8" s="20">
        <v>0.69543275749403</v>
      </c>
      <c r="P8" s="20">
        <v>0.56019749674108288</v>
      </c>
    </row>
    <row r="9" spans="1:16" x14ac:dyDescent="0.25">
      <c r="B9" s="38">
        <v>5</v>
      </c>
      <c r="C9" s="20">
        <v>0.15840541902807478</v>
      </c>
      <c r="D9" s="20">
        <v>0.20190455579969524</v>
      </c>
      <c r="E9" s="20">
        <v>0.31727300540006165</v>
      </c>
      <c r="H9" s="37" t="s">
        <v>124</v>
      </c>
      <c r="I9" s="20"/>
      <c r="J9" s="20"/>
      <c r="K9" s="20"/>
      <c r="L9" s="20">
        <v>0.29101967067902373</v>
      </c>
      <c r="M9" s="20"/>
      <c r="N9" s="20"/>
      <c r="O9" s="20"/>
      <c r="P9" s="20"/>
    </row>
    <row r="10" spans="1:16" x14ac:dyDescent="0.25">
      <c r="B10" s="38">
        <v>6</v>
      </c>
      <c r="C10" s="20">
        <v>0.12108004007594179</v>
      </c>
      <c r="D10" s="20">
        <v>0.18328508452796802</v>
      </c>
      <c r="E10" s="20">
        <v>0.18381709364321905</v>
      </c>
      <c r="H10" s="37" t="s">
        <v>162</v>
      </c>
      <c r="I10" s="20"/>
      <c r="J10" s="20"/>
      <c r="K10" s="20"/>
      <c r="L10" s="20"/>
      <c r="M10" s="20">
        <v>1.2072473177140661</v>
      </c>
      <c r="N10" s="20"/>
      <c r="O10" s="20"/>
      <c r="P10" s="20"/>
    </row>
    <row r="11" spans="1:16" x14ac:dyDescent="0.25">
      <c r="B11" s="38">
        <v>7</v>
      </c>
      <c r="C11" s="20">
        <v>0.10078683115120708</v>
      </c>
      <c r="D11" s="20">
        <v>0.13782324245862873</v>
      </c>
      <c r="E11" s="20">
        <v>0.15024494223168949</v>
      </c>
      <c r="H11" s="37" t="s">
        <v>163</v>
      </c>
      <c r="I11" s="20"/>
      <c r="J11" s="20"/>
      <c r="K11" s="20"/>
      <c r="L11" s="20"/>
      <c r="M11" s="20"/>
      <c r="N11" s="20">
        <v>0.63727207772571526</v>
      </c>
      <c r="O11" s="20"/>
      <c r="P11" s="20"/>
    </row>
    <row r="12" spans="1:16" x14ac:dyDescent="0.25">
      <c r="B12" s="38">
        <v>8</v>
      </c>
      <c r="C12" s="20">
        <v>8.3483294434659988E-2</v>
      </c>
      <c r="D12" s="20">
        <v>0.21082598862191759</v>
      </c>
      <c r="E12" s="20">
        <v>0.23740375784108381</v>
      </c>
      <c r="H12" s="37" t="s">
        <v>145</v>
      </c>
      <c r="I12" s="20"/>
      <c r="J12" s="20"/>
      <c r="K12" s="20"/>
      <c r="L12" s="20"/>
      <c r="M12" s="20"/>
      <c r="N12" s="20"/>
      <c r="O12" s="20">
        <v>0.37183091533362567</v>
      </c>
      <c r="P12" s="20"/>
    </row>
    <row r="13" spans="1:16" x14ac:dyDescent="0.25">
      <c r="B13" s="38">
        <v>9</v>
      </c>
      <c r="C13" s="20">
        <v>0.18700923644951201</v>
      </c>
      <c r="D13" s="20">
        <v>1.0196598908495293</v>
      </c>
      <c r="E13" s="20">
        <v>1.2903004731066898</v>
      </c>
      <c r="H13" s="37" t="s">
        <v>159</v>
      </c>
      <c r="I13" s="20"/>
      <c r="J13" s="20"/>
      <c r="K13" s="20"/>
      <c r="L13" s="20"/>
      <c r="M13" s="20"/>
      <c r="N13" s="20"/>
      <c r="O13" s="20">
        <v>0.97036707079499307</v>
      </c>
      <c r="P13" s="20"/>
    </row>
    <row r="14" spans="1:16" x14ac:dyDescent="0.25">
      <c r="B14" s="38">
        <v>10</v>
      </c>
      <c r="C14" s="20">
        <v>0.39262028383342196</v>
      </c>
      <c r="D14" s="20">
        <v>0.56649850060288565</v>
      </c>
      <c r="E14" s="20">
        <v>1.1220534090367578</v>
      </c>
      <c r="H14" s="37" t="s">
        <v>165</v>
      </c>
      <c r="I14" s="20"/>
      <c r="J14" s="20"/>
      <c r="K14" s="20"/>
      <c r="L14" s="20"/>
      <c r="M14" s="20"/>
      <c r="N14" s="20"/>
      <c r="O14" s="20">
        <v>1.0073386362829895</v>
      </c>
      <c r="P14" s="20"/>
    </row>
    <row r="15" spans="1:16" x14ac:dyDescent="0.25">
      <c r="B15" s="38">
        <v>11</v>
      </c>
      <c r="C15" s="20">
        <v>0.42549982516058399</v>
      </c>
      <c r="D15" s="20">
        <v>0.75122078211076604</v>
      </c>
      <c r="E15" s="20">
        <v>1.3884902200228759</v>
      </c>
      <c r="H15" s="37" t="s">
        <v>180</v>
      </c>
      <c r="I15" s="20"/>
      <c r="J15" s="20"/>
      <c r="K15" s="20"/>
      <c r="L15" s="20"/>
      <c r="M15" s="20"/>
      <c r="N15" s="20"/>
      <c r="O15" s="20"/>
      <c r="P15" s="20">
        <v>0.99159750110513956</v>
      </c>
    </row>
    <row r="16" spans="1:16" ht="15.6" x14ac:dyDescent="0.25">
      <c r="B16" s="38">
        <v>12</v>
      </c>
      <c r="C16" s="20">
        <v>0.36951728991988469</v>
      </c>
      <c r="D16" s="20">
        <v>1.0078350978339035</v>
      </c>
      <c r="E16" s="20">
        <v>1.8116850584570083</v>
      </c>
      <c r="H16" s="12" t="s">
        <v>164</v>
      </c>
      <c r="O16" s="11"/>
      <c r="P16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AN69"/>
  <sheetViews>
    <sheetView zoomScaleNormal="100" zoomScaleSheetLayoutView="100" workbookViewId="0">
      <selection activeCell="G21" sqref="G21"/>
    </sheetView>
  </sheetViews>
  <sheetFormatPr defaultColWidth="9.109375" defaultRowHeight="13.8" x14ac:dyDescent="0.25"/>
  <cols>
    <col min="1" max="1" width="9.109375" style="3"/>
    <col min="2" max="2" width="5.6640625" style="3" customWidth="1"/>
    <col min="3" max="3" width="6.33203125" style="3" customWidth="1"/>
    <col min="4" max="4" width="6.109375" style="3" customWidth="1"/>
    <col min="5" max="5" width="6.44140625" style="3" customWidth="1"/>
    <col min="6" max="6" width="7" style="3" customWidth="1"/>
    <col min="7" max="7" width="6.33203125" style="3" customWidth="1"/>
    <col min="8" max="8" width="6.44140625" style="3" customWidth="1"/>
    <col min="9" max="9" width="7.6640625" style="3" customWidth="1"/>
    <col min="10" max="10" width="9.109375" style="3"/>
    <col min="11" max="11" width="11.6640625" style="3" customWidth="1"/>
    <col min="12" max="13" width="5.6640625" style="2" customWidth="1"/>
    <col min="14" max="14" width="5.44140625" style="2" customWidth="1"/>
    <col min="15" max="17" width="5.33203125" style="2" customWidth="1"/>
    <col min="18" max="18" width="5" style="2" customWidth="1"/>
    <col min="19" max="19" width="4.88671875" style="2" customWidth="1"/>
    <col min="20" max="20" width="5.109375" style="2" customWidth="1"/>
    <col min="21" max="21" width="4.88671875" style="2" customWidth="1"/>
    <col min="22" max="22" width="5.33203125" style="2" customWidth="1"/>
    <col min="23" max="23" width="5.109375" style="2" customWidth="1"/>
    <col min="24" max="24" width="5.44140625" style="2" customWidth="1"/>
    <col min="25" max="25" width="5.33203125" style="2" customWidth="1"/>
    <col min="26" max="26" width="9.109375" style="3"/>
    <col min="27" max="38" width="8.88671875" style="7"/>
    <col min="39" max="40" width="7.6640625" style="3" customWidth="1"/>
    <col min="41" max="16384" width="9.109375" style="3"/>
  </cols>
  <sheetData>
    <row r="1" spans="1:25" ht="17.399999999999999" x14ac:dyDescent="0.3">
      <c r="A1" s="17" t="s">
        <v>278</v>
      </c>
    </row>
    <row r="3" spans="1:25" s="4" customFormat="1" ht="16.2" x14ac:dyDescent="0.25">
      <c r="B3" s="55" t="s">
        <v>276</v>
      </c>
      <c r="K3" s="55" t="s">
        <v>277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customHeight="1" x14ac:dyDescent="0.25">
      <c r="B4" s="37" t="s">
        <v>1</v>
      </c>
      <c r="C4" s="97" t="s">
        <v>166</v>
      </c>
      <c r="D4" s="98"/>
      <c r="E4" s="95" t="s">
        <v>167</v>
      </c>
      <c r="F4" s="96"/>
      <c r="G4" s="95" t="s">
        <v>168</v>
      </c>
      <c r="H4" s="96"/>
      <c r="K4" s="38" t="s">
        <v>166</v>
      </c>
      <c r="L4" s="19">
        <v>2000</v>
      </c>
      <c r="M4" s="19">
        <v>2002</v>
      </c>
      <c r="N4" s="19">
        <v>2003</v>
      </c>
      <c r="O4" s="19">
        <v>2004</v>
      </c>
      <c r="P4" s="19">
        <v>2005</v>
      </c>
      <c r="Q4" s="19">
        <v>2006</v>
      </c>
      <c r="R4" s="19">
        <v>2007</v>
      </c>
      <c r="S4" s="19">
        <v>2008</v>
      </c>
      <c r="T4" s="19">
        <v>2009</v>
      </c>
      <c r="U4" s="19">
        <v>2010</v>
      </c>
      <c r="V4" s="19">
        <v>2011</v>
      </c>
      <c r="W4" s="19">
        <v>2012</v>
      </c>
      <c r="X4" s="19">
        <v>2013</v>
      </c>
      <c r="Y4" s="19">
        <v>2014</v>
      </c>
    </row>
    <row r="5" spans="1:25" ht="14.25" customHeight="1" x14ac:dyDescent="0.25">
      <c r="B5" s="37"/>
      <c r="C5" s="56" t="s">
        <v>4</v>
      </c>
      <c r="D5" s="56" t="s">
        <v>7</v>
      </c>
      <c r="E5" s="56" t="s">
        <v>4</v>
      </c>
      <c r="F5" s="56" t="s">
        <v>7</v>
      </c>
      <c r="G5" s="56" t="s">
        <v>4</v>
      </c>
      <c r="H5" s="56" t="s">
        <v>7</v>
      </c>
      <c r="K5" s="58" t="s">
        <v>169</v>
      </c>
      <c r="L5" s="20">
        <v>2.1</v>
      </c>
      <c r="M5" s="20">
        <v>1.8</v>
      </c>
      <c r="N5" s="20">
        <v>1.5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14.25" customHeight="1" x14ac:dyDescent="0.25">
      <c r="B6" s="37">
        <v>1</v>
      </c>
      <c r="C6" s="24">
        <v>1008.7983606780434</v>
      </c>
      <c r="D6" s="24">
        <v>1463.1016129891293</v>
      </c>
      <c r="E6" s="24">
        <v>1208.8818015026022</v>
      </c>
      <c r="F6" s="24">
        <v>1759.5333894774949</v>
      </c>
      <c r="G6" s="24">
        <v>1055.6737913023026</v>
      </c>
      <c r="H6" s="24">
        <v>2018.7224047525428</v>
      </c>
      <c r="K6" s="58" t="s">
        <v>126</v>
      </c>
      <c r="L6" s="20">
        <v>1</v>
      </c>
      <c r="M6" s="20"/>
      <c r="N6" s="20">
        <v>0.97</v>
      </c>
      <c r="O6" s="20">
        <v>1.2</v>
      </c>
      <c r="P6" s="20">
        <v>0.83</v>
      </c>
      <c r="Q6" s="20">
        <v>0.85</v>
      </c>
      <c r="R6" s="20">
        <v>0.57999999999999996</v>
      </c>
      <c r="S6" s="20">
        <v>0.7</v>
      </c>
      <c r="T6" s="20">
        <v>0.6</v>
      </c>
      <c r="U6" s="20">
        <v>0.69</v>
      </c>
      <c r="V6" s="20">
        <v>0.49</v>
      </c>
      <c r="W6" s="20">
        <v>0.73</v>
      </c>
      <c r="X6" s="20">
        <v>0.58251464008262699</v>
      </c>
      <c r="Y6" s="20">
        <v>0.537750484924715</v>
      </c>
    </row>
    <row r="7" spans="1:25" ht="14.25" customHeight="1" x14ac:dyDescent="0.25">
      <c r="B7" s="37">
        <v>2</v>
      </c>
      <c r="C7" s="24">
        <v>1011.6277472202063</v>
      </c>
      <c r="D7" s="24">
        <v>1201.955320063051</v>
      </c>
      <c r="E7" s="24">
        <v>932.79647361747459</v>
      </c>
      <c r="F7" s="24">
        <v>1283.9517982766686</v>
      </c>
      <c r="G7" s="24">
        <v>652.81255337931236</v>
      </c>
      <c r="H7" s="24">
        <v>1804.9800892378735</v>
      </c>
      <c r="K7" s="58" t="s">
        <v>170</v>
      </c>
      <c r="L7" s="20"/>
      <c r="M7" s="20">
        <v>1.3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14.25" customHeight="1" x14ac:dyDescent="0.25">
      <c r="B8" s="37">
        <v>3</v>
      </c>
      <c r="C8" s="24">
        <v>684.6348226075055</v>
      </c>
      <c r="D8" s="24">
        <v>761.17810947020223</v>
      </c>
      <c r="E8" s="24">
        <v>677.57802562434313</v>
      </c>
      <c r="F8" s="24">
        <v>1091.8458619495029</v>
      </c>
      <c r="G8" s="24">
        <v>494.03192245208402</v>
      </c>
      <c r="H8" s="24">
        <v>1220.0000489451461</v>
      </c>
      <c r="K8" s="58" t="s">
        <v>171</v>
      </c>
      <c r="L8" s="20">
        <v>1.9</v>
      </c>
      <c r="M8" s="20"/>
      <c r="N8" s="20">
        <v>1.6</v>
      </c>
      <c r="O8" s="20">
        <v>1.9</v>
      </c>
      <c r="P8" s="20">
        <v>1.7</v>
      </c>
      <c r="Q8" s="20">
        <v>1.5</v>
      </c>
      <c r="R8" s="20">
        <v>1</v>
      </c>
      <c r="S8" s="20">
        <v>0.93</v>
      </c>
      <c r="T8" s="20">
        <v>1</v>
      </c>
      <c r="U8" s="20">
        <v>1.1000000000000001</v>
      </c>
      <c r="V8" s="20">
        <v>0.86</v>
      </c>
      <c r="W8" s="20">
        <v>1.1000000000000001</v>
      </c>
      <c r="X8" s="20">
        <v>0.79733415934987795</v>
      </c>
      <c r="Y8" s="20">
        <v>0.76063019427333201</v>
      </c>
    </row>
    <row r="9" spans="1:25" ht="14.25" customHeight="1" x14ac:dyDescent="0.25">
      <c r="B9" s="37">
        <v>4</v>
      </c>
      <c r="C9" s="24">
        <v>522.81582702487106</v>
      </c>
      <c r="D9" s="24">
        <v>727.01633036954513</v>
      </c>
      <c r="E9" s="24">
        <v>684.5340931918638</v>
      </c>
      <c r="F9" s="24">
        <v>1522.5554121101261</v>
      </c>
      <c r="G9" s="24">
        <v>700.91007041556168</v>
      </c>
      <c r="H9" s="24">
        <v>2331.5528463005685</v>
      </c>
      <c r="K9" s="58" t="s">
        <v>172</v>
      </c>
      <c r="L9" s="20"/>
      <c r="M9" s="20">
        <v>0.71</v>
      </c>
      <c r="N9" s="20">
        <v>0.71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14.25" customHeight="1" x14ac:dyDescent="0.25">
      <c r="B10" s="37">
        <v>5</v>
      </c>
      <c r="C10" s="24">
        <v>296.9416627814939</v>
      </c>
      <c r="D10" s="24">
        <v>465.81689002908399</v>
      </c>
      <c r="E10" s="24">
        <v>620.39196284599802</v>
      </c>
      <c r="F10" s="24">
        <v>1382.7765164048512</v>
      </c>
      <c r="G10" s="24">
        <v>614.59144479033807</v>
      </c>
      <c r="H10" s="24">
        <v>2342.1967358856746</v>
      </c>
      <c r="K10" s="58" t="s">
        <v>173</v>
      </c>
      <c r="L10" s="20"/>
      <c r="M10" s="20"/>
      <c r="N10" s="20"/>
      <c r="O10" s="20"/>
      <c r="P10" s="20">
        <v>1.1000000000000001</v>
      </c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4.25" customHeight="1" x14ac:dyDescent="0.25">
      <c r="B11" s="37">
        <v>6</v>
      </c>
      <c r="C11" s="24">
        <v>231.999861081593</v>
      </c>
      <c r="D11" s="24">
        <v>469.69399451117096</v>
      </c>
      <c r="E11" s="24">
        <v>620.8809316088674</v>
      </c>
      <c r="F11" s="24">
        <v>1352.9913269911003</v>
      </c>
      <c r="G11" s="24">
        <v>614.43936412328401</v>
      </c>
      <c r="H11" s="24">
        <v>2139.5496709977961</v>
      </c>
      <c r="K11" s="58" t="s">
        <v>124</v>
      </c>
      <c r="L11" s="20"/>
      <c r="M11" s="20"/>
      <c r="N11" s="20"/>
      <c r="O11" s="20"/>
      <c r="P11" s="20"/>
      <c r="Q11" s="20">
        <v>1.8</v>
      </c>
      <c r="R11" s="20"/>
      <c r="S11" s="20"/>
      <c r="T11" s="20"/>
      <c r="U11" s="20">
        <v>1.1000000000000001</v>
      </c>
      <c r="V11" s="20"/>
      <c r="W11" s="20"/>
      <c r="X11" s="20"/>
      <c r="Y11" s="20"/>
    </row>
    <row r="12" spans="1:25" ht="14.25" customHeight="1" x14ac:dyDescent="0.25">
      <c r="B12" s="37">
        <v>7</v>
      </c>
      <c r="C12" s="24">
        <v>347.25499747320833</v>
      </c>
      <c r="D12" s="24">
        <v>528.91483692660086</v>
      </c>
      <c r="E12" s="24">
        <v>998.02364776290244</v>
      </c>
      <c r="F12" s="24">
        <v>2490.7791432606446</v>
      </c>
      <c r="G12" s="24">
        <v>1189.0472551051789</v>
      </c>
      <c r="H12" s="24">
        <v>4139.4790298839862</v>
      </c>
      <c r="K12" s="58" t="s">
        <v>158</v>
      </c>
      <c r="L12" s="20"/>
      <c r="M12" s="20"/>
      <c r="N12" s="20"/>
      <c r="O12" s="20"/>
      <c r="P12" s="20"/>
      <c r="Q12" s="20"/>
      <c r="R12" s="20">
        <v>0.65</v>
      </c>
      <c r="S12" s="20"/>
      <c r="T12" s="20"/>
      <c r="U12" s="20"/>
      <c r="V12" s="20"/>
      <c r="W12" s="20"/>
      <c r="X12" s="20"/>
      <c r="Y12" s="20"/>
    </row>
    <row r="13" spans="1:25" ht="14.25" customHeight="1" x14ac:dyDescent="0.25">
      <c r="B13" s="37">
        <v>8</v>
      </c>
      <c r="C13" s="24">
        <v>262.05385443594145</v>
      </c>
      <c r="D13" s="24">
        <v>529.5609453059925</v>
      </c>
      <c r="E13" s="24">
        <v>648.10595109306496</v>
      </c>
      <c r="F13" s="24">
        <v>2155.5542353550804</v>
      </c>
      <c r="G13" s="24">
        <v>870.64439377411918</v>
      </c>
      <c r="H13" s="24">
        <v>3736.0197999568622</v>
      </c>
      <c r="K13" s="58" t="s">
        <v>161</v>
      </c>
      <c r="L13" s="20"/>
      <c r="M13" s="20"/>
      <c r="N13" s="20"/>
      <c r="O13" s="20"/>
      <c r="P13" s="20"/>
      <c r="Q13" s="20"/>
      <c r="R13" s="20"/>
      <c r="S13" s="20">
        <v>0.8</v>
      </c>
      <c r="T13" s="20"/>
      <c r="U13" s="20"/>
      <c r="V13" s="20"/>
      <c r="W13" s="20"/>
      <c r="X13" s="20"/>
      <c r="Y13" s="20"/>
    </row>
    <row r="14" spans="1:25" ht="14.25" customHeight="1" x14ac:dyDescent="0.25">
      <c r="B14" s="37">
        <v>9</v>
      </c>
      <c r="C14" s="24">
        <v>441.08024568786891</v>
      </c>
      <c r="D14" s="24">
        <v>871.476927850317</v>
      </c>
      <c r="E14" s="24">
        <v>1442.3622501126786</v>
      </c>
      <c r="F14" s="24">
        <v>4080.1032063217499</v>
      </c>
      <c r="G14" s="24">
        <v>1333.9540199402145</v>
      </c>
      <c r="H14" s="24">
        <v>6928.5522129880428</v>
      </c>
      <c r="K14" s="58" t="s">
        <v>123</v>
      </c>
      <c r="L14" s="20"/>
      <c r="M14" s="20"/>
      <c r="N14" s="20"/>
      <c r="O14" s="20"/>
      <c r="P14" s="20"/>
      <c r="Q14" s="20"/>
      <c r="R14" s="20"/>
      <c r="S14" s="20"/>
      <c r="T14" s="20">
        <v>0.71</v>
      </c>
      <c r="U14" s="20">
        <v>0.8</v>
      </c>
      <c r="V14" s="20">
        <v>0.62</v>
      </c>
      <c r="W14" s="20">
        <v>0.83</v>
      </c>
      <c r="X14" s="20">
        <v>0.631000388522724</v>
      </c>
      <c r="Y14" s="20"/>
    </row>
    <row r="15" spans="1:25" ht="14.25" customHeight="1" x14ac:dyDescent="0.25">
      <c r="B15" s="37">
        <v>10</v>
      </c>
      <c r="C15" s="24">
        <v>383.47605005408451</v>
      </c>
      <c r="D15" s="24">
        <v>607.37906336128037</v>
      </c>
      <c r="E15" s="24">
        <v>680.01805495447411</v>
      </c>
      <c r="F15" s="24">
        <v>1431.3019573089555</v>
      </c>
      <c r="G15" s="24">
        <v>561.42284654711102</v>
      </c>
      <c r="H15" s="24">
        <v>1704.1614795143537</v>
      </c>
      <c r="K15" s="38" t="s">
        <v>167</v>
      </c>
      <c r="L15" s="19">
        <v>2000</v>
      </c>
      <c r="M15" s="19">
        <v>2002</v>
      </c>
      <c r="N15" s="19">
        <v>2003</v>
      </c>
      <c r="O15" s="19">
        <v>2004</v>
      </c>
      <c r="P15" s="19">
        <v>2005</v>
      </c>
      <c r="Q15" s="19">
        <v>2006</v>
      </c>
      <c r="R15" s="19">
        <v>2007</v>
      </c>
      <c r="S15" s="19">
        <v>2008</v>
      </c>
      <c r="T15" s="19">
        <v>2009</v>
      </c>
      <c r="U15" s="19">
        <v>2010</v>
      </c>
      <c r="V15" s="19">
        <v>2011</v>
      </c>
      <c r="W15" s="19">
        <v>2012</v>
      </c>
      <c r="X15" s="19">
        <v>2013</v>
      </c>
      <c r="Y15" s="19">
        <v>2014</v>
      </c>
    </row>
    <row r="16" spans="1:25" ht="14.25" customHeight="1" x14ac:dyDescent="0.25">
      <c r="B16" s="37">
        <v>11</v>
      </c>
      <c r="C16" s="24">
        <v>676.08326803833847</v>
      </c>
      <c r="D16" s="24">
        <v>904.84345534224553</v>
      </c>
      <c r="E16" s="24">
        <v>697.68312974525713</v>
      </c>
      <c r="F16" s="24">
        <v>1402.2228979040399</v>
      </c>
      <c r="G16" s="24">
        <v>422.61001324893925</v>
      </c>
      <c r="H16" s="24">
        <v>1521.3927675183559</v>
      </c>
      <c r="K16" s="58" t="s">
        <v>169</v>
      </c>
      <c r="L16" s="20">
        <v>6.6</v>
      </c>
      <c r="M16" s="20">
        <v>5.3</v>
      </c>
      <c r="N16" s="20">
        <v>4.0999999999999996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spans="2:40" ht="14.25" customHeight="1" x14ac:dyDescent="0.25">
      <c r="B17" s="37">
        <v>12</v>
      </c>
      <c r="C17" s="24">
        <v>630.57157543740504</v>
      </c>
      <c r="D17" s="24">
        <v>600.73205612018683</v>
      </c>
      <c r="E17" s="24">
        <v>472.174966904553</v>
      </c>
      <c r="F17" s="24">
        <v>798.84040403542087</v>
      </c>
      <c r="G17" s="24">
        <v>539.37992083483039</v>
      </c>
      <c r="H17" s="24">
        <v>581.09080289792382</v>
      </c>
      <c r="K17" s="58" t="s">
        <v>126</v>
      </c>
      <c r="L17" s="20">
        <v>3</v>
      </c>
      <c r="M17" s="20"/>
      <c r="N17" s="20">
        <v>2.1</v>
      </c>
      <c r="O17" s="20">
        <v>2.7</v>
      </c>
      <c r="P17" s="20">
        <v>1.8</v>
      </c>
      <c r="Q17" s="20">
        <v>1.7</v>
      </c>
      <c r="R17" s="20">
        <v>1.2</v>
      </c>
      <c r="S17" s="20">
        <v>1.3</v>
      </c>
      <c r="T17" s="20">
        <v>1.1000000000000001</v>
      </c>
      <c r="U17" s="20">
        <v>1</v>
      </c>
      <c r="V17" s="20">
        <v>0.84</v>
      </c>
      <c r="W17" s="20">
        <v>0.99</v>
      </c>
      <c r="X17" s="20">
        <v>0.86667480276095299</v>
      </c>
      <c r="Y17" s="20">
        <v>0.80793056446907496</v>
      </c>
    </row>
    <row r="18" spans="2:40" ht="14.25" customHeight="1" x14ac:dyDescent="0.25">
      <c r="B18" s="13" t="s">
        <v>175</v>
      </c>
      <c r="D18" s="2"/>
      <c r="E18" s="2"/>
      <c r="F18" s="2"/>
      <c r="G18" s="2"/>
      <c r="H18" s="2"/>
      <c r="K18" s="58" t="s">
        <v>170</v>
      </c>
      <c r="L18" s="20"/>
      <c r="M18" s="20">
        <v>3.4</v>
      </c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spans="2:40" ht="14.25" customHeight="1" x14ac:dyDescent="0.25">
      <c r="B19" s="13"/>
      <c r="I19" s="2"/>
      <c r="K19" s="58" t="s">
        <v>171</v>
      </c>
      <c r="L19" s="20">
        <v>6</v>
      </c>
      <c r="M19" s="20"/>
      <c r="N19" s="20">
        <v>4.4000000000000004</v>
      </c>
      <c r="O19" s="20">
        <v>5.8</v>
      </c>
      <c r="P19" s="20">
        <v>4.55</v>
      </c>
      <c r="Q19" s="20">
        <v>4</v>
      </c>
      <c r="R19" s="20">
        <v>2.9</v>
      </c>
      <c r="S19" s="20">
        <v>2.6</v>
      </c>
      <c r="T19" s="20">
        <v>2.6</v>
      </c>
      <c r="U19" s="20">
        <v>2.4</v>
      </c>
      <c r="V19" s="20">
        <v>2.2000000000000002</v>
      </c>
      <c r="W19" s="20">
        <v>2.1</v>
      </c>
      <c r="X19" s="20">
        <v>1.7627261828147001</v>
      </c>
      <c r="Y19" s="20">
        <v>1.7369476334659699</v>
      </c>
      <c r="AN19" s="2"/>
    </row>
    <row r="20" spans="2:40" ht="14.25" customHeight="1" x14ac:dyDescent="0.25">
      <c r="K20" s="58" t="s">
        <v>172</v>
      </c>
      <c r="L20" s="20"/>
      <c r="M20" s="20">
        <v>0.78</v>
      </c>
      <c r="N20" s="20">
        <v>0.63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2:40" ht="14.25" customHeight="1" x14ac:dyDescent="0.25">
      <c r="K21" s="58" t="s">
        <v>173</v>
      </c>
      <c r="L21" s="20"/>
      <c r="M21" s="20"/>
      <c r="N21" s="20"/>
      <c r="O21" s="20"/>
      <c r="P21" s="20">
        <v>2.2000000000000002</v>
      </c>
      <c r="Q21" s="20"/>
      <c r="R21" s="20"/>
      <c r="S21" s="20"/>
      <c r="T21" s="20"/>
      <c r="U21" s="20"/>
      <c r="V21" s="20"/>
      <c r="W21" s="20"/>
      <c r="X21" s="20"/>
      <c r="Y21" s="20"/>
    </row>
    <row r="22" spans="2:40" ht="14.25" customHeight="1" x14ac:dyDescent="0.25">
      <c r="K22" s="58" t="s">
        <v>124</v>
      </c>
      <c r="L22" s="20"/>
      <c r="M22" s="20"/>
      <c r="N22" s="20"/>
      <c r="O22" s="20"/>
      <c r="P22" s="20"/>
      <c r="Q22" s="20">
        <v>4.7</v>
      </c>
      <c r="R22" s="20"/>
      <c r="S22" s="20"/>
      <c r="T22" s="20"/>
      <c r="U22" s="20">
        <v>2.1</v>
      </c>
      <c r="V22" s="20"/>
      <c r="W22" s="20"/>
      <c r="X22" s="20"/>
      <c r="Y22" s="20"/>
    </row>
    <row r="23" spans="2:40" ht="14.25" customHeight="1" x14ac:dyDescent="0.25">
      <c r="K23" s="58" t="s">
        <v>158</v>
      </c>
      <c r="L23" s="20"/>
      <c r="M23" s="20"/>
      <c r="N23" s="20"/>
      <c r="O23" s="20"/>
      <c r="P23" s="20"/>
      <c r="Q23" s="20"/>
      <c r="R23" s="20">
        <v>1</v>
      </c>
      <c r="S23" s="20"/>
      <c r="T23" s="20"/>
      <c r="U23" s="20"/>
      <c r="V23" s="20"/>
      <c r="W23" s="20"/>
      <c r="X23" s="20"/>
      <c r="Y23" s="20"/>
    </row>
    <row r="24" spans="2:40" ht="14.25" customHeight="1" x14ac:dyDescent="0.25">
      <c r="K24" s="58" t="s">
        <v>161</v>
      </c>
      <c r="L24" s="20"/>
      <c r="M24" s="20"/>
      <c r="N24" s="20"/>
      <c r="O24" s="20"/>
      <c r="P24" s="20"/>
      <c r="Q24" s="20"/>
      <c r="R24" s="20"/>
      <c r="S24" s="20">
        <v>1.5</v>
      </c>
      <c r="T24" s="20"/>
      <c r="U24" s="20"/>
      <c r="V24" s="20"/>
      <c r="W24" s="20"/>
      <c r="X24" s="20"/>
      <c r="Y24" s="20"/>
    </row>
    <row r="25" spans="2:40" ht="14.25" customHeight="1" x14ac:dyDescent="0.25">
      <c r="K25" s="58" t="s">
        <v>123</v>
      </c>
      <c r="L25" s="20"/>
      <c r="M25" s="20"/>
      <c r="N25" s="20"/>
      <c r="O25" s="20"/>
      <c r="P25" s="20"/>
      <c r="Q25" s="20"/>
      <c r="R25" s="20"/>
      <c r="S25" s="20"/>
      <c r="T25" s="20">
        <v>1.2</v>
      </c>
      <c r="U25" s="20">
        <v>1.2</v>
      </c>
      <c r="V25" s="20">
        <v>1.2</v>
      </c>
      <c r="W25" s="20">
        <v>1.2</v>
      </c>
      <c r="X25" s="20">
        <v>1.1799038952961101</v>
      </c>
      <c r="Y25" s="20"/>
    </row>
    <row r="26" spans="2:40" ht="14.25" customHeight="1" x14ac:dyDescent="0.25">
      <c r="K26" s="38" t="s">
        <v>168</v>
      </c>
      <c r="L26" s="19">
        <v>2000</v>
      </c>
      <c r="M26" s="19">
        <v>2002</v>
      </c>
      <c r="N26" s="19">
        <v>2003</v>
      </c>
      <c r="O26" s="19">
        <v>2004</v>
      </c>
      <c r="P26" s="19">
        <v>2005</v>
      </c>
      <c r="Q26" s="19">
        <v>2006</v>
      </c>
      <c r="R26" s="19">
        <v>2007</v>
      </c>
      <c r="S26" s="19">
        <v>2008</v>
      </c>
      <c r="T26" s="19">
        <v>2009</v>
      </c>
      <c r="U26" s="19">
        <v>2010</v>
      </c>
      <c r="V26" s="19">
        <v>2011</v>
      </c>
      <c r="W26" s="19">
        <v>2012</v>
      </c>
      <c r="X26" s="19">
        <v>2013</v>
      </c>
      <c r="Y26" s="19">
        <v>2014</v>
      </c>
    </row>
    <row r="27" spans="2:40" ht="14.25" customHeight="1" x14ac:dyDescent="0.25">
      <c r="K27" s="58" t="s">
        <v>169</v>
      </c>
      <c r="L27" s="20">
        <v>5.8</v>
      </c>
      <c r="M27" s="20">
        <v>5</v>
      </c>
      <c r="N27" s="20">
        <v>3.6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2:40" ht="14.25" customHeight="1" x14ac:dyDescent="0.25">
      <c r="K28" s="58" t="s">
        <v>126</v>
      </c>
      <c r="L28" s="20">
        <v>2.6</v>
      </c>
      <c r="M28" s="20"/>
      <c r="N28" s="20">
        <v>1.8</v>
      </c>
      <c r="O28" s="20">
        <v>2.6</v>
      </c>
      <c r="P28" s="20">
        <v>1.6</v>
      </c>
      <c r="Q28" s="20">
        <v>1.5</v>
      </c>
      <c r="R28" s="20">
        <v>1.7</v>
      </c>
      <c r="S28" s="20">
        <v>1.1000000000000001</v>
      </c>
      <c r="T28" s="20">
        <v>1.1000000000000001</v>
      </c>
      <c r="U28" s="20">
        <v>1.4</v>
      </c>
      <c r="V28" s="20">
        <v>0.75</v>
      </c>
      <c r="W28" s="20">
        <v>1</v>
      </c>
      <c r="X28" s="20">
        <v>0.82958272342482597</v>
      </c>
      <c r="Y28" s="20">
        <v>0.75679783615121199</v>
      </c>
    </row>
    <row r="29" spans="2:40" ht="14.25" customHeight="1" x14ac:dyDescent="0.25">
      <c r="K29" s="58" t="s">
        <v>170</v>
      </c>
      <c r="L29" s="20"/>
      <c r="M29" s="20">
        <v>3.2</v>
      </c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2:40" ht="14.25" customHeight="1" x14ac:dyDescent="0.25">
      <c r="K30" s="58" t="s">
        <v>171</v>
      </c>
      <c r="L30" s="20">
        <v>6.3</v>
      </c>
      <c r="M30" s="20"/>
      <c r="N30" s="20">
        <v>4.5</v>
      </c>
      <c r="O30" s="20">
        <v>6.3</v>
      </c>
      <c r="P30" s="20">
        <v>4.7</v>
      </c>
      <c r="Q30" s="20">
        <v>4.8</v>
      </c>
      <c r="R30" s="20">
        <v>3.6</v>
      </c>
      <c r="S30" s="20">
        <v>2.8</v>
      </c>
      <c r="T30" s="20">
        <v>3</v>
      </c>
      <c r="U30" s="20">
        <v>3.2</v>
      </c>
      <c r="V30" s="20">
        <v>2.8</v>
      </c>
      <c r="W30" s="20">
        <v>3</v>
      </c>
      <c r="X30" s="20">
        <v>2.4287296413156398</v>
      </c>
      <c r="Y30" s="20">
        <v>2.5457126239816499</v>
      </c>
    </row>
    <row r="31" spans="2:40" ht="14.25" customHeight="1" x14ac:dyDescent="0.25">
      <c r="K31" s="58" t="s">
        <v>172</v>
      </c>
      <c r="L31" s="20"/>
      <c r="M31" s="20">
        <v>0.74</v>
      </c>
      <c r="N31" s="20">
        <v>0.4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spans="2:40" ht="15" customHeight="1" x14ac:dyDescent="0.25">
      <c r="K32" s="58" t="s">
        <v>173</v>
      </c>
      <c r="L32" s="20"/>
      <c r="M32" s="20"/>
      <c r="N32" s="20"/>
      <c r="O32" s="20"/>
      <c r="P32" s="20">
        <v>1.5</v>
      </c>
      <c r="Q32" s="20"/>
      <c r="R32" s="20"/>
      <c r="S32" s="20"/>
      <c r="T32" s="20"/>
      <c r="U32" s="20"/>
      <c r="V32" s="20"/>
      <c r="W32" s="20"/>
      <c r="X32" s="20"/>
      <c r="Y32" s="20"/>
    </row>
    <row r="33" spans="2:39" ht="15" customHeight="1" x14ac:dyDescent="0.25">
      <c r="K33" s="58" t="s">
        <v>124</v>
      </c>
      <c r="L33" s="20"/>
      <c r="M33" s="20"/>
      <c r="N33" s="20"/>
      <c r="O33" s="20"/>
      <c r="P33" s="20"/>
      <c r="Q33" s="20">
        <v>4.2</v>
      </c>
      <c r="R33" s="20"/>
      <c r="S33" s="20"/>
      <c r="T33" s="20"/>
      <c r="U33" s="20">
        <v>2.1</v>
      </c>
      <c r="V33" s="20"/>
      <c r="W33" s="20"/>
      <c r="X33" s="20"/>
      <c r="Y33" s="20"/>
    </row>
    <row r="34" spans="2:39" ht="14.25" customHeight="1" x14ac:dyDescent="0.25">
      <c r="K34" s="58" t="s">
        <v>158</v>
      </c>
      <c r="L34" s="20"/>
      <c r="M34" s="20"/>
      <c r="N34" s="20"/>
      <c r="O34" s="20"/>
      <c r="P34" s="20"/>
      <c r="Q34" s="20"/>
      <c r="R34" s="20">
        <v>9.6</v>
      </c>
      <c r="S34" s="20"/>
      <c r="T34" s="20"/>
      <c r="U34" s="20"/>
      <c r="V34" s="20"/>
      <c r="W34" s="20"/>
      <c r="X34" s="20"/>
      <c r="Y34" s="20"/>
    </row>
    <row r="35" spans="2:39" ht="14.25" customHeight="1" x14ac:dyDescent="0.25">
      <c r="K35" s="58" t="s">
        <v>161</v>
      </c>
      <c r="L35" s="20"/>
      <c r="M35" s="20"/>
      <c r="N35" s="20"/>
      <c r="O35" s="20"/>
      <c r="P35" s="20"/>
      <c r="Q35" s="20"/>
      <c r="R35" s="20"/>
      <c r="S35" s="20">
        <v>1.3</v>
      </c>
      <c r="T35" s="20"/>
      <c r="U35" s="20"/>
      <c r="V35" s="20"/>
      <c r="W35" s="20"/>
      <c r="X35" s="20"/>
      <c r="Y35" s="20"/>
    </row>
    <row r="36" spans="2:39" ht="14.25" customHeight="1" x14ac:dyDescent="0.25">
      <c r="K36" s="58" t="s">
        <v>123</v>
      </c>
      <c r="L36" s="20"/>
      <c r="M36" s="20"/>
      <c r="N36" s="20"/>
      <c r="O36" s="57"/>
      <c r="P36" s="57"/>
      <c r="Q36" s="57"/>
      <c r="R36" s="57"/>
      <c r="S36" s="57"/>
      <c r="T36" s="57">
        <v>1.04</v>
      </c>
      <c r="U36" s="57">
        <v>1.1000000000000001</v>
      </c>
      <c r="V36" s="57">
        <v>0.94</v>
      </c>
      <c r="W36" s="57">
        <v>1</v>
      </c>
      <c r="X36" s="57">
        <v>1.04666587030674</v>
      </c>
      <c r="Y36" s="57"/>
    </row>
    <row r="37" spans="2:39" ht="14.25" customHeight="1" x14ac:dyDescent="0.25">
      <c r="K37" s="13" t="s">
        <v>174</v>
      </c>
      <c r="L37" s="3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39" ht="14.25" customHeight="1" x14ac:dyDescent="0.25"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2:39" x14ac:dyDescent="0.25">
      <c r="B39" s="2"/>
    </row>
    <row r="40" spans="2:39" s="2" customFormat="1" ht="13.2" x14ac:dyDescent="0.25">
      <c r="B40" s="3"/>
      <c r="C40" s="3"/>
      <c r="D40" s="3"/>
      <c r="E40" s="3"/>
      <c r="F40" s="3"/>
      <c r="G40" s="3"/>
      <c r="H40" s="3"/>
      <c r="I40" s="3"/>
      <c r="AM40" s="3"/>
    </row>
    <row r="41" spans="2:39" x14ac:dyDescent="0.25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2:39" x14ac:dyDescent="0.25"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2:39" x14ac:dyDescent="0.25"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2:39" x14ac:dyDescent="0.25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2:39" x14ac:dyDescent="0.25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2:39" x14ac:dyDescent="0.25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2:39" x14ac:dyDescent="0.25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2:39" x14ac:dyDescent="0.25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2:25" x14ac:dyDescent="0.25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2:25" x14ac:dyDescent="0.25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2:25" x14ac:dyDescent="0.25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2:25" x14ac:dyDescent="0.25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2:25" x14ac:dyDescent="0.25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2:25" x14ac:dyDescent="0.25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2:25" x14ac:dyDescent="0.25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2:25" x14ac:dyDescent="0.25">
      <c r="B56" s="2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2:25" x14ac:dyDescent="0.25">
      <c r="B57" s="2"/>
    </row>
    <row r="58" spans="2:25" x14ac:dyDescent="0.25">
      <c r="B58" s="2"/>
    </row>
    <row r="59" spans="2:25" x14ac:dyDescent="0.25">
      <c r="B59" s="2"/>
    </row>
    <row r="60" spans="2:25" x14ac:dyDescent="0.25">
      <c r="B60" s="2"/>
    </row>
    <row r="61" spans="2:25" x14ac:dyDescent="0.25">
      <c r="B61" s="2"/>
    </row>
    <row r="62" spans="2:25" x14ac:dyDescent="0.25">
      <c r="B62" s="2"/>
    </row>
    <row r="63" spans="2:25" x14ac:dyDescent="0.25">
      <c r="B63" s="2"/>
    </row>
    <row r="64" spans="2:25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</sheetData>
  <mergeCells count="3">
    <mergeCell ref="E4:F4"/>
    <mergeCell ref="G4:H4"/>
    <mergeCell ref="C4:D4"/>
  </mergeCells>
  <pageMargins left="0.75" right="0.75" top="1" bottom="1" header="0.5" footer="0.5"/>
  <pageSetup paperSize="9" scale="81" orientation="landscape" horizontalDpi="300" verticalDpi="300" r:id="rId1"/>
  <headerFooter alignWithMargins="0"/>
  <rowBreaks count="1" manualBreakCount="1">
    <brk id="37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42"/>
  <sheetViews>
    <sheetView workbookViewId="0">
      <selection activeCell="R15" sqref="R15"/>
    </sheetView>
  </sheetViews>
  <sheetFormatPr defaultRowHeight="14.4" x14ac:dyDescent="0.3"/>
  <sheetData>
    <row r="1" spans="1:28" ht="17.399999999999999" x14ac:dyDescent="0.3">
      <c r="A1" s="68" t="s">
        <v>292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 spans="1:28" ht="17.399999999999999" x14ac:dyDescent="0.3">
      <c r="A2" s="68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 spans="1:28" ht="16.8" x14ac:dyDescent="0.3">
      <c r="A3" s="7" t="s">
        <v>314</v>
      </c>
      <c r="J3" s="67" t="s">
        <v>293</v>
      </c>
      <c r="K3" s="67"/>
      <c r="L3" s="67" t="s">
        <v>293</v>
      </c>
      <c r="O3" s="7" t="s">
        <v>315</v>
      </c>
    </row>
    <row r="4" spans="1:28" ht="40.200000000000003" x14ac:dyDescent="0.3">
      <c r="A4" s="69" t="s">
        <v>294</v>
      </c>
      <c r="B4" s="70" t="s">
        <v>295</v>
      </c>
      <c r="C4" s="70" t="s">
        <v>296</v>
      </c>
      <c r="D4" s="71" t="s">
        <v>297</v>
      </c>
      <c r="E4" s="70" t="s">
        <v>298</v>
      </c>
      <c r="F4" s="71" t="s">
        <v>299</v>
      </c>
      <c r="G4" s="70" t="s">
        <v>300</v>
      </c>
      <c r="H4" s="70" t="s">
        <v>301</v>
      </c>
      <c r="I4" s="70" t="s">
        <v>302</v>
      </c>
      <c r="J4" s="71" t="s">
        <v>303</v>
      </c>
      <c r="K4" s="70" t="s">
        <v>304</v>
      </c>
      <c r="L4" s="71" t="s">
        <v>305</v>
      </c>
      <c r="M4" s="70" t="s">
        <v>306</v>
      </c>
      <c r="N4" s="15"/>
      <c r="O4" s="72"/>
      <c r="P4" s="70" t="s">
        <v>295</v>
      </c>
      <c r="Q4" s="70" t="s">
        <v>296</v>
      </c>
      <c r="R4" s="70" t="s">
        <v>307</v>
      </c>
      <c r="S4" s="70" t="s">
        <v>298</v>
      </c>
      <c r="T4" s="70" t="s">
        <v>299</v>
      </c>
      <c r="U4" s="70" t="s">
        <v>300</v>
      </c>
      <c r="V4" s="70" t="s">
        <v>301</v>
      </c>
      <c r="W4" s="70" t="s">
        <v>302</v>
      </c>
      <c r="X4" s="70" t="s">
        <v>303</v>
      </c>
      <c r="Y4" s="70" t="s">
        <v>304</v>
      </c>
      <c r="Z4" s="70" t="s">
        <v>305</v>
      </c>
      <c r="AA4" s="70" t="s">
        <v>306</v>
      </c>
    </row>
    <row r="5" spans="1:28" ht="40.200000000000003" x14ac:dyDescent="0.3">
      <c r="A5" s="72">
        <v>1</v>
      </c>
      <c r="B5" s="73" t="s">
        <v>308</v>
      </c>
      <c r="C5" s="73">
        <v>8700</v>
      </c>
      <c r="D5" s="73">
        <v>36000</v>
      </c>
      <c r="E5" s="73">
        <v>12700</v>
      </c>
      <c r="F5" s="73">
        <v>9900</v>
      </c>
      <c r="G5" s="73">
        <v>7500</v>
      </c>
      <c r="H5" s="73">
        <v>20100</v>
      </c>
      <c r="I5" s="73">
        <v>9000</v>
      </c>
      <c r="J5" s="73" t="s">
        <v>308</v>
      </c>
      <c r="K5" s="73">
        <f>IF('[1]kk_ka ja vuosi_ka'!J24=0,"",(ROUND('[1]kk_ka ja vuosi_ka'!J24,-2)))</f>
        <v>6400</v>
      </c>
      <c r="L5" s="73" t="s">
        <v>308</v>
      </c>
      <c r="M5" s="73">
        <v>5700</v>
      </c>
      <c r="N5" s="15"/>
      <c r="O5" s="70" t="s">
        <v>309</v>
      </c>
      <c r="P5" s="74">
        <v>49900</v>
      </c>
      <c r="Q5" s="74">
        <v>117600</v>
      </c>
      <c r="R5" s="74">
        <v>142700</v>
      </c>
      <c r="S5" s="74">
        <v>163800</v>
      </c>
      <c r="T5" s="74">
        <v>130900</v>
      </c>
      <c r="U5" s="74">
        <v>128800</v>
      </c>
      <c r="V5" s="74">
        <f>ROUND(177016.457454438,-2)</f>
        <v>177000</v>
      </c>
      <c r="W5" s="74">
        <f>ROUND(82723.81,-2)</f>
        <v>82700</v>
      </c>
      <c r="X5" s="74">
        <v>112900</v>
      </c>
      <c r="Y5" s="75">
        <f>ROUND(67458.67,-2)</f>
        <v>67500</v>
      </c>
      <c r="Z5" s="74">
        <v>84200</v>
      </c>
      <c r="AA5" s="75">
        <v>30000</v>
      </c>
    </row>
    <row r="6" spans="1:28" ht="53.4" x14ac:dyDescent="0.3">
      <c r="A6" s="72">
        <v>2</v>
      </c>
      <c r="B6" s="73" t="s">
        <v>308</v>
      </c>
      <c r="C6" s="73">
        <v>10400</v>
      </c>
      <c r="D6" s="73">
        <v>32000</v>
      </c>
      <c r="E6" s="73">
        <v>13500</v>
      </c>
      <c r="F6" s="73">
        <v>15200</v>
      </c>
      <c r="G6" s="73">
        <v>12100</v>
      </c>
      <c r="H6" s="73" t="s">
        <v>308</v>
      </c>
      <c r="I6" s="73">
        <v>12100</v>
      </c>
      <c r="J6" s="73" t="s">
        <v>308</v>
      </c>
      <c r="K6" s="73">
        <f>IF('[1]kk_ka ja vuosi_ka'!J25=0,"",(ROUND('[1]kk_ka ja vuosi_ka'!J25,-2)))</f>
        <v>5800</v>
      </c>
      <c r="L6" s="73">
        <v>6200</v>
      </c>
      <c r="M6" s="73">
        <v>4300</v>
      </c>
      <c r="N6" s="15"/>
      <c r="O6" s="70" t="s">
        <v>310</v>
      </c>
      <c r="P6" s="74">
        <v>20000</v>
      </c>
      <c r="Q6" s="74">
        <v>42900</v>
      </c>
      <c r="R6" s="74">
        <v>72500</v>
      </c>
      <c r="S6" s="74">
        <v>34300</v>
      </c>
      <c r="T6" s="74">
        <v>29500</v>
      </c>
      <c r="U6" s="74">
        <v>21400</v>
      </c>
      <c r="V6" s="74">
        <f>ROUND(78523.0196798327,-2)</f>
        <v>78500</v>
      </c>
      <c r="W6" s="74">
        <v>17500</v>
      </c>
      <c r="X6" s="74">
        <v>25800</v>
      </c>
      <c r="Y6" s="74">
        <f>ROUND(17424.9237373432,-2)</f>
        <v>17400</v>
      </c>
      <c r="Z6" s="74">
        <v>16200</v>
      </c>
      <c r="AA6" s="74">
        <v>13700</v>
      </c>
    </row>
    <row r="7" spans="1:28" x14ac:dyDescent="0.3">
      <c r="A7" s="72">
        <v>3</v>
      </c>
      <c r="B7" s="73" t="s">
        <v>308</v>
      </c>
      <c r="C7" s="73">
        <v>9300</v>
      </c>
      <c r="D7" s="73">
        <v>26500</v>
      </c>
      <c r="E7" s="73">
        <v>9400</v>
      </c>
      <c r="F7" s="73">
        <v>8100</v>
      </c>
      <c r="G7" s="73">
        <v>7800</v>
      </c>
      <c r="H7" s="73" t="s">
        <v>308</v>
      </c>
      <c r="I7" s="73">
        <v>7700</v>
      </c>
      <c r="J7" s="73" t="s">
        <v>308</v>
      </c>
      <c r="K7" s="73">
        <f>IF('[1]kk_ka ja vuosi_ka'!J26=0,"",(ROUND('[1]kk_ka ja vuosi_ka'!J26,-2)))</f>
        <v>8500</v>
      </c>
      <c r="L7" s="73">
        <v>7900</v>
      </c>
      <c r="M7" s="73">
        <v>4700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8" x14ac:dyDescent="0.3">
      <c r="A8" s="72">
        <v>4</v>
      </c>
      <c r="B8" s="73" t="s">
        <v>308</v>
      </c>
      <c r="C8" s="73">
        <v>8600</v>
      </c>
      <c r="D8" s="73">
        <v>18600</v>
      </c>
      <c r="E8" s="73">
        <v>8500</v>
      </c>
      <c r="F8" s="73">
        <v>15400</v>
      </c>
      <c r="G8" s="73">
        <v>9200</v>
      </c>
      <c r="H8" s="73">
        <v>22900</v>
      </c>
      <c r="I8" s="73">
        <v>6500</v>
      </c>
      <c r="J8" s="73" t="s">
        <v>308</v>
      </c>
      <c r="K8" s="73">
        <f>IF('[1]kk_ka ja vuosi_ka'!J27=0,"",(ROUND('[1]kk_ka ja vuosi_ka'!J27,-2)))</f>
        <v>6100</v>
      </c>
      <c r="L8" s="73" t="s">
        <v>308</v>
      </c>
      <c r="M8" s="73">
        <v>5200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8" x14ac:dyDescent="0.3">
      <c r="A9" s="72">
        <v>5</v>
      </c>
      <c r="B9" s="73" t="s">
        <v>308</v>
      </c>
      <c r="C9" s="73">
        <v>8000</v>
      </c>
      <c r="D9" s="73">
        <v>19000</v>
      </c>
      <c r="E9" s="73">
        <v>7900</v>
      </c>
      <c r="F9" s="73">
        <v>12100</v>
      </c>
      <c r="G9" s="73">
        <v>8900</v>
      </c>
      <c r="H9" s="73">
        <v>19900</v>
      </c>
      <c r="I9" s="73">
        <v>7200</v>
      </c>
      <c r="J9" s="73">
        <f>IF('[1]kk_ka ja vuosi_ka'!B9=0,"",(ROUND('[1]kk_ka ja vuosi_ka'!B9,-2)))</f>
        <v>13400</v>
      </c>
      <c r="K9" s="73">
        <f>IF('[1]kk_ka ja vuosi_ka'!J28=0,"",(ROUND('[1]kk_ka ja vuosi_ka'!J28,-2)))</f>
        <v>5500</v>
      </c>
      <c r="L9" s="73">
        <v>9000</v>
      </c>
      <c r="M9" s="73">
        <v>5200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8" x14ac:dyDescent="0.3">
      <c r="A10" s="72">
        <v>6</v>
      </c>
      <c r="B10" s="73">
        <v>4800</v>
      </c>
      <c r="C10" s="73">
        <v>7300</v>
      </c>
      <c r="D10" s="73" t="s">
        <v>308</v>
      </c>
      <c r="E10" s="73">
        <v>8400</v>
      </c>
      <c r="F10" s="73" t="s">
        <v>308</v>
      </c>
      <c r="G10" s="73">
        <v>7300</v>
      </c>
      <c r="H10" s="73" t="s">
        <v>308</v>
      </c>
      <c r="I10" s="73">
        <v>5900</v>
      </c>
      <c r="J10" s="73">
        <f>IF('[1]kk_ka ja vuosi_ka'!B10=0,"",(ROUND('[1]kk_ka ja vuosi_ka'!B10,-2)))</f>
        <v>11000</v>
      </c>
      <c r="K10" s="73">
        <f>IF('[1]kk_ka ja vuosi_ka'!J29=0,"",(ROUND('[1]kk_ka ja vuosi_ka'!J29,-2)))</f>
        <v>5000</v>
      </c>
      <c r="L10" s="73" t="s">
        <v>308</v>
      </c>
      <c r="M10" s="73">
        <v>5200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8" x14ac:dyDescent="0.3">
      <c r="A11" s="72">
        <v>7</v>
      </c>
      <c r="B11" s="73">
        <v>5100</v>
      </c>
      <c r="C11" s="73">
        <v>6200</v>
      </c>
      <c r="D11" s="73" t="s">
        <v>308</v>
      </c>
      <c r="E11" s="73">
        <v>6900</v>
      </c>
      <c r="F11" s="73" t="s">
        <v>308</v>
      </c>
      <c r="G11" s="73">
        <v>6900</v>
      </c>
      <c r="H11" s="73">
        <v>22200</v>
      </c>
      <c r="I11" s="73">
        <v>5400</v>
      </c>
      <c r="J11" s="73">
        <f>IF('[1]kk_ka ja vuosi_ka'!B11=0,"",(ROUND('[1]kk_ka ja vuosi_ka'!B11,-2)))</f>
        <v>10300</v>
      </c>
      <c r="K11" s="73">
        <f>IF('[1]kk_ka ja vuosi_ka'!J30=0,"",(ROUND('[1]kk_ka ja vuosi_ka'!J30,-2)))</f>
        <v>4600</v>
      </c>
      <c r="L11" s="73">
        <v>6800</v>
      </c>
      <c r="M11" s="73">
        <v>4700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8" x14ac:dyDescent="0.3">
      <c r="A12" s="72">
        <v>8</v>
      </c>
      <c r="B12" s="73">
        <v>5500</v>
      </c>
      <c r="C12" s="73">
        <v>7300</v>
      </c>
      <c r="D12" s="73" t="s">
        <v>308</v>
      </c>
      <c r="E12" s="73">
        <v>7700</v>
      </c>
      <c r="F12" s="73" t="s">
        <v>308</v>
      </c>
      <c r="G12" s="73">
        <v>6100</v>
      </c>
      <c r="H12" s="73">
        <v>27300</v>
      </c>
      <c r="I12" s="73">
        <v>6300</v>
      </c>
      <c r="J12" s="73" t="s">
        <v>308</v>
      </c>
      <c r="K12" s="73">
        <f>IF('[1]kk_ka ja vuosi_ka'!J31=0,"",(ROUND('[1]kk_ka ja vuosi_ka'!J31,-2)))</f>
        <v>4900</v>
      </c>
      <c r="L12" s="73">
        <v>7700</v>
      </c>
      <c r="M12" s="73">
        <v>3900</v>
      </c>
      <c r="N12" s="15"/>
      <c r="O12" s="15"/>
      <c r="P12" s="15"/>
      <c r="Q12" s="15"/>
      <c r="R12" s="15"/>
      <c r="S12" s="15"/>
      <c r="T12" s="15"/>
      <c r="U12" s="76"/>
      <c r="V12" s="76"/>
      <c r="W12" s="15"/>
      <c r="X12" s="15"/>
      <c r="Y12" s="15"/>
      <c r="Z12" s="15"/>
      <c r="AA12" s="15"/>
    </row>
    <row r="13" spans="1:28" x14ac:dyDescent="0.3">
      <c r="A13" s="72">
        <v>9</v>
      </c>
      <c r="B13" s="73">
        <v>6000</v>
      </c>
      <c r="C13" s="73">
        <v>7200</v>
      </c>
      <c r="D13" s="73" t="s">
        <v>308</v>
      </c>
      <c r="E13" s="73">
        <v>6600</v>
      </c>
      <c r="F13" s="73" t="s">
        <v>308</v>
      </c>
      <c r="G13" s="73">
        <v>6300</v>
      </c>
      <c r="H13" s="73">
        <v>32200</v>
      </c>
      <c r="I13" s="73">
        <v>5500</v>
      </c>
      <c r="J13" s="73" t="s">
        <v>308</v>
      </c>
      <c r="K13" s="73">
        <f>IF('[1]kk_ka ja vuosi_ka'!J32=0,"",(ROUND('[1]kk_ka ja vuosi_ka'!J32,-2)))</f>
        <v>4500</v>
      </c>
      <c r="L13" s="73">
        <v>6600</v>
      </c>
      <c r="M13" s="73">
        <v>6400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8" x14ac:dyDescent="0.3">
      <c r="A14" s="72">
        <v>10</v>
      </c>
      <c r="B14" s="73">
        <v>5200</v>
      </c>
      <c r="C14" s="73">
        <v>9000</v>
      </c>
      <c r="D14" s="73" t="s">
        <v>308</v>
      </c>
      <c r="E14" s="73">
        <v>6700</v>
      </c>
      <c r="F14" s="73">
        <v>7700</v>
      </c>
      <c r="G14" s="73">
        <v>6200</v>
      </c>
      <c r="H14" s="73">
        <v>32100</v>
      </c>
      <c r="I14" s="73">
        <v>6400</v>
      </c>
      <c r="J14" s="73">
        <f>IF('[1]kk_ka ja vuosi_ka'!B14=0,"",(ROUND('[1]kk_ka ja vuosi_ka'!B14,-2)))</f>
        <v>8000</v>
      </c>
      <c r="K14" s="73">
        <f>IF('[1]kk_ka ja vuosi_ka'!J33=0,"",(ROUND('[1]kk_ka ja vuosi_ka'!J33,-2)))</f>
        <v>4400</v>
      </c>
      <c r="L14" s="73">
        <v>5600</v>
      </c>
      <c r="M14" s="73">
        <v>4700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8" x14ac:dyDescent="0.3">
      <c r="A15" s="72">
        <v>11</v>
      </c>
      <c r="B15" s="73">
        <v>3700</v>
      </c>
      <c r="C15" s="73">
        <v>7100</v>
      </c>
      <c r="D15" s="73" t="s">
        <v>308</v>
      </c>
      <c r="E15" s="73">
        <v>7700</v>
      </c>
      <c r="F15" s="73">
        <v>8700</v>
      </c>
      <c r="G15" s="73">
        <v>6000</v>
      </c>
      <c r="H15" s="73">
        <v>30000</v>
      </c>
      <c r="I15" s="73">
        <v>4700</v>
      </c>
      <c r="J15" s="73">
        <f>IF('[1]kk_ka ja vuosi_ka'!B15=0,"",(ROUND('[1]kk_ka ja vuosi_ka'!B15,-2)))</f>
        <v>6700</v>
      </c>
      <c r="K15" s="73">
        <f>IF('[1]kk_ka ja vuosi_ka'!J34=0,"",(ROUND('[1]kk_ka ja vuosi_ka'!J34,-2)))</f>
        <v>3800</v>
      </c>
      <c r="L15" s="73">
        <v>5600</v>
      </c>
      <c r="M15" s="73">
        <v>4100</v>
      </c>
      <c r="N15" s="15"/>
      <c r="O15" s="15"/>
      <c r="P15" s="15"/>
      <c r="Q15" s="15"/>
      <c r="R15" s="15"/>
      <c r="S15" s="15"/>
      <c r="T15" s="15"/>
      <c r="U15" s="76"/>
      <c r="V15" s="76"/>
      <c r="W15" s="15"/>
      <c r="X15" s="15"/>
      <c r="Y15" s="15"/>
      <c r="Z15" s="15"/>
      <c r="AA15" s="15"/>
    </row>
    <row r="16" spans="1:28" x14ac:dyDescent="0.3">
      <c r="A16" s="72">
        <v>12</v>
      </c>
      <c r="B16" s="73">
        <v>5800</v>
      </c>
      <c r="C16" s="73">
        <v>11400</v>
      </c>
      <c r="D16" s="73" t="s">
        <v>308</v>
      </c>
      <c r="E16" s="73">
        <v>10400</v>
      </c>
      <c r="F16" s="73" t="s">
        <v>308</v>
      </c>
      <c r="G16" s="73">
        <v>4400</v>
      </c>
      <c r="H16" s="73">
        <v>28600</v>
      </c>
      <c r="I16" s="73">
        <v>8500</v>
      </c>
      <c r="J16" s="73" t="s">
        <v>308</v>
      </c>
      <c r="K16" s="73">
        <f>IF('[1]kk_ka ja vuosi_ka'!J35=0,"",(ROUND('[1]kk_ka ja vuosi_ka'!J35,-2)))</f>
        <v>3400</v>
      </c>
      <c r="L16" s="73">
        <v>4100</v>
      </c>
      <c r="M16" s="73">
        <v>3500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8" ht="40.200000000000003" x14ac:dyDescent="0.3">
      <c r="A17" s="70" t="s">
        <v>311</v>
      </c>
      <c r="B17" s="77">
        <v>5200</v>
      </c>
      <c r="C17" s="77">
        <v>8400</v>
      </c>
      <c r="D17" s="77">
        <v>25100</v>
      </c>
      <c r="E17" s="77">
        <v>8800</v>
      </c>
      <c r="F17" s="77">
        <v>10700</v>
      </c>
      <c r="G17" s="77">
        <v>7400</v>
      </c>
      <c r="H17" s="77">
        <v>25000</v>
      </c>
      <c r="I17" s="77">
        <v>7100</v>
      </c>
      <c r="J17" s="77">
        <f>IF('[1]kk_ka ja vuosi_ka'!H9=0,"",(ROUND('[1]kk_ka ja vuosi_ka'!H9,-2)))</f>
        <v>9900</v>
      </c>
      <c r="K17" s="77">
        <f>IF('[1]kk_ka ja vuosi_ka'!I9=0,"",(ROUND('[1]kk_ka ja vuosi_ka'!I9,-2)))</f>
        <v>5300</v>
      </c>
      <c r="L17" s="77">
        <v>6600</v>
      </c>
      <c r="M17" s="77">
        <v>4800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8" x14ac:dyDescent="0.3">
      <c r="A18" s="78" t="s">
        <v>312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spans="1:28" x14ac:dyDescent="0.3">
      <c r="A19" s="80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1:28" x14ac:dyDescent="0.3">
      <c r="A20" s="82" t="s">
        <v>313</v>
      </c>
    </row>
    <row r="21" spans="1:28" ht="40.200000000000003" x14ac:dyDescent="0.3">
      <c r="A21" s="72" t="s">
        <v>294</v>
      </c>
      <c r="B21" s="70" t="s">
        <v>295</v>
      </c>
      <c r="C21" s="70" t="s">
        <v>296</v>
      </c>
      <c r="D21" s="70" t="s">
        <v>297</v>
      </c>
      <c r="E21" s="70" t="s">
        <v>298</v>
      </c>
      <c r="F21" s="70" t="s">
        <v>299</v>
      </c>
      <c r="G21" s="70" t="s">
        <v>300</v>
      </c>
      <c r="H21" s="70" t="s">
        <v>301</v>
      </c>
      <c r="I21" s="70" t="s">
        <v>302</v>
      </c>
      <c r="J21" s="70" t="s">
        <v>303</v>
      </c>
      <c r="K21" s="70" t="s">
        <v>304</v>
      </c>
      <c r="L21" s="70" t="s">
        <v>305</v>
      </c>
      <c r="M21" s="70" t="s">
        <v>306</v>
      </c>
      <c r="N21" s="15"/>
      <c r="O21" s="15"/>
      <c r="P21" s="15"/>
      <c r="Q21" s="15"/>
    </row>
    <row r="22" spans="1:28" x14ac:dyDescent="0.3">
      <c r="A22" s="72">
        <v>1</v>
      </c>
      <c r="B22" s="74">
        <v>0</v>
      </c>
      <c r="C22" s="74">
        <v>98.521505376344081</v>
      </c>
      <c r="D22" s="74">
        <v>53.763440860215049</v>
      </c>
      <c r="E22" s="74">
        <v>99.327956989247312</v>
      </c>
      <c r="F22" s="74">
        <v>87.768817204301072</v>
      </c>
      <c r="G22" s="74">
        <v>100</v>
      </c>
      <c r="H22" s="74">
        <v>74</v>
      </c>
      <c r="I22" s="74">
        <v>93.548387096774192</v>
      </c>
      <c r="J22" s="74">
        <v>0</v>
      </c>
      <c r="K22" s="74">
        <v>90.86021505376344</v>
      </c>
      <c r="L22" s="74">
        <v>31.182795698924732</v>
      </c>
      <c r="M22" s="74">
        <v>100</v>
      </c>
      <c r="N22" s="15"/>
      <c r="O22" s="15"/>
      <c r="P22" s="15"/>
      <c r="Q22" s="15"/>
    </row>
    <row r="23" spans="1:28" x14ac:dyDescent="0.3">
      <c r="A23" s="72">
        <v>2</v>
      </c>
      <c r="B23" s="74">
        <v>0</v>
      </c>
      <c r="C23" s="74">
        <v>96.875</v>
      </c>
      <c r="D23" s="74">
        <v>100</v>
      </c>
      <c r="E23" s="74">
        <v>89.285714285714292</v>
      </c>
      <c r="F23" s="74">
        <v>88.392857142857139</v>
      </c>
      <c r="G23" s="74">
        <v>95.386904761904773</v>
      </c>
      <c r="H23" s="74">
        <v>19</v>
      </c>
      <c r="I23" s="74">
        <v>100</v>
      </c>
      <c r="J23" s="74">
        <v>0</v>
      </c>
      <c r="K23" s="74">
        <v>90.625</v>
      </c>
      <c r="L23" s="74">
        <v>94.047619047619051</v>
      </c>
      <c r="M23" s="74">
        <v>100</v>
      </c>
      <c r="N23" s="15"/>
      <c r="O23" s="15"/>
      <c r="P23" s="15"/>
      <c r="Q23" s="15"/>
    </row>
    <row r="24" spans="1:28" x14ac:dyDescent="0.3">
      <c r="A24" s="72">
        <v>3</v>
      </c>
      <c r="B24" s="74">
        <v>0</v>
      </c>
      <c r="C24" s="74">
        <v>100</v>
      </c>
      <c r="D24" s="74">
        <v>96.774193548387103</v>
      </c>
      <c r="E24" s="74">
        <v>97.043010752688176</v>
      </c>
      <c r="F24" s="74">
        <v>96.908602150537632</v>
      </c>
      <c r="G24" s="74">
        <v>97.58064516129032</v>
      </c>
      <c r="H24" s="74">
        <v>48</v>
      </c>
      <c r="I24" s="74">
        <v>100</v>
      </c>
      <c r="J24" s="74">
        <v>0</v>
      </c>
      <c r="K24" s="74">
        <v>97.446236559139791</v>
      </c>
      <c r="L24" s="74">
        <v>98.788694481830419</v>
      </c>
      <c r="M24" s="74">
        <v>100</v>
      </c>
      <c r="N24" s="15"/>
      <c r="O24" s="15"/>
      <c r="P24" s="15"/>
      <c r="Q24" s="15"/>
    </row>
    <row r="25" spans="1:28" x14ac:dyDescent="0.3">
      <c r="A25" s="72">
        <v>4</v>
      </c>
      <c r="B25" s="74">
        <v>0</v>
      </c>
      <c r="C25" s="74">
        <v>100</v>
      </c>
      <c r="D25" s="74">
        <v>99.305555555555557</v>
      </c>
      <c r="E25" s="74">
        <v>100</v>
      </c>
      <c r="F25" s="74">
        <v>65.277777777777786</v>
      </c>
      <c r="G25" s="74">
        <v>99.027777777777786</v>
      </c>
      <c r="H25" s="74">
        <v>89</v>
      </c>
      <c r="I25" s="74">
        <v>100</v>
      </c>
      <c r="J25" s="74">
        <v>8</v>
      </c>
      <c r="K25" s="74">
        <v>98.055555555555557</v>
      </c>
      <c r="L25" s="74">
        <v>49.305555555555557</v>
      </c>
      <c r="M25" s="74">
        <v>100</v>
      </c>
      <c r="N25" s="15"/>
      <c r="O25" s="15"/>
      <c r="P25" s="15"/>
      <c r="Q25" s="15"/>
    </row>
    <row r="26" spans="1:28" x14ac:dyDescent="0.3">
      <c r="A26" s="72">
        <v>5</v>
      </c>
      <c r="B26" s="74">
        <v>9.67741935483871</v>
      </c>
      <c r="C26" s="74">
        <v>99.731182795698928</v>
      </c>
      <c r="D26" s="74">
        <v>96.63978494623656</v>
      </c>
      <c r="E26" s="74">
        <v>93.145161290322577</v>
      </c>
      <c r="F26" s="74">
        <v>73.521505376344081</v>
      </c>
      <c r="G26" s="74">
        <v>100</v>
      </c>
      <c r="H26" s="74">
        <v>84</v>
      </c>
      <c r="I26" s="74">
        <v>91.935483870967744</v>
      </c>
      <c r="J26" s="74">
        <v>50</v>
      </c>
      <c r="K26" s="74">
        <v>98.790322580645167</v>
      </c>
      <c r="L26" s="74">
        <v>58.870967741935488</v>
      </c>
      <c r="M26" s="74">
        <v>100</v>
      </c>
      <c r="N26" s="15"/>
      <c r="O26" s="15"/>
      <c r="P26" s="15"/>
      <c r="Q26" s="15"/>
    </row>
    <row r="27" spans="1:28" x14ac:dyDescent="0.3">
      <c r="A27" s="72">
        <v>6</v>
      </c>
      <c r="B27" s="74">
        <v>94.166666666666671</v>
      </c>
      <c r="C27" s="74">
        <v>100</v>
      </c>
      <c r="D27" s="74">
        <v>27.222222222222221</v>
      </c>
      <c r="E27" s="74">
        <v>93.888888888888886</v>
      </c>
      <c r="F27" s="74">
        <v>30.972222222222221</v>
      </c>
      <c r="G27" s="74">
        <v>68.611111111111114</v>
      </c>
      <c r="H27" s="74">
        <v>35</v>
      </c>
      <c r="I27" s="74">
        <v>99.861111111111114</v>
      </c>
      <c r="J27" s="74">
        <v>94</v>
      </c>
      <c r="K27" s="74">
        <v>100</v>
      </c>
      <c r="L27" s="74">
        <v>45</v>
      </c>
      <c r="M27" s="74">
        <v>100</v>
      </c>
      <c r="N27" s="15"/>
      <c r="O27" s="15"/>
      <c r="P27" s="15"/>
      <c r="Q27" s="15"/>
    </row>
    <row r="28" spans="1:28" x14ac:dyDescent="0.3">
      <c r="A28" s="72">
        <v>7</v>
      </c>
      <c r="B28" s="74">
        <v>100</v>
      </c>
      <c r="C28" s="74">
        <v>99.193548387096769</v>
      </c>
      <c r="D28" s="74">
        <v>0</v>
      </c>
      <c r="E28" s="74">
        <v>100</v>
      </c>
      <c r="F28" s="74">
        <v>0</v>
      </c>
      <c r="G28" s="74">
        <v>98.252688172043008</v>
      </c>
      <c r="H28" s="74">
        <v>88</v>
      </c>
      <c r="I28" s="74">
        <v>99.731182795698928</v>
      </c>
      <c r="J28" s="74">
        <v>98</v>
      </c>
      <c r="K28" s="74">
        <v>96.505376344086031</v>
      </c>
      <c r="L28" s="74">
        <v>78.225806451612897</v>
      </c>
      <c r="M28" s="74">
        <v>100</v>
      </c>
      <c r="N28" s="15"/>
      <c r="O28" s="15"/>
      <c r="P28" s="15"/>
      <c r="Q28" s="15"/>
    </row>
    <row r="29" spans="1:28" x14ac:dyDescent="0.3">
      <c r="A29" s="72">
        <v>8</v>
      </c>
      <c r="B29" s="74">
        <v>97.446236559139791</v>
      </c>
      <c r="C29" s="74">
        <v>97.177419354838719</v>
      </c>
      <c r="D29" s="74">
        <v>0</v>
      </c>
      <c r="E29" s="74">
        <v>96.505376344086031</v>
      </c>
      <c r="F29" s="74">
        <v>0</v>
      </c>
      <c r="G29" s="74">
        <v>100</v>
      </c>
      <c r="H29" s="74">
        <v>60</v>
      </c>
      <c r="I29" s="74">
        <v>100</v>
      </c>
      <c r="J29" s="74">
        <v>19</v>
      </c>
      <c r="K29" s="74">
        <v>96.505376344086031</v>
      </c>
      <c r="L29" s="74">
        <v>51.612903225806448</v>
      </c>
      <c r="M29" s="74">
        <v>100</v>
      </c>
      <c r="N29" s="15"/>
      <c r="O29" s="15"/>
      <c r="P29" s="15"/>
      <c r="Q29" s="15"/>
    </row>
    <row r="30" spans="1:28" x14ac:dyDescent="0.3">
      <c r="A30" s="72">
        <v>9</v>
      </c>
      <c r="B30" s="74">
        <v>100</v>
      </c>
      <c r="C30" s="74">
        <v>100</v>
      </c>
      <c r="D30" s="74">
        <v>0</v>
      </c>
      <c r="E30" s="74">
        <v>99.722222222222229</v>
      </c>
      <c r="F30" s="74">
        <v>24.722222222222221</v>
      </c>
      <c r="G30" s="74">
        <v>99.861111111111114</v>
      </c>
      <c r="H30" s="74">
        <v>97</v>
      </c>
      <c r="I30" s="74">
        <v>100</v>
      </c>
      <c r="J30" s="74">
        <v>23</v>
      </c>
      <c r="K30" s="74">
        <v>99.166666666666671</v>
      </c>
      <c r="L30" s="74">
        <v>69.861111111111114</v>
      </c>
      <c r="M30" s="74">
        <v>88</v>
      </c>
      <c r="N30" s="15"/>
      <c r="O30" s="15"/>
      <c r="P30" s="15"/>
      <c r="Q30" s="15"/>
    </row>
    <row r="31" spans="1:28" x14ac:dyDescent="0.3">
      <c r="A31" s="72">
        <v>10</v>
      </c>
      <c r="B31" s="74">
        <v>100</v>
      </c>
      <c r="C31" s="74">
        <v>100</v>
      </c>
      <c r="D31" s="74">
        <v>0</v>
      </c>
      <c r="E31" s="74">
        <v>100</v>
      </c>
      <c r="F31" s="74">
        <v>88.44086021505376</v>
      </c>
      <c r="G31" s="74">
        <v>100</v>
      </c>
      <c r="H31" s="74">
        <v>87</v>
      </c>
      <c r="I31" s="74">
        <v>100</v>
      </c>
      <c r="J31" s="74">
        <v>99</v>
      </c>
      <c r="K31" s="74">
        <v>95.161290322580655</v>
      </c>
      <c r="L31" s="74">
        <v>86.155913978494624</v>
      </c>
      <c r="M31" s="74">
        <v>100</v>
      </c>
      <c r="N31" s="15"/>
      <c r="O31" s="15"/>
      <c r="P31" s="15"/>
      <c r="Q31" s="15"/>
    </row>
    <row r="32" spans="1:28" x14ac:dyDescent="0.3">
      <c r="A32" s="72">
        <v>11</v>
      </c>
      <c r="B32" s="74">
        <v>100</v>
      </c>
      <c r="C32" s="74">
        <v>99.861111111111114</v>
      </c>
      <c r="D32" s="74">
        <v>0</v>
      </c>
      <c r="E32" s="74">
        <v>97.777777777777771</v>
      </c>
      <c r="F32" s="74">
        <v>96.111111111111114</v>
      </c>
      <c r="G32" s="74">
        <v>98.888888888888886</v>
      </c>
      <c r="H32" s="74">
        <v>73</v>
      </c>
      <c r="I32" s="74">
        <v>100</v>
      </c>
      <c r="J32" s="74">
        <v>56</v>
      </c>
      <c r="K32" s="74">
        <v>74.027777777777786</v>
      </c>
      <c r="L32" s="74">
        <v>89.722222222222229</v>
      </c>
      <c r="M32" s="74">
        <v>100</v>
      </c>
      <c r="N32" s="15"/>
      <c r="O32" s="15"/>
      <c r="P32" s="15"/>
      <c r="Q32" s="15"/>
    </row>
    <row r="33" spans="1:17" x14ac:dyDescent="0.3">
      <c r="A33" s="72">
        <v>12</v>
      </c>
      <c r="B33" s="74">
        <v>99.865591397849457</v>
      </c>
      <c r="C33" s="74">
        <v>100</v>
      </c>
      <c r="D33" s="74">
        <v>0</v>
      </c>
      <c r="E33" s="74">
        <v>100</v>
      </c>
      <c r="F33" s="74">
        <v>0</v>
      </c>
      <c r="G33" s="74">
        <v>66.263440860215056</v>
      </c>
      <c r="H33" s="74">
        <v>58</v>
      </c>
      <c r="I33" s="74">
        <v>100</v>
      </c>
      <c r="J33" s="74">
        <v>0</v>
      </c>
      <c r="K33" s="74">
        <v>96.370967741935488</v>
      </c>
      <c r="L33" s="74">
        <v>86.021505376344081</v>
      </c>
      <c r="M33" s="74">
        <v>99</v>
      </c>
      <c r="N33" s="15"/>
      <c r="O33" s="15"/>
      <c r="P33" s="15"/>
      <c r="Q33" s="15"/>
    </row>
    <row r="34" spans="1:17" x14ac:dyDescent="0.3">
      <c r="A34" s="15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15"/>
      <c r="O34" s="15"/>
      <c r="P34" s="15"/>
      <c r="Q34" s="15"/>
    </row>
    <row r="42" spans="1:17" x14ac:dyDescent="0.3">
      <c r="B42" s="8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51"/>
  <sheetViews>
    <sheetView tabSelected="1" workbookViewId="0">
      <selection activeCell="C12" sqref="C12:O12"/>
    </sheetView>
  </sheetViews>
  <sheetFormatPr defaultRowHeight="14.4" x14ac:dyDescent="0.3"/>
  <cols>
    <col min="1" max="1" width="4.109375" style="8" customWidth="1"/>
    <col min="2" max="2" width="24.33203125" style="8" customWidth="1"/>
    <col min="3" max="3" width="4.6640625" style="8" customWidth="1"/>
    <col min="4" max="4" width="4.44140625" style="8" customWidth="1"/>
    <col min="5" max="5" width="3.88671875" style="8" customWidth="1"/>
    <col min="6" max="6" width="4" style="8" customWidth="1"/>
    <col min="7" max="7" width="4.109375" style="8" customWidth="1"/>
    <col min="8" max="12" width="4.33203125" style="8" customWidth="1"/>
    <col min="13" max="13" width="4" style="8" customWidth="1"/>
    <col min="14" max="14" width="3.6640625" style="8" customWidth="1"/>
    <col min="15" max="15" width="8.109375" style="8" customWidth="1"/>
    <col min="18" max="18" width="24.88671875" customWidth="1"/>
    <col min="19" max="19" width="6.44140625" customWidth="1"/>
    <col min="20" max="21" width="5.88671875" customWidth="1"/>
    <col min="22" max="22" width="6" customWidth="1"/>
    <col min="23" max="23" width="6.6640625" customWidth="1"/>
    <col min="24" max="25" width="6.44140625" customWidth="1"/>
    <col min="26" max="26" width="5.88671875" customWidth="1"/>
  </cols>
  <sheetData>
    <row r="1" spans="1:26" ht="17.399999999999999" x14ac:dyDescent="0.3">
      <c r="A1" s="16" t="s">
        <v>279</v>
      </c>
    </row>
    <row r="3" spans="1:26" ht="16.8" x14ac:dyDescent="0.3">
      <c r="A3" s="4" t="s">
        <v>280</v>
      </c>
      <c r="R3" s="4" t="s">
        <v>281</v>
      </c>
    </row>
    <row r="4" spans="1:26" x14ac:dyDescent="0.3">
      <c r="A4" s="32"/>
      <c r="B4" s="32"/>
      <c r="C4" s="99" t="s">
        <v>155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59"/>
      <c r="R4" s="63"/>
      <c r="S4" s="30">
        <v>2007</v>
      </c>
      <c r="T4" s="30">
        <v>2008</v>
      </c>
      <c r="U4" s="30">
        <v>2009</v>
      </c>
      <c r="V4" s="30">
        <v>2010</v>
      </c>
      <c r="W4" s="30">
        <v>2011</v>
      </c>
      <c r="X4" s="30">
        <v>2012</v>
      </c>
      <c r="Y4" s="30">
        <v>2013</v>
      </c>
      <c r="Z4" s="30">
        <v>2014</v>
      </c>
    </row>
    <row r="5" spans="1:26" x14ac:dyDescent="0.3">
      <c r="A5" s="32" t="s">
        <v>152</v>
      </c>
      <c r="B5" s="32" t="s">
        <v>153</v>
      </c>
      <c r="C5" s="30">
        <v>1</v>
      </c>
      <c r="D5" s="30">
        <v>2</v>
      </c>
      <c r="E5" s="30">
        <v>3</v>
      </c>
      <c r="F5" s="30">
        <v>4</v>
      </c>
      <c r="G5" s="30">
        <v>5</v>
      </c>
      <c r="H5" s="30">
        <v>6</v>
      </c>
      <c r="I5" s="30">
        <v>7</v>
      </c>
      <c r="J5" s="30">
        <v>8</v>
      </c>
      <c r="K5" s="30">
        <v>9</v>
      </c>
      <c r="L5" s="30">
        <v>10</v>
      </c>
      <c r="M5" s="30">
        <v>11</v>
      </c>
      <c r="N5" s="30">
        <v>12</v>
      </c>
      <c r="O5" s="61" t="s">
        <v>154</v>
      </c>
      <c r="R5" s="59" t="s">
        <v>156</v>
      </c>
      <c r="S5" s="61"/>
      <c r="T5" s="61"/>
      <c r="U5" s="61"/>
      <c r="V5" s="61"/>
      <c r="W5" s="61"/>
      <c r="X5" s="61"/>
      <c r="Y5" s="61"/>
      <c r="Z5" s="61"/>
    </row>
    <row r="6" spans="1:26" x14ac:dyDescent="0.3">
      <c r="A6" s="59" t="s">
        <v>156</v>
      </c>
      <c r="B6" s="59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R6" s="32" t="s">
        <v>141</v>
      </c>
      <c r="S6" s="41"/>
      <c r="T6" s="41"/>
      <c r="U6" s="41">
        <v>42.554454660803707</v>
      </c>
      <c r="V6" s="41">
        <v>48.572988333815267</v>
      </c>
      <c r="W6" s="41">
        <v>45.417648271744632</v>
      </c>
      <c r="X6" s="41">
        <v>43.833058315478013</v>
      </c>
      <c r="Y6" s="41">
        <v>44.984084146309861</v>
      </c>
      <c r="Z6" s="41">
        <v>39.963819302820077</v>
      </c>
    </row>
    <row r="7" spans="1:26" x14ac:dyDescent="0.3">
      <c r="A7" s="42">
        <v>1</v>
      </c>
      <c r="B7" s="32" t="s">
        <v>141</v>
      </c>
      <c r="C7" s="41">
        <v>41.102673032884326</v>
      </c>
      <c r="D7" s="41">
        <v>40.345376539160235</v>
      </c>
      <c r="E7" s="41">
        <v>37.639173042946915</v>
      </c>
      <c r="F7" s="41">
        <v>38.695534950769421</v>
      </c>
      <c r="G7" s="41">
        <v>42.779661259227851</v>
      </c>
      <c r="H7" s="41">
        <v>37.996046866016677</v>
      </c>
      <c r="I7" s="41">
        <v>42.238968633625859</v>
      </c>
      <c r="J7" s="41">
        <v>41.961146868231083</v>
      </c>
      <c r="K7" s="41">
        <v>47.574592105110739</v>
      </c>
      <c r="L7" s="41">
        <v>35.033213939185366</v>
      </c>
      <c r="M7" s="41">
        <v>38.254716360251479</v>
      </c>
      <c r="N7" s="41">
        <v>35.944728036430931</v>
      </c>
      <c r="O7" s="60">
        <v>39.963819302820077</v>
      </c>
      <c r="R7" s="32" t="s">
        <v>142</v>
      </c>
      <c r="S7" s="41"/>
      <c r="T7" s="41">
        <v>36.294020233193208</v>
      </c>
      <c r="U7" s="41">
        <v>37.996791363063657</v>
      </c>
      <c r="V7" s="41">
        <v>41.228486509503853</v>
      </c>
      <c r="W7" s="41">
        <v>35.617471903943276</v>
      </c>
      <c r="X7" s="41">
        <v>35.699742199144524</v>
      </c>
      <c r="Y7" s="41">
        <v>34.23157866432279</v>
      </c>
      <c r="Z7" s="41">
        <v>33.520144572256228</v>
      </c>
    </row>
    <row r="8" spans="1:26" x14ac:dyDescent="0.3">
      <c r="A8" s="42">
        <v>2</v>
      </c>
      <c r="B8" s="32" t="s">
        <v>142</v>
      </c>
      <c r="C8" s="41">
        <v>44.87728838951805</v>
      </c>
      <c r="D8" s="41">
        <v>36.942379108189073</v>
      </c>
      <c r="E8" s="41">
        <v>29.212782931902737</v>
      </c>
      <c r="F8" s="41">
        <v>30.294308853689223</v>
      </c>
      <c r="G8" s="41">
        <v>38.228282361128954</v>
      </c>
      <c r="H8" s="41">
        <v>33.408239600313486</v>
      </c>
      <c r="I8" s="41">
        <v>28.025787131513855</v>
      </c>
      <c r="J8" s="41">
        <v>31.317027321031624</v>
      </c>
      <c r="K8" s="41">
        <v>36.22192911730717</v>
      </c>
      <c r="L8" s="41">
        <v>29.591764352781205</v>
      </c>
      <c r="M8" s="41">
        <v>37.020491802034442</v>
      </c>
      <c r="N8" s="41">
        <v>27.101453897664928</v>
      </c>
      <c r="O8" s="60">
        <v>33.520144572256228</v>
      </c>
      <c r="R8" s="32" t="s">
        <v>143</v>
      </c>
      <c r="S8" s="41"/>
      <c r="T8" s="41">
        <v>27.143431174034998</v>
      </c>
      <c r="U8" s="41">
        <v>31.38098937395343</v>
      </c>
      <c r="V8" s="41">
        <v>33.833408951944769</v>
      </c>
      <c r="W8" s="41">
        <v>28.560814743178643</v>
      </c>
      <c r="X8" s="41">
        <v>27.909104702813739</v>
      </c>
      <c r="Y8" s="41">
        <v>28.304788769330031</v>
      </c>
      <c r="Z8" s="41">
        <v>27.210939105086183</v>
      </c>
    </row>
    <row r="9" spans="1:26" x14ac:dyDescent="0.3">
      <c r="A9" s="42">
        <v>3</v>
      </c>
      <c r="B9" s="32" t="s">
        <v>143</v>
      </c>
      <c r="C9" s="41">
        <v>35.548621951408201</v>
      </c>
      <c r="D9" s="41">
        <v>28.057805338467364</v>
      </c>
      <c r="E9" s="41">
        <v>24.450325437410406</v>
      </c>
      <c r="F9" s="41">
        <v>26.443200489697883</v>
      </c>
      <c r="G9" s="41">
        <v>27.698488040802914</v>
      </c>
      <c r="H9" s="41">
        <v>25.115282015856288</v>
      </c>
      <c r="I9" s="41">
        <v>25.352169349855163</v>
      </c>
      <c r="J9" s="41">
        <v>25.271529269151777</v>
      </c>
      <c r="K9" s="41">
        <v>30.954775278269594</v>
      </c>
      <c r="L9" s="41">
        <v>23.51514230536479</v>
      </c>
      <c r="M9" s="41">
        <v>26.91299067966359</v>
      </c>
      <c r="N9" s="41"/>
      <c r="O9" s="60">
        <v>27.210939105086183</v>
      </c>
      <c r="R9" s="32" t="s">
        <v>124</v>
      </c>
      <c r="S9" s="41"/>
      <c r="T9" s="41">
        <v>47.09445984339002</v>
      </c>
      <c r="U9" s="41">
        <v>52.11764994388556</v>
      </c>
      <c r="V9" s="41">
        <v>53.560476762747861</v>
      </c>
      <c r="W9" s="41">
        <v>49.154762186949277</v>
      </c>
      <c r="X9" s="41">
        <v>49.171937200201917</v>
      </c>
      <c r="Y9" s="41">
        <v>48.712694246215257</v>
      </c>
      <c r="Z9" s="41">
        <v>45.863910544997104</v>
      </c>
    </row>
    <row r="10" spans="1:26" x14ac:dyDescent="0.3">
      <c r="A10" s="42">
        <v>4</v>
      </c>
      <c r="B10" s="32" t="s">
        <v>124</v>
      </c>
      <c r="C10" s="41">
        <v>55.962129707618701</v>
      </c>
      <c r="D10" s="41">
        <v>43.313428990047171</v>
      </c>
      <c r="E10" s="41">
        <v>45.572670744143316</v>
      </c>
      <c r="F10" s="41">
        <v>43.361822482638367</v>
      </c>
      <c r="G10" s="41">
        <v>48.989306325927103</v>
      </c>
      <c r="H10" s="41">
        <v>48.678856183259938</v>
      </c>
      <c r="I10" s="41">
        <v>39.592787705177102</v>
      </c>
      <c r="J10" s="41">
        <v>47.68835725851573</v>
      </c>
      <c r="K10" s="41">
        <v>49.208632555756438</v>
      </c>
      <c r="L10" s="41">
        <v>42.165223764692946</v>
      </c>
      <c r="M10" s="41">
        <v>47.604139014982138</v>
      </c>
      <c r="N10" s="41">
        <v>38.229571807206284</v>
      </c>
      <c r="O10" s="60">
        <v>45.863910544997104</v>
      </c>
      <c r="R10" s="32" t="s">
        <v>210</v>
      </c>
      <c r="S10" s="41"/>
      <c r="T10" s="41"/>
      <c r="U10" s="41"/>
      <c r="V10" s="41">
        <v>48.308427020673633</v>
      </c>
      <c r="W10" s="41"/>
      <c r="X10" s="41">
        <v>45.402525446532081</v>
      </c>
      <c r="Y10" s="41">
        <v>43.058205828816149</v>
      </c>
      <c r="Z10" s="41">
        <v>41.809087983821478</v>
      </c>
    </row>
    <row r="11" spans="1:26" x14ac:dyDescent="0.3">
      <c r="A11" s="42">
        <v>5</v>
      </c>
      <c r="B11" s="32" t="s">
        <v>210</v>
      </c>
      <c r="C11" s="41">
        <v>44.146269449390651</v>
      </c>
      <c r="D11" s="41">
        <v>49.580812546234938</v>
      </c>
      <c r="E11" s="41">
        <v>41.497776361086643</v>
      </c>
      <c r="F11" s="41">
        <v>38.980581496425316</v>
      </c>
      <c r="G11" s="41">
        <v>38.37093702986428</v>
      </c>
      <c r="H11" s="41">
        <v>35.302176947059891</v>
      </c>
      <c r="I11" s="41">
        <v>36.203264572533072</v>
      </c>
      <c r="J11" s="41">
        <v>44.081286277964068</v>
      </c>
      <c r="K11" s="41">
        <v>52.417415675944568</v>
      </c>
      <c r="L11" s="41">
        <v>38.00398146746133</v>
      </c>
      <c r="M11" s="41">
        <v>38.088169965165491</v>
      </c>
      <c r="N11" s="41">
        <v>45.036384016727496</v>
      </c>
      <c r="O11" s="60">
        <v>41.809087983821478</v>
      </c>
      <c r="R11" s="32" t="s">
        <v>182</v>
      </c>
      <c r="S11" s="41"/>
      <c r="T11" s="41"/>
      <c r="U11" s="41"/>
      <c r="V11" s="41"/>
      <c r="W11" s="41"/>
      <c r="X11" s="41"/>
      <c r="Y11" s="41"/>
      <c r="Z11" s="41">
        <v>35.73605822986206</v>
      </c>
    </row>
    <row r="12" spans="1:26" x14ac:dyDescent="0.3">
      <c r="A12" s="42">
        <v>7</v>
      </c>
      <c r="B12" s="32" t="s">
        <v>182</v>
      </c>
      <c r="C12" s="41">
        <v>39.52623037871269</v>
      </c>
      <c r="D12" s="41">
        <v>42.413732289276922</v>
      </c>
      <c r="E12" s="41">
        <v>40.227619756991309</v>
      </c>
      <c r="F12" s="41">
        <v>37.542127941908696</v>
      </c>
      <c r="G12" s="41">
        <v>31.006733971968238</v>
      </c>
      <c r="H12" s="41">
        <v>30.345960349073152</v>
      </c>
      <c r="I12" s="41">
        <v>30.705707211558764</v>
      </c>
      <c r="J12" s="41">
        <v>32.986018698333822</v>
      </c>
      <c r="K12" s="41">
        <v>36.53470669318073</v>
      </c>
      <c r="L12" s="41">
        <v>29.855232080041713</v>
      </c>
      <c r="M12" s="41">
        <v>33.232369436010252</v>
      </c>
      <c r="N12" s="41">
        <v>44.456259951288366</v>
      </c>
      <c r="O12" s="60">
        <v>35.73605822986206</v>
      </c>
      <c r="R12" s="32" t="s">
        <v>144</v>
      </c>
      <c r="S12" s="41"/>
      <c r="T12" s="41"/>
      <c r="U12" s="41"/>
      <c r="V12" s="41"/>
      <c r="W12" s="41">
        <v>47.530705218165508</v>
      </c>
      <c r="X12" s="41">
        <v>48.28869687593523</v>
      </c>
      <c r="Y12" s="41">
        <v>50.872225764259589</v>
      </c>
      <c r="Z12" s="41">
        <v>50.579370008559884</v>
      </c>
    </row>
    <row r="13" spans="1:26" x14ac:dyDescent="0.3">
      <c r="A13" s="66" t="s">
        <v>157</v>
      </c>
      <c r="B13" s="59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0"/>
      <c r="R13" s="59" t="s">
        <v>145</v>
      </c>
      <c r="S13" s="64"/>
      <c r="T13" s="64"/>
      <c r="U13" s="64"/>
      <c r="V13" s="64"/>
      <c r="W13" s="64"/>
      <c r="X13" s="64"/>
      <c r="Y13" s="64"/>
      <c r="Z13" s="64"/>
    </row>
    <row r="14" spans="1:26" x14ac:dyDescent="0.3">
      <c r="A14" s="42">
        <v>6</v>
      </c>
      <c r="B14" s="32" t="s">
        <v>144</v>
      </c>
      <c r="C14" s="41">
        <v>50.998199111860927</v>
      </c>
      <c r="D14" s="41">
        <v>45.853641998664429</v>
      </c>
      <c r="E14" s="41">
        <v>48.399257193302951</v>
      </c>
      <c r="F14" s="41">
        <v>46.580181535255015</v>
      </c>
      <c r="G14" s="41">
        <v>52.894560939741694</v>
      </c>
      <c r="H14" s="41">
        <v>50.264273358151911</v>
      </c>
      <c r="I14" s="41">
        <v>47.159208238465837</v>
      </c>
      <c r="J14" s="41">
        <v>61.443888408749814</v>
      </c>
      <c r="K14" s="41">
        <v>61.2477019378995</v>
      </c>
      <c r="L14" s="41">
        <v>44.996381406838019</v>
      </c>
      <c r="M14" s="41">
        <v>47.264793906049562</v>
      </c>
      <c r="N14" s="41">
        <v>49.850352067739024</v>
      </c>
      <c r="O14" s="60">
        <v>50.579370008559884</v>
      </c>
      <c r="R14" s="32" t="s">
        <v>145</v>
      </c>
      <c r="S14" s="41">
        <v>22.85348479749408</v>
      </c>
      <c r="T14" s="41"/>
      <c r="U14" s="41">
        <v>20.783999499543331</v>
      </c>
      <c r="V14" s="41">
        <v>23.380635623843304</v>
      </c>
      <c r="W14" s="41">
        <v>20.758480830636469</v>
      </c>
      <c r="X14" s="41">
        <v>20.239079431930318</v>
      </c>
      <c r="Y14" s="41">
        <v>20.305986314466175</v>
      </c>
      <c r="Z14" s="41">
        <v>18.293468143102036</v>
      </c>
    </row>
    <row r="15" spans="1:26" x14ac:dyDescent="0.3">
      <c r="A15" s="42">
        <v>8</v>
      </c>
      <c r="B15" s="32" t="s">
        <v>183</v>
      </c>
      <c r="C15" s="41">
        <v>62.168922567913889</v>
      </c>
      <c r="D15" s="41">
        <v>48.013821810402312</v>
      </c>
      <c r="E15" s="41">
        <v>49.449716231540997</v>
      </c>
      <c r="F15" s="41">
        <v>48.52529038193137</v>
      </c>
      <c r="G15" s="41">
        <v>52.063770187303788</v>
      </c>
      <c r="H15" s="41">
        <v>51.76957018330581</v>
      </c>
      <c r="I15" s="41">
        <v>42.626015261639161</v>
      </c>
      <c r="J15" s="41">
        <v>50.500478641723866</v>
      </c>
      <c r="K15" s="41">
        <v>47.439603674424049</v>
      </c>
      <c r="L15" s="41">
        <v>47.09412926170517</v>
      </c>
      <c r="M15" s="41">
        <v>55.052611083329495</v>
      </c>
      <c r="N15" s="41"/>
      <c r="O15" s="60">
        <v>50.427629935019993</v>
      </c>
      <c r="R15" s="59" t="s">
        <v>158</v>
      </c>
      <c r="S15" s="64"/>
      <c r="T15" s="64"/>
      <c r="U15" s="64"/>
      <c r="V15" s="64"/>
      <c r="W15" s="64"/>
      <c r="X15" s="64"/>
      <c r="Y15" s="64"/>
      <c r="Z15" s="64"/>
    </row>
    <row r="16" spans="1:26" x14ac:dyDescent="0.3">
      <c r="A16" s="42">
        <v>40</v>
      </c>
      <c r="B16" s="32" t="s">
        <v>206</v>
      </c>
      <c r="C16" s="41"/>
      <c r="D16" s="41"/>
      <c r="E16" s="41">
        <v>39.452570031763521</v>
      </c>
      <c r="F16" s="41">
        <v>41.561742606451595</v>
      </c>
      <c r="G16" s="41">
        <v>42.948035525952797</v>
      </c>
      <c r="H16" s="41">
        <v>39.192332818839027</v>
      </c>
      <c r="I16" s="41">
        <v>46.990375153729858</v>
      </c>
      <c r="J16" s="41">
        <v>44.663236797380534</v>
      </c>
      <c r="K16" s="41">
        <v>41.406658333780584</v>
      </c>
      <c r="L16" s="41">
        <v>36.498377822366827</v>
      </c>
      <c r="M16" s="41">
        <v>38.021588033090602</v>
      </c>
      <c r="N16" s="41">
        <v>35.191109587339291</v>
      </c>
      <c r="O16" s="60">
        <v>40.592602671069457</v>
      </c>
      <c r="R16" s="32" t="s">
        <v>211</v>
      </c>
      <c r="S16" s="41"/>
      <c r="T16" s="41"/>
      <c r="U16" s="41"/>
      <c r="V16" s="41"/>
      <c r="W16" s="31"/>
      <c r="X16" s="41">
        <v>47.151612862166083</v>
      </c>
      <c r="Y16" s="41">
        <v>44.959199086966606</v>
      </c>
      <c r="Z16" s="41"/>
    </row>
    <row r="17" spans="1:26" x14ac:dyDescent="0.3">
      <c r="A17" s="42">
        <v>41</v>
      </c>
      <c r="B17" s="32" t="s">
        <v>207</v>
      </c>
      <c r="C17" s="41"/>
      <c r="D17" s="41"/>
      <c r="E17" s="41">
        <v>32.965200335537261</v>
      </c>
      <c r="F17" s="41">
        <v>34.908766984853827</v>
      </c>
      <c r="G17" s="41">
        <v>35.707010529692901</v>
      </c>
      <c r="H17" s="41"/>
      <c r="I17" s="41"/>
      <c r="J17" s="41"/>
      <c r="K17" s="41"/>
      <c r="L17" s="41"/>
      <c r="M17" s="41"/>
      <c r="N17" s="41"/>
      <c r="O17" s="60"/>
      <c r="R17" s="32" t="s">
        <v>212</v>
      </c>
      <c r="S17" s="41"/>
      <c r="T17" s="41"/>
      <c r="U17" s="41"/>
      <c r="V17" s="41"/>
      <c r="W17" s="41"/>
      <c r="X17" s="41">
        <v>42.456079861778178</v>
      </c>
      <c r="Y17" s="41">
        <v>38.822556594416987</v>
      </c>
      <c r="Z17" s="41">
        <v>37.316518852658454</v>
      </c>
    </row>
    <row r="18" spans="1:26" x14ac:dyDescent="0.3">
      <c r="A18" s="42">
        <v>42</v>
      </c>
      <c r="B18" s="32" t="s">
        <v>208</v>
      </c>
      <c r="C18" s="41"/>
      <c r="D18" s="41"/>
      <c r="E18" s="41">
        <v>30.8241513468212</v>
      </c>
      <c r="F18" s="41">
        <v>31.63221194495199</v>
      </c>
      <c r="G18" s="41">
        <v>30.477484901046125</v>
      </c>
      <c r="H18" s="41"/>
      <c r="I18" s="41"/>
      <c r="J18" s="41"/>
      <c r="K18" s="41"/>
      <c r="L18" s="41"/>
      <c r="M18" s="41"/>
      <c r="N18" s="41"/>
      <c r="O18" s="60"/>
      <c r="R18" s="32" t="s">
        <v>213</v>
      </c>
      <c r="S18" s="41"/>
      <c r="T18" s="41"/>
      <c r="U18" s="41"/>
      <c r="V18" s="41"/>
      <c r="W18" s="41"/>
      <c r="X18" s="41"/>
      <c r="Y18" s="41"/>
      <c r="Z18" s="41">
        <v>23.12272114160028</v>
      </c>
    </row>
    <row r="19" spans="1:26" x14ac:dyDescent="0.3">
      <c r="A19" s="42">
        <v>43</v>
      </c>
      <c r="B19" s="32" t="s">
        <v>209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>
        <v>51.407637814587154</v>
      </c>
      <c r="O19" s="60"/>
      <c r="R19" s="32" t="s">
        <v>214</v>
      </c>
      <c r="S19" s="41"/>
      <c r="T19" s="41"/>
      <c r="U19" s="41"/>
      <c r="V19" s="41"/>
      <c r="W19" s="41"/>
      <c r="X19" s="41">
        <v>23.999623498145016</v>
      </c>
      <c r="Y19" s="41">
        <v>21.646995094620873</v>
      </c>
      <c r="Z19" s="41">
        <v>20.460827135727236</v>
      </c>
    </row>
    <row r="20" spans="1:26" x14ac:dyDescent="0.3">
      <c r="A20" s="66" t="s">
        <v>184</v>
      </c>
      <c r="B20" s="59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3"/>
      <c r="R20" s="32" t="s">
        <v>205</v>
      </c>
      <c r="S20" s="41"/>
      <c r="T20" s="41"/>
      <c r="U20" s="41"/>
      <c r="V20" s="41"/>
      <c r="W20" s="41"/>
      <c r="X20" s="41"/>
      <c r="Y20" s="41"/>
      <c r="Z20" s="41">
        <v>12.036398848579749</v>
      </c>
    </row>
    <row r="21" spans="1:26" x14ac:dyDescent="0.3">
      <c r="A21" s="42">
        <v>9</v>
      </c>
      <c r="B21" s="32" t="s">
        <v>185</v>
      </c>
      <c r="C21" s="41"/>
      <c r="D21" s="41">
        <v>22.08077232101969</v>
      </c>
      <c r="E21" s="41">
        <v>20.593086529981722</v>
      </c>
      <c r="F21" s="41">
        <v>20.801164238006702</v>
      </c>
      <c r="G21" s="41">
        <v>20.906998712955687</v>
      </c>
      <c r="H21" s="41">
        <v>18.678092845699744</v>
      </c>
      <c r="I21" s="41">
        <v>17.852495276671686</v>
      </c>
      <c r="J21" s="41">
        <v>17.200594686955085</v>
      </c>
      <c r="K21" s="41">
        <v>22.733802752412068</v>
      </c>
      <c r="L21" s="41">
        <v>16.480870863838721</v>
      </c>
      <c r="M21" s="41">
        <v>22.87023661634365</v>
      </c>
      <c r="N21" s="41"/>
      <c r="O21" s="60">
        <v>20.019811484388477</v>
      </c>
      <c r="R21" s="32" t="s">
        <v>148</v>
      </c>
      <c r="S21" s="41"/>
      <c r="T21" s="41"/>
      <c r="U21" s="41"/>
      <c r="V21" s="41"/>
      <c r="W21" s="41"/>
      <c r="X21" s="41"/>
      <c r="Y21" s="41">
        <v>12.953203225450771</v>
      </c>
      <c r="Z21" s="41">
        <v>12.414082785381453</v>
      </c>
    </row>
    <row r="22" spans="1:26" x14ac:dyDescent="0.3">
      <c r="A22" s="42">
        <v>10</v>
      </c>
      <c r="B22" s="32" t="s">
        <v>186</v>
      </c>
      <c r="C22" s="41">
        <v>24.284419133438622</v>
      </c>
      <c r="D22" s="41">
        <v>19.633647020711194</v>
      </c>
      <c r="E22" s="41">
        <v>16.971867622984821</v>
      </c>
      <c r="F22" s="41">
        <v>18.194095884863945</v>
      </c>
      <c r="G22" s="41">
        <v>18.644182819580521</v>
      </c>
      <c r="H22" s="41">
        <v>16.023002397513505</v>
      </c>
      <c r="I22" s="41">
        <v>17.406006773918648</v>
      </c>
      <c r="J22" s="41">
        <v>15.751649097493283</v>
      </c>
      <c r="K22" s="41">
        <v>21.247053908718094</v>
      </c>
      <c r="L22" s="41">
        <v>14.749815314566584</v>
      </c>
      <c r="M22" s="41">
        <v>20.136446640227867</v>
      </c>
      <c r="N22" s="41"/>
      <c r="O22" s="60">
        <v>18.458380601274278</v>
      </c>
      <c r="R22" s="59" t="s">
        <v>46</v>
      </c>
      <c r="S22" s="64"/>
      <c r="T22" s="64"/>
      <c r="U22" s="64"/>
      <c r="V22" s="64"/>
      <c r="W22" s="64"/>
      <c r="X22" s="64"/>
      <c r="Y22" s="64"/>
      <c r="Z22" s="64"/>
    </row>
    <row r="23" spans="1:26" x14ac:dyDescent="0.3">
      <c r="A23" s="42">
        <v>11</v>
      </c>
      <c r="B23" s="32" t="s">
        <v>187</v>
      </c>
      <c r="C23" s="41">
        <v>44.959866814955745</v>
      </c>
      <c r="D23" s="41">
        <v>50.093529223254471</v>
      </c>
      <c r="E23" s="41">
        <v>46.341431048977327</v>
      </c>
      <c r="F23" s="41">
        <v>49.309694186895946</v>
      </c>
      <c r="G23" s="41">
        <v>46.371394639834826</v>
      </c>
      <c r="H23" s="41">
        <v>39.540835087332212</v>
      </c>
      <c r="I23" s="41">
        <v>42.056522076193893</v>
      </c>
      <c r="J23" s="41">
        <v>50.302887301597053</v>
      </c>
      <c r="K23" s="41">
        <v>56.472811303397776</v>
      </c>
      <c r="L23" s="41">
        <v>39.085627374956609</v>
      </c>
      <c r="M23" s="41">
        <v>43.237343665080388</v>
      </c>
      <c r="N23" s="41">
        <v>49.058264898393986</v>
      </c>
      <c r="O23" s="60">
        <v>46.402517301739188</v>
      </c>
      <c r="R23" s="32" t="s">
        <v>149</v>
      </c>
      <c r="S23" s="41"/>
      <c r="T23" s="41"/>
      <c r="U23" s="41">
        <v>17.546586314169542</v>
      </c>
      <c r="V23" s="41">
        <v>24.924695779426067</v>
      </c>
      <c r="W23" s="41">
        <v>25.551813577035769</v>
      </c>
      <c r="X23" s="41">
        <v>21.620933552294858</v>
      </c>
      <c r="Y23" s="41">
        <v>20.612620028688458</v>
      </c>
      <c r="Z23" s="41">
        <v>19.370936899036405</v>
      </c>
    </row>
    <row r="24" spans="1:26" x14ac:dyDescent="0.3">
      <c r="A24" s="42">
        <v>12</v>
      </c>
      <c r="B24" s="32" t="s">
        <v>188</v>
      </c>
      <c r="C24" s="41">
        <v>39.762501192345432</v>
      </c>
      <c r="D24" s="41">
        <v>45.240042986882862</v>
      </c>
      <c r="E24" s="41">
        <v>37.23658082906627</v>
      </c>
      <c r="F24" s="41">
        <v>37.434173826121366</v>
      </c>
      <c r="G24" s="41">
        <v>42.819490026394575</v>
      </c>
      <c r="H24" s="41">
        <v>35.816186102614665</v>
      </c>
      <c r="I24" s="41">
        <v>42.597008662780681</v>
      </c>
      <c r="J24" s="41">
        <v>40.522617527153152</v>
      </c>
      <c r="K24" s="41">
        <v>43.053505081605714</v>
      </c>
      <c r="L24" s="41">
        <v>32.465259730674788</v>
      </c>
      <c r="M24" s="41">
        <v>39.189780334271276</v>
      </c>
      <c r="N24" s="41">
        <v>33.647798275972725</v>
      </c>
      <c r="O24" s="60">
        <v>39.148745381323629</v>
      </c>
      <c r="R24" s="32" t="s">
        <v>150</v>
      </c>
      <c r="S24" s="41"/>
      <c r="T24" s="41"/>
      <c r="U24" s="41">
        <v>22.943084709485092</v>
      </c>
      <c r="V24" s="41">
        <v>24.960892790115611</v>
      </c>
      <c r="W24" s="41">
        <v>23.998346996624065</v>
      </c>
      <c r="X24" s="41">
        <v>23.170400722085081</v>
      </c>
      <c r="Y24" s="41">
        <v>22.587304111033202</v>
      </c>
      <c r="Z24" s="41">
        <v>20.552534297063687</v>
      </c>
    </row>
    <row r="25" spans="1:26" x14ac:dyDescent="0.3">
      <c r="A25" s="42">
        <v>13</v>
      </c>
      <c r="B25" s="32" t="s">
        <v>189</v>
      </c>
      <c r="C25" s="41">
        <v>25.084125529101136</v>
      </c>
      <c r="D25" s="41">
        <v>18.278818655007246</v>
      </c>
      <c r="E25" s="41">
        <v>21.676780511947779</v>
      </c>
      <c r="F25" s="41">
        <v>22.784895870972566</v>
      </c>
      <c r="G25" s="41">
        <v>19.063887874227863</v>
      </c>
      <c r="H25" s="41">
        <v>20.110437986832665</v>
      </c>
      <c r="I25" s="41">
        <v>16.710048665222633</v>
      </c>
      <c r="J25" s="41">
        <v>17.956857002756863</v>
      </c>
      <c r="K25" s="41">
        <v>25.369855862388874</v>
      </c>
      <c r="L25" s="41">
        <v>18.499046821150976</v>
      </c>
      <c r="M25" s="41">
        <v>12.155636242457675</v>
      </c>
      <c r="N25" s="41">
        <v>23.498759372172199</v>
      </c>
      <c r="O25" s="60">
        <v>20.099095866186541</v>
      </c>
      <c r="R25" s="32" t="s">
        <v>151</v>
      </c>
      <c r="S25" s="41"/>
      <c r="T25" s="41">
        <v>20.074675040682962</v>
      </c>
      <c r="U25" s="41">
        <v>17.954061426494849</v>
      </c>
      <c r="V25" s="41">
        <v>20.061710369626748</v>
      </c>
      <c r="W25" s="41">
        <v>19.605341837269545</v>
      </c>
      <c r="X25" s="41">
        <v>18.968019400252867</v>
      </c>
      <c r="Y25" s="41">
        <v>17.892399848584883</v>
      </c>
      <c r="Z25" s="41">
        <v>16.750504587733783</v>
      </c>
    </row>
    <row r="26" spans="1:26" x14ac:dyDescent="0.3">
      <c r="A26" s="42">
        <v>14</v>
      </c>
      <c r="B26" s="32" t="s">
        <v>190</v>
      </c>
      <c r="C26" s="41">
        <v>26.092660343817087</v>
      </c>
      <c r="D26" s="41">
        <v>20.220883370944641</v>
      </c>
      <c r="E26" s="41">
        <v>19.881861111460559</v>
      </c>
      <c r="F26" s="41">
        <v>21.64613952658765</v>
      </c>
      <c r="G26" s="41">
        <v>20.198198162972687</v>
      </c>
      <c r="H26" s="41">
        <v>18.981399580826306</v>
      </c>
      <c r="I26" s="41">
        <v>16.348281889810263</v>
      </c>
      <c r="J26" s="41">
        <v>18.059525834352851</v>
      </c>
      <c r="K26" s="41">
        <v>24.072926705750678</v>
      </c>
      <c r="L26" s="41">
        <v>17.16196342086284</v>
      </c>
      <c r="M26" s="41">
        <v>21.978858792143853</v>
      </c>
      <c r="N26" s="41">
        <v>21.779481032880884</v>
      </c>
      <c r="O26" s="60">
        <v>20.535181647700856</v>
      </c>
    </row>
    <row r="27" spans="1:26" x14ac:dyDescent="0.3">
      <c r="A27" s="66" t="s">
        <v>191</v>
      </c>
      <c r="B27" s="59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3"/>
    </row>
    <row r="28" spans="1:26" x14ac:dyDescent="0.3">
      <c r="A28" s="42">
        <v>15</v>
      </c>
      <c r="B28" s="32" t="s">
        <v>192</v>
      </c>
      <c r="C28" s="41">
        <v>32.539176797538879</v>
      </c>
      <c r="D28" s="41">
        <v>30.114198887771131</v>
      </c>
      <c r="E28" s="41">
        <v>26.767130167942195</v>
      </c>
      <c r="F28" s="41">
        <v>21.272363770126429</v>
      </c>
      <c r="G28" s="41">
        <v>18.978933268629238</v>
      </c>
      <c r="H28" s="41">
        <v>15.757606954577511</v>
      </c>
      <c r="I28" s="41">
        <v>15.84237576981875</v>
      </c>
      <c r="J28" s="41">
        <v>16.801444913847202</v>
      </c>
      <c r="K28" s="41">
        <v>22.247207667524293</v>
      </c>
      <c r="L28" s="41">
        <v>20.639306423957429</v>
      </c>
      <c r="M28" s="41">
        <v>26.963208045825326</v>
      </c>
      <c r="N28" s="41">
        <v>28.638248404773165</v>
      </c>
      <c r="O28" s="60">
        <v>23.046766756027633</v>
      </c>
    </row>
    <row r="29" spans="1:26" x14ac:dyDescent="0.3">
      <c r="A29" s="42">
        <v>16</v>
      </c>
      <c r="B29" s="32" t="s">
        <v>193</v>
      </c>
      <c r="C29" s="41">
        <v>24.647275370873107</v>
      </c>
      <c r="D29" s="41">
        <v>20.132951009908538</v>
      </c>
      <c r="E29" s="41">
        <v>13.152234873866595</v>
      </c>
      <c r="F29" s="41">
        <v>11.905496614405678</v>
      </c>
      <c r="G29" s="41">
        <v>14.453309325732633</v>
      </c>
      <c r="H29" s="41">
        <v>10.288986398337444</v>
      </c>
      <c r="I29" s="41">
        <v>12.444458221058225</v>
      </c>
      <c r="J29" s="41">
        <v>9.9384804178305419</v>
      </c>
      <c r="K29" s="41">
        <v>12.691169182496221</v>
      </c>
      <c r="L29" s="41">
        <v>16.382979343893606</v>
      </c>
      <c r="M29" s="41">
        <v>18.047847677822599</v>
      </c>
      <c r="N29" s="41">
        <v>13.771685237024792</v>
      </c>
      <c r="O29" s="60">
        <v>14.821406139437499</v>
      </c>
    </row>
    <row r="30" spans="1:26" x14ac:dyDescent="0.3">
      <c r="A30" s="42">
        <v>17</v>
      </c>
      <c r="B30" s="32" t="s">
        <v>194</v>
      </c>
      <c r="C30" s="41">
        <v>22.976289570915821</v>
      </c>
      <c r="D30" s="41">
        <v>20.042575450479994</v>
      </c>
      <c r="E30" s="41">
        <v>12.932739845800095</v>
      </c>
      <c r="F30" s="41">
        <v>10.410625151391393</v>
      </c>
      <c r="G30" s="41">
        <v>11.627007019806255</v>
      </c>
      <c r="H30" s="41">
        <v>8.0697834158059436</v>
      </c>
      <c r="I30" s="41">
        <v>9.433931771469581</v>
      </c>
      <c r="J30" s="41">
        <v>7.8112142611313269</v>
      </c>
      <c r="K30" s="41">
        <v>11.037452363974854</v>
      </c>
      <c r="L30" s="41">
        <v>12.197497926648161</v>
      </c>
      <c r="M30" s="41">
        <v>16.436225588962721</v>
      </c>
      <c r="N30" s="41">
        <v>11.978469046302566</v>
      </c>
      <c r="O30" s="60">
        <v>12.912817617724059</v>
      </c>
    </row>
    <row r="31" spans="1:26" x14ac:dyDescent="0.3">
      <c r="A31" s="42">
        <v>18</v>
      </c>
      <c r="B31" s="32" t="s">
        <v>195</v>
      </c>
      <c r="C31" s="41">
        <v>23.284596666052224</v>
      </c>
      <c r="D31" s="41">
        <v>20.62872782321654</v>
      </c>
      <c r="E31" s="41">
        <v>15.207849429917715</v>
      </c>
      <c r="F31" s="41">
        <v>12.537246878948606</v>
      </c>
      <c r="G31" s="41">
        <v>11.951530249090546</v>
      </c>
      <c r="H31" s="41">
        <v>10.641293103279388</v>
      </c>
      <c r="I31" s="41">
        <v>9.8474070573615649</v>
      </c>
      <c r="J31" s="41">
        <v>9.7340811785747459</v>
      </c>
      <c r="K31" s="41">
        <v>12.511416674982573</v>
      </c>
      <c r="L31" s="41">
        <v>13.947220214748384</v>
      </c>
      <c r="M31" s="41">
        <v>17.188816507546171</v>
      </c>
      <c r="N31" s="41">
        <v>17.923606608899036</v>
      </c>
      <c r="O31" s="60">
        <v>14.61698269938479</v>
      </c>
    </row>
    <row r="32" spans="1:26" x14ac:dyDescent="0.3">
      <c r="A32" s="66" t="s">
        <v>145</v>
      </c>
      <c r="B32" s="59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3"/>
    </row>
    <row r="33" spans="1:15" x14ac:dyDescent="0.3">
      <c r="A33" s="42">
        <v>19</v>
      </c>
      <c r="B33" s="32" t="s">
        <v>145</v>
      </c>
      <c r="C33" s="41">
        <v>26.724331665755738</v>
      </c>
      <c r="D33" s="41">
        <v>24.974839676995316</v>
      </c>
      <c r="E33" s="41">
        <v>18.962155976862864</v>
      </c>
      <c r="F33" s="41">
        <v>15.372297300879318</v>
      </c>
      <c r="G33" s="41">
        <v>14.966340970936892</v>
      </c>
      <c r="H33" s="41">
        <v>12.36002300963168</v>
      </c>
      <c r="I33" s="41">
        <v>12.553666882586088</v>
      </c>
      <c r="J33" s="41">
        <v>14.506793998254814</v>
      </c>
      <c r="K33" s="41"/>
      <c r="L33" s="41">
        <v>17.049900818353713</v>
      </c>
      <c r="M33" s="41">
        <v>22.525787136508264</v>
      </c>
      <c r="N33" s="41">
        <v>21.232012137357714</v>
      </c>
      <c r="O33" s="60">
        <v>18.293468143102036</v>
      </c>
    </row>
    <row r="34" spans="1:15" x14ac:dyDescent="0.3">
      <c r="A34" s="42">
        <v>20</v>
      </c>
      <c r="B34" s="32" t="s">
        <v>196</v>
      </c>
      <c r="C34" s="41">
        <v>19.46623232407018</v>
      </c>
      <c r="D34" s="41">
        <v>18.021398375612929</v>
      </c>
      <c r="E34" s="41">
        <v>15.710006470373564</v>
      </c>
      <c r="F34" s="41">
        <v>11.75337265855209</v>
      </c>
      <c r="G34" s="41">
        <v>9.8126271470038322</v>
      </c>
      <c r="H34" s="41">
        <v>7.6516249903141027</v>
      </c>
      <c r="I34" s="41">
        <v>10.543956303093982</v>
      </c>
      <c r="J34" s="41">
        <v>8.8705877419776993</v>
      </c>
      <c r="K34" s="41"/>
      <c r="L34" s="41">
        <v>12.026756402025615</v>
      </c>
      <c r="M34" s="41">
        <v>16.259953796408745</v>
      </c>
      <c r="N34" s="41">
        <v>17.058806746671845</v>
      </c>
      <c r="O34" s="60">
        <v>13.379574814191328</v>
      </c>
    </row>
    <row r="35" spans="1:15" x14ac:dyDescent="0.3">
      <c r="A35" s="66" t="s">
        <v>197</v>
      </c>
      <c r="B35" s="59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3"/>
    </row>
    <row r="36" spans="1:15" x14ac:dyDescent="0.3">
      <c r="A36" s="42">
        <v>21</v>
      </c>
      <c r="B36" s="32" t="s">
        <v>198</v>
      </c>
      <c r="C36" s="41">
        <v>26.231876483028362</v>
      </c>
      <c r="D36" s="41">
        <v>25.312727494745413</v>
      </c>
      <c r="E36" s="41">
        <v>24.632122203688926</v>
      </c>
      <c r="F36" s="41">
        <v>18.348551295050832</v>
      </c>
      <c r="G36" s="41">
        <v>16.596525414289793</v>
      </c>
      <c r="H36" s="41">
        <v>14.213343261072689</v>
      </c>
      <c r="I36" s="41">
        <v>14.676787985208355</v>
      </c>
      <c r="J36" s="41">
        <v>17.927570578766801</v>
      </c>
      <c r="K36" s="41">
        <v>22.014685969249225</v>
      </c>
      <c r="L36" s="41">
        <v>20.394691561668754</v>
      </c>
      <c r="M36" s="41">
        <v>21.519400381751367</v>
      </c>
      <c r="N36" s="41">
        <v>26.494515168311214</v>
      </c>
      <c r="O36" s="60">
        <v>20.696899816402645</v>
      </c>
    </row>
    <row r="37" spans="1:15" x14ac:dyDescent="0.3">
      <c r="A37" s="42">
        <v>22</v>
      </c>
      <c r="B37" s="32" t="s">
        <v>199</v>
      </c>
      <c r="C37" s="41">
        <v>26.358861095147923</v>
      </c>
      <c r="D37" s="41">
        <v>27.680814883595382</v>
      </c>
      <c r="E37" s="41">
        <v>23.972365105530951</v>
      </c>
      <c r="F37" s="41">
        <v>21.5731732252897</v>
      </c>
      <c r="G37" s="41">
        <v>18.98510330620736</v>
      </c>
      <c r="H37" s="41">
        <v>16.265006719565449</v>
      </c>
      <c r="I37" s="41">
        <v>19.225316000388609</v>
      </c>
      <c r="J37" s="41">
        <v>20.060878234541281</v>
      </c>
      <c r="K37" s="41">
        <v>23.910028185053022</v>
      </c>
      <c r="L37" s="41">
        <v>24.547229498702652</v>
      </c>
      <c r="M37" s="41">
        <v>25.958871442650761</v>
      </c>
      <c r="N37" s="41">
        <v>27.935294428975237</v>
      </c>
      <c r="O37" s="60">
        <v>23.039411843804029</v>
      </c>
    </row>
    <row r="38" spans="1:15" x14ac:dyDescent="0.3">
      <c r="A38" s="42">
        <v>23</v>
      </c>
      <c r="B38" s="32" t="s">
        <v>201</v>
      </c>
      <c r="C38" s="41">
        <v>25.506419101151934</v>
      </c>
      <c r="D38" s="41">
        <v>23.86650392499967</v>
      </c>
      <c r="E38" s="41">
        <v>24.270425538564542</v>
      </c>
      <c r="F38" s="41">
        <v>18.889570391132544</v>
      </c>
      <c r="G38" s="41">
        <v>15.047324851236391</v>
      </c>
      <c r="H38" s="41">
        <v>13.581748168059463</v>
      </c>
      <c r="I38" s="41">
        <v>14.720530173573819</v>
      </c>
      <c r="J38" s="41">
        <v>16.608921516721121</v>
      </c>
      <c r="K38" s="41">
        <v>21.512435054396494</v>
      </c>
      <c r="L38" s="41">
        <v>19.602278928367792</v>
      </c>
      <c r="M38" s="41">
        <v>21.32447836579432</v>
      </c>
      <c r="N38" s="41">
        <v>29.1400547687612</v>
      </c>
      <c r="O38" s="60">
        <v>20.339224231896605</v>
      </c>
    </row>
    <row r="39" spans="1:15" x14ac:dyDescent="0.3">
      <c r="A39" s="42">
        <v>24</v>
      </c>
      <c r="B39" s="32" t="s">
        <v>202</v>
      </c>
      <c r="C39" s="41">
        <v>21.486813240157456</v>
      </c>
      <c r="D39" s="41">
        <v>21.72568724930375</v>
      </c>
      <c r="E39" s="41">
        <v>19.494157384973281</v>
      </c>
      <c r="F39" s="41">
        <v>16.936896867019509</v>
      </c>
      <c r="G39" s="41">
        <v>13.299381681278531</v>
      </c>
      <c r="H39" s="41">
        <v>11.602196509267422</v>
      </c>
      <c r="I39" s="41">
        <v>12.404745540682287</v>
      </c>
      <c r="J39" s="41">
        <v>13.114648086427291</v>
      </c>
      <c r="K39" s="41">
        <v>16.907401050687302</v>
      </c>
      <c r="L39" s="41">
        <v>16.153143970195583</v>
      </c>
      <c r="M39" s="41">
        <v>17.491830605545793</v>
      </c>
      <c r="N39" s="41">
        <v>24.68552783919149</v>
      </c>
      <c r="O39" s="60">
        <v>17.108535835394139</v>
      </c>
    </row>
    <row r="40" spans="1:15" x14ac:dyDescent="0.3">
      <c r="A40" s="42">
        <v>25</v>
      </c>
      <c r="B40" s="32" t="s">
        <v>200</v>
      </c>
      <c r="C40" s="41"/>
      <c r="D40" s="41"/>
      <c r="E40" s="41">
        <v>20.813987632593776</v>
      </c>
      <c r="F40" s="41">
        <v>17.286450765348903</v>
      </c>
      <c r="G40" s="41">
        <v>13.5529847146602</v>
      </c>
      <c r="H40" s="41">
        <v>10.566548904607746</v>
      </c>
      <c r="I40" s="41">
        <v>12.230800622389808</v>
      </c>
      <c r="J40" s="41">
        <v>13.707815317481511</v>
      </c>
      <c r="K40" s="41">
        <v>17.648397667760296</v>
      </c>
      <c r="L40" s="41">
        <v>17.830555307279745</v>
      </c>
      <c r="M40" s="41">
        <v>17.958582345428177</v>
      </c>
      <c r="N40" s="41">
        <v>26.127497541880654</v>
      </c>
      <c r="O40" s="60">
        <v>16.772362081943079</v>
      </c>
    </row>
    <row r="41" spans="1:15" x14ac:dyDescent="0.3">
      <c r="A41" s="42">
        <v>26</v>
      </c>
      <c r="B41" s="32" t="s">
        <v>203</v>
      </c>
      <c r="C41" s="41">
        <v>26.694636214975549</v>
      </c>
      <c r="D41" s="41">
        <v>28.159458189649328</v>
      </c>
      <c r="E41" s="41">
        <v>18.071428558305008</v>
      </c>
      <c r="F41" s="41">
        <v>22.885069635085078</v>
      </c>
      <c r="G41" s="41">
        <v>19.102017532542675</v>
      </c>
      <c r="H41" s="41">
        <v>16.856053246543841</v>
      </c>
      <c r="I41" s="41">
        <v>15.820811928373194</v>
      </c>
      <c r="J41" s="41">
        <v>19.754621041021267</v>
      </c>
      <c r="K41" s="41">
        <v>22.344599188910141</v>
      </c>
      <c r="L41" s="41">
        <v>20.962585445572607</v>
      </c>
      <c r="M41" s="41">
        <v>22.571192460183234</v>
      </c>
      <c r="N41" s="41">
        <v>32.452281019305808</v>
      </c>
      <c r="O41" s="60">
        <v>22.139562871705639</v>
      </c>
    </row>
    <row r="42" spans="1:15" x14ac:dyDescent="0.3">
      <c r="A42" s="66" t="s">
        <v>158</v>
      </c>
      <c r="B42" s="59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3"/>
    </row>
    <row r="43" spans="1:15" x14ac:dyDescent="0.3">
      <c r="A43" s="42">
        <v>27</v>
      </c>
      <c r="B43" s="32" t="s">
        <v>146</v>
      </c>
      <c r="C43" s="41">
        <v>45.567404125890249</v>
      </c>
      <c r="D43" s="41">
        <v>46.680548416295316</v>
      </c>
      <c r="E43" s="41">
        <v>36.736188212582782</v>
      </c>
      <c r="F43" s="41">
        <v>34.397860404324994</v>
      </c>
      <c r="G43" s="41">
        <v>33.647299420989718</v>
      </c>
      <c r="H43" s="41">
        <v>28.337601866822656</v>
      </c>
      <c r="I43" s="41">
        <v>31.659341113964775</v>
      </c>
      <c r="J43" s="41">
        <v>37.509675773310796</v>
      </c>
      <c r="K43" s="41">
        <v>39.474793989174174</v>
      </c>
      <c r="L43" s="41">
        <v>34.967138927135991</v>
      </c>
      <c r="M43" s="41">
        <v>38.881704835004768</v>
      </c>
      <c r="N43" s="41">
        <v>39.938669146405161</v>
      </c>
      <c r="O43" s="60">
        <v>37.316518852658454</v>
      </c>
    </row>
    <row r="44" spans="1:15" x14ac:dyDescent="0.3">
      <c r="A44" s="42">
        <v>28</v>
      </c>
      <c r="B44" s="32" t="s">
        <v>204</v>
      </c>
      <c r="C44" s="41">
        <v>32.738200394360568</v>
      </c>
      <c r="D44" s="41">
        <v>29.74221653822379</v>
      </c>
      <c r="E44" s="41">
        <v>25.704921710526651</v>
      </c>
      <c r="F44" s="41">
        <v>21.718238514464396</v>
      </c>
      <c r="G44" s="41">
        <v>18.413043203531231</v>
      </c>
      <c r="H44" s="41">
        <v>17.329492151525756</v>
      </c>
      <c r="I44" s="41">
        <v>14.759752022153986</v>
      </c>
      <c r="J44" s="41">
        <v>17.863733791429564</v>
      </c>
      <c r="K44" s="41">
        <v>25.142143169323326</v>
      </c>
      <c r="L44" s="41">
        <v>22.121862139396402</v>
      </c>
      <c r="M44" s="41">
        <v>22.507483105796105</v>
      </c>
      <c r="N44" s="41">
        <v>29.431566958471606</v>
      </c>
      <c r="O44" s="60">
        <v>23.12272114160028</v>
      </c>
    </row>
    <row r="45" spans="1:15" x14ac:dyDescent="0.3">
      <c r="A45" s="42">
        <v>29</v>
      </c>
      <c r="B45" s="32" t="s">
        <v>147</v>
      </c>
      <c r="C45" s="41">
        <v>28.152032635127359</v>
      </c>
      <c r="D45" s="41">
        <v>26.218482150772665</v>
      </c>
      <c r="E45" s="41">
        <v>20.324261145976703</v>
      </c>
      <c r="F45" s="41">
        <v>17.198373298208132</v>
      </c>
      <c r="G45" s="41">
        <v>16.443820849389382</v>
      </c>
      <c r="H45" s="41">
        <v>14.508920793516507</v>
      </c>
      <c r="I45" s="41">
        <v>14.805519380739268</v>
      </c>
      <c r="J45" s="41">
        <v>17.541669168775773</v>
      </c>
      <c r="K45" s="41">
        <v>22.223877856236168</v>
      </c>
      <c r="L45" s="41">
        <v>19.254627935627205</v>
      </c>
      <c r="M45" s="41">
        <v>22.481964494970864</v>
      </c>
      <c r="N45" s="41">
        <v>26.376375919386778</v>
      </c>
      <c r="O45" s="60">
        <v>20.460827135727236</v>
      </c>
    </row>
    <row r="46" spans="1:15" x14ac:dyDescent="0.3">
      <c r="A46" s="42">
        <v>30</v>
      </c>
      <c r="B46" s="32" t="s">
        <v>205</v>
      </c>
      <c r="C46" s="41">
        <v>14.915290841914571</v>
      </c>
      <c r="D46" s="41">
        <v>21.01075874041388</v>
      </c>
      <c r="E46" s="41">
        <v>11.390821478033921</v>
      </c>
      <c r="F46" s="41">
        <v>8.0463198872069572</v>
      </c>
      <c r="G46" s="41">
        <v>9.0328896341591634</v>
      </c>
      <c r="H46" s="41">
        <v>7.6535845308744666</v>
      </c>
      <c r="I46" s="41">
        <v>8.0283686073392193</v>
      </c>
      <c r="J46" s="41">
        <v>9.2431064761098956</v>
      </c>
      <c r="K46" s="41">
        <v>12.375483077710546</v>
      </c>
      <c r="L46" s="41">
        <v>12.166731838478173</v>
      </c>
      <c r="M46" s="41">
        <v>14.359821501579102</v>
      </c>
      <c r="N46" s="41">
        <v>16.21360956913707</v>
      </c>
      <c r="O46" s="60">
        <v>12.036398848579749</v>
      </c>
    </row>
    <row r="47" spans="1:15" x14ac:dyDescent="0.3">
      <c r="A47" s="42">
        <v>31</v>
      </c>
      <c r="B47" s="32" t="s">
        <v>148</v>
      </c>
      <c r="C47" s="41">
        <v>17.012622806949505</v>
      </c>
      <c r="D47" s="41"/>
      <c r="E47" s="41">
        <v>11.809093228563691</v>
      </c>
      <c r="F47" s="41">
        <v>8.6439876612679694</v>
      </c>
      <c r="G47" s="41">
        <v>10.131460584546906</v>
      </c>
      <c r="H47" s="41"/>
      <c r="I47" s="41">
        <v>8.6973462447357761</v>
      </c>
      <c r="J47" s="41"/>
      <c r="K47" s="41">
        <v>11.508536486507531</v>
      </c>
      <c r="L47" s="41">
        <v>12.271047641198482</v>
      </c>
      <c r="M47" s="41">
        <v>14.822717465637515</v>
      </c>
      <c r="N47" s="41">
        <v>16.829932949025711</v>
      </c>
      <c r="O47" s="60">
        <v>12.414082785381453</v>
      </c>
    </row>
    <row r="48" spans="1:15" x14ac:dyDescent="0.3">
      <c r="A48" s="66" t="s">
        <v>46</v>
      </c>
      <c r="B48" s="59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3"/>
    </row>
    <row r="49" spans="1:15" x14ac:dyDescent="0.3">
      <c r="A49" s="42">
        <v>32</v>
      </c>
      <c r="B49" s="32" t="s">
        <v>149</v>
      </c>
      <c r="C49" s="41">
        <v>27.272631108198361</v>
      </c>
      <c r="D49" s="41">
        <v>17.746135352523929</v>
      </c>
      <c r="E49" s="41">
        <v>17.054416765527627</v>
      </c>
      <c r="F49" s="41">
        <v>19.861199377053847</v>
      </c>
      <c r="G49" s="41">
        <v>20.725038802852414</v>
      </c>
      <c r="H49" s="41">
        <v>16.600250845521025</v>
      </c>
      <c r="I49" s="41">
        <v>17.473765761942147</v>
      </c>
      <c r="J49" s="41">
        <v>17.842219572372567</v>
      </c>
      <c r="K49" s="41">
        <v>19.404848274359839</v>
      </c>
      <c r="L49" s="41">
        <v>17.628012031939033</v>
      </c>
      <c r="M49" s="41">
        <v>20.892976617677249</v>
      </c>
      <c r="N49" s="41">
        <v>19.949748278468885</v>
      </c>
      <c r="O49" s="60">
        <v>19.370936899036405</v>
      </c>
    </row>
    <row r="50" spans="1:15" x14ac:dyDescent="0.3">
      <c r="A50" s="42">
        <v>33</v>
      </c>
      <c r="B50" s="32" t="s">
        <v>150</v>
      </c>
      <c r="C50" s="41">
        <v>24.873706766373353</v>
      </c>
      <c r="D50" s="41">
        <v>15.919089172704393</v>
      </c>
      <c r="E50" s="41">
        <v>19.748393884155906</v>
      </c>
      <c r="F50" s="41">
        <v>20.733284011861858</v>
      </c>
      <c r="G50" s="41">
        <v>23.185389632662762</v>
      </c>
      <c r="H50" s="41">
        <v>21.554038376680612</v>
      </c>
      <c r="I50" s="41">
        <v>22.561589713981895</v>
      </c>
      <c r="J50" s="41">
        <v>20.486299542405551</v>
      </c>
      <c r="K50" s="41">
        <v>22.346229739939787</v>
      </c>
      <c r="L50" s="41">
        <v>16.195445645440561</v>
      </c>
      <c r="M50" s="41">
        <v>20.356982665169177</v>
      </c>
      <c r="N50" s="41">
        <v>18.66996241338839</v>
      </c>
      <c r="O50" s="60">
        <v>20.552534297063687</v>
      </c>
    </row>
    <row r="51" spans="1:15" x14ac:dyDescent="0.3">
      <c r="A51" s="42">
        <v>34</v>
      </c>
      <c r="B51" s="32" t="s">
        <v>151</v>
      </c>
      <c r="C51" s="41">
        <v>21.193041914528845</v>
      </c>
      <c r="D51" s="41">
        <v>12.532579741348895</v>
      </c>
      <c r="E51" s="41">
        <v>15.948789508439022</v>
      </c>
      <c r="F51" s="41">
        <v>16.931980836481284</v>
      </c>
      <c r="G51" s="41">
        <v>15.737137147722292</v>
      </c>
      <c r="H51" s="41">
        <v>15.229838614435378</v>
      </c>
      <c r="I51" s="41">
        <v>19.019823414926712</v>
      </c>
      <c r="J51" s="41">
        <v>15.043076706005554</v>
      </c>
      <c r="K51" s="41">
        <v>21.04804438331961</v>
      </c>
      <c r="L51" s="41">
        <v>13.545406428934578</v>
      </c>
      <c r="M51" s="41">
        <v>16.075148650860569</v>
      </c>
      <c r="N51" s="41">
        <v>18.701187705802631</v>
      </c>
      <c r="O51" s="60">
        <v>16.750504587733783</v>
      </c>
    </row>
  </sheetData>
  <mergeCells count="1">
    <mergeCell ref="C4:N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W9"/>
  <sheetViews>
    <sheetView workbookViewId="0">
      <selection sqref="A1:P1"/>
    </sheetView>
  </sheetViews>
  <sheetFormatPr defaultRowHeight="14.4" x14ac:dyDescent="0.3"/>
  <cols>
    <col min="1" max="1" width="7.44140625" style="8" customWidth="1"/>
    <col min="2" max="2" width="12.44140625" style="8" customWidth="1"/>
    <col min="3" max="3" width="4.109375" style="8" customWidth="1"/>
    <col min="4" max="4" width="5" style="8" customWidth="1"/>
    <col min="5" max="5" width="4.88671875" style="8" customWidth="1"/>
    <col min="6" max="6" width="4.5546875" style="8" customWidth="1"/>
    <col min="7" max="7" width="4.6640625" style="8" customWidth="1"/>
    <col min="8" max="9" width="4.44140625" style="8" customWidth="1"/>
    <col min="10" max="10" width="4.88671875" style="8" customWidth="1"/>
    <col min="11" max="11" width="4.6640625" style="8" customWidth="1"/>
    <col min="12" max="12" width="5" style="8" customWidth="1"/>
    <col min="13" max="13" width="5.33203125" style="8" customWidth="1"/>
    <col min="14" max="14" width="5.44140625" style="8" customWidth="1"/>
    <col min="15" max="15" width="9.109375" style="8"/>
    <col min="17" max="17" width="12.33203125" customWidth="1"/>
    <col min="18" max="19" width="6.5546875" customWidth="1"/>
    <col min="20" max="20" width="6.109375" customWidth="1"/>
    <col min="21" max="21" width="5.88671875" customWidth="1"/>
    <col min="22" max="22" width="6.109375" customWidth="1"/>
    <col min="23" max="23" width="6" customWidth="1"/>
  </cols>
  <sheetData>
    <row r="3" spans="1:23" ht="16.8" x14ac:dyDescent="0.3">
      <c r="A3" s="4" t="s">
        <v>290</v>
      </c>
      <c r="Q3" s="4" t="s">
        <v>282</v>
      </c>
      <c r="R3" s="15"/>
      <c r="S3" s="15"/>
      <c r="T3" s="15"/>
      <c r="U3" s="15"/>
      <c r="V3" s="15"/>
      <c r="W3" s="15"/>
    </row>
    <row r="4" spans="1:23" x14ac:dyDescent="0.3">
      <c r="A4" s="59"/>
      <c r="B4" s="32"/>
      <c r="C4" s="99" t="s">
        <v>155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59"/>
      <c r="Q4" s="30"/>
      <c r="R4" s="30">
        <v>2009</v>
      </c>
      <c r="S4" s="30">
        <v>2010</v>
      </c>
      <c r="T4" s="30">
        <v>2011</v>
      </c>
      <c r="U4" s="30">
        <v>2012</v>
      </c>
      <c r="V4" s="30">
        <v>2013</v>
      </c>
      <c r="W4" s="30">
        <v>2014</v>
      </c>
    </row>
    <row r="5" spans="1:23" x14ac:dyDescent="0.3">
      <c r="A5" s="32" t="s">
        <v>152</v>
      </c>
      <c r="B5" s="32" t="s">
        <v>153</v>
      </c>
      <c r="C5" s="30">
        <v>1</v>
      </c>
      <c r="D5" s="30">
        <v>2</v>
      </c>
      <c r="E5" s="30">
        <v>3</v>
      </c>
      <c r="F5" s="30">
        <v>4</v>
      </c>
      <c r="G5" s="30">
        <v>5</v>
      </c>
      <c r="H5" s="30">
        <v>6</v>
      </c>
      <c r="I5" s="30">
        <v>7</v>
      </c>
      <c r="J5" s="30">
        <v>8</v>
      </c>
      <c r="K5" s="30">
        <v>9</v>
      </c>
      <c r="L5" s="30">
        <v>10</v>
      </c>
      <c r="M5" s="30">
        <v>11</v>
      </c>
      <c r="N5" s="30">
        <v>12</v>
      </c>
      <c r="O5" s="59" t="s">
        <v>154</v>
      </c>
      <c r="Q5" s="42" t="s">
        <v>149</v>
      </c>
      <c r="R5" s="41">
        <v>5.238837745990395</v>
      </c>
      <c r="S5" s="41">
        <v>4.9521894892204923</v>
      </c>
      <c r="T5" s="41">
        <v>3.9954080089088841</v>
      </c>
      <c r="U5" s="41">
        <v>4.8936055726143577</v>
      </c>
      <c r="V5" s="41">
        <v>3.8598424062125316</v>
      </c>
      <c r="W5" s="41">
        <v>4.6983160954650298</v>
      </c>
    </row>
    <row r="6" spans="1:23" x14ac:dyDescent="0.3">
      <c r="A6" s="59" t="s">
        <v>46</v>
      </c>
      <c r="B6" s="59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59"/>
      <c r="Q6" s="42" t="s">
        <v>150</v>
      </c>
      <c r="R6" s="41">
        <v>4.231498556149476</v>
      </c>
      <c r="S6" s="41">
        <v>3.900076003209199</v>
      </c>
      <c r="T6" s="41">
        <v>4.2031275064797597</v>
      </c>
      <c r="U6" s="41">
        <v>3.4081490309344282</v>
      </c>
      <c r="V6" s="41">
        <v>3.9942583835612351</v>
      </c>
      <c r="W6" s="41">
        <v>3.4498463179838099</v>
      </c>
    </row>
    <row r="7" spans="1:23" x14ac:dyDescent="0.3">
      <c r="A7" s="42">
        <v>32</v>
      </c>
      <c r="B7" s="32" t="s">
        <v>149</v>
      </c>
      <c r="C7" s="41">
        <v>4.9761711528462129</v>
      </c>
      <c r="D7" s="41"/>
      <c r="E7" s="41">
        <v>6.4010591952855078</v>
      </c>
      <c r="F7" s="41"/>
      <c r="G7" s="41">
        <v>6.6997177582380445</v>
      </c>
      <c r="H7" s="41">
        <v>3.1288009003833159</v>
      </c>
      <c r="I7" s="41">
        <v>2.6479497672610925</v>
      </c>
      <c r="J7" s="41">
        <v>4.3460108922404022</v>
      </c>
      <c r="K7" s="41">
        <v>6.7168071043980175</v>
      </c>
      <c r="L7" s="41">
        <v>4.6852635741209649</v>
      </c>
      <c r="M7" s="41">
        <v>5.5581233494391125</v>
      </c>
      <c r="N7" s="41">
        <v>1.8232572604376216</v>
      </c>
      <c r="O7" s="65">
        <v>4.6983160954650298</v>
      </c>
      <c r="Q7" s="42" t="s">
        <v>151</v>
      </c>
      <c r="R7" s="41">
        <v>5.0040130027001961</v>
      </c>
      <c r="S7" s="41">
        <v>3.9903320253616834</v>
      </c>
      <c r="T7" s="41">
        <v>3.9451582607382996</v>
      </c>
      <c r="U7" s="41">
        <v>5.1288429540257665</v>
      </c>
      <c r="V7" s="41">
        <v>4.2397464290662903</v>
      </c>
      <c r="W7" s="41">
        <v>2.9713011801972553</v>
      </c>
    </row>
    <row r="8" spans="1:23" x14ac:dyDescent="0.3">
      <c r="A8" s="42">
        <v>33</v>
      </c>
      <c r="B8" s="32" t="s">
        <v>150</v>
      </c>
      <c r="C8" s="41">
        <v>3.5445609568885716</v>
      </c>
      <c r="D8" s="41"/>
      <c r="E8" s="41">
        <v>3.4863100485911396</v>
      </c>
      <c r="F8" s="41"/>
      <c r="G8" s="41">
        <v>3.5324269871346323</v>
      </c>
      <c r="H8" s="41">
        <v>4.0653717490822618</v>
      </c>
      <c r="I8" s="41">
        <v>4.2377546023484296</v>
      </c>
      <c r="J8" s="41">
        <v>2.8903527213674032</v>
      </c>
      <c r="K8" s="41">
        <v>2.9206748973441585</v>
      </c>
      <c r="L8" s="41">
        <v>2.9824282484745943</v>
      </c>
      <c r="M8" s="41">
        <v>1.7764911711011919</v>
      </c>
      <c r="N8" s="41">
        <v>5.0620917975057083</v>
      </c>
      <c r="O8" s="65">
        <v>3.4498463179838099</v>
      </c>
    </row>
    <row r="9" spans="1:23" x14ac:dyDescent="0.3">
      <c r="A9" s="42">
        <v>34</v>
      </c>
      <c r="B9" s="32" t="s">
        <v>151</v>
      </c>
      <c r="C9" s="41">
        <v>3.0754688127741074</v>
      </c>
      <c r="D9" s="41"/>
      <c r="E9" s="41">
        <v>3.042540552335852</v>
      </c>
      <c r="F9" s="41"/>
      <c r="G9" s="41">
        <v>2.8506606047418308</v>
      </c>
      <c r="H9" s="41">
        <v>2.4603861018152227</v>
      </c>
      <c r="I9" s="41">
        <v>2.4002667213059601</v>
      </c>
      <c r="J9" s="41">
        <v>3.1051767563810238</v>
      </c>
      <c r="K9" s="41">
        <v>3.9945205014400003</v>
      </c>
      <c r="L9" s="41">
        <v>3.0872976438781405</v>
      </c>
      <c r="M9" s="41">
        <v>1.7936607998901419</v>
      </c>
      <c r="N9" s="41">
        <v>3.9030333074102725</v>
      </c>
      <c r="O9" s="65">
        <v>2.9713011801972553</v>
      </c>
    </row>
  </sheetData>
  <mergeCells count="1">
    <mergeCell ref="C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8"/>
  <sheetViews>
    <sheetView topLeftCell="B1" workbookViewId="0">
      <selection activeCell="M27" sqref="M27"/>
    </sheetView>
  </sheetViews>
  <sheetFormatPr defaultRowHeight="14.4" x14ac:dyDescent="0.3"/>
  <cols>
    <col min="2" max="2" width="17.44140625" customWidth="1"/>
    <col min="3" max="3" width="30.5546875" customWidth="1"/>
    <col min="4" max="4" width="16" customWidth="1"/>
    <col min="5" max="5" width="11.33203125" customWidth="1"/>
    <col min="14" max="14" width="12.44140625" customWidth="1"/>
  </cols>
  <sheetData>
    <row r="1" spans="2:14" x14ac:dyDescent="0.3">
      <c r="B1" s="86" t="s">
        <v>581</v>
      </c>
    </row>
    <row r="3" spans="2:14" ht="15.6" x14ac:dyDescent="0.3">
      <c r="B3" s="87" t="s">
        <v>557</v>
      </c>
      <c r="C3" s="87" t="s">
        <v>558</v>
      </c>
      <c r="D3" s="87" t="s">
        <v>318</v>
      </c>
      <c r="E3" s="87" t="s">
        <v>318</v>
      </c>
      <c r="F3" s="88" t="s">
        <v>559</v>
      </c>
      <c r="G3" s="88" t="s">
        <v>560</v>
      </c>
      <c r="H3" s="88" t="s">
        <v>561</v>
      </c>
      <c r="I3" s="88" t="s">
        <v>562</v>
      </c>
      <c r="J3" s="88" t="s">
        <v>321</v>
      </c>
      <c r="K3" s="88" t="s">
        <v>563</v>
      </c>
      <c r="L3" s="88" t="s">
        <v>325</v>
      </c>
      <c r="M3" s="88" t="s">
        <v>326</v>
      </c>
      <c r="N3" s="88" t="s">
        <v>564</v>
      </c>
    </row>
    <row r="4" spans="2:14" x14ac:dyDescent="0.3">
      <c r="B4" s="87" t="s">
        <v>125</v>
      </c>
      <c r="C4" s="89" t="s">
        <v>565</v>
      </c>
      <c r="D4" s="89">
        <v>6672975</v>
      </c>
      <c r="E4" s="89">
        <v>25496628</v>
      </c>
      <c r="F4" s="90" t="s">
        <v>566</v>
      </c>
      <c r="G4" s="90" t="s">
        <v>566</v>
      </c>
      <c r="H4" s="90" t="s">
        <v>566</v>
      </c>
      <c r="I4" s="90"/>
      <c r="J4" s="90"/>
      <c r="K4" s="90" t="s">
        <v>566</v>
      </c>
      <c r="L4" s="90" t="s">
        <v>566</v>
      </c>
      <c r="M4" s="90"/>
      <c r="N4" s="90" t="s">
        <v>567</v>
      </c>
    </row>
    <row r="5" spans="2:14" x14ac:dyDescent="0.3">
      <c r="B5" s="87" t="s">
        <v>338</v>
      </c>
      <c r="C5" s="89" t="s">
        <v>568</v>
      </c>
      <c r="D5" s="89">
        <v>6675650</v>
      </c>
      <c r="E5" s="89">
        <v>25498000</v>
      </c>
      <c r="F5" s="90" t="s">
        <v>566</v>
      </c>
      <c r="G5" s="90"/>
      <c r="H5" s="90" t="s">
        <v>566</v>
      </c>
      <c r="I5" s="90" t="s">
        <v>566</v>
      </c>
      <c r="J5" s="90"/>
      <c r="K5" s="90"/>
      <c r="L5" s="89"/>
      <c r="M5" s="89"/>
      <c r="N5" s="90" t="s">
        <v>567</v>
      </c>
    </row>
    <row r="6" spans="2:14" x14ac:dyDescent="0.3">
      <c r="B6" s="87" t="s">
        <v>126</v>
      </c>
      <c r="C6" s="89" t="s">
        <v>569</v>
      </c>
      <c r="D6" s="89">
        <v>6674951</v>
      </c>
      <c r="E6" s="89">
        <v>25497259</v>
      </c>
      <c r="F6" s="90" t="s">
        <v>566</v>
      </c>
      <c r="G6" s="90" t="s">
        <v>566</v>
      </c>
      <c r="H6" s="90" t="s">
        <v>566</v>
      </c>
      <c r="I6" s="90" t="s">
        <v>566</v>
      </c>
      <c r="J6" s="90"/>
      <c r="K6" s="90" t="s">
        <v>566</v>
      </c>
      <c r="L6" s="90" t="s">
        <v>566</v>
      </c>
      <c r="M6" s="90"/>
      <c r="N6" s="90" t="s">
        <v>567</v>
      </c>
    </row>
    <row r="7" spans="2:14" x14ac:dyDescent="0.3">
      <c r="B7" s="87" t="s">
        <v>123</v>
      </c>
      <c r="C7" s="89" t="s">
        <v>570</v>
      </c>
      <c r="D7" s="89">
        <v>6679009</v>
      </c>
      <c r="E7" s="89">
        <v>25505686</v>
      </c>
      <c r="F7" s="90"/>
      <c r="G7" s="90" t="s">
        <v>566</v>
      </c>
      <c r="H7" s="90" t="s">
        <v>566</v>
      </c>
      <c r="I7" s="90"/>
      <c r="J7" s="90"/>
      <c r="K7" s="90" t="s">
        <v>566</v>
      </c>
      <c r="L7" s="89"/>
      <c r="M7" s="89"/>
      <c r="N7" s="90" t="s">
        <v>567</v>
      </c>
    </row>
    <row r="8" spans="2:14" x14ac:dyDescent="0.3">
      <c r="B8" s="87" t="s">
        <v>352</v>
      </c>
      <c r="C8" s="89" t="s">
        <v>571</v>
      </c>
      <c r="D8" s="89">
        <v>6678626</v>
      </c>
      <c r="E8" s="89">
        <v>25489543</v>
      </c>
      <c r="F8" s="90" t="s">
        <v>566</v>
      </c>
      <c r="G8" s="90" t="s">
        <v>566</v>
      </c>
      <c r="H8" s="90" t="s">
        <v>566</v>
      </c>
      <c r="I8" s="90"/>
      <c r="J8" s="90"/>
      <c r="K8" s="90"/>
      <c r="L8" s="89"/>
      <c r="M8" s="89"/>
      <c r="N8" s="90" t="s">
        <v>567</v>
      </c>
    </row>
    <row r="9" spans="2:14" x14ac:dyDescent="0.3">
      <c r="B9" s="87" t="s">
        <v>172</v>
      </c>
      <c r="C9" s="89" t="s">
        <v>572</v>
      </c>
      <c r="D9" s="89">
        <v>6689142</v>
      </c>
      <c r="E9" s="89">
        <v>25482583</v>
      </c>
      <c r="F9" s="90"/>
      <c r="G9" s="90" t="s">
        <v>566</v>
      </c>
      <c r="H9" s="90" t="s">
        <v>566</v>
      </c>
      <c r="I9" s="90" t="s">
        <v>566</v>
      </c>
      <c r="J9" s="90"/>
      <c r="K9" s="90" t="s">
        <v>566</v>
      </c>
      <c r="L9" s="89"/>
      <c r="M9" s="89"/>
      <c r="N9" s="90" t="s">
        <v>567</v>
      </c>
    </row>
    <row r="10" spans="2:14" x14ac:dyDescent="0.3">
      <c r="B10" s="87" t="s">
        <v>369</v>
      </c>
      <c r="C10" s="89" t="s">
        <v>571</v>
      </c>
      <c r="D10" s="89">
        <v>6686378</v>
      </c>
      <c r="E10" s="89">
        <v>25502187</v>
      </c>
      <c r="F10" s="90" t="s">
        <v>566</v>
      </c>
      <c r="G10" s="90" t="s">
        <v>566</v>
      </c>
      <c r="H10" s="90" t="s">
        <v>566</v>
      </c>
      <c r="I10" s="90"/>
      <c r="J10" s="90" t="s">
        <v>566</v>
      </c>
      <c r="K10" s="90"/>
      <c r="L10" s="90" t="s">
        <v>566</v>
      </c>
      <c r="M10" s="89"/>
      <c r="N10" s="90" t="s">
        <v>567</v>
      </c>
    </row>
    <row r="11" spans="2:14" x14ac:dyDescent="0.3">
      <c r="B11" s="87" t="s">
        <v>149</v>
      </c>
      <c r="C11" s="89" t="s">
        <v>573</v>
      </c>
      <c r="D11" s="89">
        <v>6671175</v>
      </c>
      <c r="E11" s="89">
        <v>25495480</v>
      </c>
      <c r="F11" s="90"/>
      <c r="G11" s="90" t="s">
        <v>566</v>
      </c>
      <c r="H11" s="90" t="s">
        <v>566</v>
      </c>
      <c r="I11" s="90" t="s">
        <v>566</v>
      </c>
      <c r="J11" s="90"/>
      <c r="K11" s="90"/>
      <c r="L11" s="89"/>
      <c r="M11" s="89"/>
      <c r="N11" s="89" t="s">
        <v>574</v>
      </c>
    </row>
    <row r="12" spans="2:14" x14ac:dyDescent="0.3">
      <c r="B12" s="87" t="s">
        <v>426</v>
      </c>
      <c r="C12" s="89" t="s">
        <v>575</v>
      </c>
      <c r="D12" s="89">
        <v>6674313</v>
      </c>
      <c r="E12" s="89">
        <v>25497514</v>
      </c>
      <c r="F12" s="90" t="s">
        <v>566</v>
      </c>
      <c r="G12" s="90" t="s">
        <v>566</v>
      </c>
      <c r="H12" s="90" t="s">
        <v>566</v>
      </c>
      <c r="I12" s="90"/>
      <c r="J12" s="90"/>
      <c r="K12" s="90"/>
      <c r="L12" s="90"/>
      <c r="M12" s="90"/>
      <c r="N12" s="89" t="s">
        <v>574</v>
      </c>
    </row>
    <row r="13" spans="2:14" x14ac:dyDescent="0.3">
      <c r="B13" s="87" t="s">
        <v>576</v>
      </c>
      <c r="C13" s="89" t="s">
        <v>577</v>
      </c>
      <c r="D13" s="89">
        <v>6674147</v>
      </c>
      <c r="E13" s="89">
        <v>25486292</v>
      </c>
      <c r="F13" s="90" t="s">
        <v>566</v>
      </c>
      <c r="G13" s="90" t="s">
        <v>566</v>
      </c>
      <c r="H13" s="90" t="s">
        <v>566</v>
      </c>
      <c r="I13" s="90"/>
      <c r="J13" s="90"/>
      <c r="K13" s="90"/>
      <c r="L13" s="89"/>
      <c r="M13" s="89"/>
      <c r="N13" s="89" t="s">
        <v>574</v>
      </c>
    </row>
    <row r="14" spans="2:14" x14ac:dyDescent="0.3">
      <c r="B14" s="87" t="s">
        <v>180</v>
      </c>
      <c r="C14" s="89" t="s">
        <v>570</v>
      </c>
      <c r="D14" s="89">
        <v>6688838</v>
      </c>
      <c r="E14" s="89">
        <v>25500610</v>
      </c>
      <c r="F14" s="90"/>
      <c r="G14" s="90" t="s">
        <v>566</v>
      </c>
      <c r="H14" s="90" t="s">
        <v>566</v>
      </c>
      <c r="I14" s="90"/>
      <c r="J14" s="90" t="s">
        <v>566</v>
      </c>
      <c r="K14" s="90"/>
      <c r="L14" s="90" t="s">
        <v>566</v>
      </c>
      <c r="M14" s="89"/>
      <c r="N14" s="89" t="s">
        <v>574</v>
      </c>
    </row>
    <row r="15" spans="2:14" x14ac:dyDescent="0.3">
      <c r="B15" s="87" t="s">
        <v>545</v>
      </c>
      <c r="C15" s="89" t="s">
        <v>578</v>
      </c>
      <c r="D15" s="89">
        <v>6724575</v>
      </c>
      <c r="E15" s="89">
        <v>25492404</v>
      </c>
      <c r="F15" s="90" t="s">
        <v>566</v>
      </c>
      <c r="G15" s="90"/>
      <c r="H15" s="90" t="s">
        <v>566</v>
      </c>
      <c r="I15" s="90"/>
      <c r="J15" s="90"/>
      <c r="K15" s="90"/>
      <c r="L15" s="89"/>
      <c r="M15" s="90"/>
      <c r="N15" s="89" t="s">
        <v>574</v>
      </c>
    </row>
    <row r="16" spans="2:14" x14ac:dyDescent="0.3">
      <c r="B16" s="87" t="s">
        <v>539</v>
      </c>
      <c r="C16" s="89" t="s">
        <v>579</v>
      </c>
      <c r="D16" s="89">
        <v>6682072</v>
      </c>
      <c r="E16" s="89">
        <v>24503478</v>
      </c>
      <c r="F16" s="90" t="s">
        <v>566</v>
      </c>
      <c r="G16" s="90" t="s">
        <v>566</v>
      </c>
      <c r="H16" s="90" t="s">
        <v>566</v>
      </c>
      <c r="I16" s="90"/>
      <c r="J16" s="90"/>
      <c r="K16" s="90"/>
      <c r="L16" s="89"/>
      <c r="M16" s="90"/>
      <c r="N16" s="90" t="s">
        <v>567</v>
      </c>
    </row>
    <row r="17" spans="2:14" x14ac:dyDescent="0.3">
      <c r="B17" s="87" t="s">
        <v>531</v>
      </c>
      <c r="C17" s="89" t="s">
        <v>580</v>
      </c>
      <c r="D17" s="89">
        <v>6680903</v>
      </c>
      <c r="E17" s="89">
        <v>25474710</v>
      </c>
      <c r="F17" s="90"/>
      <c r="G17" s="90"/>
      <c r="H17" s="90"/>
      <c r="I17" s="90"/>
      <c r="J17" s="90"/>
      <c r="K17" s="90"/>
      <c r="L17" s="89"/>
      <c r="M17" s="90" t="s">
        <v>566</v>
      </c>
      <c r="N17" s="90" t="s">
        <v>567</v>
      </c>
    </row>
    <row r="18" spans="2:14" x14ac:dyDescent="0.3">
      <c r="B18" s="87" t="s">
        <v>534</v>
      </c>
      <c r="C18" s="89" t="s">
        <v>580</v>
      </c>
      <c r="D18" s="89">
        <v>6680511</v>
      </c>
      <c r="E18" s="89">
        <v>25473917</v>
      </c>
      <c r="F18" s="90" t="s">
        <v>566</v>
      </c>
      <c r="G18" s="90" t="s">
        <v>566</v>
      </c>
      <c r="H18" s="90"/>
      <c r="I18" s="90"/>
      <c r="J18" s="90"/>
      <c r="K18" s="90"/>
      <c r="L18" s="89"/>
      <c r="M18" s="90" t="s">
        <v>566</v>
      </c>
      <c r="N18" s="90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7"/>
  <sheetViews>
    <sheetView workbookViewId="0">
      <selection sqref="A1:XFD3"/>
    </sheetView>
  </sheetViews>
  <sheetFormatPr defaultRowHeight="14.4" x14ac:dyDescent="0.3"/>
  <cols>
    <col min="1" max="1" width="23.44140625" style="85" customWidth="1"/>
    <col min="2" max="2" width="19.33203125" customWidth="1"/>
    <col min="4" max="4" width="15.88671875" customWidth="1"/>
    <col min="5" max="5" width="14.44140625" customWidth="1"/>
    <col min="6" max="12" width="15.6640625" customWidth="1"/>
    <col min="14" max="14" width="13.33203125" customWidth="1"/>
  </cols>
  <sheetData>
    <row r="1" spans="1:17" s="85" customFormat="1" x14ac:dyDescent="0.3"/>
    <row r="2" spans="1:17" s="85" customFormat="1" x14ac:dyDescent="0.3">
      <c r="A2" s="85" t="s">
        <v>316</v>
      </c>
      <c r="B2" s="85" t="s">
        <v>317</v>
      </c>
      <c r="D2" s="85" t="s">
        <v>318</v>
      </c>
      <c r="E2" s="85" t="s">
        <v>318</v>
      </c>
      <c r="F2" s="85" t="s">
        <v>319</v>
      </c>
      <c r="G2" s="85" t="s">
        <v>320</v>
      </c>
      <c r="H2" s="85" t="s">
        <v>321</v>
      </c>
      <c r="I2" s="85" t="s">
        <v>322</v>
      </c>
      <c r="J2" s="85" t="s">
        <v>323</v>
      </c>
      <c r="K2" s="85" t="s">
        <v>324</v>
      </c>
      <c r="L2" s="85" t="s">
        <v>325</v>
      </c>
      <c r="M2" s="85" t="s">
        <v>326</v>
      </c>
      <c r="N2" s="85" t="s">
        <v>327</v>
      </c>
      <c r="O2" s="85" t="s">
        <v>328</v>
      </c>
      <c r="P2" s="85" t="s">
        <v>273</v>
      </c>
      <c r="Q2" s="85" t="s">
        <v>329</v>
      </c>
    </row>
    <row r="3" spans="1:17" x14ac:dyDescent="0.3">
      <c r="A3" s="85" t="s">
        <v>125</v>
      </c>
      <c r="B3" t="s">
        <v>330</v>
      </c>
      <c r="C3" t="s">
        <v>331</v>
      </c>
      <c r="D3">
        <v>6672975</v>
      </c>
      <c r="E3">
        <v>25496628</v>
      </c>
      <c r="F3" t="s">
        <v>332</v>
      </c>
      <c r="G3" t="s">
        <v>333</v>
      </c>
      <c r="H3" t="s">
        <v>333</v>
      </c>
      <c r="I3" t="s">
        <v>333</v>
      </c>
      <c r="J3" t="s">
        <v>333</v>
      </c>
      <c r="K3" t="s">
        <v>333</v>
      </c>
      <c r="L3" t="s">
        <v>334</v>
      </c>
      <c r="Q3">
        <v>2013</v>
      </c>
    </row>
    <row r="4" spans="1:17" x14ac:dyDescent="0.3">
      <c r="A4" s="85" t="s">
        <v>169</v>
      </c>
      <c r="B4" t="s">
        <v>143</v>
      </c>
      <c r="C4" t="s">
        <v>331</v>
      </c>
      <c r="D4">
        <v>6674715</v>
      </c>
      <c r="E4">
        <v>25495347</v>
      </c>
      <c r="F4" t="s">
        <v>335</v>
      </c>
      <c r="G4" t="s">
        <v>336</v>
      </c>
      <c r="H4" t="s">
        <v>336</v>
      </c>
      <c r="I4" t="s">
        <v>336</v>
      </c>
      <c r="J4" t="s">
        <v>336</v>
      </c>
      <c r="N4" t="s">
        <v>337</v>
      </c>
    </row>
    <row r="5" spans="1:17" x14ac:dyDescent="0.3">
      <c r="A5" s="85" t="s">
        <v>338</v>
      </c>
      <c r="B5" t="s">
        <v>339</v>
      </c>
      <c r="C5" t="s">
        <v>331</v>
      </c>
      <c r="D5">
        <v>6675650</v>
      </c>
      <c r="E5">
        <v>25498000</v>
      </c>
      <c r="F5" t="s">
        <v>340</v>
      </c>
      <c r="G5" t="s">
        <v>341</v>
      </c>
      <c r="H5" t="s">
        <v>342</v>
      </c>
      <c r="I5" t="s">
        <v>343</v>
      </c>
      <c r="J5" t="s">
        <v>344</v>
      </c>
      <c r="K5" t="s">
        <v>345</v>
      </c>
    </row>
    <row r="6" spans="1:17" x14ac:dyDescent="0.3">
      <c r="A6" s="85" t="s">
        <v>126</v>
      </c>
      <c r="B6" t="s">
        <v>346</v>
      </c>
      <c r="C6" t="s">
        <v>331</v>
      </c>
      <c r="D6">
        <v>6674951</v>
      </c>
      <c r="E6">
        <v>25497259</v>
      </c>
      <c r="G6" t="s">
        <v>347</v>
      </c>
      <c r="I6" t="s">
        <v>347</v>
      </c>
      <c r="J6" t="s">
        <v>347</v>
      </c>
      <c r="K6" t="s">
        <v>347</v>
      </c>
      <c r="L6" t="s">
        <v>348</v>
      </c>
      <c r="N6" t="s">
        <v>349</v>
      </c>
      <c r="O6" t="s">
        <v>350</v>
      </c>
      <c r="P6" t="s">
        <v>351</v>
      </c>
    </row>
    <row r="7" spans="1:17" x14ac:dyDescent="0.3">
      <c r="A7" s="85" t="s">
        <v>352</v>
      </c>
      <c r="B7" t="s">
        <v>353</v>
      </c>
      <c r="C7" t="s">
        <v>354</v>
      </c>
      <c r="D7">
        <v>6678626</v>
      </c>
      <c r="E7">
        <v>25489543</v>
      </c>
      <c r="G7" t="s">
        <v>355</v>
      </c>
      <c r="J7" t="s">
        <v>355</v>
      </c>
      <c r="K7" t="s">
        <v>355</v>
      </c>
    </row>
    <row r="8" spans="1:17" x14ac:dyDescent="0.3">
      <c r="A8" s="85" t="s">
        <v>356</v>
      </c>
      <c r="B8" t="s">
        <v>357</v>
      </c>
      <c r="C8" t="s">
        <v>354</v>
      </c>
      <c r="D8">
        <v>6678207</v>
      </c>
      <c r="E8">
        <v>25489855</v>
      </c>
      <c r="G8" t="s">
        <v>358</v>
      </c>
      <c r="H8" t="s">
        <v>358</v>
      </c>
      <c r="J8" t="s">
        <v>358</v>
      </c>
      <c r="K8">
        <v>2009</v>
      </c>
    </row>
    <row r="9" spans="1:17" x14ac:dyDescent="0.3">
      <c r="A9" s="85" t="s">
        <v>170</v>
      </c>
      <c r="B9" t="s">
        <v>359</v>
      </c>
      <c r="C9" t="s">
        <v>354</v>
      </c>
      <c r="D9">
        <v>6678675</v>
      </c>
      <c r="E9">
        <v>25489755</v>
      </c>
      <c r="F9" t="s">
        <v>360</v>
      </c>
      <c r="G9" t="s">
        <v>361</v>
      </c>
      <c r="H9" t="s">
        <v>361</v>
      </c>
      <c r="J9" t="s">
        <v>361</v>
      </c>
      <c r="N9">
        <v>2002</v>
      </c>
    </row>
    <row r="10" spans="1:17" x14ac:dyDescent="0.3">
      <c r="A10" s="85" t="s">
        <v>362</v>
      </c>
      <c r="B10" t="s">
        <v>363</v>
      </c>
      <c r="C10" t="s">
        <v>354</v>
      </c>
      <c r="D10" s="84">
        <v>6678813</v>
      </c>
      <c r="E10" s="84">
        <v>25489567</v>
      </c>
      <c r="F10" t="s">
        <v>364</v>
      </c>
      <c r="G10" t="s">
        <v>364</v>
      </c>
      <c r="H10" t="s">
        <v>364</v>
      </c>
    </row>
    <row r="11" spans="1:17" x14ac:dyDescent="0.3">
      <c r="A11" s="85" t="s">
        <v>365</v>
      </c>
      <c r="B11" t="s">
        <v>366</v>
      </c>
      <c r="C11" t="s">
        <v>354</v>
      </c>
      <c r="D11" s="84">
        <v>6673976</v>
      </c>
      <c r="E11" s="84">
        <v>25488735</v>
      </c>
      <c r="F11" t="s">
        <v>367</v>
      </c>
      <c r="G11" t="s">
        <v>368</v>
      </c>
    </row>
    <row r="12" spans="1:17" x14ac:dyDescent="0.3">
      <c r="A12" s="85" t="s">
        <v>369</v>
      </c>
      <c r="B12" t="s">
        <v>370</v>
      </c>
      <c r="C12" t="s">
        <v>371</v>
      </c>
      <c r="D12">
        <v>6686045</v>
      </c>
      <c r="E12">
        <v>25502256</v>
      </c>
      <c r="G12" t="s">
        <v>344</v>
      </c>
      <c r="H12" t="s">
        <v>344</v>
      </c>
      <c r="J12" t="s">
        <v>344</v>
      </c>
      <c r="K12" t="s">
        <v>372</v>
      </c>
      <c r="N12" t="s">
        <v>349</v>
      </c>
    </row>
    <row r="13" spans="1:17" x14ac:dyDescent="0.3">
      <c r="A13" s="85" t="s">
        <v>373</v>
      </c>
      <c r="B13" t="s">
        <v>374</v>
      </c>
      <c r="C13" t="s">
        <v>371</v>
      </c>
      <c r="D13">
        <v>6686378</v>
      </c>
      <c r="E13">
        <v>25502187</v>
      </c>
      <c r="F13" t="s">
        <v>375</v>
      </c>
      <c r="G13" t="s">
        <v>375</v>
      </c>
      <c r="I13" t="s">
        <v>376</v>
      </c>
    </row>
    <row r="14" spans="1:17" x14ac:dyDescent="0.3">
      <c r="A14" s="85" t="s">
        <v>377</v>
      </c>
      <c r="B14" t="s">
        <v>378</v>
      </c>
      <c r="C14" t="s">
        <v>371</v>
      </c>
      <c r="D14" s="84">
        <v>6687304</v>
      </c>
      <c r="E14" s="84">
        <v>25501758</v>
      </c>
      <c r="F14" t="s">
        <v>379</v>
      </c>
      <c r="G14" t="s">
        <v>380</v>
      </c>
      <c r="I14" t="s">
        <v>381</v>
      </c>
    </row>
    <row r="15" spans="1:17" x14ac:dyDescent="0.3">
      <c r="A15" s="85" t="s">
        <v>172</v>
      </c>
      <c r="B15" t="s">
        <v>382</v>
      </c>
      <c r="C15" t="s">
        <v>354</v>
      </c>
      <c r="D15">
        <v>6689142</v>
      </c>
      <c r="E15">
        <v>25482583</v>
      </c>
      <c r="F15" t="s">
        <v>383</v>
      </c>
      <c r="G15" t="s">
        <v>384</v>
      </c>
      <c r="I15" t="s">
        <v>383</v>
      </c>
      <c r="J15" t="s">
        <v>385</v>
      </c>
      <c r="K15" t="s">
        <v>386</v>
      </c>
      <c r="N15" t="s">
        <v>387</v>
      </c>
    </row>
    <row r="16" spans="1:17" x14ac:dyDescent="0.3">
      <c r="A16" s="85" t="s">
        <v>172</v>
      </c>
      <c r="B16" t="s">
        <v>388</v>
      </c>
      <c r="C16" t="s">
        <v>354</v>
      </c>
      <c r="D16" s="84">
        <v>6689448</v>
      </c>
      <c r="E16" s="84">
        <v>25482687</v>
      </c>
      <c r="F16" t="s">
        <v>389</v>
      </c>
      <c r="G16" t="s">
        <v>389</v>
      </c>
      <c r="I16" t="s">
        <v>389</v>
      </c>
      <c r="K16" t="s">
        <v>389</v>
      </c>
    </row>
    <row r="17" spans="1:15" x14ac:dyDescent="0.3">
      <c r="A17" s="85" t="s">
        <v>123</v>
      </c>
      <c r="B17" t="s">
        <v>390</v>
      </c>
      <c r="C17" t="s">
        <v>331</v>
      </c>
      <c r="D17">
        <v>6679009</v>
      </c>
      <c r="E17">
        <v>25505686</v>
      </c>
      <c r="G17" t="s">
        <v>372</v>
      </c>
      <c r="H17" t="s">
        <v>372</v>
      </c>
      <c r="I17" t="s">
        <v>372</v>
      </c>
      <c r="J17" t="s">
        <v>372</v>
      </c>
      <c r="K17" t="s">
        <v>372</v>
      </c>
      <c r="N17" t="s">
        <v>391</v>
      </c>
      <c r="O17" t="s">
        <v>372</v>
      </c>
    </row>
    <row r="18" spans="1:15" x14ac:dyDescent="0.3">
      <c r="A18" s="85" t="s">
        <v>392</v>
      </c>
      <c r="B18" t="s">
        <v>393</v>
      </c>
      <c r="C18" t="s">
        <v>331</v>
      </c>
      <c r="D18">
        <v>6670600</v>
      </c>
      <c r="E18">
        <v>25495550</v>
      </c>
      <c r="F18">
        <v>2012</v>
      </c>
      <c r="G18">
        <v>2012</v>
      </c>
      <c r="K18">
        <v>2012</v>
      </c>
    </row>
    <row r="19" spans="1:15" x14ac:dyDescent="0.3">
      <c r="A19" s="85" t="s">
        <v>150</v>
      </c>
      <c r="B19" t="s">
        <v>394</v>
      </c>
      <c r="C19" t="s">
        <v>331</v>
      </c>
      <c r="D19" s="84">
        <v>6672420</v>
      </c>
      <c r="E19" s="84">
        <v>25497385</v>
      </c>
      <c r="F19" t="s">
        <v>395</v>
      </c>
      <c r="G19" t="s">
        <v>395</v>
      </c>
      <c r="K19" t="s">
        <v>395</v>
      </c>
    </row>
    <row r="20" spans="1:15" x14ac:dyDescent="0.3">
      <c r="A20" s="85" t="s">
        <v>151</v>
      </c>
      <c r="B20" t="s">
        <v>396</v>
      </c>
      <c r="C20" t="s">
        <v>331</v>
      </c>
      <c r="D20">
        <v>6672481</v>
      </c>
      <c r="E20">
        <v>25498546</v>
      </c>
      <c r="F20" t="s">
        <v>397</v>
      </c>
      <c r="G20" t="s">
        <v>397</v>
      </c>
      <c r="K20" t="s">
        <v>397</v>
      </c>
    </row>
    <row r="21" spans="1:15" x14ac:dyDescent="0.3">
      <c r="A21" s="85" t="s">
        <v>149</v>
      </c>
      <c r="B21" t="s">
        <v>398</v>
      </c>
      <c r="C21" t="s">
        <v>331</v>
      </c>
      <c r="D21" s="84">
        <v>6671543</v>
      </c>
      <c r="E21" s="84">
        <v>25495635</v>
      </c>
      <c r="F21">
        <v>2008</v>
      </c>
      <c r="G21">
        <v>2008</v>
      </c>
      <c r="K21">
        <v>2008</v>
      </c>
    </row>
    <row r="22" spans="1:15" x14ac:dyDescent="0.3">
      <c r="A22" s="85" t="s">
        <v>159</v>
      </c>
      <c r="B22" t="s">
        <v>399</v>
      </c>
      <c r="C22" t="s">
        <v>331</v>
      </c>
      <c r="D22">
        <v>6683462</v>
      </c>
      <c r="E22">
        <v>25501332</v>
      </c>
      <c r="G22">
        <v>2013</v>
      </c>
      <c r="K22">
        <v>2013</v>
      </c>
      <c r="O22">
        <v>2013</v>
      </c>
    </row>
    <row r="23" spans="1:15" x14ac:dyDescent="0.3">
      <c r="A23" s="85" t="s">
        <v>400</v>
      </c>
      <c r="B23" t="s">
        <v>401</v>
      </c>
      <c r="C23" t="s">
        <v>145</v>
      </c>
      <c r="D23">
        <v>6677827</v>
      </c>
      <c r="E23">
        <v>25483992</v>
      </c>
      <c r="G23">
        <v>2013</v>
      </c>
      <c r="K23">
        <v>2013</v>
      </c>
      <c r="O23">
        <v>2013</v>
      </c>
    </row>
    <row r="24" spans="1:15" x14ac:dyDescent="0.3">
      <c r="A24" s="85" t="s">
        <v>402</v>
      </c>
      <c r="B24" t="s">
        <v>403</v>
      </c>
      <c r="C24" t="s">
        <v>371</v>
      </c>
      <c r="D24">
        <v>6685482</v>
      </c>
      <c r="E24">
        <v>25490297</v>
      </c>
      <c r="G24">
        <v>2013</v>
      </c>
      <c r="J24">
        <v>2013</v>
      </c>
      <c r="K24">
        <v>2013</v>
      </c>
    </row>
    <row r="25" spans="1:15" x14ac:dyDescent="0.3">
      <c r="A25" s="85" t="s">
        <v>404</v>
      </c>
      <c r="B25" t="s">
        <v>405</v>
      </c>
      <c r="C25" t="s">
        <v>331</v>
      </c>
      <c r="D25" s="84">
        <v>6681019</v>
      </c>
      <c r="E25">
        <v>25501410</v>
      </c>
      <c r="G25">
        <v>2012</v>
      </c>
      <c r="J25">
        <v>2012</v>
      </c>
      <c r="K25">
        <v>2012</v>
      </c>
      <c r="L25">
        <v>2012</v>
      </c>
    </row>
    <row r="26" spans="1:15" x14ac:dyDescent="0.3">
      <c r="A26" s="85" t="s">
        <v>163</v>
      </c>
      <c r="B26" t="s">
        <v>406</v>
      </c>
      <c r="C26" t="s">
        <v>354</v>
      </c>
      <c r="D26" s="84">
        <v>6672648</v>
      </c>
      <c r="E26" s="84">
        <v>25480813</v>
      </c>
      <c r="G26">
        <v>2012</v>
      </c>
      <c r="K26">
        <v>2012</v>
      </c>
      <c r="O26">
        <v>2012</v>
      </c>
    </row>
    <row r="27" spans="1:15" x14ac:dyDescent="0.3">
      <c r="A27" s="85" t="s">
        <v>407</v>
      </c>
      <c r="B27" t="s">
        <v>408</v>
      </c>
      <c r="C27" t="s">
        <v>371</v>
      </c>
      <c r="D27" s="84">
        <v>6685714</v>
      </c>
      <c r="E27" s="84">
        <v>25505170</v>
      </c>
      <c r="G27">
        <v>2012</v>
      </c>
      <c r="K27">
        <v>2012</v>
      </c>
    </row>
    <row r="28" spans="1:15" x14ac:dyDescent="0.3">
      <c r="A28" s="85" t="s">
        <v>409</v>
      </c>
      <c r="B28" t="s">
        <v>410</v>
      </c>
      <c r="C28" t="s">
        <v>331</v>
      </c>
      <c r="D28" s="84">
        <v>6675992</v>
      </c>
      <c r="E28">
        <v>25497293</v>
      </c>
      <c r="G28">
        <v>2011</v>
      </c>
      <c r="J28">
        <v>2011</v>
      </c>
      <c r="K28">
        <v>2011</v>
      </c>
    </row>
    <row r="29" spans="1:15" x14ac:dyDescent="0.3">
      <c r="A29" s="85" t="s">
        <v>411</v>
      </c>
      <c r="B29" t="s">
        <v>412</v>
      </c>
      <c r="C29" t="s">
        <v>354</v>
      </c>
      <c r="D29" s="84">
        <v>6672407</v>
      </c>
      <c r="E29" s="84">
        <v>25486221</v>
      </c>
      <c r="G29" t="s">
        <v>413</v>
      </c>
      <c r="H29">
        <v>1995</v>
      </c>
      <c r="K29" t="s">
        <v>413</v>
      </c>
    </row>
    <row r="30" spans="1:15" x14ac:dyDescent="0.3">
      <c r="A30" s="85" t="s">
        <v>162</v>
      </c>
      <c r="B30" t="s">
        <v>414</v>
      </c>
      <c r="C30" t="s">
        <v>371</v>
      </c>
      <c r="D30">
        <v>6690120</v>
      </c>
      <c r="E30">
        <v>25505093</v>
      </c>
      <c r="G30">
        <v>2011</v>
      </c>
      <c r="K30">
        <v>2011</v>
      </c>
      <c r="O30">
        <v>2011</v>
      </c>
    </row>
    <row r="31" spans="1:15" x14ac:dyDescent="0.3">
      <c r="A31" s="85" t="s">
        <v>415</v>
      </c>
      <c r="B31" t="s">
        <v>416</v>
      </c>
      <c r="C31" t="s">
        <v>354</v>
      </c>
      <c r="D31" s="84">
        <v>6672923</v>
      </c>
      <c r="E31">
        <v>25487882</v>
      </c>
      <c r="G31">
        <v>2010</v>
      </c>
      <c r="J31">
        <v>2010</v>
      </c>
    </row>
    <row r="32" spans="1:15" x14ac:dyDescent="0.3">
      <c r="A32" s="85" t="s">
        <v>417</v>
      </c>
      <c r="B32" t="s">
        <v>418</v>
      </c>
      <c r="C32" t="s">
        <v>371</v>
      </c>
      <c r="D32">
        <v>6682979</v>
      </c>
      <c r="E32">
        <v>25492041</v>
      </c>
      <c r="G32">
        <v>2010</v>
      </c>
      <c r="J32">
        <v>2010</v>
      </c>
    </row>
    <row r="33" spans="1:15" x14ac:dyDescent="0.3">
      <c r="A33" s="85" t="s">
        <v>124</v>
      </c>
      <c r="B33" t="s">
        <v>419</v>
      </c>
      <c r="C33" t="s">
        <v>331</v>
      </c>
      <c r="D33" s="84">
        <v>6675245</v>
      </c>
      <c r="E33">
        <v>25495339</v>
      </c>
      <c r="G33" t="s">
        <v>420</v>
      </c>
      <c r="J33" t="s">
        <v>420</v>
      </c>
      <c r="K33">
        <v>2010</v>
      </c>
      <c r="L33">
        <v>2010</v>
      </c>
      <c r="N33" t="s">
        <v>421</v>
      </c>
      <c r="O33">
        <v>2010</v>
      </c>
    </row>
    <row r="34" spans="1:15" x14ac:dyDescent="0.3">
      <c r="A34" s="85" t="s">
        <v>422</v>
      </c>
      <c r="B34" t="s">
        <v>423</v>
      </c>
      <c r="C34" t="s">
        <v>354</v>
      </c>
      <c r="D34">
        <v>6676807</v>
      </c>
      <c r="E34">
        <v>25483299</v>
      </c>
      <c r="G34">
        <v>2009</v>
      </c>
      <c r="J34">
        <v>2009</v>
      </c>
      <c r="K34">
        <v>2009</v>
      </c>
    </row>
    <row r="35" spans="1:15" x14ac:dyDescent="0.3">
      <c r="A35" s="85" t="s">
        <v>424</v>
      </c>
      <c r="B35" t="s">
        <v>425</v>
      </c>
      <c r="C35" t="s">
        <v>371</v>
      </c>
      <c r="D35">
        <v>6686123</v>
      </c>
      <c r="E35">
        <v>25500118</v>
      </c>
      <c r="G35">
        <v>2009</v>
      </c>
      <c r="J35">
        <v>2009</v>
      </c>
    </row>
    <row r="36" spans="1:15" x14ac:dyDescent="0.3">
      <c r="A36" s="85" t="s">
        <v>426</v>
      </c>
      <c r="B36" t="s">
        <v>427</v>
      </c>
      <c r="C36" t="s">
        <v>331</v>
      </c>
      <c r="D36">
        <v>6674317</v>
      </c>
      <c r="E36">
        <v>25497519</v>
      </c>
      <c r="G36" t="s">
        <v>428</v>
      </c>
      <c r="J36" t="s">
        <v>428</v>
      </c>
      <c r="K36">
        <v>2005</v>
      </c>
    </row>
    <row r="37" spans="1:15" x14ac:dyDescent="0.3">
      <c r="A37" s="85" t="s">
        <v>145</v>
      </c>
      <c r="B37" t="s">
        <v>429</v>
      </c>
      <c r="C37" t="s">
        <v>145</v>
      </c>
      <c r="D37">
        <v>6677502</v>
      </c>
      <c r="E37">
        <v>25485009</v>
      </c>
      <c r="G37">
        <v>2008</v>
      </c>
      <c r="J37">
        <v>2008</v>
      </c>
    </row>
    <row r="38" spans="1:15" x14ac:dyDescent="0.3">
      <c r="A38" s="85" t="s">
        <v>161</v>
      </c>
      <c r="B38" t="s">
        <v>430</v>
      </c>
      <c r="C38" t="s">
        <v>371</v>
      </c>
      <c r="D38" s="84">
        <v>6686578</v>
      </c>
      <c r="E38" s="84">
        <v>25506237</v>
      </c>
      <c r="G38">
        <v>2008</v>
      </c>
      <c r="J38">
        <v>2008</v>
      </c>
      <c r="K38">
        <v>2008</v>
      </c>
      <c r="N38">
        <v>2008</v>
      </c>
      <c r="O38">
        <v>2008</v>
      </c>
    </row>
    <row r="39" spans="1:15" x14ac:dyDescent="0.3">
      <c r="A39" s="85" t="s">
        <v>160</v>
      </c>
      <c r="B39" t="s">
        <v>431</v>
      </c>
      <c r="C39" t="s">
        <v>331</v>
      </c>
      <c r="D39" s="84">
        <v>6672588</v>
      </c>
      <c r="E39" s="84">
        <v>25497295</v>
      </c>
      <c r="F39">
        <v>2007</v>
      </c>
      <c r="G39">
        <v>2007</v>
      </c>
      <c r="J39">
        <v>2007</v>
      </c>
      <c r="O39">
        <v>2007</v>
      </c>
    </row>
    <row r="40" spans="1:15" x14ac:dyDescent="0.3">
      <c r="A40" s="85" t="s">
        <v>432</v>
      </c>
      <c r="B40" t="s">
        <v>433</v>
      </c>
      <c r="C40" t="s">
        <v>354</v>
      </c>
      <c r="D40" s="84">
        <v>6677045</v>
      </c>
      <c r="E40" s="84">
        <v>25481034</v>
      </c>
      <c r="G40">
        <v>2007</v>
      </c>
      <c r="J40">
        <v>2007</v>
      </c>
    </row>
    <row r="41" spans="1:15" x14ac:dyDescent="0.3">
      <c r="A41" s="85" t="s">
        <v>158</v>
      </c>
      <c r="B41" t="s">
        <v>434</v>
      </c>
      <c r="C41" t="s">
        <v>371</v>
      </c>
      <c r="D41">
        <v>6689079</v>
      </c>
      <c r="E41">
        <v>25498520</v>
      </c>
      <c r="G41">
        <v>2007</v>
      </c>
      <c r="J41">
        <v>2007</v>
      </c>
      <c r="N41">
        <v>2007</v>
      </c>
    </row>
    <row r="42" spans="1:15" x14ac:dyDescent="0.3">
      <c r="A42" s="85" t="s">
        <v>435</v>
      </c>
      <c r="B42" t="s">
        <v>436</v>
      </c>
      <c r="C42" t="s">
        <v>354</v>
      </c>
      <c r="D42" s="84">
        <v>6674804</v>
      </c>
      <c r="E42" s="84">
        <v>25489400</v>
      </c>
      <c r="G42">
        <v>2006</v>
      </c>
      <c r="J42">
        <v>2006</v>
      </c>
    </row>
    <row r="43" spans="1:15" x14ac:dyDescent="0.3">
      <c r="A43" s="85" t="s">
        <v>437</v>
      </c>
      <c r="B43" t="s">
        <v>438</v>
      </c>
      <c r="C43" t="s">
        <v>371</v>
      </c>
      <c r="D43" s="84">
        <v>6689369</v>
      </c>
      <c r="E43" s="84">
        <v>25491157</v>
      </c>
      <c r="G43">
        <v>2006</v>
      </c>
      <c r="J43">
        <v>2006</v>
      </c>
    </row>
    <row r="44" spans="1:15" x14ac:dyDescent="0.3">
      <c r="A44" s="85" t="s">
        <v>173</v>
      </c>
      <c r="B44" t="s">
        <v>439</v>
      </c>
      <c r="C44" t="s">
        <v>354</v>
      </c>
      <c r="D44" s="84">
        <v>6680737</v>
      </c>
      <c r="E44" s="84">
        <v>25489666</v>
      </c>
      <c r="G44">
        <v>2005</v>
      </c>
      <c r="H44">
        <v>2005</v>
      </c>
      <c r="J44">
        <v>2005</v>
      </c>
      <c r="N44">
        <v>2005</v>
      </c>
    </row>
    <row r="45" spans="1:15" x14ac:dyDescent="0.3">
      <c r="A45" s="85" t="s">
        <v>440</v>
      </c>
      <c r="B45" t="s">
        <v>441</v>
      </c>
      <c r="C45" t="s">
        <v>371</v>
      </c>
      <c r="D45" s="84">
        <v>6684238</v>
      </c>
      <c r="E45" s="84">
        <v>25498300</v>
      </c>
      <c r="G45" t="s">
        <v>442</v>
      </c>
      <c r="J45" t="s">
        <v>442</v>
      </c>
    </row>
    <row r="46" spans="1:15" x14ac:dyDescent="0.3">
      <c r="A46" s="85" t="s">
        <v>443</v>
      </c>
      <c r="B46" t="s">
        <v>444</v>
      </c>
      <c r="C46" t="s">
        <v>331</v>
      </c>
      <c r="D46" s="84">
        <v>6673840</v>
      </c>
      <c r="E46" s="84">
        <v>25495709</v>
      </c>
      <c r="G46" t="s">
        <v>445</v>
      </c>
      <c r="H46">
        <v>1997</v>
      </c>
      <c r="I46">
        <v>1997</v>
      </c>
      <c r="J46" t="s">
        <v>446</v>
      </c>
      <c r="K46" t="s">
        <v>446</v>
      </c>
    </row>
    <row r="47" spans="1:15" x14ac:dyDescent="0.3">
      <c r="A47" s="85" t="s">
        <v>447</v>
      </c>
      <c r="B47" t="s">
        <v>448</v>
      </c>
      <c r="C47" t="s">
        <v>354</v>
      </c>
      <c r="D47" s="84">
        <v>6671483</v>
      </c>
      <c r="E47" s="84">
        <v>25479985</v>
      </c>
      <c r="G47">
        <v>2004</v>
      </c>
      <c r="J47">
        <v>2004</v>
      </c>
    </row>
    <row r="48" spans="1:15" x14ac:dyDescent="0.3">
      <c r="A48" s="85" t="s">
        <v>449</v>
      </c>
      <c r="B48" t="s">
        <v>450</v>
      </c>
      <c r="C48" t="s">
        <v>371</v>
      </c>
      <c r="D48">
        <v>6685618</v>
      </c>
      <c r="E48">
        <v>25498860</v>
      </c>
      <c r="G48">
        <v>2004</v>
      </c>
      <c r="J48">
        <v>2004</v>
      </c>
    </row>
    <row r="49" spans="1:14" x14ac:dyDescent="0.3">
      <c r="A49" s="85" t="s">
        <v>451</v>
      </c>
      <c r="B49" t="s">
        <v>452</v>
      </c>
      <c r="C49" t="s">
        <v>354</v>
      </c>
      <c r="D49">
        <v>6675107</v>
      </c>
      <c r="E49">
        <v>25477574</v>
      </c>
      <c r="G49">
        <v>2003</v>
      </c>
      <c r="J49">
        <v>2003</v>
      </c>
    </row>
    <row r="50" spans="1:14" x14ac:dyDescent="0.3">
      <c r="A50" s="85" t="s">
        <v>453</v>
      </c>
      <c r="B50" t="s">
        <v>454</v>
      </c>
      <c r="C50" t="s">
        <v>371</v>
      </c>
      <c r="D50">
        <v>6685354</v>
      </c>
      <c r="E50" s="84">
        <v>25487896</v>
      </c>
      <c r="G50">
        <v>2003</v>
      </c>
    </row>
    <row r="51" spans="1:14" x14ac:dyDescent="0.3">
      <c r="A51" s="85" t="s">
        <v>455</v>
      </c>
      <c r="B51" t="s">
        <v>456</v>
      </c>
      <c r="C51" t="s">
        <v>331</v>
      </c>
      <c r="D51">
        <v>6673042</v>
      </c>
      <c r="E51">
        <v>25496328</v>
      </c>
      <c r="G51" t="s">
        <v>457</v>
      </c>
      <c r="J51" t="s">
        <v>457</v>
      </c>
    </row>
    <row r="52" spans="1:14" x14ac:dyDescent="0.3">
      <c r="A52" s="85" t="s">
        <v>458</v>
      </c>
      <c r="B52" t="s">
        <v>459</v>
      </c>
      <c r="C52" t="s">
        <v>331</v>
      </c>
      <c r="D52">
        <v>6682267</v>
      </c>
      <c r="E52" s="84">
        <v>25500220</v>
      </c>
      <c r="G52">
        <v>2002</v>
      </c>
      <c r="H52">
        <v>2002</v>
      </c>
      <c r="J52">
        <v>2002</v>
      </c>
    </row>
    <row r="53" spans="1:14" x14ac:dyDescent="0.3">
      <c r="A53" s="85" t="s">
        <v>411</v>
      </c>
      <c r="B53" t="s">
        <v>460</v>
      </c>
      <c r="C53" t="s">
        <v>354</v>
      </c>
      <c r="D53" s="84">
        <v>6671795</v>
      </c>
      <c r="E53" s="84">
        <v>25485750</v>
      </c>
      <c r="G53">
        <v>2002</v>
      </c>
      <c r="J53">
        <v>2002</v>
      </c>
    </row>
    <row r="54" spans="1:14" x14ac:dyDescent="0.3">
      <c r="A54" s="85" t="s">
        <v>180</v>
      </c>
      <c r="B54" t="s">
        <v>461</v>
      </c>
      <c r="C54" t="s">
        <v>371</v>
      </c>
      <c r="D54" s="84">
        <v>6689227</v>
      </c>
      <c r="E54" s="84">
        <v>25500256</v>
      </c>
      <c r="G54">
        <v>2002</v>
      </c>
      <c r="J54">
        <v>2002</v>
      </c>
      <c r="N54">
        <v>2002</v>
      </c>
    </row>
    <row r="55" spans="1:14" x14ac:dyDescent="0.3">
      <c r="A55" s="85" t="s">
        <v>462</v>
      </c>
      <c r="B55" t="s">
        <v>463</v>
      </c>
      <c r="C55" t="s">
        <v>331</v>
      </c>
      <c r="D55" s="84">
        <v>6683149</v>
      </c>
      <c r="E55">
        <v>25504083</v>
      </c>
      <c r="G55">
        <v>2001</v>
      </c>
    </row>
    <row r="56" spans="1:14" x14ac:dyDescent="0.3">
      <c r="A56" s="85" t="s">
        <v>464</v>
      </c>
      <c r="B56" t="s">
        <v>465</v>
      </c>
      <c r="C56" t="s">
        <v>354</v>
      </c>
      <c r="D56">
        <v>6672928</v>
      </c>
      <c r="E56">
        <v>25486908</v>
      </c>
      <c r="G56">
        <v>2001</v>
      </c>
      <c r="J56">
        <v>2001</v>
      </c>
    </row>
    <row r="57" spans="1:14" x14ac:dyDescent="0.3">
      <c r="A57" s="85" t="s">
        <v>466</v>
      </c>
      <c r="B57" t="s">
        <v>467</v>
      </c>
      <c r="C57" t="s">
        <v>371</v>
      </c>
      <c r="D57">
        <v>6686684</v>
      </c>
      <c r="E57" s="84">
        <v>25491866</v>
      </c>
      <c r="G57">
        <v>2001</v>
      </c>
      <c r="H57">
        <v>2001</v>
      </c>
    </row>
    <row r="58" spans="1:14" x14ac:dyDescent="0.3">
      <c r="A58" s="85" t="s">
        <v>151</v>
      </c>
      <c r="B58" t="s">
        <v>468</v>
      </c>
      <c r="C58" t="s">
        <v>331</v>
      </c>
      <c r="D58" s="84">
        <v>6672486</v>
      </c>
      <c r="E58">
        <v>25498292</v>
      </c>
      <c r="F58">
        <v>2000</v>
      </c>
      <c r="G58">
        <v>2000</v>
      </c>
    </row>
    <row r="59" spans="1:14" x14ac:dyDescent="0.3">
      <c r="A59" s="85" t="s">
        <v>145</v>
      </c>
      <c r="B59" t="s">
        <v>469</v>
      </c>
      <c r="C59" t="s">
        <v>145</v>
      </c>
      <c r="D59" s="84">
        <v>6677475</v>
      </c>
      <c r="E59" s="84">
        <v>25485136</v>
      </c>
      <c r="G59">
        <v>2000</v>
      </c>
      <c r="H59">
        <v>2000</v>
      </c>
      <c r="J59">
        <v>2000</v>
      </c>
    </row>
    <row r="60" spans="1:14" x14ac:dyDescent="0.3">
      <c r="A60" s="85" t="s">
        <v>470</v>
      </c>
      <c r="B60" t="s">
        <v>471</v>
      </c>
      <c r="C60" t="s">
        <v>371</v>
      </c>
      <c r="D60">
        <v>6693061</v>
      </c>
      <c r="E60" s="84">
        <v>25503964</v>
      </c>
      <c r="G60">
        <v>2000</v>
      </c>
    </row>
    <row r="61" spans="1:14" x14ac:dyDescent="0.3">
      <c r="A61" s="85" t="s">
        <v>472</v>
      </c>
      <c r="B61" t="s">
        <v>473</v>
      </c>
      <c r="C61" t="s">
        <v>331</v>
      </c>
      <c r="D61" s="84">
        <v>6676260</v>
      </c>
      <c r="E61" s="84">
        <v>25501999</v>
      </c>
      <c r="G61">
        <v>1999</v>
      </c>
      <c r="H61">
        <v>1999</v>
      </c>
      <c r="N61">
        <v>2000</v>
      </c>
    </row>
    <row r="62" spans="1:14" x14ac:dyDescent="0.3">
      <c r="A62" s="85" t="s">
        <v>474</v>
      </c>
      <c r="B62" t="s">
        <v>475</v>
      </c>
      <c r="C62" t="s">
        <v>354</v>
      </c>
      <c r="D62" s="84">
        <v>6673999</v>
      </c>
      <c r="E62" s="84">
        <v>25490174</v>
      </c>
      <c r="G62">
        <v>1999</v>
      </c>
      <c r="H62">
        <v>1999</v>
      </c>
    </row>
    <row r="63" spans="1:14" x14ac:dyDescent="0.3">
      <c r="A63" s="85" t="s">
        <v>417</v>
      </c>
      <c r="B63" t="s">
        <v>476</v>
      </c>
      <c r="C63" t="s">
        <v>371</v>
      </c>
      <c r="D63" s="84">
        <v>6683477</v>
      </c>
      <c r="E63" s="84">
        <v>25491648</v>
      </c>
      <c r="G63">
        <v>1999</v>
      </c>
      <c r="J63">
        <v>1999</v>
      </c>
    </row>
    <row r="64" spans="1:14" x14ac:dyDescent="0.3">
      <c r="A64" s="85" t="s">
        <v>455</v>
      </c>
      <c r="B64" t="s">
        <v>477</v>
      </c>
      <c r="C64" t="s">
        <v>331</v>
      </c>
      <c r="D64" s="84">
        <v>6672442</v>
      </c>
      <c r="E64" s="84">
        <v>25495871</v>
      </c>
      <c r="G64">
        <v>1998</v>
      </c>
      <c r="H64">
        <v>1998</v>
      </c>
      <c r="J64">
        <v>1998</v>
      </c>
    </row>
    <row r="65" spans="1:10" x14ac:dyDescent="0.3">
      <c r="A65" s="85" t="s">
        <v>478</v>
      </c>
      <c r="B65" t="s">
        <v>479</v>
      </c>
      <c r="C65" t="s">
        <v>354</v>
      </c>
      <c r="D65" s="84">
        <v>6676721</v>
      </c>
      <c r="E65" s="84">
        <v>25486745</v>
      </c>
      <c r="G65">
        <v>1998</v>
      </c>
      <c r="H65">
        <v>1998</v>
      </c>
    </row>
    <row r="66" spans="1:10" x14ac:dyDescent="0.3">
      <c r="A66" s="85" t="s">
        <v>480</v>
      </c>
      <c r="B66" t="s">
        <v>481</v>
      </c>
      <c r="C66" t="s">
        <v>371</v>
      </c>
      <c r="D66" s="84">
        <v>6685133</v>
      </c>
      <c r="E66" s="84">
        <v>25505164</v>
      </c>
      <c r="G66" t="s">
        <v>482</v>
      </c>
      <c r="H66" t="s">
        <v>482</v>
      </c>
      <c r="J66" t="s">
        <v>482</v>
      </c>
    </row>
    <row r="67" spans="1:10" x14ac:dyDescent="0.3">
      <c r="A67" s="85" t="s">
        <v>483</v>
      </c>
      <c r="B67" t="s">
        <v>484</v>
      </c>
      <c r="C67" t="s">
        <v>354</v>
      </c>
      <c r="D67" s="84">
        <v>6681272</v>
      </c>
      <c r="E67" s="84">
        <v>25486004</v>
      </c>
      <c r="G67">
        <v>1997</v>
      </c>
    </row>
    <row r="68" spans="1:10" x14ac:dyDescent="0.3">
      <c r="A68" s="85" t="s">
        <v>485</v>
      </c>
      <c r="B68" t="s">
        <v>486</v>
      </c>
      <c r="C68" t="s">
        <v>331</v>
      </c>
      <c r="D68" s="84">
        <v>6674985</v>
      </c>
      <c r="E68" s="84">
        <v>25498360</v>
      </c>
      <c r="G68">
        <v>1996</v>
      </c>
      <c r="H68">
        <v>1996</v>
      </c>
    </row>
    <row r="69" spans="1:10" x14ac:dyDescent="0.3">
      <c r="A69" s="85" t="s">
        <v>487</v>
      </c>
      <c r="B69" t="s">
        <v>488</v>
      </c>
      <c r="C69" t="s">
        <v>354</v>
      </c>
      <c r="D69" s="84">
        <v>6673065</v>
      </c>
      <c r="E69" s="84">
        <v>25489110</v>
      </c>
      <c r="G69">
        <v>1996</v>
      </c>
      <c r="H69">
        <v>1996</v>
      </c>
    </row>
    <row r="70" spans="1:10" x14ac:dyDescent="0.3">
      <c r="A70" s="85" t="s">
        <v>440</v>
      </c>
      <c r="B70" t="s">
        <v>489</v>
      </c>
      <c r="C70" t="s">
        <v>371</v>
      </c>
      <c r="D70" s="84">
        <v>6684228</v>
      </c>
      <c r="E70" s="84">
        <v>25498230</v>
      </c>
      <c r="G70">
        <v>1996</v>
      </c>
    </row>
    <row r="71" spans="1:10" x14ac:dyDescent="0.3">
      <c r="A71" s="85" t="s">
        <v>490</v>
      </c>
      <c r="B71" t="s">
        <v>491</v>
      </c>
      <c r="C71" t="s">
        <v>331</v>
      </c>
      <c r="D71" s="84">
        <v>6673058</v>
      </c>
      <c r="E71" s="84">
        <v>25496802</v>
      </c>
      <c r="G71" t="s">
        <v>492</v>
      </c>
      <c r="H71" t="s">
        <v>492</v>
      </c>
    </row>
    <row r="72" spans="1:10" x14ac:dyDescent="0.3">
      <c r="A72" s="85" t="s">
        <v>171</v>
      </c>
      <c r="B72" t="s">
        <v>493</v>
      </c>
      <c r="C72" t="s">
        <v>371</v>
      </c>
      <c r="D72" s="84">
        <v>6686768</v>
      </c>
      <c r="E72" s="84">
        <v>25502198</v>
      </c>
      <c r="G72" t="s">
        <v>494</v>
      </c>
      <c r="H72" t="s">
        <v>494</v>
      </c>
      <c r="J72" t="s">
        <v>494</v>
      </c>
    </row>
    <row r="73" spans="1:10" x14ac:dyDescent="0.3">
      <c r="A73" s="85" t="s">
        <v>495</v>
      </c>
      <c r="B73" t="s">
        <v>496</v>
      </c>
      <c r="C73" t="s">
        <v>371</v>
      </c>
      <c r="D73" s="84">
        <v>6684677</v>
      </c>
      <c r="E73" s="84">
        <v>25507507</v>
      </c>
      <c r="F73">
        <v>1995</v>
      </c>
      <c r="G73">
        <v>1995</v>
      </c>
      <c r="I73">
        <v>1995</v>
      </c>
    </row>
    <row r="74" spans="1:10" x14ac:dyDescent="0.3">
      <c r="A74" s="85" t="s">
        <v>411</v>
      </c>
      <c r="B74" t="s">
        <v>497</v>
      </c>
      <c r="C74" t="s">
        <v>354</v>
      </c>
      <c r="D74" s="84">
        <v>6672526</v>
      </c>
      <c r="E74" s="84">
        <v>25486198</v>
      </c>
      <c r="G74">
        <v>1995</v>
      </c>
      <c r="H74">
        <v>1995</v>
      </c>
    </row>
    <row r="75" spans="1:10" x14ac:dyDescent="0.3">
      <c r="A75" s="85" t="s">
        <v>498</v>
      </c>
      <c r="B75" t="s">
        <v>499</v>
      </c>
      <c r="C75" t="s">
        <v>331</v>
      </c>
      <c r="D75">
        <v>6677585</v>
      </c>
      <c r="E75" s="84">
        <v>25493624</v>
      </c>
      <c r="G75" t="s">
        <v>500</v>
      </c>
      <c r="H75" t="s">
        <v>500</v>
      </c>
    </row>
    <row r="76" spans="1:10" x14ac:dyDescent="0.3">
      <c r="A76" s="85" t="s">
        <v>501</v>
      </c>
      <c r="B76" t="s">
        <v>502</v>
      </c>
      <c r="C76" t="s">
        <v>331</v>
      </c>
      <c r="D76" s="84">
        <v>6672270</v>
      </c>
      <c r="E76" s="84">
        <v>25495291</v>
      </c>
      <c r="F76">
        <v>1994</v>
      </c>
      <c r="G76">
        <v>1994</v>
      </c>
      <c r="H76">
        <v>1994</v>
      </c>
    </row>
    <row r="77" spans="1:10" x14ac:dyDescent="0.3">
      <c r="A77" s="85" t="s">
        <v>503</v>
      </c>
      <c r="B77" t="s">
        <v>504</v>
      </c>
      <c r="C77" t="s">
        <v>354</v>
      </c>
      <c r="D77" s="84">
        <v>6670574</v>
      </c>
      <c r="E77" s="84">
        <v>25481030</v>
      </c>
      <c r="G77" t="s">
        <v>505</v>
      </c>
    </row>
    <row r="78" spans="1:10" x14ac:dyDescent="0.3">
      <c r="A78" s="85" t="s">
        <v>158</v>
      </c>
      <c r="B78" t="s">
        <v>506</v>
      </c>
      <c r="C78" t="s">
        <v>371</v>
      </c>
      <c r="D78">
        <v>6689358</v>
      </c>
      <c r="E78" s="84">
        <v>25497994</v>
      </c>
      <c r="F78">
        <v>1993</v>
      </c>
      <c r="G78">
        <v>1993</v>
      </c>
      <c r="H78">
        <v>1993</v>
      </c>
    </row>
    <row r="79" spans="1:10" x14ac:dyDescent="0.3">
      <c r="A79" s="85" t="s">
        <v>507</v>
      </c>
      <c r="B79" t="s">
        <v>508</v>
      </c>
      <c r="C79" t="s">
        <v>331</v>
      </c>
      <c r="D79" s="84">
        <v>6678032</v>
      </c>
      <c r="E79">
        <v>25507626</v>
      </c>
      <c r="F79" t="s">
        <v>509</v>
      </c>
      <c r="G79" t="s">
        <v>509</v>
      </c>
    </row>
    <row r="80" spans="1:10" x14ac:dyDescent="0.3">
      <c r="A80" s="85" t="s">
        <v>510</v>
      </c>
      <c r="B80" t="s">
        <v>511</v>
      </c>
      <c r="C80" t="s">
        <v>331</v>
      </c>
      <c r="D80" s="84">
        <v>6676767</v>
      </c>
      <c r="E80" s="84">
        <v>2549272</v>
      </c>
      <c r="G80" t="s">
        <v>509</v>
      </c>
      <c r="H80" t="s">
        <v>509</v>
      </c>
    </row>
    <row r="81" spans="1:13" x14ac:dyDescent="0.3">
      <c r="A81" s="85" t="s">
        <v>512</v>
      </c>
      <c r="B81" t="s">
        <v>513</v>
      </c>
      <c r="C81" t="s">
        <v>331</v>
      </c>
      <c r="D81" s="84">
        <v>6680201</v>
      </c>
      <c r="E81" s="84">
        <v>25504842</v>
      </c>
      <c r="F81" t="s">
        <v>514</v>
      </c>
    </row>
    <row r="82" spans="1:13" x14ac:dyDescent="0.3">
      <c r="A82" s="85" t="s">
        <v>145</v>
      </c>
      <c r="B82" t="s">
        <v>515</v>
      </c>
      <c r="C82" t="s">
        <v>145</v>
      </c>
      <c r="D82" s="84">
        <v>6678202</v>
      </c>
      <c r="E82" s="84">
        <v>25483985</v>
      </c>
      <c r="F82" t="s">
        <v>516</v>
      </c>
    </row>
    <row r="83" spans="1:13" x14ac:dyDescent="0.3">
      <c r="A83" s="85" t="s">
        <v>517</v>
      </c>
      <c r="B83" t="s">
        <v>518</v>
      </c>
      <c r="C83" t="s">
        <v>371</v>
      </c>
      <c r="D83" s="84">
        <v>6684806</v>
      </c>
      <c r="E83" s="84">
        <v>25491321</v>
      </c>
      <c r="F83" t="s">
        <v>516</v>
      </c>
    </row>
    <row r="84" spans="1:13" x14ac:dyDescent="0.3">
      <c r="A84" s="85" t="s">
        <v>519</v>
      </c>
      <c r="B84" t="s">
        <v>520</v>
      </c>
      <c r="C84" t="s">
        <v>331</v>
      </c>
      <c r="D84" s="84">
        <v>6681399</v>
      </c>
      <c r="E84" s="84">
        <v>25496450</v>
      </c>
      <c r="F84" t="s">
        <v>521</v>
      </c>
    </row>
    <row r="85" spans="1:13" x14ac:dyDescent="0.3">
      <c r="A85" s="85" t="s">
        <v>522</v>
      </c>
      <c r="B85" t="s">
        <v>523</v>
      </c>
      <c r="C85" t="s">
        <v>331</v>
      </c>
      <c r="D85" s="84">
        <v>6672127</v>
      </c>
      <c r="E85" s="84">
        <v>25496657</v>
      </c>
      <c r="F85" t="s">
        <v>524</v>
      </c>
    </row>
    <row r="86" spans="1:13" x14ac:dyDescent="0.3">
      <c r="A86" s="85" t="s">
        <v>435</v>
      </c>
      <c r="B86" t="s">
        <v>525</v>
      </c>
      <c r="C86" t="s">
        <v>354</v>
      </c>
      <c r="D86" s="84">
        <v>6674437</v>
      </c>
      <c r="E86" s="84">
        <v>25488589</v>
      </c>
      <c r="G86" t="s">
        <v>526</v>
      </c>
      <c r="H86" t="s">
        <v>526</v>
      </c>
    </row>
    <row r="87" spans="1:13" x14ac:dyDescent="0.3">
      <c r="A87" s="85" t="s">
        <v>527</v>
      </c>
      <c r="B87" t="s">
        <v>528</v>
      </c>
      <c r="C87" t="s">
        <v>371</v>
      </c>
      <c r="D87" s="84">
        <v>6687372</v>
      </c>
      <c r="E87" s="84">
        <v>25498477</v>
      </c>
      <c r="F87" t="s">
        <v>526</v>
      </c>
      <c r="G87" t="s">
        <v>526</v>
      </c>
    </row>
    <row r="88" spans="1:13" x14ac:dyDescent="0.3">
      <c r="A88" s="85" t="s">
        <v>529</v>
      </c>
      <c r="B88" t="s">
        <v>530</v>
      </c>
      <c r="C88" t="s">
        <v>331</v>
      </c>
      <c r="D88" s="84">
        <v>6681508</v>
      </c>
      <c r="E88" s="84">
        <v>25497201</v>
      </c>
      <c r="G88" t="s">
        <v>526</v>
      </c>
      <c r="H88" t="s">
        <v>526</v>
      </c>
    </row>
    <row r="89" spans="1:13" x14ac:dyDescent="0.3">
      <c r="A89" s="85" t="s">
        <v>531</v>
      </c>
      <c r="B89" t="s">
        <v>532</v>
      </c>
      <c r="C89" t="s">
        <v>354</v>
      </c>
      <c r="D89">
        <v>6680903</v>
      </c>
      <c r="E89">
        <v>25474710</v>
      </c>
      <c r="F89" t="s">
        <v>372</v>
      </c>
      <c r="J89" t="s">
        <v>533</v>
      </c>
      <c r="K89" t="s">
        <v>350</v>
      </c>
      <c r="M89" t="s">
        <v>533</v>
      </c>
    </row>
    <row r="90" spans="1:13" x14ac:dyDescent="0.3">
      <c r="A90" s="85" t="s">
        <v>534</v>
      </c>
      <c r="B90" t="s">
        <v>535</v>
      </c>
      <c r="C90" t="s">
        <v>354</v>
      </c>
      <c r="D90">
        <v>6680511</v>
      </c>
      <c r="E90">
        <v>25473917</v>
      </c>
      <c r="M90" t="s">
        <v>536</v>
      </c>
    </row>
    <row r="91" spans="1:13" x14ac:dyDescent="0.3">
      <c r="A91" s="85" t="s">
        <v>537</v>
      </c>
      <c r="B91" t="s">
        <v>538</v>
      </c>
      <c r="C91" t="s">
        <v>539</v>
      </c>
      <c r="D91">
        <v>6682072</v>
      </c>
      <c r="E91">
        <v>24503478</v>
      </c>
      <c r="G91" t="s">
        <v>351</v>
      </c>
      <c r="J91" t="s">
        <v>351</v>
      </c>
      <c r="K91" t="s">
        <v>351</v>
      </c>
    </row>
    <row r="92" spans="1:13" x14ac:dyDescent="0.3">
      <c r="A92" s="85" t="s">
        <v>540</v>
      </c>
      <c r="B92" t="s">
        <v>541</v>
      </c>
      <c r="C92" t="s">
        <v>540</v>
      </c>
      <c r="D92" s="84">
        <v>6698060</v>
      </c>
      <c r="E92" s="84">
        <v>26481290</v>
      </c>
      <c r="G92" t="s">
        <v>542</v>
      </c>
      <c r="J92" t="s">
        <v>542</v>
      </c>
    </row>
    <row r="93" spans="1:13" x14ac:dyDescent="0.3">
      <c r="A93" s="85" t="s">
        <v>543</v>
      </c>
      <c r="B93" t="s">
        <v>544</v>
      </c>
      <c r="C93" t="s">
        <v>543</v>
      </c>
      <c r="D93" s="84">
        <v>6698270</v>
      </c>
      <c r="E93" s="84">
        <v>25501191</v>
      </c>
      <c r="G93">
        <v>2009</v>
      </c>
      <c r="J93">
        <v>2009</v>
      </c>
    </row>
    <row r="94" spans="1:13" x14ac:dyDescent="0.3">
      <c r="A94" s="85" t="s">
        <v>545</v>
      </c>
      <c r="B94" t="s">
        <v>546</v>
      </c>
      <c r="C94" t="s">
        <v>545</v>
      </c>
      <c r="D94">
        <v>6724575</v>
      </c>
      <c r="E94">
        <v>25492404</v>
      </c>
      <c r="G94" t="s">
        <v>547</v>
      </c>
      <c r="J94" t="s">
        <v>547</v>
      </c>
    </row>
    <row r="95" spans="1:13" x14ac:dyDescent="0.3">
      <c r="A95" s="85" t="s">
        <v>548</v>
      </c>
      <c r="B95" t="s">
        <v>549</v>
      </c>
      <c r="C95" t="s">
        <v>548</v>
      </c>
      <c r="D95" s="84">
        <v>6706141</v>
      </c>
      <c r="E95" s="84">
        <v>25504733</v>
      </c>
      <c r="G95">
        <v>2006</v>
      </c>
      <c r="J95">
        <v>2006</v>
      </c>
    </row>
    <row r="96" spans="1:13" x14ac:dyDescent="0.3">
      <c r="A96" s="85" t="s">
        <v>550</v>
      </c>
      <c r="B96" t="s">
        <v>551</v>
      </c>
      <c r="C96" t="s">
        <v>550</v>
      </c>
      <c r="D96" s="84">
        <v>6698898</v>
      </c>
      <c r="E96" s="84">
        <v>25505390</v>
      </c>
      <c r="G96" t="s">
        <v>552</v>
      </c>
      <c r="J96" t="s">
        <v>552</v>
      </c>
    </row>
    <row r="97" spans="1:10" x14ac:dyDescent="0.3">
      <c r="A97" s="85" t="s">
        <v>553</v>
      </c>
      <c r="B97" t="s">
        <v>554</v>
      </c>
      <c r="C97" t="s">
        <v>553</v>
      </c>
      <c r="D97" s="84">
        <v>6706589</v>
      </c>
      <c r="E97" s="84">
        <v>25504932</v>
      </c>
      <c r="G97">
        <v>2012</v>
      </c>
      <c r="J97">
        <v>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5"/>
  <sheetViews>
    <sheetView topLeftCell="A36" workbookViewId="0"/>
  </sheetViews>
  <sheetFormatPr defaultColWidth="8.88671875" defaultRowHeight="13.8" x14ac:dyDescent="0.25"/>
  <cols>
    <col min="1" max="1" width="23.6640625" style="7" customWidth="1"/>
    <col min="2" max="2" width="5.6640625" style="4" customWidth="1"/>
    <col min="3" max="3" width="8.88671875" style="1" customWidth="1"/>
    <col min="4" max="4" width="8.5546875" style="1" customWidth="1"/>
    <col min="5" max="5" width="7.88671875" style="1" customWidth="1"/>
    <col min="6" max="6" width="7.6640625" style="1" customWidth="1"/>
    <col min="7" max="8" width="8.88671875" style="1" customWidth="1"/>
    <col min="9" max="9" width="8.5546875" style="1" customWidth="1"/>
    <col min="10" max="11" width="8.88671875" style="7"/>
    <col min="12" max="12" width="6" style="7" customWidth="1"/>
    <col min="13" max="13" width="4.44140625" style="7" customWidth="1"/>
    <col min="14" max="14" width="4.5546875" style="7" customWidth="1"/>
    <col min="15" max="15" width="3.88671875" style="7" customWidth="1"/>
    <col min="16" max="16" width="4.33203125" style="7" customWidth="1"/>
    <col min="17" max="17" width="5.33203125" style="7" customWidth="1"/>
    <col min="18" max="19" width="5" style="7" customWidth="1"/>
    <col min="20" max="20" width="5.5546875" style="7" customWidth="1"/>
    <col min="21" max="21" width="4.88671875" style="7" customWidth="1"/>
    <col min="22" max="22" width="5" style="7" customWidth="1"/>
    <col min="23" max="23" width="5.33203125" style="7" customWidth="1"/>
    <col min="24" max="24" width="4.6640625" style="7" customWidth="1"/>
    <col min="25" max="25" width="5.5546875" style="7" customWidth="1"/>
    <col min="26" max="28" width="5.33203125" style="7" customWidth="1"/>
    <col min="29" max="29" width="4.6640625" style="7" customWidth="1"/>
    <col min="30" max="30" width="5.109375" style="7" customWidth="1"/>
    <col min="31" max="31" width="4.33203125" style="7" customWidth="1"/>
    <col min="32" max="16384" width="8.88671875" style="7"/>
  </cols>
  <sheetData>
    <row r="1" spans="1:31" ht="17.399999999999999" x14ac:dyDescent="0.3">
      <c r="A1" s="16" t="s">
        <v>244</v>
      </c>
      <c r="B1" s="17"/>
      <c r="C1" s="18"/>
    </row>
    <row r="2" spans="1:31" ht="17.399999999999999" x14ac:dyDescent="0.3">
      <c r="A2" s="16"/>
      <c r="B2" s="17"/>
      <c r="C2" s="18"/>
    </row>
    <row r="3" spans="1:31" ht="19.8" x14ac:dyDescent="0.4">
      <c r="A3" s="16" t="s">
        <v>250</v>
      </c>
      <c r="B3" s="17"/>
      <c r="C3" s="18"/>
    </row>
    <row r="5" spans="1:31" ht="16.8" x14ac:dyDescent="0.3">
      <c r="B5" s="4" t="s">
        <v>0</v>
      </c>
      <c r="L5" s="4" t="s">
        <v>243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6"/>
      <c r="Y5" s="5"/>
      <c r="Z5" s="6"/>
      <c r="AA5" s="6"/>
      <c r="AB5" s="6"/>
      <c r="AC5" s="6"/>
      <c r="AD5" s="6"/>
      <c r="AE5" s="6"/>
    </row>
    <row r="6" spans="1:31" x14ac:dyDescent="0.25">
      <c r="B6" s="38" t="s">
        <v>1</v>
      </c>
      <c r="C6" s="19" t="s">
        <v>2</v>
      </c>
      <c r="D6" s="19" t="s">
        <v>3</v>
      </c>
      <c r="E6" s="19" t="s">
        <v>4</v>
      </c>
      <c r="F6" s="19" t="s">
        <v>6</v>
      </c>
      <c r="G6" s="19" t="s">
        <v>7</v>
      </c>
      <c r="H6" s="19" t="s">
        <v>215</v>
      </c>
      <c r="I6" s="19" t="s">
        <v>8</v>
      </c>
      <c r="L6" s="21"/>
      <c r="M6" s="22" t="s">
        <v>39</v>
      </c>
      <c r="N6" s="22">
        <v>97</v>
      </c>
      <c r="O6" s="22">
        <v>98</v>
      </c>
      <c r="P6" s="22">
        <v>99</v>
      </c>
      <c r="Q6" s="22" t="s">
        <v>18</v>
      </c>
      <c r="R6" s="22" t="s">
        <v>19</v>
      </c>
      <c r="S6" s="22" t="s">
        <v>20</v>
      </c>
      <c r="T6" s="22" t="s">
        <v>21</v>
      </c>
      <c r="U6" s="22" t="s">
        <v>22</v>
      </c>
      <c r="V6" s="22" t="s">
        <v>23</v>
      </c>
      <c r="W6" s="22" t="s">
        <v>24</v>
      </c>
      <c r="X6" s="22" t="s">
        <v>25</v>
      </c>
      <c r="Y6" s="22" t="s">
        <v>26</v>
      </c>
      <c r="Z6" s="22" t="s">
        <v>27</v>
      </c>
      <c r="AA6" s="22" t="s">
        <v>28</v>
      </c>
      <c r="AB6" s="22" t="s">
        <v>29</v>
      </c>
      <c r="AC6" s="22" t="s">
        <v>30</v>
      </c>
      <c r="AD6" s="22" t="s">
        <v>36</v>
      </c>
      <c r="AE6" s="22" t="s">
        <v>216</v>
      </c>
    </row>
    <row r="7" spans="1:31" x14ac:dyDescent="0.25">
      <c r="B7" s="38">
        <v>1</v>
      </c>
      <c r="C7" s="24">
        <v>20.382042544459626</v>
      </c>
      <c r="D7" s="24">
        <v>13.572594572591594</v>
      </c>
      <c r="E7" s="24">
        <v>13.066105726256982</v>
      </c>
      <c r="F7" s="24">
        <v>16.741693135935407</v>
      </c>
      <c r="G7" s="24">
        <v>11.333181182795691</v>
      </c>
      <c r="H7" s="24">
        <v>19.603523553162834</v>
      </c>
      <c r="I7" s="24">
        <v>10.258264389534883</v>
      </c>
      <c r="L7" s="21" t="s">
        <v>31</v>
      </c>
      <c r="M7" s="24">
        <v>28.069613842398045</v>
      </c>
      <c r="N7" s="26">
        <v>24.531514410551221</v>
      </c>
      <c r="O7" s="26">
        <v>26.773118408796854</v>
      </c>
      <c r="P7" s="26">
        <v>23.438694992116346</v>
      </c>
      <c r="Q7" s="26">
        <v>23.299875099398239</v>
      </c>
      <c r="R7" s="26">
        <v>22.898237032284751</v>
      </c>
      <c r="S7" s="26">
        <v>25.163336028647336</v>
      </c>
      <c r="T7" s="26">
        <v>23.070728339661791</v>
      </c>
      <c r="U7" s="26">
        <v>19.524987922705368</v>
      </c>
      <c r="V7" s="26"/>
      <c r="W7" s="26"/>
      <c r="X7" s="26"/>
      <c r="Y7" s="26"/>
      <c r="Z7" s="34"/>
      <c r="AA7" s="34"/>
      <c r="AB7" s="34"/>
      <c r="AC7" s="34"/>
      <c r="AD7" s="34"/>
      <c r="AE7" s="34"/>
    </row>
    <row r="8" spans="1:31" x14ac:dyDescent="0.25">
      <c r="B8" s="38">
        <v>2</v>
      </c>
      <c r="C8" s="24">
        <v>22.147487920489304</v>
      </c>
      <c r="D8" s="24">
        <v>15.71604864048337</v>
      </c>
      <c r="E8" s="24">
        <v>15.97658054298642</v>
      </c>
      <c r="F8" s="24">
        <v>17.944510714285691</v>
      </c>
      <c r="G8" s="24">
        <v>15.18509166666666</v>
      </c>
      <c r="H8" s="24">
        <v>19.489796546546575</v>
      </c>
      <c r="I8" s="24">
        <v>13.8517830104322</v>
      </c>
      <c r="L8" s="21" t="s">
        <v>2</v>
      </c>
      <c r="M8" s="35"/>
      <c r="N8" s="26"/>
      <c r="O8" s="26"/>
      <c r="P8" s="26"/>
      <c r="Q8" s="26"/>
      <c r="R8" s="26"/>
      <c r="S8" s="26"/>
      <c r="T8" s="26"/>
      <c r="U8" s="26"/>
      <c r="V8" s="26">
        <v>30.477994624284015</v>
      </c>
      <c r="W8" s="26">
        <v>30.066426364572347</v>
      </c>
      <c r="X8" s="26">
        <v>28.962010913734868</v>
      </c>
      <c r="Y8" s="24">
        <v>28.210688781386541</v>
      </c>
      <c r="Z8" s="24">
        <v>26.795892169447953</v>
      </c>
      <c r="AA8" s="24">
        <v>24.777463708104637</v>
      </c>
      <c r="AB8" s="24">
        <v>23.632161966771189</v>
      </c>
      <c r="AC8" s="24">
        <v>21.293248257158172</v>
      </c>
      <c r="AD8" s="24">
        <v>24.476445173885956</v>
      </c>
      <c r="AE8" s="24">
        <v>26.207840890269086</v>
      </c>
    </row>
    <row r="9" spans="1:31" x14ac:dyDescent="0.25">
      <c r="B9" s="38">
        <v>3</v>
      </c>
      <c r="C9" s="24">
        <v>33.163707692307717</v>
      </c>
      <c r="D9" s="24">
        <v>23.959874966352615</v>
      </c>
      <c r="E9" s="24">
        <v>20.214580080753702</v>
      </c>
      <c r="F9" s="24">
        <v>41.679647304582197</v>
      </c>
      <c r="G9" s="24">
        <v>29.714477432432435</v>
      </c>
      <c r="H9" s="24">
        <v>32.69948536585364</v>
      </c>
      <c r="I9" s="24">
        <v>37.495312113055206</v>
      </c>
      <c r="L9" s="21" t="s">
        <v>3</v>
      </c>
      <c r="M9" s="35"/>
      <c r="N9" s="26">
        <v>22.738236850416659</v>
      </c>
      <c r="O9" s="26">
        <v>21.535696618292949</v>
      </c>
      <c r="P9" s="26">
        <v>19.88307419179495</v>
      </c>
      <c r="Q9" s="26">
        <v>20.067653982674166</v>
      </c>
      <c r="R9" s="26">
        <v>19.112724937754397</v>
      </c>
      <c r="S9" s="26">
        <v>22.015769626328421</v>
      </c>
      <c r="T9" s="26">
        <v>19.454787724965399</v>
      </c>
      <c r="U9" s="26">
        <v>16.907732017895988</v>
      </c>
      <c r="V9" s="26">
        <v>19.74863594681338</v>
      </c>
      <c r="W9" s="26">
        <v>19.536110469147168</v>
      </c>
      <c r="X9" s="26">
        <v>19.049424206815463</v>
      </c>
      <c r="Y9" s="24">
        <v>17.898912666281113</v>
      </c>
      <c r="Z9" s="24">
        <v>16.656468955948665</v>
      </c>
      <c r="AA9" s="24">
        <v>17.392863489627914</v>
      </c>
      <c r="AB9" s="24">
        <v>16.732933110848411</v>
      </c>
      <c r="AC9" s="24">
        <v>14.493873718736893</v>
      </c>
      <c r="AD9" s="24">
        <v>17.391220592892022</v>
      </c>
      <c r="AE9" s="24">
        <v>16.475396279283505</v>
      </c>
    </row>
    <row r="10" spans="1:31" x14ac:dyDescent="0.25">
      <c r="B10" s="38">
        <v>4</v>
      </c>
      <c r="C10" s="24">
        <v>32.125030683403061</v>
      </c>
      <c r="D10" s="24">
        <v>22.394714166666652</v>
      </c>
      <c r="E10" s="24">
        <v>17.31122125874127</v>
      </c>
      <c r="F10" s="24">
        <v>30.447202442528724</v>
      </c>
      <c r="G10" s="24">
        <v>22.729149583333324</v>
      </c>
      <c r="H10" s="24">
        <v>33.340640972222232</v>
      </c>
      <c r="I10" s="24">
        <v>27.203417222222203</v>
      </c>
      <c r="L10" s="21" t="s">
        <v>4</v>
      </c>
      <c r="M10" s="35"/>
      <c r="N10" s="26"/>
      <c r="O10" s="26"/>
      <c r="P10" s="26">
        <v>16.41329032872012</v>
      </c>
      <c r="Q10" s="26">
        <v>15.30821103556087</v>
      </c>
      <c r="R10" s="26">
        <v>16.353209496120165</v>
      </c>
      <c r="S10" s="26">
        <v>16.86085855679595</v>
      </c>
      <c r="T10" s="26">
        <v>16.372990427862995</v>
      </c>
      <c r="U10" s="26">
        <v>13.909660394676507</v>
      </c>
      <c r="V10" s="26">
        <v>15.302407152682301</v>
      </c>
      <c r="W10" s="26">
        <v>16.584867591424928</v>
      </c>
      <c r="X10" s="26">
        <v>16.768830109531606</v>
      </c>
      <c r="Y10" s="24">
        <v>14.327316556914365</v>
      </c>
      <c r="Z10" s="24">
        <v>15.3724907493062</v>
      </c>
      <c r="AA10" s="24">
        <v>15.074516294585344</v>
      </c>
      <c r="AB10" s="24">
        <v>14.785771015138705</v>
      </c>
      <c r="AC10" s="24">
        <v>12.729258685579049</v>
      </c>
      <c r="AD10" s="24">
        <v>13.084448101039305</v>
      </c>
      <c r="AE10" s="24">
        <v>14.629288721024089</v>
      </c>
    </row>
    <row r="11" spans="1:31" x14ac:dyDescent="0.25">
      <c r="B11" s="38">
        <v>5</v>
      </c>
      <c r="C11" s="24">
        <v>32.786766935483861</v>
      </c>
      <c r="D11" s="24">
        <v>16.793481586021514</v>
      </c>
      <c r="E11" s="24">
        <v>14.510315114709856</v>
      </c>
      <c r="F11" s="24">
        <v>16.670240810810817</v>
      </c>
      <c r="G11" s="24">
        <v>13.875829166666666</v>
      </c>
      <c r="H11" s="24">
        <v>26.647087021857921</v>
      </c>
      <c r="I11" s="24">
        <v>11.649320295698919</v>
      </c>
      <c r="L11" s="21" t="s">
        <v>5</v>
      </c>
      <c r="M11" s="35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4"/>
      <c r="Z11" s="24">
        <v>11.853435491843809</v>
      </c>
      <c r="AA11" s="24">
        <v>12.170689389217765</v>
      </c>
      <c r="AB11" s="24">
        <v>11.454222360908233</v>
      </c>
      <c r="AC11" s="24">
        <v>9.7216677556902003</v>
      </c>
      <c r="AD11" s="24" t="s">
        <v>37</v>
      </c>
      <c r="AE11" s="24"/>
    </row>
    <row r="12" spans="1:31" x14ac:dyDescent="0.25">
      <c r="B12" s="38">
        <v>6</v>
      </c>
      <c r="C12" s="24">
        <v>32.222909331476288</v>
      </c>
      <c r="D12" s="24">
        <v>13.708749230769236</v>
      </c>
      <c r="E12" s="24">
        <v>12.164010138888893</v>
      </c>
      <c r="F12" s="24">
        <v>15.293436909871261</v>
      </c>
      <c r="G12" s="24">
        <v>12.986707938718643</v>
      </c>
      <c r="H12" s="24">
        <v>19.287504867872052</v>
      </c>
      <c r="I12" s="24">
        <v>9.4251011111111112</v>
      </c>
      <c r="L12" s="21" t="s">
        <v>32</v>
      </c>
      <c r="M12" s="35"/>
      <c r="N12" s="26">
        <v>20.22881085660255</v>
      </c>
      <c r="O12" s="26">
        <v>22.761238310116482</v>
      </c>
      <c r="P12" s="26">
        <v>21.682946368541447</v>
      </c>
      <c r="Q12" s="26">
        <v>23.057691200375249</v>
      </c>
      <c r="R12" s="26">
        <v>24.944580829393391</v>
      </c>
      <c r="S12" s="26">
        <v>24.3134466412302</v>
      </c>
      <c r="T12" s="26">
        <v>20.686149233075739</v>
      </c>
      <c r="U12" s="26">
        <v>18.564969117818421</v>
      </c>
      <c r="V12" s="26"/>
      <c r="W12" s="26"/>
      <c r="X12" s="26"/>
      <c r="Y12" s="26"/>
      <c r="Z12" s="27"/>
      <c r="AA12" s="27"/>
      <c r="AB12" s="27"/>
      <c r="AC12" s="27"/>
      <c r="AD12" s="27"/>
      <c r="AE12" s="27"/>
    </row>
    <row r="13" spans="1:31" x14ac:dyDescent="0.25">
      <c r="B13" s="38">
        <v>7</v>
      </c>
      <c r="C13" s="24">
        <v>31.062482051282029</v>
      </c>
      <c r="D13" s="24">
        <v>17.037864468371467</v>
      </c>
      <c r="E13" s="24">
        <v>13.990518575418983</v>
      </c>
      <c r="F13" s="24">
        <v>19.72587208333335</v>
      </c>
      <c r="G13" s="24">
        <v>16.234322580645173</v>
      </c>
      <c r="H13" s="24">
        <v>22.495525540540548</v>
      </c>
      <c r="I13" s="24">
        <v>11.351419489247302</v>
      </c>
      <c r="L13" s="21" t="s">
        <v>33</v>
      </c>
      <c r="M13" s="35"/>
      <c r="N13" s="26"/>
      <c r="O13" s="26"/>
      <c r="P13" s="26"/>
      <c r="Q13" s="26"/>
      <c r="R13" s="26"/>
      <c r="S13" s="26"/>
      <c r="T13" s="26"/>
      <c r="U13" s="26"/>
      <c r="V13" s="26">
        <v>22.691404344290852</v>
      </c>
      <c r="W13" s="26">
        <v>20.216859041622893</v>
      </c>
      <c r="X13" s="26">
        <v>20.034768870684594</v>
      </c>
      <c r="Y13" s="24">
        <v>18.688243566775274</v>
      </c>
      <c r="Z13" s="24">
        <v>14.95852143038293</v>
      </c>
      <c r="AA13" s="24"/>
      <c r="AB13" s="24"/>
      <c r="AC13" s="24"/>
      <c r="AD13" s="24"/>
      <c r="AE13" s="24"/>
    </row>
    <row r="14" spans="1:31" x14ac:dyDescent="0.25">
      <c r="B14" s="38">
        <v>8</v>
      </c>
      <c r="C14" s="24">
        <v>22.958535588633275</v>
      </c>
      <c r="D14" s="24">
        <v>13.507005833333322</v>
      </c>
      <c r="E14" s="24">
        <v>11.33041786197564</v>
      </c>
      <c r="F14" s="24">
        <v>14.409246971736199</v>
      </c>
      <c r="G14" s="24">
        <v>12.256063575268827</v>
      </c>
      <c r="H14" s="24">
        <v>16.652263795423963</v>
      </c>
      <c r="I14" s="24">
        <v>7.9036557951482465</v>
      </c>
      <c r="L14" s="21" t="s">
        <v>34</v>
      </c>
      <c r="M14" s="35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4"/>
      <c r="Z14" s="24"/>
      <c r="AA14" s="24">
        <v>14.745170350652238</v>
      </c>
      <c r="AB14" s="24">
        <v>20.398627793753725</v>
      </c>
      <c r="AC14" s="24">
        <v>16.965578707208582</v>
      </c>
      <c r="AD14" s="24">
        <v>19.629076240641069</v>
      </c>
      <c r="AE14" s="24">
        <v>20.89470936485856</v>
      </c>
    </row>
    <row r="15" spans="1:31" x14ac:dyDescent="0.25">
      <c r="B15" s="38">
        <v>9</v>
      </c>
      <c r="C15" s="24">
        <v>26.569573492286118</v>
      </c>
      <c r="D15" s="24">
        <v>19.157764206128153</v>
      </c>
      <c r="E15" s="24">
        <v>17.995215341701531</v>
      </c>
      <c r="F15" s="24">
        <v>20.965276825842707</v>
      </c>
      <c r="G15" s="24">
        <v>21.278409735744102</v>
      </c>
      <c r="H15" s="24">
        <v>24.214631154381053</v>
      </c>
      <c r="I15" s="24">
        <v>12.681670833333328</v>
      </c>
      <c r="L15" s="21" t="s">
        <v>7</v>
      </c>
      <c r="M15" s="35"/>
      <c r="N15" s="26"/>
      <c r="O15" s="26">
        <v>22.365437846986865</v>
      </c>
      <c r="P15" s="26">
        <v>20.208859241945031</v>
      </c>
      <c r="Q15" s="26">
        <v>20.115759325402035</v>
      </c>
      <c r="R15" s="26">
        <v>19.224873171690909</v>
      </c>
      <c r="S15" s="26">
        <v>21.7866190695532</v>
      </c>
      <c r="T15" s="26">
        <v>22.608596908442365</v>
      </c>
      <c r="U15" s="26">
        <v>20.213696900114769</v>
      </c>
      <c r="V15" s="26">
        <v>22.636252592763359</v>
      </c>
      <c r="W15" s="26">
        <v>20.814336959037242</v>
      </c>
      <c r="X15" s="26">
        <v>18.914894354000729</v>
      </c>
      <c r="Y15" s="24">
        <v>16.906159336863968</v>
      </c>
      <c r="Z15" s="24">
        <v>14.069347826086963</v>
      </c>
      <c r="AA15" s="24">
        <v>16.155203857029793</v>
      </c>
      <c r="AB15" s="24">
        <v>14.531731135307938</v>
      </c>
      <c r="AC15" s="24">
        <v>12.458066514560786</v>
      </c>
      <c r="AD15" s="24">
        <v>13.848544009175981</v>
      </c>
      <c r="AE15" s="24">
        <v>16.155494114285688</v>
      </c>
    </row>
    <row r="16" spans="1:31" x14ac:dyDescent="0.25">
      <c r="B16" s="38">
        <v>10</v>
      </c>
      <c r="C16" s="24">
        <v>21.153991386271873</v>
      </c>
      <c r="D16" s="24">
        <v>13.634930053908365</v>
      </c>
      <c r="E16" s="24">
        <v>12.816777972972977</v>
      </c>
      <c r="F16" s="24">
        <v>16.192117663421421</v>
      </c>
      <c r="G16" s="24">
        <v>13.122442395693142</v>
      </c>
      <c r="H16" s="24">
        <v>19.379464043419272</v>
      </c>
      <c r="I16" s="24">
        <v>10.346782158273369</v>
      </c>
      <c r="L16" s="21" t="s">
        <v>35</v>
      </c>
      <c r="M16" s="35"/>
      <c r="N16" s="26"/>
      <c r="O16" s="26"/>
      <c r="P16" s="26">
        <v>10.99928276465336</v>
      </c>
      <c r="Q16" s="26">
        <v>10.003617809408702</v>
      </c>
      <c r="R16" s="26">
        <v>11.034751642683085</v>
      </c>
      <c r="S16" s="26">
        <v>11.665930232558139</v>
      </c>
      <c r="T16" s="26">
        <v>11.820280885503506</v>
      </c>
      <c r="U16" s="26"/>
      <c r="V16" s="26"/>
      <c r="W16" s="26"/>
      <c r="X16" s="26"/>
      <c r="Y16" s="24"/>
      <c r="Z16" s="27"/>
      <c r="AA16" s="27"/>
      <c r="AB16" s="27"/>
      <c r="AC16" s="27"/>
      <c r="AD16" s="27"/>
      <c r="AE16" s="27"/>
    </row>
    <row r="17" spans="2:31" x14ac:dyDescent="0.25">
      <c r="B17" s="38">
        <v>11</v>
      </c>
      <c r="C17" s="24">
        <v>25.749890947075201</v>
      </c>
      <c r="D17" s="24">
        <v>16.793937916666671</v>
      </c>
      <c r="E17" s="24">
        <v>16.420613750000012</v>
      </c>
      <c r="F17" s="24">
        <v>25.265659742120377</v>
      </c>
      <c r="G17" s="24">
        <v>15.661035933147629</v>
      </c>
      <c r="H17" s="24">
        <v>28.418928072625697</v>
      </c>
      <c r="I17" s="24">
        <v>14.011552638888894</v>
      </c>
      <c r="L17" s="28" t="s">
        <v>215</v>
      </c>
      <c r="M17" s="36"/>
      <c r="N17" s="26"/>
      <c r="O17" s="26"/>
      <c r="P17" s="26"/>
      <c r="Q17" s="26"/>
      <c r="R17" s="26"/>
      <c r="S17" s="26"/>
      <c r="T17" s="26"/>
      <c r="U17" s="26"/>
      <c r="V17" s="26">
        <v>28.990183690183457</v>
      </c>
      <c r="W17" s="26"/>
      <c r="X17" s="26"/>
      <c r="Y17" s="24"/>
      <c r="Z17" s="24">
        <v>23.739363484087161</v>
      </c>
      <c r="AA17" s="24"/>
      <c r="AB17" s="24"/>
      <c r="AC17" s="24"/>
      <c r="AD17" s="24"/>
      <c r="AE17" s="24">
        <v>23.172451953124991</v>
      </c>
    </row>
    <row r="18" spans="2:31" x14ac:dyDescent="0.25">
      <c r="B18" s="38">
        <v>12</v>
      </c>
      <c r="C18" s="24">
        <v>13.872490340136041</v>
      </c>
      <c r="D18" s="24">
        <v>11.411332661290324</v>
      </c>
      <c r="E18" s="24">
        <v>9.9802345479082462</v>
      </c>
      <c r="F18" s="24">
        <v>15.490030645161298</v>
      </c>
      <c r="G18" s="24">
        <v>9.7203071236559211</v>
      </c>
      <c r="H18" s="24">
        <v>15.836218467852243</v>
      </c>
      <c r="I18" s="24">
        <v>7.3923674486803561</v>
      </c>
      <c r="L18" s="28" t="s">
        <v>8</v>
      </c>
      <c r="M18" s="3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4"/>
      <c r="Z18" s="24"/>
      <c r="AA18" s="24"/>
      <c r="AB18" s="24"/>
      <c r="AC18" s="24"/>
      <c r="AD18" s="24"/>
      <c r="AE18" s="24">
        <v>14.554962684829396</v>
      </c>
    </row>
    <row r="19" spans="2:31" ht="16.8" x14ac:dyDescent="0.35">
      <c r="L19" s="3" t="s">
        <v>246</v>
      </c>
      <c r="M19" s="3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2:31" x14ac:dyDescent="0.25">
      <c r="L20" s="3" t="s">
        <v>38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2" spans="2:31" x14ac:dyDescent="0.25">
      <c r="B22" s="4" t="s">
        <v>9</v>
      </c>
    </row>
    <row r="23" spans="2:31" x14ac:dyDescent="0.25">
      <c r="B23" s="38" t="s">
        <v>1</v>
      </c>
      <c r="C23" s="19" t="s">
        <v>2</v>
      </c>
      <c r="D23" s="19" t="s">
        <v>3</v>
      </c>
      <c r="E23" s="19" t="s">
        <v>4</v>
      </c>
      <c r="F23" s="19" t="s">
        <v>6</v>
      </c>
      <c r="G23" s="19" t="s">
        <v>7</v>
      </c>
      <c r="H23" s="19" t="s">
        <v>215</v>
      </c>
      <c r="I23" s="19" t="s">
        <v>8</v>
      </c>
      <c r="L23" s="7" t="s">
        <v>41</v>
      </c>
    </row>
    <row r="24" spans="2:31" x14ac:dyDescent="0.25">
      <c r="B24" s="38">
        <v>1</v>
      </c>
      <c r="C24" s="33">
        <v>98.252688172043008</v>
      </c>
      <c r="D24" s="33">
        <v>99.05913978494624</v>
      </c>
      <c r="E24" s="33">
        <v>96.236559139784944</v>
      </c>
      <c r="F24" s="33">
        <v>99.865591397849457</v>
      </c>
      <c r="G24" s="33">
        <v>100</v>
      </c>
      <c r="H24" s="33">
        <v>99.865591397849457</v>
      </c>
      <c r="I24" s="33">
        <v>92.473118279569889</v>
      </c>
      <c r="L24" s="32"/>
      <c r="M24" s="30">
        <v>96</v>
      </c>
      <c r="N24" s="30">
        <v>97</v>
      </c>
      <c r="O24" s="30">
        <v>98</v>
      </c>
      <c r="P24" s="30">
        <v>99</v>
      </c>
      <c r="Q24" s="30" t="s">
        <v>18</v>
      </c>
      <c r="R24" s="30" t="s">
        <v>19</v>
      </c>
      <c r="S24" s="30" t="s">
        <v>20</v>
      </c>
      <c r="T24" s="30" t="s">
        <v>21</v>
      </c>
      <c r="U24" s="30" t="s">
        <v>22</v>
      </c>
      <c r="V24" s="30" t="s">
        <v>23</v>
      </c>
      <c r="W24" s="30" t="s">
        <v>24</v>
      </c>
      <c r="X24" s="30" t="s">
        <v>25</v>
      </c>
      <c r="Y24" s="30" t="s">
        <v>26</v>
      </c>
      <c r="Z24" s="30" t="s">
        <v>27</v>
      </c>
      <c r="AA24" s="30" t="s">
        <v>28</v>
      </c>
      <c r="AB24" s="30" t="s">
        <v>29</v>
      </c>
      <c r="AC24" s="30" t="s">
        <v>30</v>
      </c>
      <c r="AD24" s="30" t="s">
        <v>36</v>
      </c>
      <c r="AE24" s="30" t="s">
        <v>216</v>
      </c>
    </row>
    <row r="25" spans="2:31" x14ac:dyDescent="0.25">
      <c r="B25" s="38">
        <v>2</v>
      </c>
      <c r="C25" s="33">
        <v>97.321428571428569</v>
      </c>
      <c r="D25" s="33">
        <v>98.511904761904773</v>
      </c>
      <c r="E25" s="33">
        <v>98.660714285714292</v>
      </c>
      <c r="F25" s="33">
        <v>100</v>
      </c>
      <c r="G25" s="33">
        <v>100</v>
      </c>
      <c r="H25" s="33">
        <v>99.107142857142861</v>
      </c>
      <c r="I25" s="33">
        <v>99.851190476190482</v>
      </c>
      <c r="L25" s="32" t="s">
        <v>31</v>
      </c>
      <c r="M25" s="31">
        <v>31</v>
      </c>
      <c r="N25" s="31">
        <v>21</v>
      </c>
      <c r="O25" s="31">
        <v>38</v>
      </c>
      <c r="P25" s="31">
        <v>9</v>
      </c>
      <c r="Q25" s="31">
        <v>16</v>
      </c>
      <c r="R25" s="31">
        <v>21</v>
      </c>
      <c r="S25" s="31">
        <v>32</v>
      </c>
      <c r="T25" s="31">
        <v>21</v>
      </c>
      <c r="U25" s="31">
        <v>9</v>
      </c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2:31" x14ac:dyDescent="0.25">
      <c r="B26" s="38">
        <v>3</v>
      </c>
      <c r="C26" s="33">
        <v>99.730820995962304</v>
      </c>
      <c r="D26" s="33">
        <v>100</v>
      </c>
      <c r="E26" s="33">
        <v>100</v>
      </c>
      <c r="F26" s="33">
        <v>99.865410497981159</v>
      </c>
      <c r="G26" s="33">
        <v>99.596231493943478</v>
      </c>
      <c r="H26" s="33">
        <v>99.327052489905782</v>
      </c>
      <c r="I26" s="33">
        <v>100</v>
      </c>
      <c r="L26" s="32" t="s">
        <v>2</v>
      </c>
      <c r="M26" s="31"/>
      <c r="N26" s="31"/>
      <c r="O26" s="31"/>
      <c r="P26" s="31"/>
      <c r="Q26" s="31"/>
      <c r="R26" s="31"/>
      <c r="S26" s="31"/>
      <c r="T26" s="31"/>
      <c r="U26" s="31"/>
      <c r="V26" s="31">
        <v>49</v>
      </c>
      <c r="W26" s="31">
        <v>37</v>
      </c>
      <c r="X26" s="31">
        <v>33</v>
      </c>
      <c r="Y26" s="31">
        <v>35</v>
      </c>
      <c r="Z26" s="31">
        <v>30</v>
      </c>
      <c r="AA26" s="31">
        <v>24</v>
      </c>
      <c r="AB26" s="31">
        <v>19</v>
      </c>
      <c r="AC26" s="31">
        <v>7</v>
      </c>
      <c r="AD26" s="31">
        <v>17</v>
      </c>
      <c r="AE26" s="31">
        <v>19</v>
      </c>
    </row>
    <row r="27" spans="2:31" x14ac:dyDescent="0.25">
      <c r="B27" s="38">
        <v>4</v>
      </c>
      <c r="C27" s="33">
        <v>99.583333333333329</v>
      </c>
      <c r="D27" s="33">
        <v>100</v>
      </c>
      <c r="E27" s="33">
        <v>99.305555555555557</v>
      </c>
      <c r="F27" s="33">
        <v>96.666666666666671</v>
      </c>
      <c r="G27" s="33">
        <v>100</v>
      </c>
      <c r="H27" s="33">
        <v>100</v>
      </c>
      <c r="I27" s="33">
        <v>100</v>
      </c>
      <c r="L27" s="32" t="s">
        <v>3</v>
      </c>
      <c r="M27" s="31"/>
      <c r="N27" s="31">
        <v>10</v>
      </c>
      <c r="O27" s="31">
        <v>8</v>
      </c>
      <c r="P27" s="31">
        <v>1</v>
      </c>
      <c r="Q27" s="31">
        <v>7</v>
      </c>
      <c r="R27" s="31">
        <v>5</v>
      </c>
      <c r="S27" s="31">
        <v>19</v>
      </c>
      <c r="T27" s="31">
        <v>9</v>
      </c>
      <c r="U27" s="31">
        <v>4</v>
      </c>
      <c r="V27" s="31">
        <v>11</v>
      </c>
      <c r="W27" s="31">
        <v>13</v>
      </c>
      <c r="X27" s="31">
        <v>10</v>
      </c>
      <c r="Y27" s="31">
        <v>7</v>
      </c>
      <c r="Z27" s="31">
        <v>5</v>
      </c>
      <c r="AA27" s="31">
        <v>3</v>
      </c>
      <c r="AB27" s="31">
        <v>3</v>
      </c>
      <c r="AC27" s="31">
        <v>3</v>
      </c>
      <c r="AD27" s="31">
        <v>3</v>
      </c>
      <c r="AE27" s="31">
        <v>1</v>
      </c>
    </row>
    <row r="28" spans="2:31" x14ac:dyDescent="0.25">
      <c r="B28" s="38">
        <v>5</v>
      </c>
      <c r="C28" s="33">
        <v>100</v>
      </c>
      <c r="D28" s="33">
        <v>100</v>
      </c>
      <c r="E28" s="33">
        <v>99.596774193548384</v>
      </c>
      <c r="F28" s="33">
        <v>99.462365591397855</v>
      </c>
      <c r="G28" s="33">
        <v>100</v>
      </c>
      <c r="H28" s="33">
        <v>98.387096774193552</v>
      </c>
      <c r="I28" s="33">
        <v>100</v>
      </c>
      <c r="L28" s="32" t="s">
        <v>4</v>
      </c>
      <c r="M28" s="31"/>
      <c r="N28" s="31"/>
      <c r="O28" s="31"/>
      <c r="P28" s="31">
        <v>0</v>
      </c>
      <c r="Q28" s="31">
        <v>3</v>
      </c>
      <c r="R28" s="31">
        <v>3</v>
      </c>
      <c r="S28" s="31">
        <v>10</v>
      </c>
      <c r="T28" s="31">
        <v>2</v>
      </c>
      <c r="U28" s="31">
        <v>4</v>
      </c>
      <c r="V28" s="31">
        <v>2</v>
      </c>
      <c r="W28" s="31">
        <v>10</v>
      </c>
      <c r="X28" s="31">
        <v>6</v>
      </c>
      <c r="Y28" s="31">
        <v>4</v>
      </c>
      <c r="Z28" s="31">
        <v>3</v>
      </c>
      <c r="AA28" s="31">
        <v>3</v>
      </c>
      <c r="AB28" s="31">
        <v>2</v>
      </c>
      <c r="AC28" s="31">
        <v>0</v>
      </c>
      <c r="AD28" s="31">
        <v>0</v>
      </c>
      <c r="AE28" s="31">
        <v>0</v>
      </c>
    </row>
    <row r="29" spans="2:31" x14ac:dyDescent="0.25">
      <c r="B29" s="38">
        <v>6</v>
      </c>
      <c r="C29" s="33">
        <v>99.722222222222229</v>
      </c>
      <c r="D29" s="33">
        <v>99.305555555555557</v>
      </c>
      <c r="E29" s="33">
        <v>100</v>
      </c>
      <c r="F29" s="33">
        <v>97.083333333333329</v>
      </c>
      <c r="G29" s="33">
        <v>99.722222222222229</v>
      </c>
      <c r="H29" s="33">
        <v>99.861111111111114</v>
      </c>
      <c r="I29" s="33">
        <v>100</v>
      </c>
      <c r="L29" s="32" t="s">
        <v>5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>
        <v>4</v>
      </c>
      <c r="AA29" s="31">
        <v>1</v>
      </c>
      <c r="AB29" s="31">
        <v>0</v>
      </c>
      <c r="AC29" s="31">
        <v>0</v>
      </c>
      <c r="AD29" s="31" t="s">
        <v>42</v>
      </c>
      <c r="AE29" s="31"/>
    </row>
    <row r="30" spans="2:31" x14ac:dyDescent="0.25">
      <c r="B30" s="38">
        <v>7</v>
      </c>
      <c r="C30" s="33">
        <v>99.596774193548384</v>
      </c>
      <c r="D30" s="33">
        <v>99.865591397849457</v>
      </c>
      <c r="E30" s="33">
        <v>96.236559139784944</v>
      </c>
      <c r="F30" s="33">
        <v>96.774193548387103</v>
      </c>
      <c r="G30" s="33">
        <v>100</v>
      </c>
      <c r="H30" s="33">
        <v>99.462365591397855</v>
      </c>
      <c r="I30" s="33">
        <v>100</v>
      </c>
      <c r="L30" s="32" t="s">
        <v>32</v>
      </c>
      <c r="M30" s="31"/>
      <c r="N30" s="31">
        <v>10</v>
      </c>
      <c r="O30" s="31">
        <v>28</v>
      </c>
      <c r="P30" s="31">
        <v>6</v>
      </c>
      <c r="Q30" s="31">
        <v>22</v>
      </c>
      <c r="R30" s="31">
        <v>32</v>
      </c>
      <c r="S30" s="31">
        <v>27</v>
      </c>
      <c r="T30" s="31">
        <v>14</v>
      </c>
      <c r="U30" s="31">
        <v>16</v>
      </c>
      <c r="V30" s="31"/>
      <c r="W30" s="31"/>
      <c r="X30" s="31"/>
      <c r="Y30" s="31"/>
      <c r="Z30" s="31"/>
      <c r="AA30" s="31"/>
      <c r="AB30" s="31"/>
      <c r="AC30" s="31"/>
      <c r="AD30" s="31"/>
      <c r="AE30" s="31"/>
    </row>
    <row r="31" spans="2:31" x14ac:dyDescent="0.25">
      <c r="B31" s="38">
        <v>8</v>
      </c>
      <c r="C31" s="33">
        <v>99.327956989247312</v>
      </c>
      <c r="D31" s="33">
        <v>96.774193548387103</v>
      </c>
      <c r="E31" s="33">
        <v>99.327956989247312</v>
      </c>
      <c r="F31" s="33">
        <v>99.865591397849457</v>
      </c>
      <c r="G31" s="33">
        <v>100</v>
      </c>
      <c r="H31" s="33">
        <v>99.865591397849457</v>
      </c>
      <c r="I31" s="33">
        <v>99.731182795698928</v>
      </c>
      <c r="L31" s="32" t="s">
        <v>33</v>
      </c>
      <c r="M31" s="31"/>
      <c r="N31" s="31"/>
      <c r="O31" s="31"/>
      <c r="P31" s="31"/>
      <c r="Q31" s="31"/>
      <c r="R31" s="31"/>
      <c r="S31" s="31"/>
      <c r="T31" s="31"/>
      <c r="U31" s="31"/>
      <c r="V31" s="31">
        <v>22</v>
      </c>
      <c r="W31" s="31">
        <v>14</v>
      </c>
      <c r="X31" s="31">
        <v>16</v>
      </c>
      <c r="Y31" s="31">
        <v>12</v>
      </c>
      <c r="Z31" s="31">
        <v>9</v>
      </c>
      <c r="AA31" s="31"/>
      <c r="AB31" s="31"/>
      <c r="AC31" s="31"/>
      <c r="AD31" s="31"/>
      <c r="AE31" s="31"/>
    </row>
    <row r="32" spans="2:31" x14ac:dyDescent="0.25">
      <c r="B32" s="38">
        <v>9</v>
      </c>
      <c r="C32" s="33">
        <v>99.027777777777786</v>
      </c>
      <c r="D32" s="33">
        <v>99.722222222222229</v>
      </c>
      <c r="E32" s="33">
        <v>99.583333333333329</v>
      </c>
      <c r="F32" s="33">
        <v>98.888888888888886</v>
      </c>
      <c r="G32" s="33">
        <v>99.861111111111114</v>
      </c>
      <c r="H32" s="33">
        <v>99.861111111111114</v>
      </c>
      <c r="I32" s="33">
        <v>100</v>
      </c>
      <c r="L32" s="32" t="s">
        <v>34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>
        <v>6</v>
      </c>
      <c r="AB32" s="31">
        <v>15</v>
      </c>
      <c r="AC32" s="31">
        <v>10</v>
      </c>
      <c r="AD32" s="31">
        <v>17</v>
      </c>
      <c r="AE32" s="31">
        <v>13</v>
      </c>
    </row>
    <row r="33" spans="2:31" x14ac:dyDescent="0.25">
      <c r="B33" s="38">
        <v>10</v>
      </c>
      <c r="C33" s="33">
        <v>99.865591397849457</v>
      </c>
      <c r="D33" s="33">
        <v>99.731182795698928</v>
      </c>
      <c r="E33" s="33">
        <v>99.462365591397855</v>
      </c>
      <c r="F33" s="33">
        <v>96.63978494623656</v>
      </c>
      <c r="G33" s="33">
        <v>99.865591397849457</v>
      </c>
      <c r="H33" s="33">
        <v>99.05913978494624</v>
      </c>
      <c r="I33" s="33">
        <v>93.413978494623649</v>
      </c>
      <c r="L33" s="32" t="s">
        <v>7</v>
      </c>
      <c r="M33" s="31"/>
      <c r="N33" s="31"/>
      <c r="O33" s="31">
        <v>23</v>
      </c>
      <c r="P33" s="31">
        <v>7</v>
      </c>
      <c r="Q33" s="31">
        <v>10</v>
      </c>
      <c r="R33" s="31">
        <v>13</v>
      </c>
      <c r="S33" s="31">
        <v>22</v>
      </c>
      <c r="T33" s="31">
        <v>16</v>
      </c>
      <c r="U33" s="31">
        <v>12</v>
      </c>
      <c r="V33" s="31">
        <v>23</v>
      </c>
      <c r="W33" s="31">
        <v>18</v>
      </c>
      <c r="X33" s="31">
        <v>13</v>
      </c>
      <c r="Y33" s="31">
        <v>5</v>
      </c>
      <c r="Z33" s="31">
        <v>4</v>
      </c>
      <c r="AA33" s="31">
        <v>8</v>
      </c>
      <c r="AB33" s="31">
        <v>4</v>
      </c>
      <c r="AC33" s="31">
        <v>1</v>
      </c>
      <c r="AD33" s="31">
        <v>4</v>
      </c>
      <c r="AE33" s="31">
        <v>4</v>
      </c>
    </row>
    <row r="34" spans="2:31" x14ac:dyDescent="0.25">
      <c r="B34" s="38">
        <v>11</v>
      </c>
      <c r="C34" s="33">
        <v>99.722222222222229</v>
      </c>
      <c r="D34" s="33">
        <v>100</v>
      </c>
      <c r="E34" s="33">
        <v>100</v>
      </c>
      <c r="F34" s="33">
        <v>96.944444444444443</v>
      </c>
      <c r="G34" s="33">
        <v>99.722222222222229</v>
      </c>
      <c r="H34" s="33">
        <v>99.444444444444443</v>
      </c>
      <c r="I34" s="33">
        <v>100</v>
      </c>
      <c r="L34" s="32" t="s">
        <v>35</v>
      </c>
      <c r="M34" s="31"/>
      <c r="N34" s="31"/>
      <c r="O34" s="31"/>
      <c r="P34" s="31">
        <v>0</v>
      </c>
      <c r="Q34" s="31">
        <v>0</v>
      </c>
      <c r="R34" s="31">
        <v>2</v>
      </c>
      <c r="S34" s="31">
        <v>2</v>
      </c>
      <c r="T34" s="31">
        <v>1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</row>
    <row r="35" spans="2:31" x14ac:dyDescent="0.25">
      <c r="B35" s="38">
        <v>12</v>
      </c>
      <c r="C35" s="33">
        <v>98.790322580645167</v>
      </c>
      <c r="D35" s="33">
        <v>100</v>
      </c>
      <c r="E35" s="33">
        <v>99.596774193548384</v>
      </c>
      <c r="F35" s="33">
        <v>100</v>
      </c>
      <c r="G35" s="33">
        <v>100</v>
      </c>
      <c r="H35" s="33">
        <v>98.252688172043008</v>
      </c>
      <c r="I35" s="33">
        <v>91.666666666666657</v>
      </c>
      <c r="L35" s="28" t="s">
        <v>215</v>
      </c>
      <c r="M35" s="31"/>
      <c r="N35" s="31"/>
      <c r="O35" s="31"/>
      <c r="P35" s="31"/>
      <c r="Q35" s="31"/>
      <c r="R35" s="31"/>
      <c r="S35" s="31"/>
      <c r="T35" s="31"/>
      <c r="U35" s="31"/>
      <c r="V35" s="31">
        <v>40</v>
      </c>
      <c r="W35" s="31"/>
      <c r="X35" s="31"/>
      <c r="Y35" s="31"/>
      <c r="Z35" s="31">
        <v>21</v>
      </c>
      <c r="AA35" s="31"/>
      <c r="AB35" s="31"/>
      <c r="AC35" s="31"/>
      <c r="AD35" s="31"/>
      <c r="AE35" s="31">
        <v>16</v>
      </c>
    </row>
    <row r="36" spans="2:31" x14ac:dyDescent="0.25">
      <c r="L36" s="28" t="s">
        <v>8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>
        <v>10</v>
      </c>
    </row>
    <row r="37" spans="2:31" ht="16.8" x14ac:dyDescent="0.35">
      <c r="L37" s="3" t="s">
        <v>40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2:31" x14ac:dyDescent="0.25">
      <c r="L38" s="3" t="s">
        <v>38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2:31" ht="16.8" x14ac:dyDescent="0.3">
      <c r="B39" s="4" t="s">
        <v>10</v>
      </c>
    </row>
    <row r="40" spans="2:31" x14ac:dyDescent="0.25">
      <c r="B40" s="38" t="s">
        <v>1</v>
      </c>
      <c r="C40" s="19" t="s">
        <v>2</v>
      </c>
      <c r="D40" s="19" t="s">
        <v>3</v>
      </c>
      <c r="E40" s="19" t="s">
        <v>4</v>
      </c>
      <c r="F40" s="19" t="s">
        <v>6</v>
      </c>
      <c r="G40" s="19" t="s">
        <v>7</v>
      </c>
      <c r="H40" s="19" t="s">
        <v>215</v>
      </c>
      <c r="I40" s="19" t="s">
        <v>8</v>
      </c>
      <c r="J40" s="8"/>
    </row>
    <row r="41" spans="2:31" x14ac:dyDescent="0.25">
      <c r="B41" s="38">
        <v>1</v>
      </c>
      <c r="C41" s="24">
        <v>35.049250000000008</v>
      </c>
      <c r="D41" s="24">
        <v>23.495012500000001</v>
      </c>
      <c r="E41" s="24">
        <v>22.30277083333333</v>
      </c>
      <c r="F41" s="24">
        <v>31.631916666666669</v>
      </c>
      <c r="G41" s="24">
        <v>34.649245833333332</v>
      </c>
      <c r="H41" s="24">
        <v>49.13784583333333</v>
      </c>
      <c r="I41" s="24">
        <v>22.677245833333334</v>
      </c>
      <c r="J41" s="8"/>
    </row>
    <row r="42" spans="2:31" x14ac:dyDescent="0.25">
      <c r="B42" s="38">
        <v>2</v>
      </c>
      <c r="C42" s="24">
        <v>38.916249999999998</v>
      </c>
      <c r="D42" s="24">
        <v>28.932550000000003</v>
      </c>
      <c r="E42" s="24">
        <v>27.436491666666672</v>
      </c>
      <c r="F42" s="24">
        <v>40.842095833333332</v>
      </c>
      <c r="G42" s="24">
        <v>31.35200416666666</v>
      </c>
      <c r="H42" s="24">
        <v>35.3354</v>
      </c>
      <c r="I42" s="24">
        <v>32.457183333333326</v>
      </c>
      <c r="J42" s="8"/>
    </row>
    <row r="43" spans="2:31" x14ac:dyDescent="0.25">
      <c r="B43" s="38">
        <v>3</v>
      </c>
      <c r="C43" s="24">
        <v>47.479230434782622</v>
      </c>
      <c r="D43" s="24">
        <v>39.439804166666669</v>
      </c>
      <c r="E43" s="24">
        <v>31.37286666666667</v>
      </c>
      <c r="F43" s="24">
        <v>89.039412500000012</v>
      </c>
      <c r="G43" s="24">
        <v>81.633908333333338</v>
      </c>
      <c r="H43" s="24">
        <v>60.260508333333327</v>
      </c>
      <c r="I43" s="24">
        <v>87.458741666666654</v>
      </c>
      <c r="J43" s="8"/>
    </row>
    <row r="44" spans="2:31" x14ac:dyDescent="0.25">
      <c r="B44" s="38">
        <v>4</v>
      </c>
      <c r="C44" s="24">
        <v>55.751049999999999</v>
      </c>
      <c r="D44" s="24">
        <v>47.097641666666675</v>
      </c>
      <c r="E44" s="24">
        <v>32.401520833333336</v>
      </c>
      <c r="F44" s="24">
        <v>52.878633333333319</v>
      </c>
      <c r="G44" s="24">
        <v>39.140479166666672</v>
      </c>
      <c r="H44" s="24">
        <v>53.134770833333334</v>
      </c>
      <c r="I44" s="24">
        <v>51.701766666666664</v>
      </c>
      <c r="J44" s="8"/>
    </row>
    <row r="45" spans="2:31" x14ac:dyDescent="0.25">
      <c r="B45" s="38">
        <v>5</v>
      </c>
      <c r="C45" s="24">
        <v>65.687487500000003</v>
      </c>
      <c r="D45" s="24">
        <v>36.998520833333323</v>
      </c>
      <c r="E45" s="24">
        <v>33.400241666666666</v>
      </c>
      <c r="F45" s="24">
        <v>39.528654166666669</v>
      </c>
      <c r="G45" s="24">
        <v>37.404950000000007</v>
      </c>
      <c r="H45" s="24">
        <v>56.768504166666666</v>
      </c>
      <c r="I45" s="24">
        <v>26.619266666666665</v>
      </c>
      <c r="J45" s="8"/>
    </row>
    <row r="46" spans="2:31" x14ac:dyDescent="0.25">
      <c r="B46" s="38">
        <v>6</v>
      </c>
      <c r="C46" s="24">
        <v>72.033524999999997</v>
      </c>
      <c r="D46" s="24">
        <v>43.806874999999991</v>
      </c>
      <c r="E46" s="24">
        <v>43.595525000000002</v>
      </c>
      <c r="F46" s="24">
        <v>52.140783333333331</v>
      </c>
      <c r="G46" s="24">
        <v>48.853900000000003</v>
      </c>
      <c r="H46" s="24">
        <v>58.493030434782611</v>
      </c>
      <c r="I46" s="24">
        <v>35.187370833333333</v>
      </c>
      <c r="J46" s="8"/>
    </row>
    <row r="47" spans="2:31" x14ac:dyDescent="0.25">
      <c r="B47" s="38">
        <v>7</v>
      </c>
      <c r="C47" s="24">
        <v>45.731195833333345</v>
      </c>
      <c r="D47" s="24">
        <v>28.361949999999993</v>
      </c>
      <c r="E47" s="24">
        <v>20.617787500000002</v>
      </c>
      <c r="F47" s="24">
        <v>29.531170833333334</v>
      </c>
      <c r="G47" s="24">
        <v>27.587958333333336</v>
      </c>
      <c r="H47" s="24">
        <v>30.955099999999998</v>
      </c>
      <c r="I47" s="24">
        <v>18.834020833333334</v>
      </c>
      <c r="J47" s="8"/>
    </row>
    <row r="48" spans="2:31" x14ac:dyDescent="0.25">
      <c r="B48" s="38">
        <v>8</v>
      </c>
      <c r="C48" s="24">
        <v>45.768541666666664</v>
      </c>
      <c r="D48" s="24">
        <v>23.671025</v>
      </c>
      <c r="E48" s="24">
        <v>18.432333333333336</v>
      </c>
      <c r="F48" s="24">
        <v>28.975808333333337</v>
      </c>
      <c r="G48" s="24">
        <v>22.09482083333334</v>
      </c>
      <c r="H48" s="24">
        <v>26.777075000000007</v>
      </c>
      <c r="I48" s="24">
        <v>16.802687499999994</v>
      </c>
      <c r="J48" s="8"/>
    </row>
    <row r="49" spans="1:10" x14ac:dyDescent="0.25">
      <c r="B49" s="38">
        <v>9</v>
      </c>
      <c r="C49" s="24">
        <v>42.298099999999998</v>
      </c>
      <c r="D49" s="24">
        <v>37.325091666666665</v>
      </c>
      <c r="E49" s="24">
        <v>34.9452</v>
      </c>
      <c r="F49" s="24">
        <v>40.675466666666665</v>
      </c>
      <c r="G49" s="24">
        <v>42.919283333333333</v>
      </c>
      <c r="H49" s="24">
        <v>43.438612500000005</v>
      </c>
      <c r="I49" s="24">
        <v>25.1923125</v>
      </c>
      <c r="J49" s="8"/>
    </row>
    <row r="50" spans="1:10" x14ac:dyDescent="0.25">
      <c r="B50" s="38">
        <v>10</v>
      </c>
      <c r="C50" s="24">
        <v>31.971666666666675</v>
      </c>
      <c r="D50" s="24">
        <v>25.123579166666662</v>
      </c>
      <c r="E50" s="24">
        <v>25.205729166666668</v>
      </c>
      <c r="F50" s="24">
        <v>26.660552173913047</v>
      </c>
      <c r="G50" s="24">
        <v>25.970616666666672</v>
      </c>
      <c r="H50" s="24">
        <v>30.07167500000001</v>
      </c>
      <c r="I50" s="24">
        <v>20.145966666666663</v>
      </c>
      <c r="J50" s="8"/>
    </row>
    <row r="51" spans="1:10" x14ac:dyDescent="0.25">
      <c r="B51" s="38">
        <v>11</v>
      </c>
      <c r="C51" s="24">
        <v>41.212516666666659</v>
      </c>
      <c r="D51" s="24">
        <v>30.210270833333336</v>
      </c>
      <c r="E51" s="24">
        <v>28.640350000000002</v>
      </c>
      <c r="F51" s="24">
        <v>48.880383333333334</v>
      </c>
      <c r="G51" s="24">
        <v>28.377116666666662</v>
      </c>
      <c r="H51" s="24">
        <v>55.517500000000005</v>
      </c>
      <c r="I51" s="24">
        <v>22.897083333333338</v>
      </c>
      <c r="J51" s="8"/>
    </row>
    <row r="52" spans="1:10" x14ac:dyDescent="0.25">
      <c r="B52" s="38">
        <v>12</v>
      </c>
      <c r="C52" s="24">
        <v>24.368487499999997</v>
      </c>
      <c r="D52" s="24">
        <v>25.60432916666667</v>
      </c>
      <c r="E52" s="24">
        <v>18.343916666666665</v>
      </c>
      <c r="F52" s="24">
        <v>38.239620833333326</v>
      </c>
      <c r="G52" s="24">
        <v>27.795775000000003</v>
      </c>
      <c r="H52" s="24">
        <v>40.546799999999998</v>
      </c>
      <c r="I52" s="24">
        <v>17.549575000000001</v>
      </c>
      <c r="J52" s="8"/>
    </row>
    <row r="53" spans="1:10" ht="15.6" x14ac:dyDescent="0.25">
      <c r="B53" s="3" t="s">
        <v>15</v>
      </c>
      <c r="C53" s="2"/>
      <c r="D53" s="2"/>
      <c r="E53" s="2"/>
      <c r="F53" s="2"/>
      <c r="G53" s="2"/>
      <c r="H53" s="2"/>
      <c r="I53" s="2"/>
      <c r="J53" s="8"/>
    </row>
    <row r="54" spans="1:10" x14ac:dyDescent="0.25">
      <c r="B54" s="3"/>
      <c r="C54" s="2"/>
      <c r="D54" s="2"/>
      <c r="E54" s="2"/>
      <c r="F54" s="2"/>
      <c r="G54" s="2"/>
      <c r="H54" s="2"/>
      <c r="I54" s="2"/>
      <c r="J54" s="8"/>
    </row>
    <row r="57" spans="1:10" ht="16.8" x14ac:dyDescent="0.3">
      <c r="A57" s="4" t="s">
        <v>11</v>
      </c>
      <c r="B57" s="1"/>
    </row>
    <row r="58" spans="1:10" x14ac:dyDescent="0.25">
      <c r="A58" s="91"/>
      <c r="B58" s="91"/>
      <c r="C58" s="19" t="s">
        <v>2</v>
      </c>
      <c r="D58" s="19" t="s">
        <v>3</v>
      </c>
      <c r="E58" s="19" t="s">
        <v>4</v>
      </c>
      <c r="F58" s="19" t="s">
        <v>6</v>
      </c>
      <c r="G58" s="19" t="s">
        <v>7</v>
      </c>
      <c r="H58" s="19" t="s">
        <v>215</v>
      </c>
      <c r="I58" s="19" t="s">
        <v>8</v>
      </c>
    </row>
    <row r="59" spans="1:10" x14ac:dyDescent="0.25">
      <c r="A59" s="92" t="s">
        <v>100</v>
      </c>
      <c r="B59" s="92"/>
      <c r="C59" s="24">
        <v>26.207840890269086</v>
      </c>
      <c r="D59" s="24">
        <v>16.475396279283505</v>
      </c>
      <c r="E59" s="24">
        <v>14.629288721024089</v>
      </c>
      <c r="F59" s="24">
        <v>20.89470936485856</v>
      </c>
      <c r="G59" s="24">
        <v>16.155494114285688</v>
      </c>
      <c r="H59" s="24">
        <v>23.172451953124991</v>
      </c>
      <c r="I59" s="24">
        <v>14.554962684829396</v>
      </c>
    </row>
    <row r="60" spans="1:10" x14ac:dyDescent="0.25">
      <c r="A60" s="92" t="s">
        <v>12</v>
      </c>
      <c r="B60" s="92"/>
      <c r="C60" s="24">
        <v>90.455800000000011</v>
      </c>
      <c r="D60" s="24">
        <v>50.719595833333337</v>
      </c>
      <c r="E60" s="24">
        <v>48.36859583333333</v>
      </c>
      <c r="F60" s="24">
        <v>106.57518333333333</v>
      </c>
      <c r="G60" s="24">
        <v>101.85668333333332</v>
      </c>
      <c r="H60" s="24">
        <v>66.712429166666666</v>
      </c>
      <c r="I60" s="24">
        <v>109.19807500000002</v>
      </c>
    </row>
    <row r="61" spans="1:10" x14ac:dyDescent="0.25">
      <c r="A61" s="92" t="s">
        <v>13</v>
      </c>
      <c r="B61" s="92"/>
      <c r="C61" s="24">
        <v>519.27769999999998</v>
      </c>
      <c r="D61" s="24">
        <v>201.71639999999999</v>
      </c>
      <c r="E61" s="24">
        <v>87.924800000000005</v>
      </c>
      <c r="F61" s="24">
        <v>449.61799999999999</v>
      </c>
      <c r="G61" s="24">
        <v>441.41609999999997</v>
      </c>
      <c r="H61" s="24">
        <v>195.0667</v>
      </c>
      <c r="I61" s="24">
        <v>321.37169999999998</v>
      </c>
    </row>
    <row r="62" spans="1:10" x14ac:dyDescent="0.25">
      <c r="A62" s="92" t="s">
        <v>14</v>
      </c>
      <c r="B62" s="92"/>
      <c r="C62" s="24">
        <v>41.601987500000007</v>
      </c>
      <c r="D62" s="24">
        <v>27.941408333333332</v>
      </c>
      <c r="E62" s="24">
        <v>24.948529166666663</v>
      </c>
      <c r="F62" s="24">
        <v>39.776558333333334</v>
      </c>
      <c r="G62" s="24">
        <v>29.304416666666668</v>
      </c>
      <c r="H62" s="24">
        <v>40.935137499999996</v>
      </c>
      <c r="I62" s="24">
        <v>26.619266666666665</v>
      </c>
    </row>
    <row r="63" spans="1:10" ht="16.8" x14ac:dyDescent="0.35">
      <c r="A63" s="3" t="s">
        <v>16</v>
      </c>
      <c r="B63" s="2"/>
      <c r="C63" s="2"/>
      <c r="D63" s="2"/>
      <c r="E63" s="2"/>
      <c r="F63" s="2"/>
      <c r="G63" s="2"/>
      <c r="H63" s="2"/>
      <c r="I63" s="8"/>
    </row>
    <row r="64" spans="1:10" ht="16.8" x14ac:dyDescent="0.35">
      <c r="A64" s="3" t="s">
        <v>17</v>
      </c>
      <c r="B64" s="2"/>
      <c r="C64" s="2"/>
      <c r="D64" s="2"/>
      <c r="E64" s="2"/>
      <c r="F64" s="2"/>
      <c r="G64" s="2"/>
      <c r="H64" s="2"/>
      <c r="I64" s="8"/>
    </row>
    <row r="65" spans="1:9" x14ac:dyDescent="0.25">
      <c r="A65" s="8"/>
      <c r="B65" s="3"/>
      <c r="C65" s="2"/>
      <c r="D65" s="2"/>
      <c r="E65" s="2"/>
      <c r="F65" s="2"/>
      <c r="G65" s="2"/>
      <c r="H65" s="2"/>
      <c r="I65" s="2"/>
    </row>
  </sheetData>
  <mergeCells count="5">
    <mergeCell ref="A58:B58"/>
    <mergeCell ref="A59:B59"/>
    <mergeCell ref="A60:B60"/>
    <mergeCell ref="A61:B61"/>
    <mergeCell ref="A62:B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2"/>
  <sheetViews>
    <sheetView topLeftCell="F1" workbookViewId="0">
      <selection activeCell="O35" sqref="O35"/>
    </sheetView>
  </sheetViews>
  <sheetFormatPr defaultColWidth="8.88671875" defaultRowHeight="14.4" x14ac:dyDescent="0.3"/>
  <cols>
    <col min="1" max="1" width="16" style="15" customWidth="1"/>
    <col min="2" max="2" width="5.6640625" style="3" customWidth="1"/>
    <col min="3" max="3" width="8.6640625" style="2" customWidth="1"/>
    <col min="4" max="4" width="8.5546875" style="2" customWidth="1"/>
    <col min="5" max="7" width="8.33203125" style="2" customWidth="1"/>
    <col min="8" max="8" width="7.5546875" style="2" customWidth="1"/>
    <col min="9" max="9" width="8.44140625" style="2" customWidth="1"/>
    <col min="10" max="10" width="9.109375" style="2" customWidth="1"/>
    <col min="11" max="11" width="8.44140625" style="2" customWidth="1"/>
    <col min="12" max="12" width="9.33203125" style="2" customWidth="1"/>
    <col min="13" max="14" width="8.88671875" style="15"/>
    <col min="15" max="15" width="7" style="15" customWidth="1"/>
    <col min="16" max="16" width="6.6640625" style="15" customWidth="1"/>
    <col min="17" max="17" width="6.109375" style="15" customWidth="1"/>
    <col min="18" max="19" width="5.5546875" style="15" customWidth="1"/>
    <col min="20" max="20" width="5.6640625" style="15" customWidth="1"/>
    <col min="21" max="21" width="5.33203125" style="15" customWidth="1"/>
    <col min="22" max="22" width="5.6640625" style="15" customWidth="1"/>
    <col min="23" max="23" width="5.88671875" style="15" customWidth="1"/>
    <col min="24" max="24" width="6" style="15" customWidth="1"/>
    <col min="25" max="25" width="6.44140625" style="15" customWidth="1"/>
    <col min="26" max="26" width="6.6640625" style="15" customWidth="1"/>
    <col min="27" max="27" width="7" style="15" customWidth="1"/>
    <col min="28" max="28" width="6.44140625" style="15" customWidth="1"/>
    <col min="29" max="29" width="6.6640625" style="15" customWidth="1"/>
    <col min="30" max="30" width="6.44140625" style="15" customWidth="1"/>
    <col min="31" max="31" width="7" style="15" customWidth="1"/>
    <col min="32" max="32" width="6" style="15" customWidth="1"/>
    <col min="33" max="16384" width="8.88671875" style="15"/>
  </cols>
  <sheetData>
    <row r="1" spans="1:32" ht="19.8" x14ac:dyDescent="0.4">
      <c r="A1" s="16" t="s">
        <v>249</v>
      </c>
      <c r="B1" s="17"/>
      <c r="C1" s="18"/>
    </row>
    <row r="3" spans="1:32" ht="16.8" x14ac:dyDescent="0.3">
      <c r="B3" s="4" t="s">
        <v>43</v>
      </c>
      <c r="C3" s="1"/>
      <c r="D3" s="1"/>
      <c r="E3" s="1"/>
      <c r="F3" s="1"/>
      <c r="G3" s="1"/>
      <c r="H3" s="1"/>
      <c r="I3" s="1"/>
      <c r="J3" s="1"/>
      <c r="K3" s="1"/>
      <c r="L3" s="1"/>
      <c r="O3" s="4" t="s">
        <v>245</v>
      </c>
      <c r="P3" s="4"/>
      <c r="Q3" s="4"/>
      <c r="R3" s="4"/>
      <c r="S3" s="4"/>
      <c r="T3" s="4"/>
      <c r="U3" s="4"/>
      <c r="V3" s="4"/>
      <c r="W3" s="4"/>
      <c r="X3" s="4"/>
      <c r="Y3" s="6"/>
      <c r="Z3" s="5"/>
      <c r="AA3" s="6"/>
      <c r="AB3" s="6"/>
      <c r="AC3" s="6"/>
      <c r="AD3" s="6"/>
      <c r="AE3" s="6"/>
      <c r="AF3" s="6"/>
    </row>
    <row r="4" spans="1:32" x14ac:dyDescent="0.3">
      <c r="B4" s="38" t="s">
        <v>1</v>
      </c>
      <c r="C4" s="19" t="s">
        <v>2</v>
      </c>
      <c r="D4" s="19" t="s">
        <v>4</v>
      </c>
      <c r="E4" s="19" t="s">
        <v>5</v>
      </c>
      <c r="F4" s="19" t="s">
        <v>6</v>
      </c>
      <c r="G4" s="19" t="s">
        <v>7</v>
      </c>
      <c r="H4" s="19" t="s">
        <v>35</v>
      </c>
      <c r="I4" s="19" t="s">
        <v>217</v>
      </c>
      <c r="J4" s="19" t="s">
        <v>215</v>
      </c>
      <c r="K4" s="19" t="s">
        <v>8</v>
      </c>
      <c r="L4" s="19" t="s">
        <v>218</v>
      </c>
      <c r="O4" s="21"/>
      <c r="P4" s="22">
        <v>98</v>
      </c>
      <c r="Q4" s="22">
        <v>99</v>
      </c>
      <c r="R4" s="22" t="s">
        <v>18</v>
      </c>
      <c r="S4" s="22" t="s">
        <v>19</v>
      </c>
      <c r="T4" s="22" t="s">
        <v>20</v>
      </c>
      <c r="U4" s="22" t="s">
        <v>21</v>
      </c>
      <c r="V4" s="22" t="s">
        <v>22</v>
      </c>
      <c r="W4" s="22" t="s">
        <v>23</v>
      </c>
      <c r="X4" s="22" t="s">
        <v>24</v>
      </c>
      <c r="Y4" s="22" t="s">
        <v>25</v>
      </c>
      <c r="Z4" s="22" t="s">
        <v>26</v>
      </c>
      <c r="AA4" s="22" t="s">
        <v>27</v>
      </c>
      <c r="AB4" s="22" t="s">
        <v>28</v>
      </c>
      <c r="AC4" s="22" t="s">
        <v>29</v>
      </c>
      <c r="AD4" s="22" t="s">
        <v>30</v>
      </c>
      <c r="AE4" s="22" t="s">
        <v>36</v>
      </c>
      <c r="AF4" s="22" t="s">
        <v>216</v>
      </c>
    </row>
    <row r="5" spans="1:32" x14ac:dyDescent="0.3">
      <c r="B5" s="38">
        <v>1</v>
      </c>
      <c r="C5" s="20">
        <v>8.8035355316285351</v>
      </c>
      <c r="D5" s="20">
        <v>7.9727643854748544</v>
      </c>
      <c r="E5" s="20">
        <v>8.454644761904758</v>
      </c>
      <c r="F5" s="20">
        <v>7.7760385752688101</v>
      </c>
      <c r="G5" s="20">
        <v>8.3694658602150529</v>
      </c>
      <c r="H5" s="20">
        <v>6.1462302739726011</v>
      </c>
      <c r="I5" s="20">
        <v>7.4043098782138008</v>
      </c>
      <c r="J5" s="20">
        <v>9.7510504032258076</v>
      </c>
      <c r="K5" s="20">
        <v>6.3611216569767448</v>
      </c>
      <c r="L5" s="20">
        <v>11.338130144927534</v>
      </c>
      <c r="O5" s="21" t="s">
        <v>2</v>
      </c>
      <c r="P5" s="23"/>
      <c r="Q5" s="23"/>
      <c r="R5" s="23"/>
      <c r="S5" s="23"/>
      <c r="T5" s="23"/>
      <c r="U5" s="23"/>
      <c r="V5" s="23"/>
      <c r="W5" s="23">
        <v>11.864398198170793</v>
      </c>
      <c r="X5" s="23">
        <v>12.16666580202325</v>
      </c>
      <c r="Y5" s="23">
        <v>10.465312255715293</v>
      </c>
      <c r="Z5" s="20">
        <v>10.184098937962629</v>
      </c>
      <c r="AA5" s="20">
        <v>9.710193920738746</v>
      </c>
      <c r="AB5" s="20">
        <v>10.860586625491012</v>
      </c>
      <c r="AC5" s="20">
        <v>9.6594214391867315</v>
      </c>
      <c r="AD5" s="20">
        <v>8.3185879945770278</v>
      </c>
      <c r="AE5" s="20">
        <v>8.4757773088628134</v>
      </c>
      <c r="AF5" s="20">
        <v>9.949523949191672</v>
      </c>
    </row>
    <row r="6" spans="1:32" x14ac:dyDescent="0.3">
      <c r="B6" s="38">
        <v>2</v>
      </c>
      <c r="C6" s="20">
        <v>12.764520270270266</v>
      </c>
      <c r="D6" s="20">
        <v>10.849614842578708</v>
      </c>
      <c r="E6" s="20">
        <v>11.751489880952366</v>
      </c>
      <c r="F6" s="20">
        <v>11.043866815476171</v>
      </c>
      <c r="G6" s="20">
        <v>11.444640476190477</v>
      </c>
      <c r="H6" s="20">
        <v>9.082433482142843</v>
      </c>
      <c r="I6" s="20">
        <v>10.299350449101812</v>
      </c>
      <c r="J6" s="20">
        <v>13.436988721804516</v>
      </c>
      <c r="K6" s="20">
        <v>9.9583508196721358</v>
      </c>
      <c r="L6" s="20">
        <v>12.704402587519025</v>
      </c>
      <c r="O6" s="21" t="s">
        <v>3</v>
      </c>
      <c r="P6" s="23">
        <v>12.290745637051687</v>
      </c>
      <c r="Q6" s="23">
        <v>12.885270785784479</v>
      </c>
      <c r="R6" s="23"/>
      <c r="S6" s="23"/>
      <c r="T6" s="23">
        <v>11.078471297257638</v>
      </c>
      <c r="U6" s="23">
        <v>10.849465063111952</v>
      </c>
      <c r="V6" s="23"/>
      <c r="W6" s="23"/>
      <c r="X6" s="23"/>
      <c r="Y6" s="23"/>
      <c r="Z6" s="20"/>
      <c r="AA6" s="20"/>
      <c r="AB6" s="20"/>
      <c r="AC6" s="20"/>
      <c r="AD6" s="20"/>
      <c r="AE6" s="24"/>
      <c r="AF6" s="24"/>
    </row>
    <row r="7" spans="1:32" x14ac:dyDescent="0.3">
      <c r="B7" s="38">
        <v>3</v>
      </c>
      <c r="C7" s="20">
        <v>10.504964189189181</v>
      </c>
      <c r="D7" s="20">
        <v>8.7322998654104982</v>
      </c>
      <c r="E7" s="20">
        <v>10.443549932705235</v>
      </c>
      <c r="F7" s="20">
        <v>8.9979247644683671</v>
      </c>
      <c r="G7" s="20">
        <v>10.409427162162157</v>
      </c>
      <c r="H7" s="20">
        <v>7.4634228412256283</v>
      </c>
      <c r="I7" s="20">
        <v>8.5250975182481774</v>
      </c>
      <c r="J7" s="20">
        <v>10.776728378378387</v>
      </c>
      <c r="K7" s="20">
        <v>11.607376581426635</v>
      </c>
      <c r="L7" s="20">
        <v>14.468533611111116</v>
      </c>
      <c r="O7" s="21" t="s">
        <v>4</v>
      </c>
      <c r="P7" s="23"/>
      <c r="Q7" s="23">
        <v>11.026937660924181</v>
      </c>
      <c r="R7" s="23">
        <v>8.5675092269308202</v>
      </c>
      <c r="S7" s="23">
        <v>8.8538315660620182</v>
      </c>
      <c r="T7" s="23">
        <v>9.5865113751848963</v>
      </c>
      <c r="U7" s="23">
        <v>9.730942281472533</v>
      </c>
      <c r="V7" s="23">
        <v>8.373358258036486</v>
      </c>
      <c r="W7" s="23">
        <v>9.3111306771486078</v>
      </c>
      <c r="X7" s="23">
        <v>10.428130108934637</v>
      </c>
      <c r="Y7" s="23">
        <v>8.8682234591806921</v>
      </c>
      <c r="Z7" s="20">
        <v>8.4893946157904043</v>
      </c>
      <c r="AA7" s="20">
        <v>8.1722240164409552</v>
      </c>
      <c r="AB7" s="20">
        <v>8.9024392450325607</v>
      </c>
      <c r="AC7" s="20">
        <v>7.6941568901538835</v>
      </c>
      <c r="AD7" s="20">
        <v>7.3662382832144457</v>
      </c>
      <c r="AE7" s="20">
        <v>6.9012353030995524</v>
      </c>
      <c r="AF7" s="20">
        <v>7.9838723772192726</v>
      </c>
    </row>
    <row r="8" spans="1:32" x14ac:dyDescent="0.3">
      <c r="B8" s="38">
        <v>4</v>
      </c>
      <c r="C8" s="20">
        <v>7.6556061281337033</v>
      </c>
      <c r="D8" s="20">
        <v>5.7418711888111913</v>
      </c>
      <c r="E8" s="20">
        <v>8.5230449999999998</v>
      </c>
      <c r="F8" s="20">
        <v>5.4640672413793041</v>
      </c>
      <c r="G8" s="20">
        <v>6.2825275000000049</v>
      </c>
      <c r="H8" s="20">
        <v>5.0067361393323644</v>
      </c>
      <c r="I8" s="20">
        <v>5.2292515406162483</v>
      </c>
      <c r="J8" s="20">
        <v>8.6878394444444389</v>
      </c>
      <c r="K8" s="20">
        <v>7.0043916666666632</v>
      </c>
      <c r="L8" s="20">
        <v>9.4419859195402278</v>
      </c>
      <c r="O8" s="21" t="s">
        <v>5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0"/>
      <c r="AA8" s="20">
        <v>7.3644581752429277</v>
      </c>
      <c r="AB8" s="20">
        <v>8.1069267669157057</v>
      </c>
      <c r="AC8" s="20">
        <v>7.4116502280458594</v>
      </c>
      <c r="AD8" s="20">
        <v>6.5959212446973963</v>
      </c>
      <c r="AE8" s="20">
        <v>6.8358213651699815</v>
      </c>
      <c r="AF8" s="20">
        <v>9.6149714187010886</v>
      </c>
    </row>
    <row r="9" spans="1:32" x14ac:dyDescent="0.3">
      <c r="B9" s="38">
        <v>5</v>
      </c>
      <c r="C9" s="20">
        <v>10.409443383356068</v>
      </c>
      <c r="D9" s="20">
        <v>6.5050004065040552</v>
      </c>
      <c r="E9" s="20">
        <v>10.274583176312246</v>
      </c>
      <c r="F9" s="20">
        <v>7.0720355886332875</v>
      </c>
      <c r="G9" s="20">
        <v>6.7157712365591378</v>
      </c>
      <c r="H9" s="20">
        <v>6.6247985228951318</v>
      </c>
      <c r="I9" s="20">
        <v>6.9256600288600287</v>
      </c>
      <c r="J9" s="20">
        <v>9.8170931318681394</v>
      </c>
      <c r="K9" s="20">
        <v>5.7226052419354838</v>
      </c>
      <c r="L9" s="20">
        <v>10.968531071913164</v>
      </c>
      <c r="O9" s="21" t="s">
        <v>33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0"/>
      <c r="AA9" s="20">
        <v>7.67829861371888</v>
      </c>
      <c r="AB9" s="20"/>
      <c r="AC9" s="20"/>
      <c r="AD9" s="20"/>
      <c r="AE9" s="24"/>
      <c r="AF9" s="24"/>
    </row>
    <row r="10" spans="1:32" x14ac:dyDescent="0.3">
      <c r="B10" s="38">
        <v>6</v>
      </c>
      <c r="C10" s="20">
        <v>8.7720308228730772</v>
      </c>
      <c r="D10" s="20">
        <v>5.2864122191011242</v>
      </c>
      <c r="E10" s="20">
        <v>7.1069581363004151</v>
      </c>
      <c r="F10" s="20">
        <v>5.631048519040899</v>
      </c>
      <c r="G10" s="20">
        <v>5.8202766016713108</v>
      </c>
      <c r="H10" s="20">
        <v>4.9895843930635886</v>
      </c>
      <c r="I10" s="20">
        <v>5.8474167852062635</v>
      </c>
      <c r="J10" s="20">
        <v>8.1870428969359264</v>
      </c>
      <c r="K10" s="20">
        <v>4.5532705555555593</v>
      </c>
      <c r="L10" s="20">
        <v>7.6664419540229769</v>
      </c>
      <c r="O10" s="21" t="s">
        <v>34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0"/>
      <c r="AA10" s="20"/>
      <c r="AB10" s="20">
        <v>8.7771128327057575</v>
      </c>
      <c r="AC10" s="20">
        <v>8.3470776005723781</v>
      </c>
      <c r="AD10" s="20">
        <v>7.2484706872360691</v>
      </c>
      <c r="AE10" s="20">
        <v>6.9806140807276487</v>
      </c>
      <c r="AF10" s="20">
        <v>7.8242450844321221</v>
      </c>
    </row>
    <row r="11" spans="1:32" x14ac:dyDescent="0.3">
      <c r="B11" s="38">
        <v>7</v>
      </c>
      <c r="C11" s="20">
        <v>12.16143682795698</v>
      </c>
      <c r="D11" s="20">
        <v>9.2564774861878529</v>
      </c>
      <c r="E11" s="20">
        <v>10.415416599190282</v>
      </c>
      <c r="F11" s="20">
        <v>9.1736330188679229</v>
      </c>
      <c r="G11" s="20">
        <v>8.5186873655913899</v>
      </c>
      <c r="H11" s="20">
        <v>8.1158366987179491</v>
      </c>
      <c r="I11" s="20">
        <v>9.6206686956521779</v>
      </c>
      <c r="J11" s="20">
        <v>11.15376856368564</v>
      </c>
      <c r="K11" s="20">
        <v>5.8902138440860226</v>
      </c>
      <c r="L11" s="20">
        <v>12.292790987124457</v>
      </c>
      <c r="O11" s="21" t="s">
        <v>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0"/>
      <c r="AA11" s="20">
        <v>7.8540113162596592</v>
      </c>
      <c r="AB11" s="20">
        <v>9.3517945804319282</v>
      </c>
      <c r="AC11" s="20">
        <v>8.0296292528949955</v>
      </c>
      <c r="AD11" s="20">
        <v>7.1223493487276146</v>
      </c>
      <c r="AE11" s="20">
        <v>7.1527835983277619</v>
      </c>
      <c r="AF11" s="20">
        <v>8.4219744800000367</v>
      </c>
    </row>
    <row r="12" spans="1:32" x14ac:dyDescent="0.3">
      <c r="B12" s="38">
        <v>8</v>
      </c>
      <c r="C12" s="20">
        <v>8.5941074605451977</v>
      </c>
      <c r="D12" s="20">
        <v>6.6378072874493945</v>
      </c>
      <c r="E12" s="20">
        <v>7.2849252186589029</v>
      </c>
      <c r="F12" s="20">
        <v>6.4281565860215055</v>
      </c>
      <c r="G12" s="20">
        <v>6.6491760752688149</v>
      </c>
      <c r="H12" s="20">
        <v>5.4068772413793083</v>
      </c>
      <c r="I12" s="20">
        <v>6.1558334310850524</v>
      </c>
      <c r="J12" s="20">
        <v>9.0636906609195425</v>
      </c>
      <c r="K12" s="20">
        <v>4.5520933962264136</v>
      </c>
      <c r="L12" s="20">
        <v>8.9494343089430775</v>
      </c>
      <c r="O12" s="21" t="s">
        <v>35</v>
      </c>
      <c r="P12" s="23"/>
      <c r="Q12" s="23"/>
      <c r="R12" s="23"/>
      <c r="S12" s="23"/>
      <c r="T12" s="23"/>
      <c r="U12" s="23"/>
      <c r="V12" s="23">
        <v>8.2221397149119504</v>
      </c>
      <c r="W12" s="23"/>
      <c r="X12" s="23">
        <v>8.8946006198642245</v>
      </c>
      <c r="Y12" s="23"/>
      <c r="Z12" s="20">
        <v>6.8393759077766187</v>
      </c>
      <c r="AA12" s="25">
        <v>6.9211258111145586</v>
      </c>
      <c r="AB12" s="25">
        <v>8.1874788639200311</v>
      </c>
      <c r="AC12" s="25">
        <v>7.1878534494940824</v>
      </c>
      <c r="AD12" s="25">
        <v>6.742603581528857</v>
      </c>
      <c r="AE12" s="25">
        <v>5.8491533469105832</v>
      </c>
      <c r="AF12" s="25">
        <v>6.8312364680545627</v>
      </c>
    </row>
    <row r="13" spans="1:32" ht="16.2" x14ac:dyDescent="0.3">
      <c r="B13" s="38">
        <v>9</v>
      </c>
      <c r="C13" s="20">
        <v>12.872294269340998</v>
      </c>
      <c r="D13" s="20">
        <v>10.939948885793882</v>
      </c>
      <c r="E13" s="20">
        <v>12.056524444444442</v>
      </c>
      <c r="F13" s="20">
        <v>9.6734507002801262</v>
      </c>
      <c r="G13" s="20">
        <v>10.450482753824756</v>
      </c>
      <c r="H13" s="20">
        <v>9.1479190546528848</v>
      </c>
      <c r="I13" s="20">
        <v>9.927429219858146</v>
      </c>
      <c r="J13" s="20">
        <v>16.437846704067312</v>
      </c>
      <c r="K13" s="20">
        <v>7.7568951388888951</v>
      </c>
      <c r="L13" s="20">
        <v>12.973222598870057</v>
      </c>
      <c r="O13" s="21" t="s">
        <v>46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4" t="s">
        <v>47</v>
      </c>
      <c r="AA13" s="27" t="s">
        <v>48</v>
      </c>
      <c r="AB13" s="27" t="s">
        <v>49</v>
      </c>
      <c r="AC13" s="27" t="s">
        <v>50</v>
      </c>
      <c r="AD13" s="27" t="s">
        <v>51</v>
      </c>
      <c r="AE13" s="25" t="s">
        <v>118</v>
      </c>
      <c r="AF13" s="25" t="s">
        <v>219</v>
      </c>
    </row>
    <row r="14" spans="1:32" x14ac:dyDescent="0.3">
      <c r="B14" s="38">
        <v>10</v>
      </c>
      <c r="C14" s="20">
        <v>9.8019212651413259</v>
      </c>
      <c r="D14" s="20">
        <v>7.9002753036437205</v>
      </c>
      <c r="E14" s="20">
        <v>9.6026236167341459</v>
      </c>
      <c r="F14" s="20">
        <v>7.4685014864864865</v>
      </c>
      <c r="G14" s="20">
        <v>8.4518471063256975</v>
      </c>
      <c r="H14" s="20">
        <v>6.674913443072704</v>
      </c>
      <c r="I14" s="20">
        <v>7.4109183783783736</v>
      </c>
      <c r="J14" s="20">
        <v>12.200878308321965</v>
      </c>
      <c r="K14" s="20">
        <v>6.8370138129496478</v>
      </c>
      <c r="L14" s="20">
        <v>9.3383384097034998</v>
      </c>
      <c r="O14" s="21" t="s">
        <v>215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4"/>
      <c r="AA14" s="25">
        <v>10.440785683910789</v>
      </c>
      <c r="AB14" s="27"/>
      <c r="AC14" s="27"/>
      <c r="AD14" s="27"/>
      <c r="AE14" s="25"/>
      <c r="AF14" s="25">
        <v>10.733074777070032</v>
      </c>
    </row>
    <row r="15" spans="1:32" x14ac:dyDescent="0.3">
      <c r="B15" s="38">
        <v>11</v>
      </c>
      <c r="C15" s="20">
        <v>11.390822531293461</v>
      </c>
      <c r="D15" s="20">
        <v>10.400384561891522</v>
      </c>
      <c r="E15" s="20">
        <v>11.608071527777774</v>
      </c>
      <c r="F15" s="20">
        <v>9.5669497222222262</v>
      </c>
      <c r="G15" s="20">
        <v>11.174644011142052</v>
      </c>
      <c r="H15" s="20">
        <v>9.2916128491620107</v>
      </c>
      <c r="I15" s="20">
        <v>9.4960511111111039</v>
      </c>
      <c r="J15" s="20">
        <v>12.216972980501394</v>
      </c>
      <c r="K15" s="20">
        <v>9.78196680555555</v>
      </c>
      <c r="L15" s="20">
        <v>11.595193465909086</v>
      </c>
      <c r="O15" s="21" t="s">
        <v>8</v>
      </c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4"/>
      <c r="AA15" s="27"/>
      <c r="AB15" s="27"/>
      <c r="AC15" s="27"/>
      <c r="AD15" s="27"/>
      <c r="AE15" s="25"/>
      <c r="AF15" s="25">
        <v>7.0898378274537137</v>
      </c>
    </row>
    <row r="16" spans="1:32" x14ac:dyDescent="0.3">
      <c r="B16" s="38">
        <v>12</v>
      </c>
      <c r="C16" s="20">
        <v>5.9767129380054014</v>
      </c>
      <c r="D16" s="20">
        <v>5.8670208108108097</v>
      </c>
      <c r="E16" s="20">
        <v>7.897638306451614</v>
      </c>
      <c r="F16" s="20">
        <v>5.5978803806734918</v>
      </c>
      <c r="G16" s="20">
        <v>7.0844127688172023</v>
      </c>
      <c r="H16" s="20">
        <v>4.320106064880112</v>
      </c>
      <c r="I16" s="20">
        <v>4.6296656675749297</v>
      </c>
      <c r="J16" s="20">
        <v>7.2846713296398979</v>
      </c>
      <c r="K16" s="20">
        <v>5.121728005865104</v>
      </c>
      <c r="L16" s="20">
        <v>7.5860952662721886</v>
      </c>
      <c r="O16" s="28" t="s">
        <v>218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4"/>
      <c r="AA16" s="24"/>
      <c r="AB16" s="24"/>
      <c r="AC16" s="24"/>
      <c r="AD16" s="24"/>
      <c r="AE16" s="20"/>
      <c r="AF16" s="20">
        <v>10.801029736211053</v>
      </c>
    </row>
    <row r="17" spans="2:32" ht="16.2" x14ac:dyDescent="0.3">
      <c r="O17" s="9" t="s">
        <v>221</v>
      </c>
    </row>
    <row r="18" spans="2:32" ht="16.8" x14ac:dyDescent="0.35">
      <c r="O18" s="3" t="s">
        <v>54</v>
      </c>
      <c r="P18" s="8"/>
      <c r="Q18" s="8"/>
      <c r="R18" s="8"/>
      <c r="S18" s="8"/>
    </row>
    <row r="20" spans="2:32" x14ac:dyDescent="0.3">
      <c r="B20" s="4" t="s">
        <v>44</v>
      </c>
      <c r="C20" s="1"/>
      <c r="D20" s="1"/>
      <c r="E20" s="1"/>
      <c r="F20" s="1"/>
      <c r="G20" s="1"/>
      <c r="H20" s="1"/>
      <c r="I20" s="1"/>
      <c r="J20" s="1"/>
      <c r="K20" s="1"/>
      <c r="L20" s="1"/>
      <c r="O20" s="7" t="s">
        <v>52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2:32" x14ac:dyDescent="0.3">
      <c r="B21" s="38" t="s">
        <v>1</v>
      </c>
      <c r="C21" s="19" t="s">
        <v>2</v>
      </c>
      <c r="D21" s="19" t="s">
        <v>4</v>
      </c>
      <c r="E21" s="19" t="s">
        <v>5</v>
      </c>
      <c r="F21" s="19" t="s">
        <v>6</v>
      </c>
      <c r="G21" s="19" t="s">
        <v>7</v>
      </c>
      <c r="H21" s="19" t="s">
        <v>35</v>
      </c>
      <c r="I21" s="19" t="s">
        <v>217</v>
      </c>
      <c r="J21" s="19" t="s">
        <v>215</v>
      </c>
      <c r="K21" s="19" t="s">
        <v>8</v>
      </c>
      <c r="L21" s="19" t="s">
        <v>218</v>
      </c>
      <c r="O21" s="29"/>
      <c r="P21" s="30">
        <v>98</v>
      </c>
      <c r="Q21" s="30">
        <v>99</v>
      </c>
      <c r="R21" s="30" t="s">
        <v>18</v>
      </c>
      <c r="S21" s="30" t="s">
        <v>19</v>
      </c>
      <c r="T21" s="30" t="s">
        <v>20</v>
      </c>
      <c r="U21" s="30" t="s">
        <v>21</v>
      </c>
      <c r="V21" s="30" t="s">
        <v>22</v>
      </c>
      <c r="W21" s="30" t="s">
        <v>23</v>
      </c>
      <c r="X21" s="30" t="s">
        <v>24</v>
      </c>
      <c r="Y21" s="30" t="s">
        <v>25</v>
      </c>
      <c r="Z21" s="30" t="s">
        <v>26</v>
      </c>
      <c r="AA21" s="30" t="s">
        <v>27</v>
      </c>
      <c r="AB21" s="30" t="s">
        <v>28</v>
      </c>
      <c r="AC21" s="30" t="s">
        <v>29</v>
      </c>
      <c r="AD21" s="30" t="s">
        <v>30</v>
      </c>
      <c r="AE21" s="30" t="s">
        <v>36</v>
      </c>
      <c r="AF21" s="30" t="s">
        <v>216</v>
      </c>
    </row>
    <row r="22" spans="2:32" x14ac:dyDescent="0.3">
      <c r="B22" s="38">
        <v>1</v>
      </c>
      <c r="C22" s="24">
        <v>99.865591397849457</v>
      </c>
      <c r="D22" s="24">
        <v>96.236559139784944</v>
      </c>
      <c r="E22" s="24">
        <v>98.790322580645167</v>
      </c>
      <c r="F22" s="24">
        <v>100</v>
      </c>
      <c r="G22" s="24">
        <v>100</v>
      </c>
      <c r="H22" s="24">
        <v>98.118279569892479</v>
      </c>
      <c r="I22" s="24">
        <v>99.327956989247312</v>
      </c>
      <c r="J22" s="24">
        <v>100</v>
      </c>
      <c r="K22" s="24">
        <v>92.473118279569889</v>
      </c>
      <c r="L22" s="24">
        <v>92.741935483870961</v>
      </c>
      <c r="O22" s="37" t="s">
        <v>2</v>
      </c>
      <c r="P22" s="31"/>
      <c r="Q22" s="31"/>
      <c r="R22" s="31"/>
      <c r="S22" s="31"/>
      <c r="T22" s="31"/>
      <c r="U22" s="31"/>
      <c r="V22" s="31"/>
      <c r="W22" s="31">
        <v>23</v>
      </c>
      <c r="X22" s="31">
        <v>23</v>
      </c>
      <c r="Y22" s="31">
        <v>9</v>
      </c>
      <c r="Z22" s="31">
        <v>14</v>
      </c>
      <c r="AA22" s="31">
        <v>4</v>
      </c>
      <c r="AB22" s="31">
        <v>17</v>
      </c>
      <c r="AC22" s="31">
        <v>12</v>
      </c>
      <c r="AD22" s="31">
        <v>4</v>
      </c>
      <c r="AE22" s="31">
        <v>2</v>
      </c>
      <c r="AF22" s="31">
        <v>3</v>
      </c>
    </row>
    <row r="23" spans="2:32" x14ac:dyDescent="0.3">
      <c r="B23" s="38">
        <v>2</v>
      </c>
      <c r="C23" s="24">
        <v>99.107142857142861</v>
      </c>
      <c r="D23" s="24">
        <v>99.25595238095238</v>
      </c>
      <c r="E23" s="24">
        <v>100</v>
      </c>
      <c r="F23" s="24">
        <v>100</v>
      </c>
      <c r="G23" s="24">
        <v>100</v>
      </c>
      <c r="H23" s="24">
        <v>100</v>
      </c>
      <c r="I23" s="24">
        <v>99.404761904761912</v>
      </c>
      <c r="J23" s="24">
        <v>98.958333333333343</v>
      </c>
      <c r="K23" s="24">
        <v>99.851190476190482</v>
      </c>
      <c r="L23" s="24">
        <v>97.767857142857139</v>
      </c>
      <c r="O23" s="37" t="s">
        <v>3</v>
      </c>
      <c r="P23" s="31">
        <v>26</v>
      </c>
      <c r="Q23" s="31">
        <v>21</v>
      </c>
      <c r="R23" s="31"/>
      <c r="S23" s="31"/>
      <c r="T23" s="31">
        <v>18</v>
      </c>
      <c r="U23" s="31">
        <v>23</v>
      </c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</row>
    <row r="24" spans="2:32" x14ac:dyDescent="0.3">
      <c r="B24" s="38">
        <v>3</v>
      </c>
      <c r="C24" s="24">
        <v>99.596231493943478</v>
      </c>
      <c r="D24" s="24">
        <v>100</v>
      </c>
      <c r="E24" s="24">
        <v>100</v>
      </c>
      <c r="F24" s="24">
        <v>100</v>
      </c>
      <c r="G24" s="24">
        <v>99.596231493943478</v>
      </c>
      <c r="H24" s="24">
        <v>96.635262449528938</v>
      </c>
      <c r="I24" s="24">
        <v>92.193808882907135</v>
      </c>
      <c r="J24" s="24">
        <v>99.596231493943478</v>
      </c>
      <c r="K24" s="24">
        <v>100</v>
      </c>
      <c r="L24" s="24">
        <v>96.904441453566619</v>
      </c>
      <c r="O24" s="37" t="s">
        <v>4</v>
      </c>
      <c r="P24" s="31"/>
      <c r="Q24" s="31">
        <v>11</v>
      </c>
      <c r="R24" s="31">
        <v>3</v>
      </c>
      <c r="S24" s="31">
        <v>4</v>
      </c>
      <c r="T24" s="31">
        <v>11</v>
      </c>
      <c r="U24" s="31">
        <v>14</v>
      </c>
      <c r="V24" s="31">
        <v>5</v>
      </c>
      <c r="W24" s="31">
        <v>12</v>
      </c>
      <c r="X24" s="31">
        <v>23</v>
      </c>
      <c r="Y24" s="31">
        <v>5</v>
      </c>
      <c r="Z24" s="31">
        <v>10</v>
      </c>
      <c r="AA24" s="31">
        <v>3</v>
      </c>
      <c r="AB24" s="31">
        <v>6</v>
      </c>
      <c r="AC24" s="31">
        <v>3</v>
      </c>
      <c r="AD24" s="31">
        <v>4</v>
      </c>
      <c r="AE24" s="31">
        <v>1</v>
      </c>
      <c r="AF24" s="31">
        <v>2</v>
      </c>
    </row>
    <row r="25" spans="2:32" x14ac:dyDescent="0.3">
      <c r="B25" s="38">
        <v>4</v>
      </c>
      <c r="C25" s="24">
        <v>99.722222222222229</v>
      </c>
      <c r="D25" s="24">
        <v>99.305555555555557</v>
      </c>
      <c r="E25" s="24">
        <v>100</v>
      </c>
      <c r="F25" s="24">
        <v>96.666666666666671</v>
      </c>
      <c r="G25" s="24">
        <v>100</v>
      </c>
      <c r="H25" s="24">
        <v>95.694444444444443</v>
      </c>
      <c r="I25" s="24">
        <v>99.166666666666671</v>
      </c>
      <c r="J25" s="24">
        <v>100</v>
      </c>
      <c r="K25" s="24">
        <v>100</v>
      </c>
      <c r="L25" s="24">
        <v>96.666666666666671</v>
      </c>
      <c r="O25" s="37" t="s">
        <v>5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>
        <v>3</v>
      </c>
      <c r="AB25" s="31">
        <v>5</v>
      </c>
      <c r="AC25" s="31">
        <v>4</v>
      </c>
      <c r="AD25" s="31">
        <v>2</v>
      </c>
      <c r="AE25" s="31">
        <v>0</v>
      </c>
      <c r="AF25" s="31">
        <v>8</v>
      </c>
    </row>
    <row r="26" spans="2:32" x14ac:dyDescent="0.3">
      <c r="B26" s="38">
        <v>5</v>
      </c>
      <c r="C26" s="24">
        <v>98.521505376344081</v>
      </c>
      <c r="D26" s="24">
        <v>99.193548387096769</v>
      </c>
      <c r="E26" s="24">
        <v>99.865591397849457</v>
      </c>
      <c r="F26" s="24">
        <v>99.327956989247312</v>
      </c>
      <c r="G26" s="24">
        <v>100</v>
      </c>
      <c r="H26" s="24">
        <v>90.994623655913969</v>
      </c>
      <c r="I26" s="24">
        <v>93.145161290322577</v>
      </c>
      <c r="J26" s="24">
        <v>97.849462365591393</v>
      </c>
      <c r="K26" s="24">
        <v>100</v>
      </c>
      <c r="L26" s="24">
        <v>99.05913978494624</v>
      </c>
      <c r="O26" s="37" t="s">
        <v>33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>
        <v>2</v>
      </c>
      <c r="AB26" s="31"/>
      <c r="AC26" s="31"/>
      <c r="AD26" s="31"/>
      <c r="AE26" s="31"/>
      <c r="AF26" s="31"/>
    </row>
    <row r="27" spans="2:32" x14ac:dyDescent="0.3">
      <c r="B27" s="38">
        <v>6</v>
      </c>
      <c r="C27" s="24">
        <v>99.583333333333329</v>
      </c>
      <c r="D27" s="24">
        <v>98.888888888888886</v>
      </c>
      <c r="E27" s="24">
        <v>99.861111111111114</v>
      </c>
      <c r="F27" s="24">
        <v>98.472222222222229</v>
      </c>
      <c r="G27" s="24">
        <v>99.722222222222229</v>
      </c>
      <c r="H27" s="24">
        <v>96.111111111111114</v>
      </c>
      <c r="I27" s="24">
        <v>97.638888888888886</v>
      </c>
      <c r="J27" s="24">
        <v>99.722222222222229</v>
      </c>
      <c r="K27" s="24">
        <v>100</v>
      </c>
      <c r="L27" s="24">
        <v>96.666666666666671</v>
      </c>
      <c r="O27" s="37" t="s">
        <v>34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>
        <v>9</v>
      </c>
      <c r="AC27" s="31">
        <v>8</v>
      </c>
      <c r="AD27" s="31">
        <v>3</v>
      </c>
      <c r="AE27" s="31">
        <v>0</v>
      </c>
      <c r="AF27" s="31">
        <v>2</v>
      </c>
    </row>
    <row r="28" spans="2:32" x14ac:dyDescent="0.3">
      <c r="B28" s="38">
        <v>7</v>
      </c>
      <c r="C28" s="24">
        <v>100</v>
      </c>
      <c r="D28" s="24">
        <v>97.311827956989248</v>
      </c>
      <c r="E28" s="24">
        <v>99.596774193548384</v>
      </c>
      <c r="F28" s="24">
        <v>99.731182795698928</v>
      </c>
      <c r="G28" s="24">
        <v>100</v>
      </c>
      <c r="H28" s="24">
        <v>83.870967741935488</v>
      </c>
      <c r="I28" s="24">
        <v>92.741935483870961</v>
      </c>
      <c r="J28" s="24">
        <v>99.193548387096769</v>
      </c>
      <c r="K28" s="24">
        <v>100</v>
      </c>
      <c r="L28" s="24">
        <v>93.951612903225808</v>
      </c>
      <c r="O28" s="37" t="s">
        <v>7</v>
      </c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>
        <v>3</v>
      </c>
      <c r="AB28" s="31">
        <v>14</v>
      </c>
      <c r="AC28" s="31">
        <v>6</v>
      </c>
      <c r="AD28" s="31">
        <v>5</v>
      </c>
      <c r="AE28" s="31">
        <v>0</v>
      </c>
      <c r="AF28" s="31">
        <v>3</v>
      </c>
    </row>
    <row r="29" spans="2:32" x14ac:dyDescent="0.3">
      <c r="B29" s="38">
        <v>8</v>
      </c>
      <c r="C29" s="24">
        <v>93.682795698924721</v>
      </c>
      <c r="D29" s="24">
        <v>99.596774193548384</v>
      </c>
      <c r="E29" s="24">
        <v>92.204301075268816</v>
      </c>
      <c r="F29" s="24">
        <v>100</v>
      </c>
      <c r="G29" s="24">
        <v>100</v>
      </c>
      <c r="H29" s="24">
        <v>97.446236559139791</v>
      </c>
      <c r="I29" s="24">
        <v>91.666666666666657</v>
      </c>
      <c r="J29" s="24">
        <v>93.548387096774192</v>
      </c>
      <c r="K29" s="24">
        <v>99.731182795698928</v>
      </c>
      <c r="L29" s="24">
        <v>82.661290322580655</v>
      </c>
      <c r="O29" s="37" t="s">
        <v>35</v>
      </c>
      <c r="P29" s="31"/>
      <c r="Q29" s="31"/>
      <c r="R29" s="31"/>
      <c r="S29" s="31"/>
      <c r="T29" s="31"/>
      <c r="U29" s="31"/>
      <c r="V29" s="31">
        <v>4</v>
      </c>
      <c r="W29" s="31"/>
      <c r="X29" s="31">
        <v>14</v>
      </c>
      <c r="Y29" s="31"/>
      <c r="Z29" s="31">
        <v>6</v>
      </c>
      <c r="AA29" s="31">
        <v>0</v>
      </c>
      <c r="AB29" s="31">
        <v>4</v>
      </c>
      <c r="AC29" s="31">
        <v>5</v>
      </c>
      <c r="AD29" s="31">
        <v>3</v>
      </c>
      <c r="AE29" s="31">
        <v>0</v>
      </c>
      <c r="AF29" s="31">
        <v>0</v>
      </c>
    </row>
    <row r="30" spans="2:32" ht="16.2" x14ac:dyDescent="0.3">
      <c r="B30" s="38">
        <v>9</v>
      </c>
      <c r="C30" s="24">
        <v>96.944444444444443</v>
      </c>
      <c r="D30" s="24">
        <v>99.722222222222229</v>
      </c>
      <c r="E30" s="24">
        <v>100</v>
      </c>
      <c r="F30" s="24">
        <v>99.166666666666671</v>
      </c>
      <c r="G30" s="24">
        <v>99.861111111111114</v>
      </c>
      <c r="H30" s="24">
        <v>94.027777777777771</v>
      </c>
      <c r="I30" s="24">
        <v>97.916666666666657</v>
      </c>
      <c r="J30" s="24">
        <v>99.027777777777786</v>
      </c>
      <c r="K30" s="24">
        <v>100</v>
      </c>
      <c r="L30" s="24">
        <v>98.333333333333329</v>
      </c>
      <c r="O30" s="37" t="s">
        <v>46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 t="s">
        <v>55</v>
      </c>
      <c r="AA30" s="31" t="s">
        <v>56</v>
      </c>
      <c r="AB30" s="31" t="s">
        <v>57</v>
      </c>
      <c r="AC30" s="31" t="s">
        <v>58</v>
      </c>
      <c r="AD30" s="31" t="s">
        <v>59</v>
      </c>
      <c r="AE30" s="31" t="s">
        <v>60</v>
      </c>
      <c r="AF30" s="31" t="s">
        <v>220</v>
      </c>
    </row>
    <row r="31" spans="2:32" x14ac:dyDescent="0.3">
      <c r="B31" s="38">
        <v>10</v>
      </c>
      <c r="C31" s="24">
        <v>99.865591397849457</v>
      </c>
      <c r="D31" s="24">
        <v>99.596774193548384</v>
      </c>
      <c r="E31" s="24">
        <v>99.596774193548384</v>
      </c>
      <c r="F31" s="24">
        <v>99.462365591397855</v>
      </c>
      <c r="G31" s="24">
        <v>99.865591397849457</v>
      </c>
      <c r="H31" s="24">
        <v>97.983870967741936</v>
      </c>
      <c r="I31" s="24">
        <v>99.462365591397855</v>
      </c>
      <c r="J31" s="24">
        <v>98.521505376344081</v>
      </c>
      <c r="K31" s="24">
        <v>93.413978494623649</v>
      </c>
      <c r="L31" s="24">
        <v>99.731182795698928</v>
      </c>
      <c r="O31" s="37" t="s">
        <v>215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>
        <v>4</v>
      </c>
      <c r="AB31" s="31"/>
      <c r="AC31" s="31"/>
      <c r="AD31" s="31"/>
      <c r="AE31" s="31"/>
      <c r="AF31" s="31">
        <v>9</v>
      </c>
    </row>
    <row r="32" spans="2:32" x14ac:dyDescent="0.3">
      <c r="B32" s="38">
        <v>11</v>
      </c>
      <c r="C32" s="24">
        <v>99.861111111111114</v>
      </c>
      <c r="D32" s="24">
        <v>99.861111111111114</v>
      </c>
      <c r="E32" s="24">
        <v>100</v>
      </c>
      <c r="F32" s="24">
        <v>100</v>
      </c>
      <c r="G32" s="24">
        <v>99.722222222222229</v>
      </c>
      <c r="H32" s="24">
        <v>99.444444444444443</v>
      </c>
      <c r="I32" s="24">
        <v>100</v>
      </c>
      <c r="J32" s="24">
        <v>99.722222222222229</v>
      </c>
      <c r="K32" s="24">
        <v>100</v>
      </c>
      <c r="L32" s="24">
        <v>97.777777777777771</v>
      </c>
      <c r="O32" s="37" t="s">
        <v>8</v>
      </c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>
        <v>2</v>
      </c>
    </row>
    <row r="33" spans="1:32" x14ac:dyDescent="0.3">
      <c r="B33" s="38">
        <v>12</v>
      </c>
      <c r="C33" s="24">
        <v>99.731182795698928</v>
      </c>
      <c r="D33" s="24">
        <v>99.462365591397855</v>
      </c>
      <c r="E33" s="24">
        <v>100</v>
      </c>
      <c r="F33" s="24">
        <v>91.8010752688172</v>
      </c>
      <c r="G33" s="24">
        <v>100</v>
      </c>
      <c r="H33" s="24">
        <v>95.295698924731184</v>
      </c>
      <c r="I33" s="24">
        <v>98.655913978494624</v>
      </c>
      <c r="J33" s="24">
        <v>97.043010752688176</v>
      </c>
      <c r="K33" s="24">
        <v>91.666666666666657</v>
      </c>
      <c r="L33" s="24">
        <v>90.86021505376344</v>
      </c>
      <c r="O33" s="38" t="s">
        <v>218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>
        <v>12</v>
      </c>
    </row>
    <row r="34" spans="1:32" ht="16.2" x14ac:dyDescent="0.3">
      <c r="O34" s="9" t="s">
        <v>221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 ht="16.8" x14ac:dyDescent="0.35">
      <c r="O35" s="3" t="s">
        <v>53</v>
      </c>
      <c r="P35" s="8"/>
      <c r="Q35" s="8"/>
      <c r="R35" s="8"/>
      <c r="S35" s="8"/>
      <c r="T35" s="8"/>
    </row>
    <row r="37" spans="1:32" ht="16.8" x14ac:dyDescent="0.3">
      <c r="A37" s="4" t="s">
        <v>45</v>
      </c>
      <c r="B37" s="2"/>
    </row>
    <row r="38" spans="1:32" x14ac:dyDescent="0.3">
      <c r="A38" s="91"/>
      <c r="B38" s="91"/>
      <c r="C38" s="19" t="s">
        <v>2</v>
      </c>
      <c r="D38" s="19" t="s">
        <v>4</v>
      </c>
      <c r="E38" s="19" t="s">
        <v>5</v>
      </c>
      <c r="F38" s="19" t="s">
        <v>6</v>
      </c>
      <c r="G38" s="19" t="s">
        <v>7</v>
      </c>
      <c r="H38" s="19" t="s">
        <v>35</v>
      </c>
      <c r="I38" s="19" t="s">
        <v>217</v>
      </c>
      <c r="J38" s="19" t="s">
        <v>215</v>
      </c>
      <c r="K38" s="19" t="s">
        <v>8</v>
      </c>
      <c r="L38" s="19" t="s">
        <v>218</v>
      </c>
    </row>
    <row r="39" spans="1:32" x14ac:dyDescent="0.3">
      <c r="A39" s="92" t="s">
        <v>100</v>
      </c>
      <c r="B39" s="92"/>
      <c r="C39" s="20">
        <v>9.949523949191672</v>
      </c>
      <c r="D39" s="20">
        <v>7.9838723772192726</v>
      </c>
      <c r="E39" s="20">
        <v>9.6149714187010886</v>
      </c>
      <c r="F39" s="20">
        <v>7.8242450844321221</v>
      </c>
      <c r="G39" s="20">
        <v>8.4219744800000367</v>
      </c>
      <c r="H39" s="20">
        <v>6.8312364680545627</v>
      </c>
      <c r="I39" s="20">
        <v>7.5994492269562119</v>
      </c>
      <c r="J39" s="20">
        <v>10.733074777070032</v>
      </c>
      <c r="K39" s="20">
        <v>7.0898378274537137</v>
      </c>
      <c r="L39" s="20">
        <v>10.801029736211053</v>
      </c>
    </row>
    <row r="40" spans="1:32" x14ac:dyDescent="0.3">
      <c r="A40" s="92" t="s">
        <v>12</v>
      </c>
      <c r="B40" s="92"/>
      <c r="C40" s="24">
        <v>38.810379166666664</v>
      </c>
      <c r="D40" s="24">
        <v>33.824204166666668</v>
      </c>
      <c r="E40" s="24">
        <v>30.847087500000001</v>
      </c>
      <c r="F40" s="24">
        <v>30.149691666666666</v>
      </c>
      <c r="G40" s="24">
        <v>34.607708333333335</v>
      </c>
      <c r="H40" s="24">
        <v>25.366579166666668</v>
      </c>
      <c r="I40" s="24">
        <v>24.781087500000002</v>
      </c>
      <c r="J40" s="24">
        <v>37.876591666666663</v>
      </c>
      <c r="K40" s="24">
        <v>29.658991666666669</v>
      </c>
      <c r="L40" s="24">
        <v>38.754962499999998</v>
      </c>
    </row>
    <row r="41" spans="1:32" x14ac:dyDescent="0.3">
      <c r="A41" s="92" t="s">
        <v>13</v>
      </c>
      <c r="B41" s="92"/>
      <c r="C41" s="24">
        <v>60.753100000000003</v>
      </c>
      <c r="D41" s="24">
        <v>44.710900000000002</v>
      </c>
      <c r="E41" s="24">
        <v>76.178600000000003</v>
      </c>
      <c r="F41" s="24">
        <v>76.295000000000002</v>
      </c>
      <c r="G41" s="24">
        <v>76.062899999999999</v>
      </c>
      <c r="H41" s="24">
        <v>71.063800000000001</v>
      </c>
      <c r="I41" s="24">
        <v>50.7425</v>
      </c>
      <c r="J41" s="24">
        <v>53.159300000000002</v>
      </c>
      <c r="K41" s="24">
        <v>58.790300000000002</v>
      </c>
      <c r="L41" s="24">
        <v>98.483800000000002</v>
      </c>
    </row>
    <row r="42" spans="1:32" ht="16.8" x14ac:dyDescent="0.35">
      <c r="A42" s="3" t="s">
        <v>54</v>
      </c>
      <c r="B42" s="2"/>
    </row>
  </sheetData>
  <mergeCells count="4">
    <mergeCell ref="A38:B38"/>
    <mergeCell ref="A39:B39"/>
    <mergeCell ref="A40:B40"/>
    <mergeCell ref="A41:B4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79"/>
  <sheetViews>
    <sheetView topLeftCell="A49" workbookViewId="0"/>
  </sheetViews>
  <sheetFormatPr defaultColWidth="8.88671875" defaultRowHeight="13.8" x14ac:dyDescent="0.25"/>
  <cols>
    <col min="1" max="1" width="21.33203125" style="7" customWidth="1"/>
    <col min="2" max="2" width="5.6640625" style="3" customWidth="1"/>
    <col min="3" max="3" width="8" style="2" customWidth="1"/>
    <col min="4" max="4" width="8.5546875" style="2" customWidth="1"/>
    <col min="5" max="5" width="7.88671875" style="2" customWidth="1"/>
    <col min="6" max="6" width="7.109375" style="2" customWidth="1"/>
    <col min="7" max="7" width="7.33203125" style="2" customWidth="1"/>
    <col min="8" max="8" width="8.109375" style="2" customWidth="1"/>
    <col min="9" max="9" width="7.109375" style="2" customWidth="1"/>
    <col min="10" max="10" width="8" style="2" customWidth="1"/>
    <col min="11" max="11" width="7.6640625" style="2" customWidth="1"/>
    <col min="12" max="12" width="7.109375" style="2" customWidth="1"/>
    <col min="13" max="13" width="7.44140625" style="2" customWidth="1"/>
    <col min="14" max="15" width="8.88671875" style="7"/>
    <col min="16" max="16" width="6.88671875" style="7" customWidth="1"/>
    <col min="17" max="17" width="4.6640625" style="7" customWidth="1"/>
    <col min="18" max="18" width="4.33203125" style="7" customWidth="1"/>
    <col min="19" max="19" width="4.5546875" style="7" customWidth="1"/>
    <col min="20" max="20" width="4.6640625" style="7" customWidth="1"/>
    <col min="21" max="21" width="4.33203125" style="7" customWidth="1"/>
    <col min="22" max="22" width="4.5546875" style="7" customWidth="1"/>
    <col min="23" max="23" width="4.88671875" style="7" customWidth="1"/>
    <col min="24" max="24" width="4.44140625" style="7" customWidth="1"/>
    <col min="25" max="25" width="4.88671875" style="7" customWidth="1"/>
    <col min="26" max="26" width="5.33203125" style="7" customWidth="1"/>
    <col min="27" max="28" width="5.109375" style="7" customWidth="1"/>
    <col min="29" max="29" width="5" style="7" customWidth="1"/>
    <col min="30" max="30" width="4.6640625" style="7" customWidth="1"/>
    <col min="31" max="32" width="4.88671875" style="7" customWidth="1"/>
    <col min="33" max="35" width="5.109375" style="7" customWidth="1"/>
    <col min="36" max="36" width="4.6640625" style="7" customWidth="1"/>
    <col min="37" max="37" width="4.88671875" style="7" customWidth="1"/>
    <col min="38" max="16384" width="8.88671875" style="7"/>
  </cols>
  <sheetData>
    <row r="1" spans="1:37" ht="19.8" x14ac:dyDescent="0.4">
      <c r="A1" s="16" t="s">
        <v>251</v>
      </c>
    </row>
    <row r="3" spans="1:37" ht="16.8" x14ac:dyDescent="0.3">
      <c r="B3" s="4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4" t="s">
        <v>247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6"/>
      <c r="AE3" s="5"/>
      <c r="AF3" s="6"/>
      <c r="AG3" s="6"/>
      <c r="AH3" s="6"/>
      <c r="AI3" s="6"/>
      <c r="AJ3" s="6"/>
      <c r="AK3" s="6"/>
    </row>
    <row r="4" spans="1:37" x14ac:dyDescent="0.25">
      <c r="B4" s="38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35</v>
      </c>
      <c r="J4" s="19" t="s">
        <v>217</v>
      </c>
      <c r="K4" s="19" t="s">
        <v>215</v>
      </c>
      <c r="L4" s="19" t="s">
        <v>8</v>
      </c>
      <c r="M4" s="19" t="s">
        <v>218</v>
      </c>
      <c r="P4" s="29"/>
      <c r="Q4" s="22" t="s">
        <v>70</v>
      </c>
      <c r="R4" s="22" t="s">
        <v>69</v>
      </c>
      <c r="S4" s="22" t="s">
        <v>39</v>
      </c>
      <c r="T4" s="22">
        <v>97</v>
      </c>
      <c r="U4" s="22">
        <v>98</v>
      </c>
      <c r="V4" s="22">
        <v>99</v>
      </c>
      <c r="W4" s="22" t="s">
        <v>18</v>
      </c>
      <c r="X4" s="22" t="s">
        <v>19</v>
      </c>
      <c r="Y4" s="22" t="s">
        <v>20</v>
      </c>
      <c r="Z4" s="22" t="s">
        <v>21</v>
      </c>
      <c r="AA4" s="22" t="s">
        <v>22</v>
      </c>
      <c r="AB4" s="22" t="s">
        <v>23</v>
      </c>
      <c r="AC4" s="22" t="s">
        <v>24</v>
      </c>
      <c r="AD4" s="22" t="s">
        <v>25</v>
      </c>
      <c r="AE4" s="22" t="s">
        <v>26</v>
      </c>
      <c r="AF4" s="22" t="s">
        <v>27</v>
      </c>
      <c r="AG4" s="22" t="s">
        <v>28</v>
      </c>
      <c r="AH4" s="22" t="s">
        <v>29</v>
      </c>
      <c r="AI4" s="22" t="s">
        <v>30</v>
      </c>
      <c r="AJ4" s="22" t="s">
        <v>36</v>
      </c>
      <c r="AK4" s="22" t="s">
        <v>216</v>
      </c>
    </row>
    <row r="5" spans="1:37" x14ac:dyDescent="0.25">
      <c r="B5" s="38">
        <v>1</v>
      </c>
      <c r="C5" s="24">
        <v>38.073329284750351</v>
      </c>
      <c r="D5" s="24">
        <v>27.232000404858315</v>
      </c>
      <c r="E5" s="24">
        <v>26.194331707317065</v>
      </c>
      <c r="F5" s="24">
        <v>16.481065582655837</v>
      </c>
      <c r="G5" s="24">
        <v>30.436650540540512</v>
      </c>
      <c r="H5" s="24">
        <v>28.134524761904743</v>
      </c>
      <c r="I5" s="24">
        <v>10.032414844804313</v>
      </c>
      <c r="J5" s="24">
        <v>27.54570323014801</v>
      </c>
      <c r="K5" s="24">
        <v>42.840234166666718</v>
      </c>
      <c r="L5" s="24">
        <v>31.877570080862547</v>
      </c>
      <c r="M5" s="24">
        <v>18.17833414285715</v>
      </c>
      <c r="P5" s="37" t="s">
        <v>31</v>
      </c>
      <c r="Q5" s="24">
        <v>41.236797460591703</v>
      </c>
      <c r="R5" s="24">
        <v>38.888289458335919</v>
      </c>
      <c r="S5" s="24">
        <v>40.661483253588514</v>
      </c>
      <c r="T5" s="26">
        <v>35.966470791565847</v>
      </c>
      <c r="U5" s="26">
        <v>37.97992428587817</v>
      </c>
      <c r="V5" s="26">
        <v>38.984362423824308</v>
      </c>
      <c r="W5" s="26">
        <v>34.763638451820377</v>
      </c>
      <c r="X5" s="26">
        <v>36.370938004148421</v>
      </c>
      <c r="Y5" s="26">
        <v>36.935578502698895</v>
      </c>
      <c r="Z5" s="26">
        <v>34.269990766389711</v>
      </c>
      <c r="AA5" s="26">
        <v>35.51288104515239</v>
      </c>
      <c r="AB5" s="26"/>
      <c r="AC5" s="26"/>
      <c r="AD5" s="26"/>
      <c r="AE5" s="26"/>
      <c r="AF5" s="34"/>
      <c r="AG5" s="34"/>
      <c r="AH5" s="34"/>
      <c r="AI5" s="34"/>
      <c r="AJ5" s="34"/>
      <c r="AK5" s="34"/>
    </row>
    <row r="6" spans="1:37" x14ac:dyDescent="0.25">
      <c r="B6" s="38">
        <v>2</v>
      </c>
      <c r="C6" s="24">
        <v>29.228310714285737</v>
      </c>
      <c r="D6" s="24">
        <v>24.471181845238064</v>
      </c>
      <c r="E6" s="24">
        <v>23.234041441441445</v>
      </c>
      <c r="F6" s="24">
        <v>15.274295495495485</v>
      </c>
      <c r="G6" s="24">
        <v>30.235020746268649</v>
      </c>
      <c r="H6" s="24">
        <v>26.055726466165432</v>
      </c>
      <c r="I6" s="24">
        <v>11.963787556904398</v>
      </c>
      <c r="J6" s="24">
        <v>22.181355737704916</v>
      </c>
      <c r="K6" s="24">
        <v>46.004067819548879</v>
      </c>
      <c r="L6" s="24">
        <v>31.891150372578227</v>
      </c>
      <c r="M6" s="24">
        <v>17.08275151975683</v>
      </c>
      <c r="P6" s="37" t="s">
        <v>2</v>
      </c>
      <c r="Q6" s="24"/>
      <c r="R6" s="24"/>
      <c r="S6" s="24"/>
      <c r="T6" s="26"/>
      <c r="U6" s="26"/>
      <c r="V6" s="26"/>
      <c r="W6" s="26"/>
      <c r="X6" s="26"/>
      <c r="Y6" s="26"/>
      <c r="Z6" s="26"/>
      <c r="AA6" s="26"/>
      <c r="AB6" s="26">
        <v>42.923547293347376</v>
      </c>
      <c r="AC6" s="26">
        <v>42.197327007636972</v>
      </c>
      <c r="AD6" s="26">
        <v>42.02929619785057</v>
      </c>
      <c r="AE6" s="24">
        <v>41.181566555644764</v>
      </c>
      <c r="AF6" s="24">
        <v>41.271994943691183</v>
      </c>
      <c r="AG6" s="24">
        <v>41.480356595016794</v>
      </c>
      <c r="AH6" s="24">
        <v>39.336360604517658</v>
      </c>
      <c r="AI6" s="24">
        <v>36.520543902583</v>
      </c>
      <c r="AJ6" s="24">
        <v>37.43434806240154</v>
      </c>
      <c r="AK6" s="24">
        <v>36.439247332185914</v>
      </c>
    </row>
    <row r="7" spans="1:37" x14ac:dyDescent="0.25">
      <c r="B7" s="38">
        <v>3</v>
      </c>
      <c r="C7" s="24">
        <v>35.163077058029664</v>
      </c>
      <c r="D7" s="24">
        <v>21.712535540540546</v>
      </c>
      <c r="E7" s="24">
        <v>19.287601082543969</v>
      </c>
      <c r="F7" s="24">
        <v>16.945009905020346</v>
      </c>
      <c r="G7" s="24">
        <v>27.768218977119776</v>
      </c>
      <c r="H7" s="24">
        <v>25.05372220708449</v>
      </c>
      <c r="I7" s="24">
        <v>7.024462912087909</v>
      </c>
      <c r="J7" s="24">
        <v>19.987845293315132</v>
      </c>
      <c r="K7" s="24">
        <v>43.46414438430314</v>
      </c>
      <c r="L7" s="24">
        <v>29.061009825033665</v>
      </c>
      <c r="M7" s="24">
        <v>14.993423783783788</v>
      </c>
      <c r="P7" s="37" t="s">
        <v>3</v>
      </c>
      <c r="Q7" s="24">
        <v>32.430636558342222</v>
      </c>
      <c r="R7" s="24">
        <v>30.550758631036089</v>
      </c>
      <c r="S7" s="24">
        <v>31.718670386995026</v>
      </c>
      <c r="T7" s="26">
        <v>26.788254562470755</v>
      </c>
      <c r="U7" s="26">
        <v>28.681666089765777</v>
      </c>
      <c r="V7" s="26">
        <v>29.071600965406276</v>
      </c>
      <c r="W7" s="26">
        <v>26.563823563823565</v>
      </c>
      <c r="X7" s="26">
        <v>28.214150943396227</v>
      </c>
      <c r="Y7" s="26">
        <v>28.425985334555453</v>
      </c>
      <c r="Z7" s="26">
        <v>27.978784363762994</v>
      </c>
      <c r="AA7" s="26">
        <v>28.326293498168425</v>
      </c>
      <c r="AB7" s="26">
        <v>25.542085340674387</v>
      </c>
      <c r="AC7" s="26">
        <v>27.97206037206039</v>
      </c>
      <c r="AD7" s="26">
        <v>25.619198338017842</v>
      </c>
      <c r="AE7" s="24">
        <v>22.783022559852736</v>
      </c>
      <c r="AF7" s="24">
        <v>22.660048231511322</v>
      </c>
      <c r="AG7" s="24">
        <v>25.832710424463418</v>
      </c>
      <c r="AH7" s="24">
        <v>23.650607154039029</v>
      </c>
      <c r="AI7" s="24">
        <v>22.509893711803628</v>
      </c>
      <c r="AJ7" s="24">
        <v>23.876269461879382</v>
      </c>
      <c r="AK7" s="24">
        <v>22.353133169392652</v>
      </c>
    </row>
    <row r="8" spans="1:37" x14ac:dyDescent="0.25">
      <c r="B8" s="38">
        <v>4</v>
      </c>
      <c r="C8" s="24">
        <v>41.155599165507603</v>
      </c>
      <c r="D8" s="24">
        <v>23.608502086230882</v>
      </c>
      <c r="E8" s="24">
        <v>20.374928450704203</v>
      </c>
      <c r="F8" s="24">
        <v>16.233695238095251</v>
      </c>
      <c r="G8" s="24">
        <v>26.095899567099575</v>
      </c>
      <c r="H8" s="24">
        <v>25.450021378340338</v>
      </c>
      <c r="I8" s="24">
        <v>4.4563909470752048</v>
      </c>
      <c r="J8" s="24">
        <v>26.200833426183866</v>
      </c>
      <c r="K8" s="24">
        <v>47.064404861111072</v>
      </c>
      <c r="L8" s="24">
        <v>27.468766759388071</v>
      </c>
      <c r="M8" s="24">
        <v>13.620552601969063</v>
      </c>
      <c r="P8" s="37" t="s">
        <v>4</v>
      </c>
      <c r="Q8" s="24"/>
      <c r="R8" s="24"/>
      <c r="S8" s="24"/>
      <c r="T8" s="26"/>
      <c r="U8" s="26"/>
      <c r="V8" s="26">
        <v>25.595648126599954</v>
      </c>
      <c r="W8" s="26">
        <v>22.498279421885755</v>
      </c>
      <c r="X8" s="26">
        <v>23.895422535211267</v>
      </c>
      <c r="Y8" s="26">
        <v>24.768000000000001</v>
      </c>
      <c r="Z8" s="26">
        <v>24.485934065934202</v>
      </c>
      <c r="AA8" s="26">
        <v>25.1293922398992</v>
      </c>
      <c r="AB8" s="26">
        <v>22.474847963281665</v>
      </c>
      <c r="AC8" s="26">
        <v>23.856295955882313</v>
      </c>
      <c r="AD8" s="26">
        <v>21.872884461238883</v>
      </c>
      <c r="AE8" s="24">
        <v>19.229083847384107</v>
      </c>
      <c r="AF8" s="24">
        <v>19.689806496199065</v>
      </c>
      <c r="AG8" s="24">
        <v>22.714560071501367</v>
      </c>
      <c r="AH8" s="24">
        <v>20.473592559873079</v>
      </c>
      <c r="AI8" s="24">
        <v>19.791341303221337</v>
      </c>
      <c r="AJ8" s="24">
        <v>20.211913104338098</v>
      </c>
      <c r="AK8" s="24">
        <v>19.909956648661097</v>
      </c>
    </row>
    <row r="9" spans="1:37" x14ac:dyDescent="0.25">
      <c r="B9" s="38">
        <v>5</v>
      </c>
      <c r="C9" s="24">
        <v>42.510489367429351</v>
      </c>
      <c r="D9" s="24">
        <v>22.225515746971741</v>
      </c>
      <c r="E9" s="24">
        <v>20.350277956989252</v>
      </c>
      <c r="F9" s="24">
        <v>12.64389580514209</v>
      </c>
      <c r="G9" s="24">
        <v>23.8637273216689</v>
      </c>
      <c r="H9" s="24">
        <v>22.930962652232747</v>
      </c>
      <c r="I9" s="24">
        <v>4.9312149394347209</v>
      </c>
      <c r="J9" s="24">
        <v>25.264796115107924</v>
      </c>
      <c r="K9" s="24">
        <v>49.2721319838056</v>
      </c>
      <c r="L9" s="24">
        <v>24.289468286099904</v>
      </c>
      <c r="M9" s="24">
        <v>11.494469946091638</v>
      </c>
      <c r="P9" s="37" t="s">
        <v>5</v>
      </c>
      <c r="Q9" s="24"/>
      <c r="R9" s="24"/>
      <c r="S9" s="24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4"/>
      <c r="AF9" s="24">
        <v>13.50970617780011</v>
      </c>
      <c r="AG9" s="24"/>
      <c r="AH9" s="24">
        <v>15.230742240266496</v>
      </c>
      <c r="AI9" s="24">
        <v>14.188201328548571</v>
      </c>
      <c r="AJ9" s="24">
        <v>14.59064404652738</v>
      </c>
      <c r="AK9" s="24">
        <v>13.573497478701361</v>
      </c>
    </row>
    <row r="10" spans="1:37" x14ac:dyDescent="0.25">
      <c r="B10" s="38">
        <v>6</v>
      </c>
      <c r="C10" s="24">
        <v>37.359981232492984</v>
      </c>
      <c r="D10" s="24">
        <v>18.52600598052851</v>
      </c>
      <c r="E10" s="24">
        <v>15.841682590529242</v>
      </c>
      <c r="F10" s="24">
        <v>9.1871133053221268</v>
      </c>
      <c r="G10" s="24">
        <v>18.697452859135293</v>
      </c>
      <c r="H10" s="24">
        <v>19.932335904628314</v>
      </c>
      <c r="I10" s="24">
        <v>3.4166443037974692</v>
      </c>
      <c r="J10" s="24">
        <v>21.676205571030618</v>
      </c>
      <c r="K10" s="24">
        <v>42.813899721835909</v>
      </c>
      <c r="L10" s="24">
        <v>19.254663611111127</v>
      </c>
      <c r="M10" s="24">
        <v>7.4544151428571501</v>
      </c>
      <c r="P10" s="37" t="s">
        <v>32</v>
      </c>
      <c r="Q10" s="24"/>
      <c r="R10" s="24"/>
      <c r="S10" s="24">
        <v>30.795465567410282</v>
      </c>
      <c r="T10" s="26">
        <v>25.929856945085373</v>
      </c>
      <c r="U10" s="26">
        <v>27.942323128081643</v>
      </c>
      <c r="V10" s="26">
        <v>28.438037372463601</v>
      </c>
      <c r="W10" s="26">
        <v>26.179329872581405</v>
      </c>
      <c r="X10" s="26">
        <v>27.227919247533837</v>
      </c>
      <c r="Y10" s="26">
        <v>26.193815381078284</v>
      </c>
      <c r="Z10" s="26">
        <v>23.504370240187466</v>
      </c>
      <c r="AA10" s="26">
        <v>26.350572850364507</v>
      </c>
      <c r="AB10" s="26"/>
      <c r="AC10" s="26"/>
      <c r="AD10" s="26"/>
      <c r="AE10" s="26"/>
      <c r="AF10" s="27"/>
      <c r="AG10" s="27"/>
      <c r="AH10" s="27"/>
      <c r="AI10" s="27"/>
      <c r="AJ10" s="27"/>
      <c r="AK10" s="27"/>
    </row>
    <row r="11" spans="1:37" x14ac:dyDescent="0.25">
      <c r="B11" s="38">
        <v>7</v>
      </c>
      <c r="C11" s="24">
        <v>39.132459374999996</v>
      </c>
      <c r="D11" s="24">
        <v>20.089987079407813</v>
      </c>
      <c r="E11" s="24">
        <v>17.078922896551731</v>
      </c>
      <c r="F11" s="24">
        <v>10.606415832205682</v>
      </c>
      <c r="G11" s="24">
        <v>20.468300404312672</v>
      </c>
      <c r="H11" s="24">
        <v>22.276558423913041</v>
      </c>
      <c r="I11" s="24">
        <v>3.877451428571427</v>
      </c>
      <c r="J11" s="24">
        <v>23.510858553546576</v>
      </c>
      <c r="K11" s="24">
        <v>50.150030446549366</v>
      </c>
      <c r="L11" s="24">
        <v>20.358284231805932</v>
      </c>
      <c r="M11" s="24">
        <v>8.588565094339625</v>
      </c>
      <c r="P11" s="37" t="s">
        <v>33</v>
      </c>
      <c r="Q11" s="24"/>
      <c r="R11" s="24"/>
      <c r="S11" s="24"/>
      <c r="T11" s="26"/>
      <c r="U11" s="26"/>
      <c r="V11" s="26"/>
      <c r="W11" s="26"/>
      <c r="X11" s="26"/>
      <c r="Y11" s="26"/>
      <c r="Z11" s="26"/>
      <c r="AA11" s="26"/>
      <c r="AB11" s="26">
        <v>24.474892344497583</v>
      </c>
      <c r="AC11" s="26">
        <v>25.05191390343219</v>
      </c>
      <c r="AD11" s="26">
        <v>23.253362129348535</v>
      </c>
      <c r="AE11" s="24">
        <v>20.918257261410673</v>
      </c>
      <c r="AF11" s="24">
        <v>21.048311897106093</v>
      </c>
      <c r="AG11" s="24"/>
      <c r="AH11" s="24"/>
      <c r="AI11" s="24"/>
      <c r="AJ11" s="24"/>
      <c r="AK11" s="24"/>
    </row>
    <row r="12" spans="1:37" x14ac:dyDescent="0.25">
      <c r="B12" s="38">
        <v>8</v>
      </c>
      <c r="C12" s="24">
        <v>39.077291610284142</v>
      </c>
      <c r="D12" s="24">
        <v>18.43839070080864</v>
      </c>
      <c r="E12" s="24">
        <v>14.68898293010753</v>
      </c>
      <c r="F12" s="24">
        <v>8.7708449118046019</v>
      </c>
      <c r="G12" s="24">
        <v>22.302917473118292</v>
      </c>
      <c r="H12" s="24">
        <v>21.614257687074804</v>
      </c>
      <c r="I12" s="24">
        <v>3.1659734246575377</v>
      </c>
      <c r="J12" s="24">
        <v>21.573105107526892</v>
      </c>
      <c r="K12" s="24">
        <v>48.016431536388232</v>
      </c>
      <c r="L12" s="24">
        <v>21.11247870619945</v>
      </c>
      <c r="M12" s="24">
        <v>9.5778025606468944</v>
      </c>
      <c r="P12" s="37" t="s">
        <v>34</v>
      </c>
      <c r="Q12" s="24"/>
      <c r="R12" s="24"/>
      <c r="S12" s="24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4"/>
      <c r="AF12" s="24"/>
      <c r="AG12" s="24">
        <v>28.393371300472619</v>
      </c>
      <c r="AH12" s="24">
        <v>27.113241591312537</v>
      </c>
      <c r="AI12" s="24">
        <v>25.669983794327578</v>
      </c>
      <c r="AJ12" s="24">
        <v>26.953137613200312</v>
      </c>
      <c r="AK12" s="24">
        <v>25.432082626680415</v>
      </c>
    </row>
    <row r="13" spans="1:37" x14ac:dyDescent="0.25">
      <c r="B13" s="38">
        <v>9</v>
      </c>
      <c r="C13" s="24">
        <v>39.24745807799448</v>
      </c>
      <c r="D13" s="24">
        <v>27.569835277777738</v>
      </c>
      <c r="E13" s="24">
        <v>22.583773194444458</v>
      </c>
      <c r="F13" s="24">
        <v>11.91008419580419</v>
      </c>
      <c r="G13" s="24">
        <v>25.120004488078553</v>
      </c>
      <c r="H13" s="24">
        <v>26.12603608391607</v>
      </c>
      <c r="I13" s="24">
        <v>3.4861892757660224</v>
      </c>
      <c r="J13" s="24">
        <v>24.180235269121791</v>
      </c>
      <c r="K13" s="24">
        <v>53.728417118402191</v>
      </c>
      <c r="L13" s="24">
        <v>25.533571210013907</v>
      </c>
      <c r="M13" s="24">
        <v>12.33508389830507</v>
      </c>
      <c r="P13" s="37" t="s">
        <v>7</v>
      </c>
      <c r="Q13" s="24"/>
      <c r="R13" s="24"/>
      <c r="S13" s="24">
        <v>31.151838815390217</v>
      </c>
      <c r="T13" s="26">
        <v>27.35584595813577</v>
      </c>
      <c r="U13" s="26">
        <v>30.746165378849039</v>
      </c>
      <c r="V13" s="26">
        <v>29.283515971088832</v>
      </c>
      <c r="W13" s="26">
        <v>28.482897862232779</v>
      </c>
      <c r="X13" s="26">
        <v>30.304099697181456</v>
      </c>
      <c r="Y13" s="26">
        <v>31.278500116090086</v>
      </c>
      <c r="Z13" s="26">
        <v>29.832949200376309</v>
      </c>
      <c r="AA13" s="26">
        <v>33.204366712391419</v>
      </c>
      <c r="AB13" s="26">
        <v>29.730302336234615</v>
      </c>
      <c r="AC13" s="26">
        <v>29.097644761029464</v>
      </c>
      <c r="AD13" s="26">
        <v>26.954910509408041</v>
      </c>
      <c r="AE13" s="24">
        <v>25.462532830878136</v>
      </c>
      <c r="AF13" s="24">
        <v>26.88912047640855</v>
      </c>
      <c r="AG13" s="24">
        <v>30.453721108381544</v>
      </c>
      <c r="AH13" s="24">
        <v>28.391510980850587</v>
      </c>
      <c r="AI13" s="24">
        <v>24.712898828211252</v>
      </c>
      <c r="AJ13" s="24">
        <v>26.618971822248263</v>
      </c>
      <c r="AK13" s="24">
        <v>24.543781374562123</v>
      </c>
    </row>
    <row r="14" spans="1:37" x14ac:dyDescent="0.25">
      <c r="B14" s="38">
        <v>10</v>
      </c>
      <c r="C14" s="24">
        <v>32.070080649526368</v>
      </c>
      <c r="D14" s="24">
        <v>19.989987617765809</v>
      </c>
      <c r="E14" s="24">
        <v>18.06003252361673</v>
      </c>
      <c r="F14" s="24">
        <v>12.052510447761199</v>
      </c>
      <c r="G14" s="24">
        <v>24.802682384823882</v>
      </c>
      <c r="H14" s="24">
        <v>23.773076761619194</v>
      </c>
      <c r="I14" s="24">
        <v>4.960739353099731</v>
      </c>
      <c r="J14" s="24">
        <v>22.204851551956821</v>
      </c>
      <c r="K14" s="24">
        <v>38.220431300812947</v>
      </c>
      <c r="L14" s="24">
        <v>21.400888952654238</v>
      </c>
      <c r="M14" s="24">
        <v>12.721879757085034</v>
      </c>
      <c r="P14" s="37" t="s">
        <v>35</v>
      </c>
      <c r="Q14" s="24">
        <v>9.8248770576984281</v>
      </c>
      <c r="R14" s="24">
        <v>6.7545491648434943</v>
      </c>
      <c r="S14" s="24">
        <v>8.6003912092969745</v>
      </c>
      <c r="T14" s="26">
        <v>6.8285851664863566</v>
      </c>
      <c r="U14" s="26">
        <v>8.5889072067828547</v>
      </c>
      <c r="V14" s="26">
        <v>7.8284626719056973</v>
      </c>
      <c r="W14" s="26">
        <v>6.1242672919109031</v>
      </c>
      <c r="X14" s="26">
        <v>6.8573897016472758</v>
      </c>
      <c r="Y14" s="26">
        <v>6.9932139932139936</v>
      </c>
      <c r="Z14" s="26">
        <v>7.5151458793443959</v>
      </c>
      <c r="AA14" s="26">
        <v>7.2761899300378365</v>
      </c>
      <c r="AB14" s="26">
        <v>6.219635860797438</v>
      </c>
      <c r="AC14" s="26">
        <v>7.8816113303923876</v>
      </c>
      <c r="AD14" s="26">
        <v>6.2071346375143976</v>
      </c>
      <c r="AE14" s="24">
        <v>5.7539805600555507</v>
      </c>
      <c r="AF14" s="27">
        <v>5.7311029072450381</v>
      </c>
      <c r="AG14" s="27">
        <v>7.5586897366321129</v>
      </c>
      <c r="AH14" s="27">
        <v>7.0961915809182612</v>
      </c>
      <c r="AI14" s="27">
        <v>7.3590334863406035</v>
      </c>
      <c r="AJ14" s="27">
        <v>5.3128807210032019</v>
      </c>
      <c r="AK14" s="27">
        <v>5.7723440397734027</v>
      </c>
    </row>
    <row r="15" spans="1:37" ht="15.6" x14ac:dyDescent="0.25">
      <c r="B15" s="38">
        <v>11</v>
      </c>
      <c r="C15" s="24">
        <v>33.727076363636364</v>
      </c>
      <c r="D15" s="24">
        <v>21.336696250000017</v>
      </c>
      <c r="E15" s="24">
        <v>20.069308913649014</v>
      </c>
      <c r="F15" s="24">
        <v>14.471905167597779</v>
      </c>
      <c r="G15" s="24">
        <v>26.972153342618412</v>
      </c>
      <c r="H15" s="24" t="s">
        <v>223</v>
      </c>
      <c r="I15" s="24">
        <v>7.4865887343532727</v>
      </c>
      <c r="J15" s="24">
        <v>23.640964444444414</v>
      </c>
      <c r="K15" s="24">
        <v>37.823254038997234</v>
      </c>
      <c r="L15" s="24">
        <v>24.292839444444446</v>
      </c>
      <c r="M15" s="24">
        <v>14.084473011363634</v>
      </c>
      <c r="P15" s="37" t="s">
        <v>46</v>
      </c>
      <c r="Q15" s="24"/>
      <c r="R15" s="24"/>
      <c r="S15" s="24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4" t="s">
        <v>71</v>
      </c>
      <c r="AF15" s="27" t="s">
        <v>72</v>
      </c>
      <c r="AG15" s="27" t="s">
        <v>73</v>
      </c>
      <c r="AH15" s="27" t="s">
        <v>73</v>
      </c>
      <c r="AI15" s="27" t="s">
        <v>74</v>
      </c>
      <c r="AJ15" s="27" t="s">
        <v>75</v>
      </c>
      <c r="AK15" s="27" t="s">
        <v>225</v>
      </c>
    </row>
    <row r="16" spans="1:37" x14ac:dyDescent="0.25">
      <c r="B16" s="38">
        <v>12</v>
      </c>
      <c r="C16" s="24">
        <v>29.990934823848225</v>
      </c>
      <c r="D16" s="24">
        <v>23.294117678812437</v>
      </c>
      <c r="E16" s="24">
        <v>21.454181707317083</v>
      </c>
      <c r="F16" s="24">
        <v>18.417404359673018</v>
      </c>
      <c r="G16" s="24">
        <v>28.76005822102427</v>
      </c>
      <c r="H16" s="24">
        <v>29.342605457025915</v>
      </c>
      <c r="I16" s="24">
        <v>4.8757260810810825</v>
      </c>
      <c r="J16" s="24">
        <v>23.008168256130791</v>
      </c>
      <c r="K16" s="24">
        <v>37.861793306010931</v>
      </c>
      <c r="L16" s="24">
        <v>27.721378823529456</v>
      </c>
      <c r="M16" s="24">
        <v>19.19567713864306</v>
      </c>
      <c r="P16" s="38" t="s">
        <v>215</v>
      </c>
      <c r="Q16" s="24"/>
      <c r="R16" s="24"/>
      <c r="S16" s="24"/>
      <c r="T16" s="26"/>
      <c r="U16" s="26"/>
      <c r="V16" s="26"/>
      <c r="W16" s="26"/>
      <c r="X16" s="26"/>
      <c r="Y16" s="26"/>
      <c r="Z16" s="26"/>
      <c r="AA16" s="26"/>
      <c r="AB16" s="26">
        <v>46.127483675373028</v>
      </c>
      <c r="AC16" s="26"/>
      <c r="AD16" s="26"/>
      <c r="AE16" s="24"/>
      <c r="AF16" s="27">
        <v>42.946900269541821</v>
      </c>
      <c r="AG16" s="27"/>
      <c r="AH16" s="27"/>
      <c r="AI16" s="27"/>
      <c r="AJ16" s="27"/>
      <c r="AK16" s="27">
        <v>44.750885877334589</v>
      </c>
    </row>
    <row r="17" spans="2:37" x14ac:dyDescent="0.25">
      <c r="B17" s="3" t="s">
        <v>113</v>
      </c>
      <c r="P17" s="38" t="s">
        <v>8</v>
      </c>
      <c r="Q17" s="24"/>
      <c r="R17" s="24"/>
      <c r="S17" s="24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/>
      <c r="AF17" s="27"/>
      <c r="AG17" s="27"/>
      <c r="AH17" s="27"/>
      <c r="AI17" s="27"/>
      <c r="AJ17" s="27"/>
      <c r="AK17" s="27">
        <v>25.317750312644758</v>
      </c>
    </row>
    <row r="18" spans="2:37" x14ac:dyDescent="0.25">
      <c r="P18" s="38" t="s">
        <v>218</v>
      </c>
      <c r="Q18" s="39"/>
      <c r="R18" s="39"/>
      <c r="S18" s="39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4"/>
      <c r="AF18" s="24"/>
      <c r="AG18" s="24"/>
      <c r="AH18" s="24"/>
      <c r="AI18" s="24"/>
      <c r="AJ18" s="24"/>
      <c r="AK18" s="24">
        <v>13.198850501984619</v>
      </c>
    </row>
    <row r="19" spans="2:37" ht="16.8" x14ac:dyDescent="0.35">
      <c r="P19" s="3" t="s">
        <v>65</v>
      </c>
      <c r="Q19" s="3"/>
      <c r="R19" s="3"/>
      <c r="S19" s="3"/>
    </row>
    <row r="20" spans="2:37" ht="15.6" x14ac:dyDescent="0.25">
      <c r="B20" s="4" t="s">
        <v>62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P20" s="9" t="s">
        <v>221</v>
      </c>
    </row>
    <row r="21" spans="2:37" x14ac:dyDescent="0.25">
      <c r="B21" s="38" t="s">
        <v>1</v>
      </c>
      <c r="C21" s="19" t="s">
        <v>2</v>
      </c>
      <c r="D21" s="19" t="s">
        <v>3</v>
      </c>
      <c r="E21" s="19" t="s">
        <v>4</v>
      </c>
      <c r="F21" s="19" t="s">
        <v>5</v>
      </c>
      <c r="G21" s="19" t="s">
        <v>6</v>
      </c>
      <c r="H21" s="19" t="s">
        <v>7</v>
      </c>
      <c r="I21" s="19" t="s">
        <v>35</v>
      </c>
      <c r="J21" s="19" t="s">
        <v>217</v>
      </c>
      <c r="K21" s="19" t="s">
        <v>215</v>
      </c>
      <c r="L21" s="19" t="s">
        <v>8</v>
      </c>
      <c r="M21" s="19" t="s">
        <v>218</v>
      </c>
    </row>
    <row r="22" spans="2:37" x14ac:dyDescent="0.25">
      <c r="B22" s="38">
        <v>1</v>
      </c>
      <c r="C22" s="24">
        <v>99.596774193548384</v>
      </c>
      <c r="D22" s="24">
        <v>99.596774193548384</v>
      </c>
      <c r="E22" s="24">
        <v>99.193548387096769</v>
      </c>
      <c r="F22" s="24">
        <v>99.193548387096769</v>
      </c>
      <c r="G22" s="24">
        <v>99.462365591397855</v>
      </c>
      <c r="H22" s="24">
        <v>98.790322580645167</v>
      </c>
      <c r="I22" s="24">
        <v>99.596774193548384</v>
      </c>
      <c r="J22" s="24">
        <v>99.865591397849457</v>
      </c>
      <c r="K22" s="24">
        <v>96.774193548387103</v>
      </c>
      <c r="L22" s="24">
        <v>99.731182795698928</v>
      </c>
      <c r="M22" s="24">
        <v>94.086021505376351</v>
      </c>
    </row>
    <row r="23" spans="2:37" x14ac:dyDescent="0.25">
      <c r="B23" s="38">
        <v>2</v>
      </c>
      <c r="C23" s="24">
        <v>100</v>
      </c>
      <c r="D23" s="24">
        <v>100</v>
      </c>
      <c r="E23" s="24">
        <v>99.107142857142861</v>
      </c>
      <c r="F23" s="24">
        <v>99.107142857142861</v>
      </c>
      <c r="G23" s="24">
        <v>99.702380952380949</v>
      </c>
      <c r="H23" s="24">
        <v>98.958333333333343</v>
      </c>
      <c r="I23" s="24">
        <v>98.06547619047619</v>
      </c>
      <c r="J23" s="24">
        <v>99.851190476190482</v>
      </c>
      <c r="K23" s="24">
        <v>98.958333333333343</v>
      </c>
      <c r="L23" s="24">
        <v>99.851190476190482</v>
      </c>
      <c r="M23" s="24">
        <v>97.916666666666657</v>
      </c>
      <c r="P23" s="7" t="s">
        <v>76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2:37" x14ac:dyDescent="0.25">
      <c r="B24" s="38">
        <v>3</v>
      </c>
      <c r="C24" s="24">
        <v>99.730820995962304</v>
      </c>
      <c r="D24" s="24">
        <v>99.596231493943478</v>
      </c>
      <c r="E24" s="24">
        <v>99.461641991924637</v>
      </c>
      <c r="F24" s="24">
        <v>99.192462987886941</v>
      </c>
      <c r="G24" s="24">
        <v>100</v>
      </c>
      <c r="H24" s="24">
        <v>98.788694481830419</v>
      </c>
      <c r="I24" s="24">
        <v>97.98115746971736</v>
      </c>
      <c r="J24" s="24">
        <v>98.654104979811578</v>
      </c>
      <c r="K24" s="24">
        <v>99.461641991924637</v>
      </c>
      <c r="L24" s="24">
        <v>100</v>
      </c>
      <c r="M24" s="24">
        <v>99.596231493943478</v>
      </c>
      <c r="P24" s="21"/>
      <c r="Q24" s="22" t="s">
        <v>70</v>
      </c>
      <c r="R24" s="22" t="s">
        <v>69</v>
      </c>
      <c r="S24" s="30">
        <v>96</v>
      </c>
      <c r="T24" s="30">
        <v>97</v>
      </c>
      <c r="U24" s="30">
        <v>98</v>
      </c>
      <c r="V24" s="30">
        <v>99</v>
      </c>
      <c r="W24" s="30" t="s">
        <v>18</v>
      </c>
      <c r="X24" s="30" t="s">
        <v>19</v>
      </c>
      <c r="Y24" s="30" t="s">
        <v>20</v>
      </c>
      <c r="Z24" s="30" t="s">
        <v>21</v>
      </c>
      <c r="AA24" s="30" t="s">
        <v>22</v>
      </c>
      <c r="AB24" s="30" t="s">
        <v>23</v>
      </c>
      <c r="AC24" s="30" t="s">
        <v>24</v>
      </c>
      <c r="AD24" s="30" t="s">
        <v>25</v>
      </c>
      <c r="AE24" s="30" t="s">
        <v>26</v>
      </c>
      <c r="AF24" s="30" t="s">
        <v>27</v>
      </c>
      <c r="AG24" s="30" t="s">
        <v>28</v>
      </c>
      <c r="AH24" s="30" t="s">
        <v>29</v>
      </c>
      <c r="AI24" s="30" t="s">
        <v>30</v>
      </c>
      <c r="AJ24" s="30" t="s">
        <v>36</v>
      </c>
      <c r="AK24" s="30" t="s">
        <v>216</v>
      </c>
    </row>
    <row r="25" spans="2:37" x14ac:dyDescent="0.25">
      <c r="B25" s="38">
        <v>4</v>
      </c>
      <c r="C25" s="24">
        <v>99.861111111111114</v>
      </c>
      <c r="D25" s="24">
        <v>99.861111111111114</v>
      </c>
      <c r="E25" s="24">
        <v>98.611111111111114</v>
      </c>
      <c r="F25" s="24">
        <v>99.166666666666671</v>
      </c>
      <c r="G25" s="24">
        <v>96.25</v>
      </c>
      <c r="H25" s="24">
        <v>98.75</v>
      </c>
      <c r="I25" s="24">
        <v>99.722222222222229</v>
      </c>
      <c r="J25" s="24">
        <v>99.722222222222229</v>
      </c>
      <c r="K25" s="24">
        <v>100</v>
      </c>
      <c r="L25" s="24">
        <v>99.861111111111114</v>
      </c>
      <c r="M25" s="24">
        <v>98.75</v>
      </c>
      <c r="P25" s="21" t="s">
        <v>31</v>
      </c>
      <c r="Q25" s="31">
        <v>0</v>
      </c>
      <c r="R25" s="31">
        <v>21</v>
      </c>
      <c r="S25" s="31">
        <v>6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/>
      <c r="AC25" s="31"/>
      <c r="AD25" s="31"/>
      <c r="AE25" s="31"/>
      <c r="AF25" s="31"/>
      <c r="AG25" s="31"/>
      <c r="AH25" s="31"/>
      <c r="AI25" s="31"/>
      <c r="AJ25" s="31"/>
      <c r="AK25" s="31"/>
    </row>
    <row r="26" spans="2:37" x14ac:dyDescent="0.25">
      <c r="B26" s="38">
        <v>5</v>
      </c>
      <c r="C26" s="24">
        <v>99.865591397849457</v>
      </c>
      <c r="D26" s="24">
        <v>99.865591397849457</v>
      </c>
      <c r="E26" s="24">
        <v>100</v>
      </c>
      <c r="F26" s="24">
        <v>99.327956989247312</v>
      </c>
      <c r="G26" s="24">
        <v>99.865591397849457</v>
      </c>
      <c r="H26" s="24">
        <v>99.327956989247312</v>
      </c>
      <c r="I26" s="24">
        <v>99.865591397849457</v>
      </c>
      <c r="J26" s="24">
        <v>93.413978494623649</v>
      </c>
      <c r="K26" s="24">
        <v>99.596774193548384</v>
      </c>
      <c r="L26" s="24">
        <v>99.596774193548384</v>
      </c>
      <c r="M26" s="24">
        <v>99.731182795698928</v>
      </c>
      <c r="P26" s="21" t="s">
        <v>2</v>
      </c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>
        <v>1</v>
      </c>
      <c r="AC26" s="31">
        <v>0</v>
      </c>
      <c r="AD26" s="31">
        <v>4</v>
      </c>
      <c r="AE26" s="31">
        <v>1</v>
      </c>
      <c r="AF26" s="31">
        <v>8</v>
      </c>
      <c r="AG26" s="31">
        <v>0</v>
      </c>
      <c r="AH26" s="31">
        <v>1</v>
      </c>
      <c r="AI26" s="31">
        <v>7</v>
      </c>
      <c r="AJ26" s="31">
        <v>0</v>
      </c>
      <c r="AK26" s="31">
        <v>0</v>
      </c>
    </row>
    <row r="27" spans="2:37" x14ac:dyDescent="0.25">
      <c r="B27" s="38">
        <v>6</v>
      </c>
      <c r="C27" s="24">
        <v>99.166666666666671</v>
      </c>
      <c r="D27" s="24">
        <v>99.861111111111114</v>
      </c>
      <c r="E27" s="24">
        <v>99.722222222222229</v>
      </c>
      <c r="F27" s="24">
        <v>99.166666666666671</v>
      </c>
      <c r="G27" s="24">
        <v>99.583333333333329</v>
      </c>
      <c r="H27" s="24">
        <v>99.027777777777786</v>
      </c>
      <c r="I27" s="24">
        <v>98.75</v>
      </c>
      <c r="J27" s="24">
        <v>99.722222222222229</v>
      </c>
      <c r="K27" s="24">
        <v>99.861111111111114</v>
      </c>
      <c r="L27" s="24">
        <v>100</v>
      </c>
      <c r="M27" s="24">
        <v>97.222222222222214</v>
      </c>
      <c r="P27" s="21" t="s">
        <v>3</v>
      </c>
      <c r="Q27" s="31">
        <v>0</v>
      </c>
      <c r="R27" s="31">
        <v>6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6</v>
      </c>
      <c r="AG27" s="31">
        <v>0</v>
      </c>
      <c r="AH27" s="31">
        <v>0</v>
      </c>
      <c r="AI27" s="31">
        <v>4</v>
      </c>
      <c r="AJ27" s="31">
        <v>0</v>
      </c>
      <c r="AK27" s="31">
        <v>0</v>
      </c>
    </row>
    <row r="28" spans="2:37" x14ac:dyDescent="0.25">
      <c r="B28" s="38">
        <v>7</v>
      </c>
      <c r="C28" s="24">
        <v>98.924731182795696</v>
      </c>
      <c r="D28" s="24">
        <v>99.865591397849457</v>
      </c>
      <c r="E28" s="24">
        <v>97.446236559139791</v>
      </c>
      <c r="F28" s="24">
        <v>99.327956989247312</v>
      </c>
      <c r="G28" s="24">
        <v>99.731182795698928</v>
      </c>
      <c r="H28" s="24">
        <v>98.924731182795696</v>
      </c>
      <c r="I28" s="24">
        <v>94.086021505376351</v>
      </c>
      <c r="J28" s="24">
        <v>96.63978494623656</v>
      </c>
      <c r="K28" s="24">
        <v>99.327956989247312</v>
      </c>
      <c r="L28" s="24">
        <v>99.731182795698928</v>
      </c>
      <c r="M28" s="24">
        <v>99.731182795698928</v>
      </c>
      <c r="P28" s="21" t="s">
        <v>4</v>
      </c>
      <c r="Q28" s="31"/>
      <c r="R28" s="31"/>
      <c r="S28" s="31"/>
      <c r="T28" s="31"/>
      <c r="U28" s="31"/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1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</row>
    <row r="29" spans="2:37" x14ac:dyDescent="0.25">
      <c r="B29" s="38">
        <v>8</v>
      </c>
      <c r="C29" s="24">
        <v>99.327956989247312</v>
      </c>
      <c r="D29" s="24">
        <v>99.731182795698928</v>
      </c>
      <c r="E29" s="24">
        <v>100</v>
      </c>
      <c r="F29" s="24">
        <v>99.05913978494624</v>
      </c>
      <c r="G29" s="24">
        <v>100</v>
      </c>
      <c r="H29" s="24">
        <v>98.790322580645167</v>
      </c>
      <c r="I29" s="24">
        <v>98.118279569892479</v>
      </c>
      <c r="J29" s="24">
        <v>100</v>
      </c>
      <c r="K29" s="24">
        <v>99.731182795698928</v>
      </c>
      <c r="L29" s="24">
        <v>99.731182795698928</v>
      </c>
      <c r="M29" s="24">
        <v>99.731182795698928</v>
      </c>
      <c r="P29" s="21" t="s">
        <v>5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>
        <v>0</v>
      </c>
      <c r="AG29" s="31"/>
      <c r="AH29" s="31">
        <v>0</v>
      </c>
      <c r="AI29" s="31">
        <v>0</v>
      </c>
      <c r="AJ29" s="31">
        <v>2</v>
      </c>
      <c r="AK29" s="31">
        <v>0</v>
      </c>
    </row>
    <row r="30" spans="2:37" x14ac:dyDescent="0.25">
      <c r="B30" s="38">
        <v>9</v>
      </c>
      <c r="C30" s="24">
        <v>99.722222222222229</v>
      </c>
      <c r="D30" s="24">
        <v>100</v>
      </c>
      <c r="E30" s="24">
        <v>100</v>
      </c>
      <c r="F30" s="24">
        <v>99.305555555555557</v>
      </c>
      <c r="G30" s="24">
        <v>99.027777777777786</v>
      </c>
      <c r="H30" s="24">
        <v>99.305555555555557</v>
      </c>
      <c r="I30" s="24">
        <v>99.722222222222229</v>
      </c>
      <c r="J30" s="24">
        <v>98.055555555555557</v>
      </c>
      <c r="K30" s="24">
        <v>97.361111111111114</v>
      </c>
      <c r="L30" s="24">
        <v>99.861111111111114</v>
      </c>
      <c r="M30" s="24">
        <v>98.333333333333329</v>
      </c>
      <c r="P30" s="21" t="s">
        <v>32</v>
      </c>
      <c r="Q30" s="31"/>
      <c r="R30" s="31"/>
      <c r="S30" s="31">
        <v>1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/>
      <c r="AC30" s="31"/>
      <c r="AD30" s="31"/>
      <c r="AE30" s="31"/>
      <c r="AF30" s="31"/>
      <c r="AG30" s="31"/>
      <c r="AH30" s="31"/>
      <c r="AI30" s="31"/>
      <c r="AJ30" s="31"/>
      <c r="AK30" s="31"/>
    </row>
    <row r="31" spans="2:37" x14ac:dyDescent="0.25">
      <c r="B31" s="38">
        <v>10</v>
      </c>
      <c r="C31" s="24">
        <v>99.327956989247312</v>
      </c>
      <c r="D31" s="24">
        <v>99.865591397849457</v>
      </c>
      <c r="E31" s="24">
        <v>99.596774193548384</v>
      </c>
      <c r="F31" s="24">
        <v>99.05913978494624</v>
      </c>
      <c r="G31" s="24">
        <v>99.193548387096769</v>
      </c>
      <c r="H31" s="24">
        <v>89.650537634408607</v>
      </c>
      <c r="I31" s="24">
        <v>99.731182795698928</v>
      </c>
      <c r="J31" s="24">
        <v>99.596774193548384</v>
      </c>
      <c r="K31" s="24">
        <v>99.193548387096769</v>
      </c>
      <c r="L31" s="24">
        <v>93.682795698924721</v>
      </c>
      <c r="M31" s="24">
        <v>99.596774193548384</v>
      </c>
      <c r="P31" s="21" t="s">
        <v>33</v>
      </c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/>
      <c r="AH31" s="31"/>
      <c r="AI31" s="31"/>
      <c r="AJ31" s="31"/>
      <c r="AK31" s="31"/>
    </row>
    <row r="32" spans="2:37" x14ac:dyDescent="0.25">
      <c r="B32" s="38">
        <v>11</v>
      </c>
      <c r="C32" s="24">
        <v>99.305555555555557</v>
      </c>
      <c r="D32" s="24">
        <v>100</v>
      </c>
      <c r="E32" s="24">
        <v>99.722222222222229</v>
      </c>
      <c r="F32" s="24">
        <v>99.444444444444443</v>
      </c>
      <c r="G32" s="24">
        <v>99.722222222222229</v>
      </c>
      <c r="H32" s="24">
        <v>55.000000000000007</v>
      </c>
      <c r="I32" s="24">
        <v>99.861111111111114</v>
      </c>
      <c r="J32" s="24">
        <v>100</v>
      </c>
      <c r="K32" s="24">
        <v>99.722222222222229</v>
      </c>
      <c r="L32" s="24">
        <v>100</v>
      </c>
      <c r="M32" s="24">
        <v>97.777777777777771</v>
      </c>
      <c r="P32" s="21" t="s">
        <v>34</v>
      </c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>
        <v>0</v>
      </c>
      <c r="AH32" s="31">
        <v>0</v>
      </c>
      <c r="AI32" s="31">
        <v>0</v>
      </c>
      <c r="AJ32" s="31">
        <v>0</v>
      </c>
      <c r="AK32" s="31">
        <v>0</v>
      </c>
    </row>
    <row r="33" spans="2:37" x14ac:dyDescent="0.25">
      <c r="B33" s="38">
        <v>12</v>
      </c>
      <c r="C33" s="24">
        <v>99.193548387096769</v>
      </c>
      <c r="D33" s="24">
        <v>99.596774193548384</v>
      </c>
      <c r="E33" s="24">
        <v>99.193548387096769</v>
      </c>
      <c r="F33" s="24">
        <v>98.655913978494624</v>
      </c>
      <c r="G33" s="24">
        <v>99.731182795698928</v>
      </c>
      <c r="H33" s="24">
        <v>98.521505376344081</v>
      </c>
      <c r="I33" s="24">
        <v>99.462365591397855</v>
      </c>
      <c r="J33" s="24">
        <v>98.655913978494624</v>
      </c>
      <c r="K33" s="24">
        <v>98.387096774193552</v>
      </c>
      <c r="L33" s="24">
        <v>91.397849462365585</v>
      </c>
      <c r="M33" s="24">
        <v>91.129032258064512</v>
      </c>
      <c r="P33" s="21" t="s">
        <v>7</v>
      </c>
      <c r="Q33" s="31"/>
      <c r="R33" s="31"/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</row>
    <row r="34" spans="2:37" x14ac:dyDescent="0.25">
      <c r="P34" s="21" t="s">
        <v>35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</row>
    <row r="35" spans="2:37" ht="15.6" x14ac:dyDescent="0.25">
      <c r="P35" s="21" t="s">
        <v>46</v>
      </c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 t="s">
        <v>78</v>
      </c>
      <c r="AF35" s="31" t="s">
        <v>79</v>
      </c>
      <c r="AG35" s="31" t="s">
        <v>80</v>
      </c>
      <c r="AH35" s="31" t="s">
        <v>80</v>
      </c>
      <c r="AI35" s="31" t="s">
        <v>81</v>
      </c>
      <c r="AJ35" s="31" t="s">
        <v>79</v>
      </c>
      <c r="AK35" s="31" t="s">
        <v>220</v>
      </c>
    </row>
    <row r="36" spans="2:37" x14ac:dyDescent="0.25">
      <c r="P36" s="21" t="s">
        <v>215</v>
      </c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>
        <v>0</v>
      </c>
      <c r="AC36" s="31"/>
      <c r="AD36" s="31"/>
      <c r="AE36" s="31"/>
      <c r="AF36" s="31">
        <v>8</v>
      </c>
      <c r="AG36" s="31"/>
      <c r="AH36" s="31"/>
      <c r="AI36" s="31"/>
      <c r="AJ36" s="31"/>
      <c r="AK36" s="31">
        <v>0</v>
      </c>
    </row>
    <row r="37" spans="2:37" ht="16.8" x14ac:dyDescent="0.3">
      <c r="B37" s="4" t="s">
        <v>63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P37" s="21" t="s">
        <v>8</v>
      </c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>
        <v>0</v>
      </c>
    </row>
    <row r="38" spans="2:37" x14ac:dyDescent="0.25">
      <c r="B38" s="38" t="s">
        <v>1</v>
      </c>
      <c r="C38" s="19" t="s">
        <v>2</v>
      </c>
      <c r="D38" s="19" t="s">
        <v>3</v>
      </c>
      <c r="E38" s="19" t="s">
        <v>4</v>
      </c>
      <c r="F38" s="19" t="s">
        <v>5</v>
      </c>
      <c r="G38" s="19" t="s">
        <v>6</v>
      </c>
      <c r="H38" s="19" t="s">
        <v>7</v>
      </c>
      <c r="I38" s="19" t="s">
        <v>35</v>
      </c>
      <c r="J38" s="19" t="s">
        <v>217</v>
      </c>
      <c r="K38" s="19" t="s">
        <v>215</v>
      </c>
      <c r="L38" s="19" t="s">
        <v>8</v>
      </c>
      <c r="M38" s="19" t="s">
        <v>218</v>
      </c>
      <c r="P38" s="28" t="s">
        <v>218</v>
      </c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>
        <v>0</v>
      </c>
    </row>
    <row r="39" spans="2:37" ht="16.8" x14ac:dyDescent="0.35">
      <c r="B39" s="38">
        <v>1</v>
      </c>
      <c r="C39" s="24">
        <v>72.673345833333343</v>
      </c>
      <c r="D39" s="24">
        <v>63.942175000000013</v>
      </c>
      <c r="E39" s="24">
        <v>58.418966666666677</v>
      </c>
      <c r="F39" s="24">
        <v>39.929282608695651</v>
      </c>
      <c r="G39" s="24">
        <v>66.658154166666662</v>
      </c>
      <c r="H39" s="24">
        <v>56.365762499999988</v>
      </c>
      <c r="I39" s="24">
        <v>25.873433333333335</v>
      </c>
      <c r="J39" s="24">
        <v>57.987745833333342</v>
      </c>
      <c r="K39" s="24">
        <v>72.372552173913036</v>
      </c>
      <c r="L39" s="24">
        <v>87.577441666666672</v>
      </c>
      <c r="M39" s="24">
        <v>37.757449999999999</v>
      </c>
      <c r="P39" s="3" t="s">
        <v>77</v>
      </c>
      <c r="Q39" s="3"/>
      <c r="R39" s="3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2:37" ht="15.6" x14ac:dyDescent="0.25">
      <c r="B40" s="38">
        <v>2</v>
      </c>
      <c r="C40" s="24">
        <v>51.181125000000009</v>
      </c>
      <c r="D40" s="24">
        <v>46.825804166666671</v>
      </c>
      <c r="E40" s="24">
        <v>43.900299999999994</v>
      </c>
      <c r="F40" s="24">
        <v>32.863187499999995</v>
      </c>
      <c r="G40" s="24">
        <v>53.696187500000008</v>
      </c>
      <c r="H40" s="24">
        <v>46.985254166666657</v>
      </c>
      <c r="I40" s="24">
        <v>33.622800000000005</v>
      </c>
      <c r="J40" s="24">
        <v>34.529866666666656</v>
      </c>
      <c r="K40" s="24">
        <v>68.88332916666667</v>
      </c>
      <c r="L40" s="24">
        <v>59.746024999999996</v>
      </c>
      <c r="M40" s="24">
        <v>33.327629166666675</v>
      </c>
      <c r="P40" s="9" t="s">
        <v>221</v>
      </c>
      <c r="Q40" s="3"/>
      <c r="R40" s="3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2:37" x14ac:dyDescent="0.25">
      <c r="B41" s="38">
        <v>3</v>
      </c>
      <c r="C41" s="24">
        <v>55.17318749999999</v>
      </c>
      <c r="D41" s="24">
        <v>41.627183333333328</v>
      </c>
      <c r="E41" s="24">
        <v>36.396104347826082</v>
      </c>
      <c r="F41" s="24">
        <v>30.293787500000004</v>
      </c>
      <c r="G41" s="24">
        <v>49.609524999999991</v>
      </c>
      <c r="H41" s="24">
        <v>48.019012500000002</v>
      </c>
      <c r="I41" s="24">
        <v>20.935491666666667</v>
      </c>
      <c r="J41" s="24">
        <v>35.638616666666664</v>
      </c>
      <c r="K41" s="24">
        <v>65.154043478260874</v>
      </c>
      <c r="L41" s="24">
        <v>53.062275</v>
      </c>
      <c r="M41" s="24">
        <v>28.188274999999994</v>
      </c>
    </row>
    <row r="42" spans="2:37" x14ac:dyDescent="0.25">
      <c r="B42" s="38">
        <v>4</v>
      </c>
      <c r="C42" s="24">
        <v>66.446004166666668</v>
      </c>
      <c r="D42" s="24">
        <v>47.557324999999999</v>
      </c>
      <c r="E42" s="24">
        <v>41.504986956521755</v>
      </c>
      <c r="F42" s="24">
        <v>26.120241666666669</v>
      </c>
      <c r="G42" s="24">
        <v>38.271029166666672</v>
      </c>
      <c r="H42" s="24">
        <v>38.382694999999998</v>
      </c>
      <c r="I42" s="24">
        <v>8.2443681818181815</v>
      </c>
      <c r="J42" s="24">
        <v>45.037904166666657</v>
      </c>
      <c r="K42" s="24">
        <v>74.621316666666658</v>
      </c>
      <c r="L42" s="24">
        <v>38.672166666666669</v>
      </c>
      <c r="M42" s="24">
        <v>22.525341666666673</v>
      </c>
    </row>
    <row r="43" spans="2:37" x14ac:dyDescent="0.25">
      <c r="B43" s="38">
        <v>5</v>
      </c>
      <c r="C43" s="24">
        <v>62.193195833333327</v>
      </c>
      <c r="D43" s="24">
        <v>34.314404166666669</v>
      </c>
      <c r="E43" s="24">
        <v>31.534845833333332</v>
      </c>
      <c r="F43" s="24">
        <v>21.380120833333336</v>
      </c>
      <c r="G43" s="24">
        <v>40.64779583333334</v>
      </c>
      <c r="H43" s="24">
        <v>42.783687499999992</v>
      </c>
      <c r="I43" s="24">
        <v>13.050773913043479</v>
      </c>
      <c r="J43" s="24">
        <v>44.978458333333343</v>
      </c>
      <c r="K43" s="24">
        <v>80.520762499999989</v>
      </c>
      <c r="L43" s="24">
        <v>40.97282083333333</v>
      </c>
      <c r="M43" s="24">
        <v>19.097850000000001</v>
      </c>
    </row>
    <row r="44" spans="2:37" x14ac:dyDescent="0.25">
      <c r="B44" s="38">
        <v>6</v>
      </c>
      <c r="C44" s="24">
        <v>57.443556521739133</v>
      </c>
      <c r="D44" s="24">
        <v>38.758174999999994</v>
      </c>
      <c r="E44" s="24">
        <v>36.159175000000005</v>
      </c>
      <c r="F44" s="24">
        <v>20.146820833333333</v>
      </c>
      <c r="G44" s="24">
        <v>41.682900000000004</v>
      </c>
      <c r="H44" s="24">
        <v>38.280120833333335</v>
      </c>
      <c r="I44" s="24">
        <v>8.1548291666666675</v>
      </c>
      <c r="J44" s="24">
        <v>34.241554166666667</v>
      </c>
      <c r="K44" s="24">
        <v>76.664862500000012</v>
      </c>
      <c r="L44" s="24">
        <v>35.522437499999995</v>
      </c>
      <c r="M44" s="24">
        <v>15.456370833333336</v>
      </c>
    </row>
    <row r="45" spans="2:37" x14ac:dyDescent="0.25">
      <c r="B45" s="38">
        <v>7</v>
      </c>
      <c r="C45" s="24">
        <v>59.093529166666663</v>
      </c>
      <c r="D45" s="24">
        <v>35.688458333333337</v>
      </c>
      <c r="E45" s="24">
        <v>27.311583333333335</v>
      </c>
      <c r="F45" s="24">
        <v>16.268637500000001</v>
      </c>
      <c r="G45" s="24">
        <v>28.894883333333329</v>
      </c>
      <c r="H45" s="24">
        <v>35.827104166666672</v>
      </c>
      <c r="I45" s="24">
        <v>6.2358416666666656</v>
      </c>
      <c r="J45" s="24">
        <v>36.430124999999997</v>
      </c>
      <c r="K45" s="24">
        <v>72.360162500000001</v>
      </c>
      <c r="L45" s="24">
        <v>31.315537499999994</v>
      </c>
      <c r="M45" s="24">
        <v>13.997443478260873</v>
      </c>
    </row>
    <row r="46" spans="2:37" x14ac:dyDescent="0.25">
      <c r="B46" s="38">
        <v>8</v>
      </c>
      <c r="C46" s="24">
        <v>64.247534782608696</v>
      </c>
      <c r="D46" s="24">
        <v>24.755075000000001</v>
      </c>
      <c r="E46" s="24">
        <v>20.448054166666669</v>
      </c>
      <c r="F46" s="24">
        <v>12.06779523809524</v>
      </c>
      <c r="G46" s="24">
        <v>32.825049999999997</v>
      </c>
      <c r="H46" s="24">
        <v>32.012791666666665</v>
      </c>
      <c r="I46" s="24">
        <v>6.4760041666666659</v>
      </c>
      <c r="J46" s="24">
        <v>29.574654166666658</v>
      </c>
      <c r="K46" s="24">
        <v>64.561483333333328</v>
      </c>
      <c r="L46" s="24">
        <v>30.852666666666664</v>
      </c>
      <c r="M46" s="24">
        <v>14.21185</v>
      </c>
    </row>
    <row r="47" spans="2:37" x14ac:dyDescent="0.25">
      <c r="B47" s="38">
        <v>9</v>
      </c>
      <c r="C47" s="24">
        <v>62.047358333333335</v>
      </c>
      <c r="D47" s="24">
        <v>56.438058333333323</v>
      </c>
      <c r="E47" s="24">
        <v>50.333308333333342</v>
      </c>
      <c r="F47" s="24">
        <v>17.852729166666666</v>
      </c>
      <c r="G47" s="24">
        <v>36.339679166666663</v>
      </c>
      <c r="H47" s="24">
        <v>40.319762500000003</v>
      </c>
      <c r="I47" s="24">
        <v>7.9669375000000029</v>
      </c>
      <c r="J47" s="24">
        <v>40.815654166666668</v>
      </c>
      <c r="K47" s="24">
        <v>81.831429166666666</v>
      </c>
      <c r="L47" s="24">
        <v>38.709104166666663</v>
      </c>
      <c r="M47" s="24">
        <v>19.131054166666665</v>
      </c>
    </row>
    <row r="48" spans="2:37" x14ac:dyDescent="0.25">
      <c r="B48" s="38">
        <v>10</v>
      </c>
      <c r="C48" s="24">
        <v>51.485312499999999</v>
      </c>
      <c r="D48" s="24">
        <v>35.922225000000005</v>
      </c>
      <c r="E48" s="24">
        <v>30.843683333333342</v>
      </c>
      <c r="F48" s="24">
        <v>24.5999625</v>
      </c>
      <c r="G48" s="24">
        <v>41.77460833333334</v>
      </c>
      <c r="H48" s="24">
        <v>41.460654166666657</v>
      </c>
      <c r="I48" s="24">
        <v>10.370766666666666</v>
      </c>
      <c r="J48" s="24">
        <v>33.891874999999999</v>
      </c>
      <c r="K48" s="24">
        <v>60.040545833333333</v>
      </c>
      <c r="L48" s="24">
        <v>42.494508333333336</v>
      </c>
      <c r="M48" s="24">
        <v>26.153100000000006</v>
      </c>
    </row>
    <row r="49" spans="2:13" x14ac:dyDescent="0.25">
      <c r="B49" s="38">
        <v>11</v>
      </c>
      <c r="C49" s="24">
        <v>54.380108333333339</v>
      </c>
      <c r="D49" s="24">
        <v>32.467012499999989</v>
      </c>
      <c r="E49" s="24">
        <v>34.503329166666667</v>
      </c>
      <c r="F49" s="24">
        <v>24.013974999999999</v>
      </c>
      <c r="G49" s="24">
        <v>40.416454166666661</v>
      </c>
      <c r="H49" s="24" t="s">
        <v>291</v>
      </c>
      <c r="I49" s="24">
        <v>15.244875</v>
      </c>
      <c r="J49" s="24">
        <v>37.276750000000007</v>
      </c>
      <c r="K49" s="24">
        <v>51.214675</v>
      </c>
      <c r="L49" s="24">
        <v>39.969866666666668</v>
      </c>
      <c r="M49" s="24">
        <v>25.828833333333336</v>
      </c>
    </row>
    <row r="50" spans="2:13" x14ac:dyDescent="0.25">
      <c r="B50" s="38">
        <v>12</v>
      </c>
      <c r="C50" s="24">
        <v>70.185979166666684</v>
      </c>
      <c r="D50" s="24">
        <v>59.470287500000005</v>
      </c>
      <c r="E50" s="24">
        <v>54.824549999999995</v>
      </c>
      <c r="F50" s="24">
        <v>51.529074999999999</v>
      </c>
      <c r="G50" s="24">
        <v>65.891391666666649</v>
      </c>
      <c r="H50" s="24">
        <v>57.499075000000005</v>
      </c>
      <c r="I50" s="24">
        <v>19.737886956521738</v>
      </c>
      <c r="J50" s="24">
        <v>53.022708333333334</v>
      </c>
      <c r="K50" s="24">
        <v>71.419858333333337</v>
      </c>
      <c r="L50" s="24">
        <v>53.391963636363634</v>
      </c>
      <c r="M50" s="24">
        <v>38.948395833333329</v>
      </c>
    </row>
    <row r="51" spans="2:13" ht="15.6" x14ac:dyDescent="0.25">
      <c r="B51" s="3" t="s">
        <v>15</v>
      </c>
    </row>
    <row r="52" spans="2:13" x14ac:dyDescent="0.25">
      <c r="B52" s="3" t="s">
        <v>113</v>
      </c>
    </row>
    <row r="54" spans="2:13" ht="16.8" x14ac:dyDescent="0.3">
      <c r="B54" s="4" t="s">
        <v>64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25">
      <c r="B55" s="38" t="s">
        <v>1</v>
      </c>
      <c r="C55" s="19" t="s">
        <v>2</v>
      </c>
      <c r="D55" s="19" t="s">
        <v>3</v>
      </c>
      <c r="E55" s="19" t="s">
        <v>4</v>
      </c>
      <c r="F55" s="19" t="s">
        <v>5</v>
      </c>
      <c r="G55" s="19" t="s">
        <v>6</v>
      </c>
      <c r="H55" s="19" t="s">
        <v>7</v>
      </c>
      <c r="I55" s="19" t="s">
        <v>35</v>
      </c>
      <c r="J55" s="19" t="s">
        <v>217</v>
      </c>
      <c r="K55" s="19" t="s">
        <v>215</v>
      </c>
      <c r="L55" s="19" t="s">
        <v>8</v>
      </c>
      <c r="M55" s="19" t="s">
        <v>218</v>
      </c>
    </row>
    <row r="56" spans="2:13" x14ac:dyDescent="0.25">
      <c r="B56" s="38">
        <v>1</v>
      </c>
      <c r="C56" s="24">
        <v>138.17449999999999</v>
      </c>
      <c r="D56" s="24">
        <v>122.0057</v>
      </c>
      <c r="E56" s="24">
        <v>105.4453</v>
      </c>
      <c r="F56" s="24">
        <v>74.319400000000002</v>
      </c>
      <c r="G56" s="24">
        <v>91.525099999999995</v>
      </c>
      <c r="H56" s="24">
        <v>92.646799999999999</v>
      </c>
      <c r="I56" s="24">
        <v>40.513399999999997</v>
      </c>
      <c r="J56" s="24">
        <v>112.5288</v>
      </c>
      <c r="K56" s="24">
        <v>150.00829999999999</v>
      </c>
      <c r="L56" s="24">
        <v>121.07940000000001</v>
      </c>
      <c r="M56" s="24">
        <v>67.767600000000002</v>
      </c>
    </row>
    <row r="57" spans="2:13" x14ac:dyDescent="0.25">
      <c r="B57" s="38">
        <v>2</v>
      </c>
      <c r="C57" s="24">
        <v>79.715599999999995</v>
      </c>
      <c r="D57" s="24">
        <v>73.979200000000006</v>
      </c>
      <c r="E57" s="24">
        <v>69.832899999999995</v>
      </c>
      <c r="F57" s="24">
        <v>59.965499999999999</v>
      </c>
      <c r="G57" s="24">
        <v>86.654300000000006</v>
      </c>
      <c r="H57" s="24">
        <v>72.237899999999996</v>
      </c>
      <c r="I57" s="24">
        <v>43.722499999999997</v>
      </c>
      <c r="J57" s="24">
        <v>71.624399999999994</v>
      </c>
      <c r="K57" s="24">
        <v>104.03830000000001</v>
      </c>
      <c r="L57" s="24">
        <v>122.62949999999999</v>
      </c>
      <c r="M57" s="24">
        <v>52.127400000000002</v>
      </c>
    </row>
    <row r="58" spans="2:13" x14ac:dyDescent="0.25">
      <c r="B58" s="38">
        <v>3</v>
      </c>
      <c r="C58" s="24">
        <v>108.2449</v>
      </c>
      <c r="D58" s="24">
        <v>77.027100000000004</v>
      </c>
      <c r="E58" s="24">
        <v>72.127099999999999</v>
      </c>
      <c r="F58" s="24">
        <v>62.363199999999999</v>
      </c>
      <c r="G58" s="24">
        <v>84.253699999999995</v>
      </c>
      <c r="H58" s="24">
        <v>84.2607</v>
      </c>
      <c r="I58" s="24">
        <v>40.292400000000001</v>
      </c>
      <c r="J58" s="24">
        <v>68.928899999999999</v>
      </c>
      <c r="K58" s="24">
        <v>93.648099999999999</v>
      </c>
      <c r="L58" s="24">
        <v>103.3066</v>
      </c>
      <c r="M58" s="24">
        <v>66.369200000000006</v>
      </c>
    </row>
    <row r="59" spans="2:13" x14ac:dyDescent="0.25">
      <c r="B59" s="38">
        <v>4</v>
      </c>
      <c r="C59" s="24">
        <v>113.8746</v>
      </c>
      <c r="D59" s="24">
        <v>95.536699999999996</v>
      </c>
      <c r="E59" s="24">
        <v>92.629199999999997</v>
      </c>
      <c r="F59" s="24">
        <v>56.948900000000002</v>
      </c>
      <c r="G59" s="24">
        <v>77.741399999999999</v>
      </c>
      <c r="H59" s="24">
        <v>80.599400000000003</v>
      </c>
      <c r="I59" s="24">
        <v>33.393900000000002</v>
      </c>
      <c r="J59" s="24">
        <v>83.701899999999995</v>
      </c>
      <c r="K59" s="24">
        <v>104.944</v>
      </c>
      <c r="L59" s="24">
        <v>92.963200000000001</v>
      </c>
      <c r="M59" s="24">
        <v>50.458300000000001</v>
      </c>
    </row>
    <row r="60" spans="2:13" x14ac:dyDescent="0.25">
      <c r="B60" s="38">
        <v>5</v>
      </c>
      <c r="C60" s="24">
        <v>102.6965</v>
      </c>
      <c r="D60" s="24">
        <v>71.045400000000001</v>
      </c>
      <c r="E60" s="24">
        <v>73.265000000000001</v>
      </c>
      <c r="F60" s="24">
        <v>37.414999999999999</v>
      </c>
      <c r="G60" s="24">
        <v>67.376999999999995</v>
      </c>
      <c r="H60" s="24">
        <v>64.411799999999999</v>
      </c>
      <c r="I60" s="24">
        <v>27</v>
      </c>
      <c r="J60" s="24">
        <v>78.333600000000004</v>
      </c>
      <c r="K60" s="24">
        <v>115.12990000000001</v>
      </c>
      <c r="L60" s="24">
        <v>66.5929</v>
      </c>
      <c r="M60" s="24">
        <v>36.253700000000002</v>
      </c>
    </row>
    <row r="61" spans="2:13" x14ac:dyDescent="0.25">
      <c r="B61" s="38">
        <v>6</v>
      </c>
      <c r="C61" s="24">
        <v>79.462100000000007</v>
      </c>
      <c r="D61" s="24">
        <v>63.788200000000003</v>
      </c>
      <c r="E61" s="24">
        <v>64.378200000000007</v>
      </c>
      <c r="F61" s="24">
        <v>38.8857</v>
      </c>
      <c r="G61" s="24">
        <v>59.864699999999999</v>
      </c>
      <c r="H61" s="24">
        <v>60.619900000000001</v>
      </c>
      <c r="I61" s="24">
        <v>15.9658</v>
      </c>
      <c r="J61" s="24">
        <v>66.030900000000003</v>
      </c>
      <c r="K61" s="24">
        <v>110.56950000000001</v>
      </c>
      <c r="L61" s="24">
        <v>56.284599999999998</v>
      </c>
      <c r="M61" s="24">
        <v>29.603999999999999</v>
      </c>
    </row>
    <row r="62" spans="2:13" x14ac:dyDescent="0.25">
      <c r="B62" s="38">
        <v>7</v>
      </c>
      <c r="C62" s="24">
        <v>92.248599999999996</v>
      </c>
      <c r="D62" s="24">
        <v>61.377400000000002</v>
      </c>
      <c r="E62" s="24">
        <v>59.036200000000001</v>
      </c>
      <c r="F62" s="24">
        <v>37.253300000000003</v>
      </c>
      <c r="G62" s="24">
        <v>52.07</v>
      </c>
      <c r="H62" s="24">
        <v>61.200800000000001</v>
      </c>
      <c r="I62" s="24">
        <v>14.230499999999999</v>
      </c>
      <c r="J62" s="24">
        <v>64.538499999999999</v>
      </c>
      <c r="K62" s="24">
        <v>98.042100000000005</v>
      </c>
      <c r="L62" s="24">
        <v>53.534199999999998</v>
      </c>
      <c r="M62" s="24">
        <v>28.084099999999999</v>
      </c>
    </row>
    <row r="63" spans="2:13" x14ac:dyDescent="0.25">
      <c r="B63" s="38">
        <v>8</v>
      </c>
      <c r="C63" s="24">
        <v>100.4395</v>
      </c>
      <c r="D63" s="24">
        <v>52.279499999999999</v>
      </c>
      <c r="E63" s="24">
        <v>49.568300000000001</v>
      </c>
      <c r="F63" s="24">
        <v>27.288900000000002</v>
      </c>
      <c r="G63" s="24">
        <v>58.843400000000003</v>
      </c>
      <c r="H63" s="24">
        <v>55.200400000000002</v>
      </c>
      <c r="I63" s="24">
        <v>14.332700000000001</v>
      </c>
      <c r="J63" s="24">
        <v>65.926599999999993</v>
      </c>
      <c r="K63" s="24">
        <v>109.7526</v>
      </c>
      <c r="L63" s="24">
        <v>56.0426</v>
      </c>
      <c r="M63" s="24">
        <v>34.973500000000001</v>
      </c>
    </row>
    <row r="64" spans="2:13" x14ac:dyDescent="0.25">
      <c r="B64" s="38">
        <v>9</v>
      </c>
      <c r="C64" s="24">
        <v>113.28</v>
      </c>
      <c r="D64" s="24">
        <v>78.245000000000005</v>
      </c>
      <c r="E64" s="24">
        <v>71.067099999999996</v>
      </c>
      <c r="F64" s="24">
        <v>36.396999999999998</v>
      </c>
      <c r="G64" s="24">
        <v>70.956000000000003</v>
      </c>
      <c r="H64" s="24">
        <v>66.934399999999997</v>
      </c>
      <c r="I64" s="24">
        <v>16.4984</v>
      </c>
      <c r="J64" s="24">
        <v>60.544600000000003</v>
      </c>
      <c r="K64" s="24">
        <v>105.4975</v>
      </c>
      <c r="L64" s="24">
        <v>76.755499999999998</v>
      </c>
      <c r="M64" s="24">
        <v>38.938600000000001</v>
      </c>
    </row>
    <row r="65" spans="1:13" x14ac:dyDescent="0.25">
      <c r="B65" s="38">
        <v>10</v>
      </c>
      <c r="C65" s="24">
        <v>85.823099999999997</v>
      </c>
      <c r="D65" s="24">
        <v>61.338299999999997</v>
      </c>
      <c r="E65" s="24">
        <v>53.665999999999997</v>
      </c>
      <c r="F65" s="24">
        <v>44.303400000000003</v>
      </c>
      <c r="G65" s="24">
        <v>75.160300000000007</v>
      </c>
      <c r="H65" s="24">
        <v>67.292599999999993</v>
      </c>
      <c r="I65" s="24">
        <v>21.6523</v>
      </c>
      <c r="J65" s="24">
        <v>59.829799999999999</v>
      </c>
      <c r="K65" s="24">
        <v>84.177599999999998</v>
      </c>
      <c r="L65" s="24">
        <v>77.652000000000001</v>
      </c>
      <c r="M65" s="24">
        <v>45.839599999999997</v>
      </c>
    </row>
    <row r="66" spans="1:13" x14ac:dyDescent="0.25">
      <c r="B66" s="38">
        <v>11</v>
      </c>
      <c r="C66" s="24">
        <v>83.3065</v>
      </c>
      <c r="D66" s="24">
        <v>50.86</v>
      </c>
      <c r="E66" s="24">
        <v>50.1</v>
      </c>
      <c r="F66" s="24">
        <v>42.444800000000001</v>
      </c>
      <c r="G66" s="24">
        <v>63.400599999999997</v>
      </c>
      <c r="H66" s="24" t="s">
        <v>224</v>
      </c>
      <c r="I66" s="24">
        <v>25.542000000000002</v>
      </c>
      <c r="J66" s="24">
        <v>61.7592</v>
      </c>
      <c r="K66" s="24">
        <v>82.267899999999997</v>
      </c>
      <c r="L66" s="24">
        <v>70.343000000000004</v>
      </c>
      <c r="M66" s="24">
        <v>41.814700000000002</v>
      </c>
    </row>
    <row r="67" spans="1:13" x14ac:dyDescent="0.25">
      <c r="B67" s="38">
        <v>12</v>
      </c>
      <c r="C67" s="24">
        <v>92.429400000000001</v>
      </c>
      <c r="D67" s="24">
        <v>73.025199999999998</v>
      </c>
      <c r="E67" s="24">
        <v>68.558300000000003</v>
      </c>
      <c r="F67" s="24">
        <v>79.885900000000007</v>
      </c>
      <c r="G67" s="24">
        <v>99.421700000000001</v>
      </c>
      <c r="H67" s="24">
        <v>87.427000000000007</v>
      </c>
      <c r="I67" s="24">
        <v>36.582799999999999</v>
      </c>
      <c r="J67" s="24">
        <v>71.982500000000002</v>
      </c>
      <c r="K67" s="24">
        <v>96.713999999999999</v>
      </c>
      <c r="L67" s="24">
        <v>94.633099999999999</v>
      </c>
      <c r="M67" s="24">
        <v>59.818899999999999</v>
      </c>
    </row>
    <row r="68" spans="1:13" ht="15.6" x14ac:dyDescent="0.25">
      <c r="B68" s="3" t="s">
        <v>68</v>
      </c>
    </row>
    <row r="69" spans="1:13" x14ac:dyDescent="0.25">
      <c r="B69" s="3" t="s">
        <v>113</v>
      </c>
    </row>
    <row r="72" spans="1:13" ht="16.8" x14ac:dyDescent="0.3">
      <c r="A72" s="4" t="s">
        <v>222</v>
      </c>
      <c r="B72" s="2"/>
      <c r="F72" s="7"/>
    </row>
    <row r="73" spans="1:13" x14ac:dyDescent="0.25">
      <c r="A73" s="91"/>
      <c r="B73" s="91"/>
      <c r="C73" s="19" t="s">
        <v>2</v>
      </c>
      <c r="D73" s="19" t="s">
        <v>3</v>
      </c>
      <c r="E73" s="19" t="s">
        <v>4</v>
      </c>
      <c r="F73" s="19" t="s">
        <v>5</v>
      </c>
      <c r="G73" s="19" t="s">
        <v>6</v>
      </c>
      <c r="H73" s="19" t="s">
        <v>7</v>
      </c>
      <c r="I73" s="19" t="s">
        <v>35</v>
      </c>
      <c r="J73" s="19" t="s">
        <v>217</v>
      </c>
      <c r="K73" s="19" t="s">
        <v>215</v>
      </c>
      <c r="L73" s="19" t="s">
        <v>8</v>
      </c>
      <c r="M73" s="19" t="s">
        <v>218</v>
      </c>
    </row>
    <row r="74" spans="1:13" x14ac:dyDescent="0.25">
      <c r="A74" s="92" t="s">
        <v>100</v>
      </c>
      <c r="B74" s="92"/>
      <c r="C74" s="24">
        <v>36.439247332185914</v>
      </c>
      <c r="D74" s="24">
        <v>22.353133169392652</v>
      </c>
      <c r="E74" s="24">
        <v>19.909956648661097</v>
      </c>
      <c r="F74" s="24">
        <v>13.573497478701361</v>
      </c>
      <c r="G74" s="24">
        <v>25.432082626680415</v>
      </c>
      <c r="H74" s="24">
        <v>24.543781374562123</v>
      </c>
      <c r="I74" s="24">
        <v>5.7723440397734027</v>
      </c>
      <c r="J74" s="24">
        <v>23.411850682712281</v>
      </c>
      <c r="K74" s="24">
        <v>44.750885877334589</v>
      </c>
      <c r="L74" s="24">
        <v>25.317750312644758</v>
      </c>
      <c r="M74" s="24">
        <v>13.198850501984619</v>
      </c>
    </row>
    <row r="75" spans="1:13" x14ac:dyDescent="0.25">
      <c r="A75" s="92" t="s">
        <v>12</v>
      </c>
      <c r="B75" s="92"/>
      <c r="C75" s="24">
        <v>108.95633809523808</v>
      </c>
      <c r="D75" s="24">
        <v>86.85634583333335</v>
      </c>
      <c r="E75" s="24">
        <v>80.090325000000021</v>
      </c>
      <c r="F75" s="24">
        <v>53.229383333333338</v>
      </c>
      <c r="G75" s="24">
        <v>70.684375000000017</v>
      </c>
      <c r="H75" s="24">
        <v>73.038658333333345</v>
      </c>
      <c r="I75" s="24">
        <v>35.249779166666663</v>
      </c>
      <c r="J75" s="24">
        <v>86.53155416666668</v>
      </c>
      <c r="K75" s="24">
        <v>108.25207916666666</v>
      </c>
      <c r="L75" s="24">
        <v>89.069412499999984</v>
      </c>
      <c r="M75" s="24">
        <v>55.035291666666666</v>
      </c>
    </row>
    <row r="76" spans="1:13" x14ac:dyDescent="0.25">
      <c r="A76" s="92" t="s">
        <v>13</v>
      </c>
      <c r="B76" s="92"/>
      <c r="C76" s="24">
        <v>167.58449999999999</v>
      </c>
      <c r="D76" s="24">
        <v>161.06620000000001</v>
      </c>
      <c r="E76" s="24">
        <v>129.51230000000001</v>
      </c>
      <c r="F76" s="24">
        <v>111.27119999999999</v>
      </c>
      <c r="G76" s="24">
        <v>132.9033</v>
      </c>
      <c r="H76" s="24">
        <v>144.10560000000001</v>
      </c>
      <c r="I76" s="24">
        <v>56.312199999999997</v>
      </c>
      <c r="J76" s="24">
        <v>195.44489999999999</v>
      </c>
      <c r="K76" s="24">
        <v>169.06829999999999</v>
      </c>
      <c r="L76" s="24">
        <v>172.01150000000001</v>
      </c>
      <c r="M76" s="24">
        <v>89.641599999999997</v>
      </c>
    </row>
    <row r="77" spans="1:13" x14ac:dyDescent="0.25">
      <c r="A77" s="92" t="s">
        <v>67</v>
      </c>
      <c r="B77" s="92"/>
      <c r="C77" s="24">
        <v>128.7988</v>
      </c>
      <c r="D77" s="24">
        <v>102.2419</v>
      </c>
      <c r="E77" s="24">
        <v>92.629199999999997</v>
      </c>
      <c r="F77" s="24">
        <v>74.344399999999993</v>
      </c>
      <c r="G77" s="24">
        <v>99.040800000000004</v>
      </c>
      <c r="H77" s="24">
        <v>91.559299999999993</v>
      </c>
      <c r="I77" s="24">
        <v>42.560400000000001</v>
      </c>
      <c r="J77" s="24">
        <v>97.143699999999995</v>
      </c>
      <c r="K77" s="24">
        <v>126.7106</v>
      </c>
      <c r="L77" s="24">
        <v>122.22709999999999</v>
      </c>
      <c r="M77" s="24">
        <v>67.767600000000002</v>
      </c>
    </row>
    <row r="78" spans="1:13" ht="16.8" x14ac:dyDescent="0.35">
      <c r="A78" s="3" t="s">
        <v>65</v>
      </c>
      <c r="B78" s="2"/>
      <c r="I78" s="7"/>
    </row>
    <row r="79" spans="1:13" ht="16.8" x14ac:dyDescent="0.35">
      <c r="A79" s="3" t="s">
        <v>66</v>
      </c>
      <c r="B79" s="2"/>
      <c r="I79" s="7"/>
    </row>
  </sheetData>
  <mergeCells count="5">
    <mergeCell ref="A73:B73"/>
    <mergeCell ref="A74:B74"/>
    <mergeCell ref="A75:B75"/>
    <mergeCell ref="A76:B76"/>
    <mergeCell ref="A77:B7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40"/>
  <sheetViews>
    <sheetView workbookViewId="0"/>
  </sheetViews>
  <sheetFormatPr defaultColWidth="8.88671875" defaultRowHeight="13.8" x14ac:dyDescent="0.25"/>
  <cols>
    <col min="1" max="1" width="19.33203125" style="7" customWidth="1"/>
    <col min="2" max="2" width="5.6640625" style="3" customWidth="1"/>
    <col min="3" max="3" width="7.44140625" style="2" customWidth="1"/>
    <col min="4" max="4" width="5.33203125" style="2" customWidth="1"/>
    <col min="5" max="5" width="5.6640625" style="2" customWidth="1"/>
    <col min="6" max="8" width="6" style="2" customWidth="1"/>
    <col min="9" max="9" width="6.109375" style="2" customWidth="1"/>
    <col min="10" max="10" width="6.33203125" style="2" customWidth="1"/>
    <col min="11" max="11" width="5.88671875" style="2" customWidth="1"/>
    <col min="12" max="12" width="6.33203125" style="2" customWidth="1"/>
    <col min="13" max="13" width="6.109375" style="2" customWidth="1"/>
    <col min="14" max="15" width="8.88671875" style="7"/>
    <col min="16" max="16" width="7.33203125" style="7" customWidth="1"/>
    <col min="17" max="17" width="5.44140625" style="7" customWidth="1"/>
    <col min="18" max="18" width="5.109375" style="7" customWidth="1"/>
    <col min="19" max="19" width="4.5546875" style="7" customWidth="1"/>
    <col min="20" max="20" width="4.6640625" style="7" customWidth="1"/>
    <col min="21" max="21" width="4.88671875" style="7" customWidth="1"/>
    <col min="22" max="22" width="4.33203125" style="7" customWidth="1"/>
    <col min="23" max="24" width="4.6640625" style="7" customWidth="1"/>
    <col min="25" max="25" width="4.88671875" style="7" customWidth="1"/>
    <col min="26" max="26" width="4.6640625" style="7" customWidth="1"/>
    <col min="27" max="27" width="4.44140625" style="7" customWidth="1"/>
    <col min="28" max="28" width="5" style="7" customWidth="1"/>
    <col min="29" max="29" width="4.44140625" style="7" customWidth="1"/>
    <col min="30" max="30" width="5.33203125" style="7" customWidth="1"/>
    <col min="31" max="32" width="5" style="7" customWidth="1"/>
    <col min="33" max="33" width="4.5546875" style="7" customWidth="1"/>
    <col min="34" max="34" width="5.109375" style="7" customWidth="1"/>
    <col min="35" max="35" width="4.6640625" style="7" customWidth="1"/>
    <col min="36" max="36" width="4.44140625" style="7" customWidth="1"/>
    <col min="37" max="37" width="4.6640625" style="7" customWidth="1"/>
    <col min="38" max="16384" width="8.88671875" style="7"/>
  </cols>
  <sheetData>
    <row r="1" spans="1:37" ht="17.399999999999999" x14ac:dyDescent="0.3">
      <c r="A1" s="16" t="s">
        <v>252</v>
      </c>
    </row>
    <row r="3" spans="1:37" ht="16.8" x14ac:dyDescent="0.3">
      <c r="B3" s="4" t="s">
        <v>82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7" t="s">
        <v>248</v>
      </c>
    </row>
    <row r="4" spans="1:37" x14ac:dyDescent="0.25">
      <c r="B4" s="38" t="s">
        <v>1</v>
      </c>
      <c r="C4" s="19" t="s">
        <v>2</v>
      </c>
      <c r="D4" s="19" t="s">
        <v>3</v>
      </c>
      <c r="E4" s="19" t="s">
        <v>4</v>
      </c>
      <c r="F4" s="19" t="s">
        <v>5</v>
      </c>
      <c r="G4" s="19" t="s">
        <v>6</v>
      </c>
      <c r="H4" s="19" t="s">
        <v>7</v>
      </c>
      <c r="I4" s="19" t="s">
        <v>35</v>
      </c>
      <c r="J4" s="19" t="s">
        <v>217</v>
      </c>
      <c r="K4" s="19" t="s">
        <v>215</v>
      </c>
      <c r="L4" s="19" t="s">
        <v>8</v>
      </c>
      <c r="M4" s="19" t="s">
        <v>218</v>
      </c>
      <c r="P4" s="32"/>
      <c r="Q4" s="30">
        <v>94</v>
      </c>
      <c r="R4" s="30">
        <v>95</v>
      </c>
      <c r="S4" s="30">
        <v>96</v>
      </c>
      <c r="T4" s="30">
        <v>97</v>
      </c>
      <c r="U4" s="30">
        <v>98</v>
      </c>
      <c r="V4" s="30">
        <v>99</v>
      </c>
      <c r="W4" s="30" t="s">
        <v>18</v>
      </c>
      <c r="X4" s="30" t="s">
        <v>19</v>
      </c>
      <c r="Y4" s="30" t="s">
        <v>20</v>
      </c>
      <c r="Z4" s="30" t="s">
        <v>21</v>
      </c>
      <c r="AA4" s="30" t="s">
        <v>22</v>
      </c>
      <c r="AB4" s="30" t="s">
        <v>23</v>
      </c>
      <c r="AC4" s="30" t="s">
        <v>24</v>
      </c>
      <c r="AD4" s="30" t="s">
        <v>25</v>
      </c>
      <c r="AE4" s="30" t="s">
        <v>26</v>
      </c>
      <c r="AF4" s="30" t="s">
        <v>27</v>
      </c>
      <c r="AG4" s="30" t="s">
        <v>28</v>
      </c>
      <c r="AH4" s="30" t="s">
        <v>29</v>
      </c>
      <c r="AI4" s="30" t="s">
        <v>30</v>
      </c>
      <c r="AJ4" s="30" t="s">
        <v>36</v>
      </c>
      <c r="AK4" s="30" t="s">
        <v>216</v>
      </c>
    </row>
    <row r="5" spans="1:37" x14ac:dyDescent="0.25">
      <c r="B5" s="38">
        <v>1</v>
      </c>
      <c r="C5" s="24">
        <v>42.045153441295568</v>
      </c>
      <c r="D5" s="24">
        <v>21.038141025641043</v>
      </c>
      <c r="E5" s="24">
        <v>12.898738679245286</v>
      </c>
      <c r="F5" s="24">
        <v>7.0735724696356268</v>
      </c>
      <c r="G5" s="24">
        <v>24.413253378378371</v>
      </c>
      <c r="H5" s="24">
        <v>26.911456698240872</v>
      </c>
      <c r="I5" s="24">
        <v>0.93184697173620445</v>
      </c>
      <c r="J5" s="24">
        <v>29.524972812920591</v>
      </c>
      <c r="K5" s="24">
        <v>72.431551666666707</v>
      </c>
      <c r="L5" s="24">
        <v>28.075291374663063</v>
      </c>
      <c r="M5" s="24">
        <v>9.0135834285714207</v>
      </c>
      <c r="P5" s="32" t="s">
        <v>31</v>
      </c>
      <c r="Q5" s="40">
        <v>86.163126220429916</v>
      </c>
      <c r="R5" s="41">
        <v>64.908843062425206</v>
      </c>
      <c r="S5" s="41">
        <v>63.091831860520657</v>
      </c>
      <c r="T5" s="41">
        <v>56.920843415139991</v>
      </c>
      <c r="U5" s="41">
        <v>57.412527245612026</v>
      </c>
      <c r="V5" s="41">
        <v>48.726091954022991</v>
      </c>
      <c r="W5" s="41">
        <v>45.954545454545453</v>
      </c>
      <c r="X5" s="41">
        <v>43.594491818391333</v>
      </c>
      <c r="Y5" s="41">
        <v>38.359540014081205</v>
      </c>
      <c r="Z5" s="41">
        <v>32.866712834718392</v>
      </c>
      <c r="AA5" s="41">
        <v>31.251031400412462</v>
      </c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 x14ac:dyDescent="0.25">
      <c r="B6" s="38">
        <v>2</v>
      </c>
      <c r="C6" s="24">
        <v>17.543451785714257</v>
      </c>
      <c r="D6" s="24">
        <v>9.3261921130952317</v>
      </c>
      <c r="E6" s="24">
        <v>4.4659341791044724</v>
      </c>
      <c r="F6" s="24">
        <v>3.9541159701492572</v>
      </c>
      <c r="G6" s="24">
        <v>21.63672970149252</v>
      </c>
      <c r="H6" s="24">
        <v>20.269886995515673</v>
      </c>
      <c r="I6" s="24">
        <v>0.71778846737480995</v>
      </c>
      <c r="J6" s="24">
        <v>24.913768703427703</v>
      </c>
      <c r="K6" s="24">
        <v>87.521560300751872</v>
      </c>
      <c r="L6" s="24">
        <v>26.244441579731728</v>
      </c>
      <c r="M6" s="24">
        <v>3.6382334346504543</v>
      </c>
      <c r="P6" s="32" t="s">
        <v>2</v>
      </c>
      <c r="Q6" s="40"/>
      <c r="R6" s="41"/>
      <c r="S6" s="41"/>
      <c r="T6" s="41"/>
      <c r="U6" s="41"/>
      <c r="V6" s="41"/>
      <c r="W6" s="41"/>
      <c r="X6" s="41"/>
      <c r="Y6" s="41"/>
      <c r="Z6" s="41"/>
      <c r="AA6" s="41"/>
      <c r="AB6" s="41">
        <v>31.088156202501985</v>
      </c>
      <c r="AC6" s="41">
        <v>24.403563989817226</v>
      </c>
      <c r="AD6" s="41">
        <v>30.692187680573092</v>
      </c>
      <c r="AE6" s="41">
        <v>26.2724704260939</v>
      </c>
      <c r="AF6" s="41">
        <v>28.415674557573016</v>
      </c>
      <c r="AG6" s="41">
        <v>28.430448778817706</v>
      </c>
      <c r="AH6" s="41">
        <v>25.508972600684316</v>
      </c>
      <c r="AI6" s="41">
        <v>26.428393105514125</v>
      </c>
      <c r="AJ6" s="41">
        <v>23.906335002908808</v>
      </c>
      <c r="AK6" s="41">
        <v>23.269704759725403</v>
      </c>
    </row>
    <row r="7" spans="1:37" x14ac:dyDescent="0.25">
      <c r="B7" s="38">
        <v>3</v>
      </c>
      <c r="C7" s="24">
        <v>18.881058164642386</v>
      </c>
      <c r="D7" s="24">
        <v>7.2725466216216237</v>
      </c>
      <c r="E7" s="24">
        <v>1.7216569313593544</v>
      </c>
      <c r="F7" s="24">
        <v>3.3254832658569491</v>
      </c>
      <c r="G7" s="24">
        <v>15.886671332436061</v>
      </c>
      <c r="H7" s="24">
        <v>16.238224932249331</v>
      </c>
      <c r="I7" s="24">
        <v>0.25753969780219782</v>
      </c>
      <c r="J7" s="24">
        <v>14.67877135061393</v>
      </c>
      <c r="K7" s="24">
        <v>54.862424627875427</v>
      </c>
      <c r="L7" s="24">
        <v>18.629040107671585</v>
      </c>
      <c r="M7" s="24">
        <v>4.953827297297293</v>
      </c>
      <c r="P7" s="32" t="s">
        <v>3</v>
      </c>
      <c r="Q7" s="40">
        <v>30.848666641940277</v>
      </c>
      <c r="R7" s="41">
        <v>24.93705673258297</v>
      </c>
      <c r="S7" s="41">
        <v>24.556593473250029</v>
      </c>
      <c r="T7" s="41">
        <v>19.786290794244941</v>
      </c>
      <c r="U7" s="41">
        <v>20.375677858543902</v>
      </c>
      <c r="V7" s="41">
        <v>17.349844845420066</v>
      </c>
      <c r="W7" s="41">
        <v>16.554463554463556</v>
      </c>
      <c r="X7" s="41">
        <v>15.865157944365865</v>
      </c>
      <c r="Y7" s="41">
        <v>14.869156736938589</v>
      </c>
      <c r="Z7" s="41">
        <v>14.967138383018204</v>
      </c>
      <c r="AA7" s="41">
        <v>13.87916428162562</v>
      </c>
      <c r="AB7" s="41">
        <v>12.760766318687619</v>
      </c>
      <c r="AC7" s="41">
        <v>10.937217737217733</v>
      </c>
      <c r="AD7" s="41">
        <v>12.253342295001858</v>
      </c>
      <c r="AE7" s="41">
        <v>8.3257136279926218</v>
      </c>
      <c r="AF7" s="41">
        <v>10.575838309600389</v>
      </c>
      <c r="AG7" s="41">
        <v>10.728552834901015</v>
      </c>
      <c r="AH7" s="41">
        <v>9.2187320685546776</v>
      </c>
      <c r="AI7" s="41">
        <v>9.5534490634414837</v>
      </c>
      <c r="AJ7" s="41">
        <v>8.8389467059128446</v>
      </c>
      <c r="AK7" s="41">
        <v>9.4071841244424252</v>
      </c>
    </row>
    <row r="8" spans="1:37" x14ac:dyDescent="0.25">
      <c r="B8" s="38">
        <v>4</v>
      </c>
      <c r="C8" s="24">
        <v>18.093786509040324</v>
      </c>
      <c r="D8" s="24">
        <v>7.0393546592489482</v>
      </c>
      <c r="E8" s="24">
        <v>1.3472056100981769</v>
      </c>
      <c r="F8" s="24">
        <v>2.0605646731571614</v>
      </c>
      <c r="G8" s="24">
        <v>11.368291197691191</v>
      </c>
      <c r="H8" s="24">
        <v>11.481912569832392</v>
      </c>
      <c r="I8" s="24">
        <v>0.24187075208913666</v>
      </c>
      <c r="J8" s="24">
        <v>17.191216991643465</v>
      </c>
      <c r="K8" s="24">
        <v>46.259331666666668</v>
      </c>
      <c r="L8" s="24">
        <v>14.358131849791382</v>
      </c>
      <c r="M8" s="24">
        <v>2.5398592123769324</v>
      </c>
      <c r="P8" s="32" t="s">
        <v>4</v>
      </c>
      <c r="Q8" s="40"/>
      <c r="R8" s="41"/>
      <c r="S8" s="41"/>
      <c r="T8" s="41"/>
      <c r="U8" s="41"/>
      <c r="V8" s="41">
        <v>8.3365251499769268</v>
      </c>
      <c r="W8" s="41">
        <v>7.6526726313374631</v>
      </c>
      <c r="X8" s="41">
        <v>7.4492957746478874</v>
      </c>
      <c r="Y8" s="41">
        <v>6.5667246376811592</v>
      </c>
      <c r="Z8" s="41">
        <v>7.1036205899364022</v>
      </c>
      <c r="AA8" s="41">
        <v>6.1808172141467415</v>
      </c>
      <c r="AB8" s="41">
        <v>5.7471830177854342</v>
      </c>
      <c r="AC8" s="41">
        <v>5.0438993566176702</v>
      </c>
      <c r="AD8" s="41">
        <v>5.4527882743616436</v>
      </c>
      <c r="AE8" s="41">
        <v>4.3157642220699088</v>
      </c>
      <c r="AF8" s="41">
        <v>5.3712163096060754</v>
      </c>
      <c r="AG8" s="41">
        <v>5.0518848655939435</v>
      </c>
      <c r="AH8" s="41">
        <v>4.8301027470647622</v>
      </c>
      <c r="AI8" s="41">
        <v>4.8974905796175481</v>
      </c>
      <c r="AJ8" s="41">
        <v>4.1727569962466431</v>
      </c>
      <c r="AK8" s="41">
        <v>3.5628716334021604</v>
      </c>
    </row>
    <row r="9" spans="1:37" x14ac:dyDescent="0.25">
      <c r="B9" s="38">
        <v>5</v>
      </c>
      <c r="C9" s="24">
        <v>23.949741453566663</v>
      </c>
      <c r="D9" s="24">
        <v>6.3022096904441476</v>
      </c>
      <c r="E9" s="24">
        <v>2.0813547043010763</v>
      </c>
      <c r="F9" s="24">
        <v>1.3890419919246311</v>
      </c>
      <c r="G9" s="24">
        <v>8.7289699865410508</v>
      </c>
      <c r="H9" s="24">
        <v>11.239733647375507</v>
      </c>
      <c r="I9" s="24">
        <v>0.54858627187079445</v>
      </c>
      <c r="J9" s="24">
        <v>18.777598705035938</v>
      </c>
      <c r="K9" s="24">
        <v>54.554982995951399</v>
      </c>
      <c r="L9" s="24">
        <v>11.698054116059376</v>
      </c>
      <c r="M9" s="24">
        <v>1.7244070080862544</v>
      </c>
      <c r="P9" s="32" t="s">
        <v>5</v>
      </c>
      <c r="Q9" s="40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>
        <v>3.9622300351582203</v>
      </c>
      <c r="AG9" s="41"/>
      <c r="AH9" s="41">
        <v>4.2265387168149342</v>
      </c>
      <c r="AI9" s="41">
        <v>3.2167612255837827</v>
      </c>
      <c r="AJ9" s="41">
        <v>3.7086241915907037</v>
      </c>
      <c r="AK9" s="41">
        <v>4.1001966578917299</v>
      </c>
    </row>
    <row r="10" spans="1:37" x14ac:dyDescent="0.25">
      <c r="B10" s="38">
        <v>6</v>
      </c>
      <c r="C10" s="24">
        <v>18.907655230125517</v>
      </c>
      <c r="D10" s="24">
        <v>5.1136840055632726</v>
      </c>
      <c r="E10" s="24">
        <v>1.6397401114206132</v>
      </c>
      <c r="F10" s="24">
        <v>1.1822714484679673</v>
      </c>
      <c r="G10" s="24">
        <v>7.1525645746164521</v>
      </c>
      <c r="H10" s="24">
        <v>10.08833960948396</v>
      </c>
      <c r="I10" s="24">
        <v>0.4263364275668069</v>
      </c>
      <c r="J10" s="24">
        <v>17.535096662030615</v>
      </c>
      <c r="K10" s="24">
        <v>49.900953407510436</v>
      </c>
      <c r="L10" s="24">
        <v>10.996935833333328</v>
      </c>
      <c r="M10" s="24">
        <v>1.4661655714285702</v>
      </c>
      <c r="P10" s="32" t="s">
        <v>32</v>
      </c>
      <c r="Q10" s="40"/>
      <c r="R10" s="41"/>
      <c r="S10" s="41">
        <v>37.701054673293733</v>
      </c>
      <c r="T10" s="41">
        <v>28.588187795593495</v>
      </c>
      <c r="U10" s="41">
        <v>31.020169608067842</v>
      </c>
      <c r="V10" s="41">
        <v>28.356103151862463</v>
      </c>
      <c r="W10" s="41">
        <v>26.577748938178384</v>
      </c>
      <c r="X10" s="41">
        <v>22.347432370472262</v>
      </c>
      <c r="Y10" s="41">
        <v>16.460875560151671</v>
      </c>
      <c r="Z10" s="41">
        <v>15.36408904510836</v>
      </c>
      <c r="AA10" s="41">
        <v>18.235961160559469</v>
      </c>
      <c r="AB10" s="41"/>
      <c r="AC10" s="41"/>
      <c r="AD10" s="41"/>
      <c r="AE10" s="41"/>
      <c r="AF10" s="41"/>
      <c r="AG10" s="41"/>
      <c r="AH10" s="41"/>
      <c r="AI10" s="41"/>
      <c r="AJ10" s="41"/>
      <c r="AK10" s="41"/>
    </row>
    <row r="11" spans="1:37" x14ac:dyDescent="0.25">
      <c r="B11" s="38">
        <v>7</v>
      </c>
      <c r="C11" s="24">
        <v>18.616778272604588</v>
      </c>
      <c r="D11" s="24">
        <v>4.8240068640646072</v>
      </c>
      <c r="E11" s="24">
        <v>1.874923862068963</v>
      </c>
      <c r="F11" s="24">
        <v>1.2420444892473124</v>
      </c>
      <c r="G11" s="24">
        <v>6.3785719676549872</v>
      </c>
      <c r="H11" s="24">
        <v>10.093969230769234</v>
      </c>
      <c r="I11" s="24">
        <v>0.5650638571428569</v>
      </c>
      <c r="J11" s="24">
        <v>16.083872322670388</v>
      </c>
      <c r="K11" s="24">
        <v>48.068325169147464</v>
      </c>
      <c r="L11" s="24">
        <v>9.3771349056603768</v>
      </c>
      <c r="M11" s="24">
        <v>1.5708826145552577</v>
      </c>
      <c r="P11" s="32" t="s">
        <v>33</v>
      </c>
      <c r="Q11" s="40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>
        <v>15.066913875598113</v>
      </c>
      <c r="AC11" s="41">
        <v>12.600546829552005</v>
      </c>
      <c r="AD11" s="41">
        <v>13.057950035022182</v>
      </c>
      <c r="AE11" s="41">
        <v>9.6927040110650005</v>
      </c>
      <c r="AF11" s="41">
        <v>10.909692237023428</v>
      </c>
      <c r="AG11" s="41"/>
      <c r="AH11" s="41"/>
      <c r="AI11" s="41"/>
      <c r="AJ11" s="41"/>
      <c r="AK11" s="41"/>
    </row>
    <row r="12" spans="1:37" x14ac:dyDescent="0.25">
      <c r="B12" s="38">
        <v>8</v>
      </c>
      <c r="C12" s="24">
        <v>20.210742587601068</v>
      </c>
      <c r="D12" s="24">
        <v>4.1378173854447429</v>
      </c>
      <c r="E12" s="24">
        <v>0.90050833333333258</v>
      </c>
      <c r="F12" s="24">
        <v>1.114222267206477</v>
      </c>
      <c r="G12" s="24">
        <v>7.6634227150537617</v>
      </c>
      <c r="H12" s="24">
        <v>11.19595250338295</v>
      </c>
      <c r="I12" s="24">
        <v>0.16800683994528043</v>
      </c>
      <c r="J12" s="24">
        <v>16.337688709677391</v>
      </c>
      <c r="K12" s="24">
        <v>49.59569366576816</v>
      </c>
      <c r="L12" s="24">
        <v>11.381324393531001</v>
      </c>
      <c r="M12" s="24">
        <v>1.5889602425876015</v>
      </c>
      <c r="P12" s="32" t="s">
        <v>34</v>
      </c>
      <c r="Q12" s="40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>
        <v>19.015327858128352</v>
      </c>
      <c r="AH12" s="41">
        <v>19.529532428254399</v>
      </c>
      <c r="AI12" s="41">
        <v>16.314648586873073</v>
      </c>
      <c r="AJ12" s="41">
        <v>16.842235445261391</v>
      </c>
      <c r="AK12" s="41">
        <v>15.505700643456249</v>
      </c>
    </row>
    <row r="13" spans="1:37" x14ac:dyDescent="0.25">
      <c r="B13" s="38">
        <v>9</v>
      </c>
      <c r="C13" s="24">
        <v>28.828363838664814</v>
      </c>
      <c r="D13" s="24">
        <v>18.928791250000014</v>
      </c>
      <c r="E13" s="24">
        <v>5.8720026388888922</v>
      </c>
      <c r="F13" s="24">
        <v>5.6426626388888872</v>
      </c>
      <c r="G13" s="24">
        <v>19.515445582047693</v>
      </c>
      <c r="H13" s="24">
        <v>26.035848333333291</v>
      </c>
      <c r="I13" s="24">
        <v>0.48799972144846759</v>
      </c>
      <c r="J13" s="24">
        <v>14.631868980169969</v>
      </c>
      <c r="K13" s="24">
        <v>81.096094985673389</v>
      </c>
      <c r="L13" s="24">
        <v>27.632015020862294</v>
      </c>
      <c r="M13" s="24">
        <v>8.5538891242937947</v>
      </c>
      <c r="P13" s="32" t="s">
        <v>7</v>
      </c>
      <c r="Q13" s="40"/>
      <c r="R13" s="41"/>
      <c r="S13" s="41">
        <v>38.44315010314282</v>
      </c>
      <c r="T13" s="41">
        <v>34.692378859720137</v>
      </c>
      <c r="U13" s="41">
        <v>38.897589666705109</v>
      </c>
      <c r="V13" s="41">
        <v>34.548315654505188</v>
      </c>
      <c r="W13" s="41">
        <v>34.01888136800855</v>
      </c>
      <c r="X13" s="41">
        <v>30.044258094572559</v>
      </c>
      <c r="Y13" s="41">
        <v>27.58277223125145</v>
      </c>
      <c r="Z13" s="41">
        <v>29.770366886171239</v>
      </c>
      <c r="AA13" s="41">
        <v>35.747896662094263</v>
      </c>
      <c r="AB13" s="41">
        <v>29.237963811268951</v>
      </c>
      <c r="AC13" s="41">
        <v>23.02673483455872</v>
      </c>
      <c r="AD13" s="41">
        <v>23.206654428636959</v>
      </c>
      <c r="AE13" s="41">
        <v>19.260180427086766</v>
      </c>
      <c r="AF13" s="41">
        <v>22.672984425103103</v>
      </c>
      <c r="AG13" s="41">
        <v>24.260938043600184</v>
      </c>
      <c r="AH13" s="41">
        <v>21.328576212975587</v>
      </c>
      <c r="AI13" s="41">
        <v>18.326431138928267</v>
      </c>
      <c r="AJ13" s="41">
        <v>20.265264366055199</v>
      </c>
      <c r="AK13" s="41">
        <v>17.360944615199831</v>
      </c>
    </row>
    <row r="14" spans="1:37" x14ac:dyDescent="0.25">
      <c r="B14" s="38">
        <v>10</v>
      </c>
      <c r="C14" s="24">
        <v>23.340405114401079</v>
      </c>
      <c r="D14" s="24">
        <v>10.06850794078062</v>
      </c>
      <c r="E14" s="24">
        <v>2.4881716599190256</v>
      </c>
      <c r="F14" s="24">
        <v>4.6764499325236155</v>
      </c>
      <c r="G14" s="24">
        <v>18.883025203252039</v>
      </c>
      <c r="H14" s="24">
        <v>23.220084053651245</v>
      </c>
      <c r="I14" s="24">
        <v>-0.31034420485175201</v>
      </c>
      <c r="J14" s="24">
        <v>19.535953441295533</v>
      </c>
      <c r="K14" s="24">
        <v>66.852613956639587</v>
      </c>
      <c r="L14" s="24">
        <v>17.294798708751816</v>
      </c>
      <c r="M14" s="24">
        <v>5.280721862348182</v>
      </c>
      <c r="P14" s="32" t="s">
        <v>35</v>
      </c>
      <c r="Q14" s="40">
        <v>1.5345727845555972</v>
      </c>
      <c r="R14" s="41">
        <v>0.84868517930528664</v>
      </c>
      <c r="S14" s="41">
        <v>1.204576816927323</v>
      </c>
      <c r="T14" s="41">
        <v>0.91760122771809705</v>
      </c>
      <c r="U14" s="41">
        <v>1.1421176470588235</v>
      </c>
      <c r="V14" s="41">
        <v>0.93236123024139195</v>
      </c>
      <c r="W14" s="41">
        <v>0.76052045481186259</v>
      </c>
      <c r="X14" s="41">
        <v>1.003339859495566</v>
      </c>
      <c r="Y14" s="41">
        <v>0.57445315241548722</v>
      </c>
      <c r="Z14" s="41">
        <v>0.92622341043821133</v>
      </c>
      <c r="AA14" s="41">
        <v>0.84698325303968081</v>
      </c>
      <c r="AB14" s="41">
        <v>0.30607282784050921</v>
      </c>
      <c r="AC14" s="41">
        <v>0.39070118411888177</v>
      </c>
      <c r="AD14" s="41">
        <v>0.46294591484466602</v>
      </c>
      <c r="AE14" s="41">
        <v>0.35415413098819559</v>
      </c>
      <c r="AF14" s="41">
        <v>0.28934010152284367</v>
      </c>
      <c r="AG14" s="41">
        <v>0.71938068964366775</v>
      </c>
      <c r="AH14" s="41">
        <v>0.56922665413085116</v>
      </c>
      <c r="AI14" s="41">
        <v>0.67317383644018092</v>
      </c>
      <c r="AJ14" s="41">
        <v>-0.24035982544554221</v>
      </c>
      <c r="AK14" s="41">
        <v>0.30985673832639737</v>
      </c>
    </row>
    <row r="15" spans="1:37" ht="15.6" x14ac:dyDescent="0.25">
      <c r="B15" s="38">
        <v>11</v>
      </c>
      <c r="C15" s="24">
        <v>29.375605563282345</v>
      </c>
      <c r="D15" s="24">
        <v>8.9012288888888893</v>
      </c>
      <c r="E15" s="24">
        <v>2.9820101671309183</v>
      </c>
      <c r="F15" s="24">
        <v>5.1988219444444379</v>
      </c>
      <c r="G15" s="24">
        <v>16.70623133704736</v>
      </c>
      <c r="H15" s="24" t="s">
        <v>230</v>
      </c>
      <c r="I15" s="24">
        <v>-0.18193824756606355</v>
      </c>
      <c r="J15" s="24">
        <v>22.278613055555564</v>
      </c>
      <c r="K15" s="24">
        <v>69.138672144846794</v>
      </c>
      <c r="L15" s="24">
        <v>14.72257736111111</v>
      </c>
      <c r="M15" s="24">
        <v>2.8820014204545448</v>
      </c>
      <c r="P15" s="32" t="s">
        <v>46</v>
      </c>
      <c r="Q15" s="40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 t="s">
        <v>226</v>
      </c>
      <c r="AF15" s="41" t="s">
        <v>227</v>
      </c>
      <c r="AG15" s="41" t="s">
        <v>228</v>
      </c>
      <c r="AH15" s="41" t="s">
        <v>228</v>
      </c>
      <c r="AI15" s="41" t="s">
        <v>229</v>
      </c>
      <c r="AJ15" s="41" t="s">
        <v>231</v>
      </c>
      <c r="AK15" s="41" t="s">
        <v>232</v>
      </c>
    </row>
    <row r="16" spans="1:37" x14ac:dyDescent="0.25">
      <c r="B16" s="38">
        <v>12</v>
      </c>
      <c r="C16" s="24">
        <v>18.975557604306875</v>
      </c>
      <c r="D16" s="24">
        <v>10.007115519568149</v>
      </c>
      <c r="E16" s="24">
        <v>4.4466304054054051</v>
      </c>
      <c r="F16" s="24">
        <v>12.293838971583229</v>
      </c>
      <c r="G16" s="24">
        <v>27.284193800539079</v>
      </c>
      <c r="H16" s="24">
        <v>24.675132384823833</v>
      </c>
      <c r="I16" s="24">
        <v>-8.6532162162162071E-2</v>
      </c>
      <c r="J16" s="24">
        <v>17.795958038147162</v>
      </c>
      <c r="K16" s="24">
        <v>56.77918210382515</v>
      </c>
      <c r="L16" s="24">
        <v>20.41010117647058</v>
      </c>
      <c r="M16" s="24">
        <v>6.6934821533923197</v>
      </c>
      <c r="P16" s="32" t="s">
        <v>215</v>
      </c>
      <c r="Q16" s="40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>
        <v>61.120443040018486</v>
      </c>
    </row>
    <row r="17" spans="2:37" x14ac:dyDescent="0.25">
      <c r="B17" s="3" t="s">
        <v>113</v>
      </c>
      <c r="P17" s="32" t="s">
        <v>8</v>
      </c>
      <c r="Q17" s="40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>
        <v>17.484553821213527</v>
      </c>
    </row>
    <row r="18" spans="2:37" x14ac:dyDescent="0.25">
      <c r="P18" s="32" t="s">
        <v>218</v>
      </c>
      <c r="Q18" s="40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>
        <v>4.1281631683399427</v>
      </c>
    </row>
    <row r="19" spans="2:37" ht="15.6" x14ac:dyDescent="0.25">
      <c r="P19" s="9" t="s">
        <v>221</v>
      </c>
    </row>
    <row r="20" spans="2:37" x14ac:dyDescent="0.25">
      <c r="B20" s="4" t="s">
        <v>83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37" x14ac:dyDescent="0.25">
      <c r="B21" s="38" t="s">
        <v>1</v>
      </c>
      <c r="C21" s="19" t="s">
        <v>2</v>
      </c>
      <c r="D21" s="19" t="s">
        <v>3</v>
      </c>
      <c r="E21" s="19" t="s">
        <v>4</v>
      </c>
      <c r="F21" s="19" t="s">
        <v>5</v>
      </c>
      <c r="G21" s="19" t="s">
        <v>6</v>
      </c>
      <c r="H21" s="19" t="s">
        <v>7</v>
      </c>
      <c r="I21" s="19" t="s">
        <v>35</v>
      </c>
      <c r="J21" s="19" t="s">
        <v>217</v>
      </c>
      <c r="K21" s="19" t="s">
        <v>215</v>
      </c>
      <c r="L21" s="19" t="s">
        <v>8</v>
      </c>
      <c r="M21" s="19" t="s">
        <v>218</v>
      </c>
    </row>
    <row r="22" spans="2:37" x14ac:dyDescent="0.25">
      <c r="B22" s="38">
        <v>1</v>
      </c>
      <c r="C22" s="24">
        <v>99.596774193548384</v>
      </c>
      <c r="D22" s="24">
        <v>99.596774193548384</v>
      </c>
      <c r="E22" s="24">
        <v>99.731182795698928</v>
      </c>
      <c r="F22" s="24">
        <v>99.596774193548384</v>
      </c>
      <c r="G22" s="24">
        <v>99.462365591397855</v>
      </c>
      <c r="H22" s="24">
        <v>99.327956989247312</v>
      </c>
      <c r="I22" s="24">
        <v>99.865591397849457</v>
      </c>
      <c r="J22" s="24">
        <v>99.865591397849457</v>
      </c>
      <c r="K22" s="24">
        <v>96.774193548387103</v>
      </c>
      <c r="L22" s="24">
        <v>99.731182795698928</v>
      </c>
      <c r="M22" s="24">
        <v>94.086021505376351</v>
      </c>
    </row>
    <row r="23" spans="2:37" x14ac:dyDescent="0.25">
      <c r="B23" s="38">
        <v>2</v>
      </c>
      <c r="C23" s="24">
        <v>100</v>
      </c>
      <c r="D23" s="24">
        <v>100</v>
      </c>
      <c r="E23" s="24">
        <v>99.702380952380949</v>
      </c>
      <c r="F23" s="24">
        <v>99.702380952380949</v>
      </c>
      <c r="G23" s="24">
        <v>99.702380952380949</v>
      </c>
      <c r="H23" s="24">
        <v>99.553571428571431</v>
      </c>
      <c r="I23" s="24">
        <v>98.06547619047619</v>
      </c>
      <c r="J23" s="24">
        <v>99.851190476190482</v>
      </c>
      <c r="K23" s="24">
        <v>98.958333333333343</v>
      </c>
      <c r="L23" s="24">
        <v>99.851190476190482</v>
      </c>
      <c r="M23" s="24">
        <v>97.916666666666657</v>
      </c>
    </row>
    <row r="24" spans="2:37" x14ac:dyDescent="0.25">
      <c r="B24" s="38">
        <v>3</v>
      </c>
      <c r="C24" s="24">
        <v>99.730820995962304</v>
      </c>
      <c r="D24" s="24">
        <v>99.596231493943478</v>
      </c>
      <c r="E24" s="24">
        <v>100</v>
      </c>
      <c r="F24" s="24">
        <v>99.730820995962304</v>
      </c>
      <c r="G24" s="24">
        <v>100</v>
      </c>
      <c r="H24" s="24">
        <v>99.327052489905782</v>
      </c>
      <c r="I24" s="24">
        <v>97.98115746971736</v>
      </c>
      <c r="J24" s="24">
        <v>98.654104979811578</v>
      </c>
      <c r="K24" s="24">
        <v>99.461641991924637</v>
      </c>
      <c r="L24" s="24">
        <v>100</v>
      </c>
      <c r="M24" s="24">
        <v>99.596231493943478</v>
      </c>
    </row>
    <row r="25" spans="2:37" x14ac:dyDescent="0.25">
      <c r="B25" s="38">
        <v>4</v>
      </c>
      <c r="C25" s="24">
        <v>99.861111111111114</v>
      </c>
      <c r="D25" s="24">
        <v>99.861111111111114</v>
      </c>
      <c r="E25" s="24">
        <v>99.027777777777786</v>
      </c>
      <c r="F25" s="24">
        <v>99.861111111111114</v>
      </c>
      <c r="G25" s="24">
        <v>96.25</v>
      </c>
      <c r="H25" s="24">
        <v>99.444444444444443</v>
      </c>
      <c r="I25" s="24">
        <v>99.722222222222229</v>
      </c>
      <c r="J25" s="24">
        <v>99.722222222222229</v>
      </c>
      <c r="K25" s="24">
        <v>100</v>
      </c>
      <c r="L25" s="24">
        <v>99.861111111111114</v>
      </c>
      <c r="M25" s="24">
        <v>98.75</v>
      </c>
    </row>
    <row r="26" spans="2:37" x14ac:dyDescent="0.25">
      <c r="B26" s="38">
        <v>5</v>
      </c>
      <c r="C26" s="24">
        <v>99.865591397849457</v>
      </c>
      <c r="D26" s="24">
        <v>99.865591397849457</v>
      </c>
      <c r="E26" s="24">
        <v>100</v>
      </c>
      <c r="F26" s="24">
        <v>99.865591397849457</v>
      </c>
      <c r="G26" s="24">
        <v>99.865591397849457</v>
      </c>
      <c r="H26" s="24">
        <v>99.865591397849457</v>
      </c>
      <c r="I26" s="24">
        <v>99.865591397849457</v>
      </c>
      <c r="J26" s="24">
        <v>93.413978494623649</v>
      </c>
      <c r="K26" s="24">
        <v>99.596774193548384</v>
      </c>
      <c r="L26" s="24">
        <v>99.596774193548384</v>
      </c>
      <c r="M26" s="24">
        <v>99.731182795698928</v>
      </c>
    </row>
    <row r="27" spans="2:37" x14ac:dyDescent="0.25">
      <c r="B27" s="38">
        <v>6</v>
      </c>
      <c r="C27" s="24">
        <v>99.583333333333329</v>
      </c>
      <c r="D27" s="24">
        <v>99.861111111111114</v>
      </c>
      <c r="E27" s="24">
        <v>99.722222222222229</v>
      </c>
      <c r="F27" s="24">
        <v>99.722222222222229</v>
      </c>
      <c r="G27" s="24">
        <v>99.583333333333329</v>
      </c>
      <c r="H27" s="24">
        <v>99.583333333333329</v>
      </c>
      <c r="I27" s="24">
        <v>98.75</v>
      </c>
      <c r="J27" s="24">
        <v>99.861111111111114</v>
      </c>
      <c r="K27" s="24">
        <v>99.861111111111114</v>
      </c>
      <c r="L27" s="24">
        <v>100</v>
      </c>
      <c r="M27" s="24">
        <v>97.222222222222214</v>
      </c>
    </row>
    <row r="28" spans="2:37" x14ac:dyDescent="0.25">
      <c r="B28" s="38">
        <v>7</v>
      </c>
      <c r="C28" s="24">
        <v>99.596774193548384</v>
      </c>
      <c r="D28" s="24">
        <v>99.865591397849457</v>
      </c>
      <c r="E28" s="24">
        <v>97.446236559139791</v>
      </c>
      <c r="F28" s="24">
        <v>100</v>
      </c>
      <c r="G28" s="24">
        <v>99.731182795698928</v>
      </c>
      <c r="H28" s="24">
        <v>99.596774193548384</v>
      </c>
      <c r="I28" s="24">
        <v>94.086021505376351</v>
      </c>
      <c r="J28" s="24">
        <v>96.63978494623656</v>
      </c>
      <c r="K28" s="24">
        <v>99.327956989247312</v>
      </c>
      <c r="L28" s="24">
        <v>99.731182795698928</v>
      </c>
      <c r="M28" s="24">
        <v>99.731182795698928</v>
      </c>
    </row>
    <row r="29" spans="2:37" x14ac:dyDescent="0.25">
      <c r="B29" s="38">
        <v>8</v>
      </c>
      <c r="C29" s="24">
        <v>99.731182795698928</v>
      </c>
      <c r="D29" s="24">
        <v>99.731182795698928</v>
      </c>
      <c r="E29" s="24">
        <v>100</v>
      </c>
      <c r="F29" s="24">
        <v>99.596774193548384</v>
      </c>
      <c r="G29" s="24">
        <v>100</v>
      </c>
      <c r="H29" s="24">
        <v>99.327956989247312</v>
      </c>
      <c r="I29" s="24">
        <v>98.252688172043008</v>
      </c>
      <c r="J29" s="24">
        <v>100</v>
      </c>
      <c r="K29" s="24">
        <v>99.731182795698928</v>
      </c>
      <c r="L29" s="24">
        <v>99.731182795698928</v>
      </c>
      <c r="M29" s="24">
        <v>99.731182795698928</v>
      </c>
    </row>
    <row r="30" spans="2:37" x14ac:dyDescent="0.25">
      <c r="B30" s="38">
        <v>9</v>
      </c>
      <c r="C30" s="24">
        <v>99.861111111111114</v>
      </c>
      <c r="D30" s="24">
        <v>100</v>
      </c>
      <c r="E30" s="24">
        <v>100</v>
      </c>
      <c r="F30" s="24">
        <v>100</v>
      </c>
      <c r="G30" s="24">
        <v>99.027777777777786</v>
      </c>
      <c r="H30" s="24">
        <v>100</v>
      </c>
      <c r="I30" s="24">
        <v>99.722222222222229</v>
      </c>
      <c r="J30" s="24">
        <v>98.055555555555557</v>
      </c>
      <c r="K30" s="24">
        <v>96.944444444444443</v>
      </c>
      <c r="L30" s="24">
        <v>99.861111111111114</v>
      </c>
      <c r="M30" s="24">
        <v>98.333333333333329</v>
      </c>
    </row>
    <row r="31" spans="2:37" x14ac:dyDescent="0.25">
      <c r="B31" s="38">
        <v>10</v>
      </c>
      <c r="C31" s="24">
        <v>99.865591397849457</v>
      </c>
      <c r="D31" s="24">
        <v>99.865591397849457</v>
      </c>
      <c r="E31" s="24">
        <v>99.596774193548384</v>
      </c>
      <c r="F31" s="24">
        <v>99.596774193548384</v>
      </c>
      <c r="G31" s="24">
        <v>99.193548387096769</v>
      </c>
      <c r="H31" s="24">
        <v>90.188172043010752</v>
      </c>
      <c r="I31" s="24">
        <v>99.731182795698928</v>
      </c>
      <c r="J31" s="24">
        <v>99.596774193548384</v>
      </c>
      <c r="K31" s="24">
        <v>99.193548387096769</v>
      </c>
      <c r="L31" s="24">
        <v>93.682795698924721</v>
      </c>
      <c r="M31" s="24">
        <v>99.596774193548384</v>
      </c>
    </row>
    <row r="32" spans="2:37" x14ac:dyDescent="0.25">
      <c r="B32" s="38">
        <v>11</v>
      </c>
      <c r="C32" s="24">
        <v>99.861111111111114</v>
      </c>
      <c r="D32" s="24">
        <v>100</v>
      </c>
      <c r="E32" s="24">
        <v>99.722222222222229</v>
      </c>
      <c r="F32" s="24">
        <v>100</v>
      </c>
      <c r="G32" s="24">
        <v>99.722222222222229</v>
      </c>
      <c r="H32" s="24">
        <v>55.277777777777779</v>
      </c>
      <c r="I32" s="24">
        <v>99.861111111111114</v>
      </c>
      <c r="J32" s="24">
        <v>100</v>
      </c>
      <c r="K32" s="24">
        <v>99.722222222222229</v>
      </c>
      <c r="L32" s="24">
        <v>100</v>
      </c>
      <c r="M32" s="24">
        <v>97.777777777777771</v>
      </c>
    </row>
    <row r="33" spans="1:13" x14ac:dyDescent="0.25">
      <c r="B33" s="38">
        <v>12</v>
      </c>
      <c r="C33" s="24">
        <v>99.865591397849457</v>
      </c>
      <c r="D33" s="24">
        <v>99.596774193548384</v>
      </c>
      <c r="E33" s="24">
        <v>99.462365591397855</v>
      </c>
      <c r="F33" s="24">
        <v>99.327956989247312</v>
      </c>
      <c r="G33" s="24">
        <v>99.731182795698928</v>
      </c>
      <c r="H33" s="24">
        <v>99.193548387096769</v>
      </c>
      <c r="I33" s="24">
        <v>99.462365591397855</v>
      </c>
      <c r="J33" s="24">
        <v>98.655913978494624</v>
      </c>
      <c r="K33" s="24">
        <v>98.387096774193552</v>
      </c>
      <c r="L33" s="24">
        <v>91.397849462365585</v>
      </c>
      <c r="M33" s="24">
        <v>91.129032258064512</v>
      </c>
    </row>
    <row r="36" spans="1:13" ht="16.8" x14ac:dyDescent="0.3">
      <c r="A36" s="4" t="s">
        <v>240</v>
      </c>
      <c r="B36" s="2"/>
    </row>
    <row r="37" spans="1:13" x14ac:dyDescent="0.25">
      <c r="A37" s="91"/>
      <c r="B37" s="91"/>
      <c r="C37" s="19" t="s">
        <v>2</v>
      </c>
      <c r="D37" s="19" t="s">
        <v>3</v>
      </c>
      <c r="E37" s="19" t="s">
        <v>4</v>
      </c>
      <c r="F37" s="19" t="s">
        <v>5</v>
      </c>
      <c r="G37" s="19" t="s">
        <v>6</v>
      </c>
      <c r="H37" s="19" t="s">
        <v>7</v>
      </c>
      <c r="I37" s="19" t="s">
        <v>35</v>
      </c>
      <c r="J37" s="19" t="s">
        <v>217</v>
      </c>
      <c r="K37" s="19" t="s">
        <v>215</v>
      </c>
      <c r="L37" s="19" t="s">
        <v>8</v>
      </c>
      <c r="M37" s="19" t="s">
        <v>218</v>
      </c>
    </row>
    <row r="38" spans="1:13" x14ac:dyDescent="0.25">
      <c r="A38" s="92" t="s">
        <v>100</v>
      </c>
      <c r="B38" s="92"/>
      <c r="C38" s="24">
        <v>23.269704759725403</v>
      </c>
      <c r="D38" s="24">
        <v>9.4071841244424252</v>
      </c>
      <c r="E38" s="24">
        <v>3.5628716334021604</v>
      </c>
      <c r="F38" s="24">
        <v>4.1001966578917299</v>
      </c>
      <c r="G38" s="24">
        <v>15.441005469378355</v>
      </c>
      <c r="H38" s="24">
        <v>17.360944615199831</v>
      </c>
      <c r="I38" s="24">
        <v>0.30985673832639737</v>
      </c>
      <c r="J38" s="24">
        <v>19.095662686567128</v>
      </c>
      <c r="K38" s="24">
        <v>61.120443040018486</v>
      </c>
      <c r="L38" s="24">
        <v>17.484553821213527</v>
      </c>
      <c r="M38" s="24">
        <v>4.1281631683399427</v>
      </c>
    </row>
    <row r="39" spans="1:13" x14ac:dyDescent="0.25">
      <c r="A39" s="92" t="s">
        <v>12</v>
      </c>
      <c r="B39" s="92"/>
      <c r="C39" s="24">
        <v>303.0107523809524</v>
      </c>
      <c r="D39" s="24">
        <v>218.6869375</v>
      </c>
      <c r="E39" s="24">
        <v>146.29516666666669</v>
      </c>
      <c r="F39" s="24">
        <v>98.326054166666665</v>
      </c>
      <c r="G39" s="24">
        <v>136.8469916666667</v>
      </c>
      <c r="H39" s="24">
        <v>169.91429166666666</v>
      </c>
      <c r="I39" s="24">
        <v>7.9690500000000002</v>
      </c>
      <c r="J39" s="24">
        <v>197.06529583333329</v>
      </c>
      <c r="K39" s="24">
        <v>38.771820833333329</v>
      </c>
      <c r="L39" s="24">
        <v>172.65712083333332</v>
      </c>
      <c r="M39" s="24">
        <v>102.02979583333335</v>
      </c>
    </row>
    <row r="40" spans="1:13" x14ac:dyDescent="0.25">
      <c r="A40" s="92" t="s">
        <v>13</v>
      </c>
      <c r="B40" s="92"/>
      <c r="C40" s="24">
        <v>551.41309999999999</v>
      </c>
      <c r="D40" s="24">
        <v>609.36120000000005</v>
      </c>
      <c r="E40" s="24">
        <v>384.95949999999999</v>
      </c>
      <c r="F40" s="24">
        <v>265.26740000000001</v>
      </c>
      <c r="G40" s="24">
        <v>498.86</v>
      </c>
      <c r="H40" s="24">
        <v>449.18180000000001</v>
      </c>
      <c r="I40" s="24">
        <v>147.953</v>
      </c>
      <c r="J40" s="24">
        <v>568.64649999999995</v>
      </c>
      <c r="K40" s="24">
        <v>713.0933</v>
      </c>
      <c r="L40" s="24">
        <v>507.47390000000001</v>
      </c>
      <c r="M40" s="24">
        <v>272.8374</v>
      </c>
    </row>
  </sheetData>
  <mergeCells count="4">
    <mergeCell ref="A37:B37"/>
    <mergeCell ref="A38:B38"/>
    <mergeCell ref="A39:B39"/>
    <mergeCell ref="A40:B4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4"/>
  <sheetViews>
    <sheetView workbookViewId="0">
      <selection activeCell="AE34" sqref="AE34"/>
    </sheetView>
  </sheetViews>
  <sheetFormatPr defaultColWidth="8.88671875" defaultRowHeight="13.8" x14ac:dyDescent="0.25"/>
  <cols>
    <col min="1" max="1" width="14.33203125" style="7" customWidth="1"/>
    <col min="2" max="2" width="5.6640625" style="3" customWidth="1"/>
    <col min="3" max="3" width="7.33203125" style="2" customWidth="1"/>
    <col min="4" max="4" width="7.109375" style="2" customWidth="1"/>
    <col min="5" max="5" width="8.6640625" style="2" customWidth="1"/>
    <col min="6" max="6" width="8.33203125" style="2" customWidth="1"/>
    <col min="7" max="8" width="8.88671875" style="7"/>
    <col min="9" max="10" width="5.33203125" style="7" customWidth="1"/>
    <col min="11" max="11" width="4.6640625" style="7" customWidth="1"/>
    <col min="12" max="12" width="5.109375" style="7" customWidth="1"/>
    <col min="13" max="13" width="4.6640625" style="7" customWidth="1"/>
    <col min="14" max="14" width="5" style="7" customWidth="1"/>
    <col min="15" max="15" width="5.109375" style="7" customWidth="1"/>
    <col min="16" max="16" width="5.33203125" style="7" customWidth="1"/>
    <col min="17" max="17" width="5.109375" style="7" customWidth="1"/>
    <col min="18" max="19" width="5" style="7" customWidth="1"/>
    <col min="20" max="25" width="4.6640625" style="7" customWidth="1"/>
    <col min="26" max="27" width="4.88671875" style="7" customWidth="1"/>
    <col min="28" max="28" width="4.6640625" style="7" customWidth="1"/>
    <col min="29" max="29" width="4.33203125" style="7" customWidth="1"/>
    <col min="30" max="30" width="4.44140625" style="7" customWidth="1"/>
    <col min="31" max="16384" width="8.88671875" style="7"/>
  </cols>
  <sheetData>
    <row r="1" spans="1:30" ht="19.8" x14ac:dyDescent="0.4">
      <c r="A1" s="16" t="s">
        <v>255</v>
      </c>
    </row>
    <row r="3" spans="1:30" ht="16.8" x14ac:dyDescent="0.3">
      <c r="B3" s="4" t="s">
        <v>84</v>
      </c>
      <c r="C3" s="1"/>
      <c r="D3" s="1"/>
      <c r="E3" s="1"/>
      <c r="F3" s="1"/>
      <c r="I3" s="7" t="s">
        <v>253</v>
      </c>
    </row>
    <row r="4" spans="1:30" x14ac:dyDescent="0.25">
      <c r="B4" s="38" t="s">
        <v>1</v>
      </c>
      <c r="C4" s="19" t="s">
        <v>2</v>
      </c>
      <c r="D4" s="19" t="s">
        <v>4</v>
      </c>
      <c r="E4" s="19" t="s">
        <v>5</v>
      </c>
      <c r="F4" s="19" t="s">
        <v>35</v>
      </c>
      <c r="I4" s="42"/>
      <c r="J4" s="30">
        <v>94</v>
      </c>
      <c r="K4" s="30">
        <v>95</v>
      </c>
      <c r="L4" s="30">
        <v>96</v>
      </c>
      <c r="M4" s="30">
        <v>97</v>
      </c>
      <c r="N4" s="30">
        <v>98</v>
      </c>
      <c r="O4" s="30">
        <v>99</v>
      </c>
      <c r="P4" s="30" t="s">
        <v>18</v>
      </c>
      <c r="Q4" s="30" t="s">
        <v>19</v>
      </c>
      <c r="R4" s="30" t="s">
        <v>20</v>
      </c>
      <c r="S4" s="30" t="s">
        <v>21</v>
      </c>
      <c r="T4" s="30" t="s">
        <v>22</v>
      </c>
      <c r="U4" s="30" t="s">
        <v>23</v>
      </c>
      <c r="V4" s="30" t="s">
        <v>24</v>
      </c>
      <c r="W4" s="30" t="s">
        <v>25</v>
      </c>
      <c r="X4" s="30" t="s">
        <v>26</v>
      </c>
      <c r="Y4" s="30" t="s">
        <v>27</v>
      </c>
      <c r="Z4" s="30" t="s">
        <v>28</v>
      </c>
      <c r="AA4" s="30" t="s">
        <v>29</v>
      </c>
      <c r="AB4" s="30" t="s">
        <v>30</v>
      </c>
      <c r="AC4" s="30" t="s">
        <v>36</v>
      </c>
      <c r="AD4" s="30" t="s">
        <v>216</v>
      </c>
    </row>
    <row r="5" spans="1:30" x14ac:dyDescent="0.25">
      <c r="B5" s="38">
        <v>1</v>
      </c>
      <c r="C5" s="24">
        <v>27.176829284750315</v>
      </c>
      <c r="D5" s="24">
        <v>33.269006334231825</v>
      </c>
      <c r="E5" s="24">
        <v>41.082357142857177</v>
      </c>
      <c r="F5" s="24">
        <v>41.84949757085019</v>
      </c>
      <c r="I5" s="42" t="s">
        <v>31</v>
      </c>
      <c r="J5" s="41">
        <v>31.786872398425977</v>
      </c>
      <c r="K5" s="41">
        <v>35.602490840711141</v>
      </c>
      <c r="L5" s="41">
        <v>35.277114023895138</v>
      </c>
      <c r="M5" s="41">
        <v>37.006520247083046</v>
      </c>
      <c r="N5" s="41">
        <v>35.785787847579812</v>
      </c>
      <c r="O5" s="41"/>
      <c r="P5" s="41">
        <v>37.814315115481364</v>
      </c>
      <c r="Q5" s="41">
        <v>39.269262151765943</v>
      </c>
      <c r="R5" s="41">
        <v>40.993461053114601</v>
      </c>
      <c r="S5" s="41">
        <v>39.759623085983428</v>
      </c>
      <c r="T5" s="41">
        <v>43.852742123687243</v>
      </c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x14ac:dyDescent="0.25">
      <c r="B6" s="38">
        <v>2</v>
      </c>
      <c r="C6" s="24">
        <v>32.018046865671636</v>
      </c>
      <c r="D6" s="24">
        <v>35.965393432835839</v>
      </c>
      <c r="E6" s="24">
        <v>43.448181940298561</v>
      </c>
      <c r="F6" s="24">
        <v>43.076933333333315</v>
      </c>
      <c r="I6" s="42" t="s">
        <v>2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>
        <v>36.958572105138735</v>
      </c>
      <c r="V6" s="41"/>
      <c r="W6" s="41">
        <v>35.053810462823265</v>
      </c>
      <c r="X6" s="41">
        <v>38.400348068221263</v>
      </c>
      <c r="Y6" s="41">
        <v>36.961072034925976</v>
      </c>
      <c r="Z6" s="41">
        <v>38.616835349089214</v>
      </c>
      <c r="AA6" s="41">
        <v>40.143283405533296</v>
      </c>
      <c r="AB6" s="41">
        <v>39.12358945175648</v>
      </c>
      <c r="AC6" s="41">
        <v>39.118907371254799</v>
      </c>
      <c r="AD6" s="41">
        <v>34.574333333333406</v>
      </c>
    </row>
    <row r="7" spans="1:30" x14ac:dyDescent="0.25">
      <c r="B7" s="38">
        <v>3</v>
      </c>
      <c r="C7" s="24">
        <v>39.413037297297237</v>
      </c>
      <c r="D7" s="24">
        <v>52.370254393305437</v>
      </c>
      <c r="E7" s="24">
        <v>54.027304048582963</v>
      </c>
      <c r="F7" s="24">
        <v>60.100286519944994</v>
      </c>
      <c r="I7" s="42" t="s">
        <v>4</v>
      </c>
      <c r="J7" s="41"/>
      <c r="K7" s="41"/>
      <c r="L7" s="41"/>
      <c r="M7" s="41"/>
      <c r="N7" s="41"/>
      <c r="O7" s="41"/>
      <c r="P7" s="41">
        <v>44.936026936026934</v>
      </c>
      <c r="Q7" s="41">
        <v>46.197321325482044</v>
      </c>
      <c r="R7" s="41">
        <v>48.772664038952009</v>
      </c>
      <c r="S7" s="41">
        <v>45.144085527071979</v>
      </c>
      <c r="T7" s="41">
        <v>48.403412890580093</v>
      </c>
      <c r="U7" s="41">
        <v>47.611659192825201</v>
      </c>
      <c r="V7" s="41">
        <v>50.864109398539753</v>
      </c>
      <c r="W7" s="41">
        <v>45.032014761849908</v>
      </c>
      <c r="X7" s="41">
        <v>48.08645413741506</v>
      </c>
      <c r="Y7" s="41">
        <v>45.609533726715064</v>
      </c>
      <c r="Z7" s="41">
        <v>48.246431587861323</v>
      </c>
      <c r="AA7" s="41">
        <v>49.517996256241844</v>
      </c>
      <c r="AB7" s="41">
        <v>48.287018548336953</v>
      </c>
      <c r="AC7" s="41">
        <v>51.643523747505974</v>
      </c>
      <c r="AD7" s="41">
        <v>46.034144994816238</v>
      </c>
    </row>
    <row r="8" spans="1:30" x14ac:dyDescent="0.25">
      <c r="B8" s="38">
        <v>4</v>
      </c>
      <c r="C8" s="24">
        <v>39.920928094575792</v>
      </c>
      <c r="D8" s="24">
        <v>62.034841093969149</v>
      </c>
      <c r="E8" s="24">
        <v>61.422819498607261</v>
      </c>
      <c r="F8" s="24">
        <v>70.603198194444403</v>
      </c>
      <c r="I8" s="42" t="s">
        <v>5</v>
      </c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>
        <v>45.737601676115467</v>
      </c>
      <c r="Z8" s="41">
        <v>48.701784465375468</v>
      </c>
      <c r="AA8" s="41">
        <v>46.828075921702144</v>
      </c>
      <c r="AB8" s="41">
        <v>45.659863840925986</v>
      </c>
      <c r="AC8" s="41">
        <v>48.368347144643735</v>
      </c>
      <c r="AD8" s="41">
        <v>46.765924424068963</v>
      </c>
    </row>
    <row r="9" spans="1:30" x14ac:dyDescent="0.25">
      <c r="B9" s="38">
        <v>5</v>
      </c>
      <c r="C9" s="24">
        <v>24.154916074188563</v>
      </c>
      <c r="D9" s="24">
        <v>53.219531401617239</v>
      </c>
      <c r="E9" s="24">
        <v>55.035955870445356</v>
      </c>
      <c r="F9" s="24">
        <v>59.417714304993289</v>
      </c>
      <c r="I9" s="42" t="s">
        <v>7</v>
      </c>
      <c r="J9" s="41">
        <v>39.136079426885551</v>
      </c>
      <c r="K9" s="41">
        <v>43.643615053944131</v>
      </c>
      <c r="L9" s="41">
        <v>44.650097802324247</v>
      </c>
      <c r="M9" s="41">
        <v>43.612966374942424</v>
      </c>
      <c r="N9" s="41">
        <v>43.033170391061454</v>
      </c>
      <c r="O9" s="41">
        <v>46.142972350230416</v>
      </c>
      <c r="P9" s="41">
        <v>44.316189362945643</v>
      </c>
      <c r="Q9" s="41">
        <v>43.411865765662583</v>
      </c>
      <c r="R9" s="41">
        <v>45.678706570347437</v>
      </c>
      <c r="S9" s="41">
        <v>43.827407492530334</v>
      </c>
      <c r="T9" s="41">
        <v>46.105025699600226</v>
      </c>
      <c r="U9" s="41">
        <v>46.044778370851773</v>
      </c>
      <c r="V9" s="41">
        <v>48.819394154538003</v>
      </c>
      <c r="W9" s="41">
        <v>42.554698988970593</v>
      </c>
      <c r="X9" s="41">
        <v>46.24472593274983</v>
      </c>
      <c r="Y9" s="41">
        <v>42.4278635630331</v>
      </c>
      <c r="Z9" s="41">
        <v>44.338234218543953</v>
      </c>
      <c r="AA9" s="41">
        <v>44.603916815001469</v>
      </c>
      <c r="AB9" s="41">
        <v>44.65041390183714</v>
      </c>
      <c r="AC9" s="41">
        <v>47.248117674063536</v>
      </c>
      <c r="AD9" s="41"/>
    </row>
    <row r="10" spans="1:30" x14ac:dyDescent="0.25">
      <c r="B10" s="38">
        <v>6</v>
      </c>
      <c r="C10" s="24"/>
      <c r="D10" s="24">
        <v>46.778745403899748</v>
      </c>
      <c r="E10" s="24">
        <v>45.669480753138096</v>
      </c>
      <c r="F10" s="24">
        <v>47.954870391061462</v>
      </c>
      <c r="I10" s="42" t="s">
        <v>35</v>
      </c>
      <c r="J10" s="41">
        <v>48.712848127481863</v>
      </c>
      <c r="K10" s="41">
        <v>53.190840234452338</v>
      </c>
      <c r="L10" s="41">
        <v>54.222746632899735</v>
      </c>
      <c r="M10" s="41">
        <v>53.919030664982195</v>
      </c>
      <c r="N10" s="41">
        <v>50.932657994704734</v>
      </c>
      <c r="O10" s="41">
        <v>55.339130434782611</v>
      </c>
      <c r="P10" s="41">
        <v>51.897539563359132</v>
      </c>
      <c r="Q10" s="41">
        <v>52.855562095350209</v>
      </c>
      <c r="R10" s="41">
        <v>55.038586326767089</v>
      </c>
      <c r="S10" s="41">
        <v>52.293188169538858</v>
      </c>
      <c r="T10" s="41">
        <v>53.436069418386367</v>
      </c>
      <c r="U10" s="41">
        <v>53.967256225273488</v>
      </c>
      <c r="V10" s="41">
        <v>57.697360738059139</v>
      </c>
      <c r="W10" s="41">
        <v>49.504065703634566</v>
      </c>
      <c r="X10" s="41">
        <v>52.018868799258037</v>
      </c>
      <c r="Y10" s="41">
        <v>48.626162723600757</v>
      </c>
      <c r="Z10" s="41">
        <v>51.172633424735999</v>
      </c>
      <c r="AA10" s="41">
        <v>55.493409844422928</v>
      </c>
      <c r="AB10" s="41">
        <v>52.242007283808668</v>
      </c>
      <c r="AC10" s="41">
        <v>55.492561003695407</v>
      </c>
      <c r="AD10" s="41">
        <v>49.505496960591955</v>
      </c>
    </row>
    <row r="11" spans="1:30" x14ac:dyDescent="0.25">
      <c r="B11" s="38">
        <v>7</v>
      </c>
      <c r="C11" s="24">
        <v>41.847173045822082</v>
      </c>
      <c r="D11" s="24">
        <v>58.475470180305116</v>
      </c>
      <c r="E11" s="24">
        <v>53.63843283783789</v>
      </c>
      <c r="F11" s="24">
        <v>54.931988472622443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x14ac:dyDescent="0.25">
      <c r="B12" s="38">
        <v>8</v>
      </c>
      <c r="C12" s="24">
        <v>48.955913611859806</v>
      </c>
      <c r="D12" s="24">
        <v>68.717024059139831</v>
      </c>
      <c r="E12" s="24">
        <v>57.650187483176289</v>
      </c>
      <c r="F12" s="24">
        <v>55.945405061559548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6.2" x14ac:dyDescent="0.25">
      <c r="B13" s="38">
        <v>9</v>
      </c>
      <c r="C13" s="24">
        <v>36.043961227336133</v>
      </c>
      <c r="D13" s="24">
        <v>42.402165594405609</v>
      </c>
      <c r="E13" s="24">
        <v>39.629652941176481</v>
      </c>
      <c r="F13" s="24">
        <v>39.85862677824268</v>
      </c>
      <c r="I13" s="7" t="s">
        <v>254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x14ac:dyDescent="0.25">
      <c r="B14" s="38">
        <v>10</v>
      </c>
      <c r="C14" s="24">
        <v>29.686177927321673</v>
      </c>
      <c r="D14" s="24">
        <v>33.747232928475043</v>
      </c>
      <c r="E14" s="24">
        <v>36.145143589743583</v>
      </c>
      <c r="F14" s="24">
        <v>39.06172358490565</v>
      </c>
      <c r="I14" s="42"/>
      <c r="J14" s="30">
        <v>94</v>
      </c>
      <c r="K14" s="30">
        <v>95</v>
      </c>
      <c r="L14" s="30">
        <v>96</v>
      </c>
      <c r="M14" s="30">
        <v>97</v>
      </c>
      <c r="N14" s="30">
        <v>98</v>
      </c>
      <c r="O14" s="30">
        <v>99</v>
      </c>
      <c r="P14" s="30">
        <v>0</v>
      </c>
      <c r="Q14" s="30" t="s">
        <v>19</v>
      </c>
      <c r="R14" s="30" t="s">
        <v>20</v>
      </c>
      <c r="S14" s="30" t="s">
        <v>21</v>
      </c>
      <c r="T14" s="30" t="s">
        <v>22</v>
      </c>
      <c r="U14" s="30" t="s">
        <v>23</v>
      </c>
      <c r="V14" s="30" t="s">
        <v>24</v>
      </c>
      <c r="W14" s="30" t="s">
        <v>25</v>
      </c>
      <c r="X14" s="30" t="s">
        <v>26</v>
      </c>
      <c r="Y14" s="30" t="s">
        <v>27</v>
      </c>
      <c r="Z14" s="30" t="s">
        <v>28</v>
      </c>
      <c r="AA14" s="30" t="s">
        <v>29</v>
      </c>
      <c r="AB14" s="30" t="s">
        <v>30</v>
      </c>
      <c r="AC14" s="30" t="s">
        <v>36</v>
      </c>
      <c r="AD14" s="30" t="s">
        <v>216</v>
      </c>
    </row>
    <row r="15" spans="1:30" x14ac:dyDescent="0.25">
      <c r="B15" s="38">
        <v>11</v>
      </c>
      <c r="C15" s="24">
        <v>23.289918384401116</v>
      </c>
      <c r="D15" s="24">
        <v>25.865100977653604</v>
      </c>
      <c r="E15" s="24">
        <v>30.90800626740949</v>
      </c>
      <c r="F15" s="24">
        <v>32.35251731843573</v>
      </c>
      <c r="I15" s="42" t="s">
        <v>31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/>
      <c r="P15" s="31">
        <v>0</v>
      </c>
      <c r="Q15" s="31">
        <v>0</v>
      </c>
      <c r="R15" s="31">
        <v>0</v>
      </c>
      <c r="S15" s="31">
        <v>0</v>
      </c>
      <c r="T15" s="31">
        <v>3</v>
      </c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 x14ac:dyDescent="0.25">
      <c r="B16" s="38">
        <v>12</v>
      </c>
      <c r="C16" s="24">
        <v>36.090648313090419</v>
      </c>
      <c r="D16" s="24">
        <v>38.886402425875993</v>
      </c>
      <c r="E16" s="24">
        <v>41.863811216216199</v>
      </c>
      <c r="F16" s="24">
        <v>48.585882002706356</v>
      </c>
      <c r="I16" s="42" t="s">
        <v>2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>
        <v>0</v>
      </c>
      <c r="V16" s="31">
        <v>0</v>
      </c>
      <c r="W16" s="31">
        <v>0</v>
      </c>
      <c r="X16" s="31">
        <v>0</v>
      </c>
      <c r="Y16" s="31">
        <v>2</v>
      </c>
      <c r="Z16" s="31">
        <v>0</v>
      </c>
      <c r="AA16" s="31">
        <v>0</v>
      </c>
      <c r="AB16" s="31">
        <v>0</v>
      </c>
      <c r="AC16" s="31">
        <v>0</v>
      </c>
      <c r="AD16" s="31">
        <v>0</v>
      </c>
    </row>
    <row r="17" spans="2:30" x14ac:dyDescent="0.25">
      <c r="I17" s="42" t="s">
        <v>4</v>
      </c>
      <c r="J17" s="31"/>
      <c r="K17" s="31"/>
      <c r="L17" s="31"/>
      <c r="M17" s="31"/>
      <c r="N17" s="31"/>
      <c r="O17" s="31"/>
      <c r="P17" s="31">
        <v>0</v>
      </c>
      <c r="Q17" s="31">
        <v>0</v>
      </c>
      <c r="R17" s="31">
        <v>2</v>
      </c>
      <c r="S17" s="31">
        <v>0</v>
      </c>
      <c r="T17" s="31">
        <v>4</v>
      </c>
      <c r="U17" s="31">
        <v>2</v>
      </c>
      <c r="V17" s="31">
        <v>11</v>
      </c>
      <c r="W17" s="31">
        <v>0</v>
      </c>
      <c r="X17" s="31">
        <v>0</v>
      </c>
      <c r="Y17" s="31">
        <v>2</v>
      </c>
      <c r="Z17" s="31">
        <v>10</v>
      </c>
      <c r="AA17" s="31">
        <v>2</v>
      </c>
      <c r="AB17" s="31">
        <v>0</v>
      </c>
      <c r="AC17" s="31">
        <v>1</v>
      </c>
      <c r="AD17" s="31">
        <v>3</v>
      </c>
    </row>
    <row r="18" spans="2:30" x14ac:dyDescent="0.25">
      <c r="I18" s="42" t="s">
        <v>5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2</v>
      </c>
      <c r="Z18" s="31">
        <v>7</v>
      </c>
      <c r="AA18" s="31">
        <v>2</v>
      </c>
      <c r="AB18" s="31">
        <v>0</v>
      </c>
      <c r="AC18" s="31">
        <v>1</v>
      </c>
      <c r="AD18" s="31">
        <v>0</v>
      </c>
    </row>
    <row r="19" spans="2:30" x14ac:dyDescent="0.25">
      <c r="I19" s="42" t="s">
        <v>7</v>
      </c>
      <c r="J19" s="31">
        <v>1</v>
      </c>
      <c r="K19" s="31">
        <v>0</v>
      </c>
      <c r="L19" s="31">
        <v>4</v>
      </c>
      <c r="M19" s="31">
        <v>2</v>
      </c>
      <c r="N19" s="31">
        <v>1</v>
      </c>
      <c r="O19" s="31">
        <v>2</v>
      </c>
      <c r="P19" s="31">
        <v>1</v>
      </c>
      <c r="Q19" s="31">
        <v>0</v>
      </c>
      <c r="R19" s="31">
        <v>3</v>
      </c>
      <c r="S19" s="31">
        <v>0</v>
      </c>
      <c r="T19" s="31">
        <v>6</v>
      </c>
      <c r="U19" s="31">
        <v>1</v>
      </c>
      <c r="V19" s="31">
        <v>10</v>
      </c>
      <c r="W19" s="31">
        <v>0</v>
      </c>
      <c r="X19" s="31">
        <v>4</v>
      </c>
      <c r="Y19" s="31">
        <v>2</v>
      </c>
      <c r="Z19" s="31">
        <v>3</v>
      </c>
      <c r="AA19" s="31">
        <v>2</v>
      </c>
      <c r="AB19" s="31">
        <v>0</v>
      </c>
      <c r="AC19" s="31">
        <v>0</v>
      </c>
      <c r="AD19" s="31"/>
    </row>
    <row r="20" spans="2:30" x14ac:dyDescent="0.25">
      <c r="B20" s="4" t="s">
        <v>85</v>
      </c>
      <c r="C20" s="1"/>
      <c r="D20" s="1"/>
      <c r="E20" s="1"/>
      <c r="F20" s="1"/>
      <c r="I20" s="42" t="s">
        <v>35</v>
      </c>
      <c r="J20" s="31">
        <v>7</v>
      </c>
      <c r="K20" s="31">
        <v>4</v>
      </c>
      <c r="L20" s="31">
        <v>18</v>
      </c>
      <c r="M20" s="31">
        <v>9</v>
      </c>
      <c r="N20" s="31">
        <v>5</v>
      </c>
      <c r="O20" s="31">
        <v>3</v>
      </c>
      <c r="P20" s="31">
        <v>3</v>
      </c>
      <c r="Q20" s="31">
        <v>0</v>
      </c>
      <c r="R20" s="31">
        <v>5</v>
      </c>
      <c r="S20" s="31">
        <v>2</v>
      </c>
      <c r="T20" s="31">
        <v>9</v>
      </c>
      <c r="U20" s="31">
        <v>2</v>
      </c>
      <c r="V20" s="31">
        <v>18</v>
      </c>
      <c r="W20" s="31">
        <v>1</v>
      </c>
      <c r="X20" s="31">
        <v>10</v>
      </c>
      <c r="Y20" s="31">
        <v>3</v>
      </c>
      <c r="Z20" s="31">
        <v>3</v>
      </c>
      <c r="AA20" s="31">
        <v>7</v>
      </c>
      <c r="AB20" s="31">
        <v>0</v>
      </c>
      <c r="AC20" s="31">
        <v>2</v>
      </c>
      <c r="AD20" s="31">
        <v>1</v>
      </c>
    </row>
    <row r="21" spans="2:30" x14ac:dyDescent="0.25">
      <c r="B21" s="38" t="s">
        <v>1</v>
      </c>
      <c r="C21" s="19" t="s">
        <v>2</v>
      </c>
      <c r="D21" s="19" t="s">
        <v>4</v>
      </c>
      <c r="E21" s="19" t="s">
        <v>5</v>
      </c>
      <c r="F21" s="19" t="s">
        <v>35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2:30" x14ac:dyDescent="0.25">
      <c r="B22" s="38">
        <v>1</v>
      </c>
      <c r="C22" s="24">
        <v>99.596774193548384</v>
      </c>
      <c r="D22" s="24">
        <v>99.731182795698928</v>
      </c>
      <c r="E22" s="24">
        <v>99.731182795698928</v>
      </c>
      <c r="F22" s="24">
        <v>99.596774193548384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30" ht="16.2" x14ac:dyDescent="0.25">
      <c r="B23" s="38">
        <v>2</v>
      </c>
      <c r="C23" s="24">
        <v>99.702380952380949</v>
      </c>
      <c r="D23" s="24">
        <v>99.702380952380949</v>
      </c>
      <c r="E23" s="24">
        <v>99.702380952380949</v>
      </c>
      <c r="F23" s="24">
        <v>99.553571428571431</v>
      </c>
      <c r="I23" s="7" t="s">
        <v>256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ht="16.2" x14ac:dyDescent="0.25">
      <c r="B24" s="38">
        <v>3</v>
      </c>
      <c r="C24" s="24">
        <v>99.596231493943478</v>
      </c>
      <c r="D24" s="24">
        <v>96.500672947510097</v>
      </c>
      <c r="E24" s="24">
        <v>99.730820995962304</v>
      </c>
      <c r="F24" s="24">
        <v>97.846567967698519</v>
      </c>
      <c r="I24" s="7" t="s">
        <v>257</v>
      </c>
      <c r="AC24" s="8"/>
      <c r="AD24" s="8"/>
    </row>
    <row r="25" spans="2:30" x14ac:dyDescent="0.25">
      <c r="B25" s="38">
        <v>4</v>
      </c>
      <c r="C25" s="24">
        <v>99.861111111111114</v>
      </c>
      <c r="D25" s="24">
        <v>99.027777777777786</v>
      </c>
      <c r="E25" s="24">
        <v>99.722222222222229</v>
      </c>
      <c r="F25" s="24">
        <v>100</v>
      </c>
      <c r="I25" s="7" t="s">
        <v>86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2:30" x14ac:dyDescent="0.25">
      <c r="B26" s="38">
        <v>5</v>
      </c>
      <c r="C26" s="24">
        <v>86.962365591397855</v>
      </c>
      <c r="D26" s="24">
        <v>99.731182795698928</v>
      </c>
      <c r="E26" s="24">
        <v>99.596774193548384</v>
      </c>
      <c r="F26" s="24">
        <v>99.596774193548384</v>
      </c>
      <c r="I26" s="42"/>
      <c r="J26" s="30">
        <v>94</v>
      </c>
      <c r="K26" s="30">
        <v>95</v>
      </c>
      <c r="L26" s="30">
        <v>96</v>
      </c>
      <c r="M26" s="30">
        <v>97</v>
      </c>
      <c r="N26" s="30">
        <v>98</v>
      </c>
      <c r="O26" s="30">
        <v>99</v>
      </c>
      <c r="P26" s="43" t="s">
        <v>18</v>
      </c>
      <c r="Q26" s="43" t="s">
        <v>19</v>
      </c>
      <c r="R26" s="43" t="s">
        <v>20</v>
      </c>
      <c r="S26" s="43" t="s">
        <v>21</v>
      </c>
      <c r="T26" s="43" t="s">
        <v>22</v>
      </c>
      <c r="U26" s="43" t="s">
        <v>23</v>
      </c>
      <c r="V26" s="43" t="s">
        <v>24</v>
      </c>
      <c r="W26" s="43" t="s">
        <v>25</v>
      </c>
      <c r="X26" s="43" t="s">
        <v>26</v>
      </c>
      <c r="Y26" s="43" t="s">
        <v>27</v>
      </c>
      <c r="Z26" s="43">
        <v>10</v>
      </c>
      <c r="AA26" s="43">
        <v>11</v>
      </c>
      <c r="AB26" s="43">
        <v>12</v>
      </c>
      <c r="AC26" s="43">
        <v>13</v>
      </c>
      <c r="AD26" s="43" t="s">
        <v>216</v>
      </c>
    </row>
    <row r="27" spans="2:30" x14ac:dyDescent="0.25">
      <c r="B27" s="38">
        <v>6</v>
      </c>
      <c r="C27" s="24">
        <v>0</v>
      </c>
      <c r="D27" s="24">
        <v>99.722222222222229</v>
      </c>
      <c r="E27" s="24">
        <v>99.583333333333329</v>
      </c>
      <c r="F27" s="24">
        <v>99.444444444444443</v>
      </c>
      <c r="I27" s="42" t="s">
        <v>31</v>
      </c>
      <c r="J27" s="44">
        <v>0.32754</v>
      </c>
      <c r="K27" s="44">
        <v>0.20785400000000001</v>
      </c>
      <c r="L27" s="44">
        <v>0.18407200000000001</v>
      </c>
      <c r="M27" s="44">
        <v>0.42009999999999997</v>
      </c>
      <c r="N27" s="44">
        <v>0.31763400000000003</v>
      </c>
      <c r="O27" s="44"/>
      <c r="P27" s="44">
        <v>0.38715799999999995</v>
      </c>
      <c r="Q27" s="44">
        <v>0.63984000000000008</v>
      </c>
      <c r="R27" s="44">
        <v>0.38938899999999993</v>
      </c>
      <c r="S27" s="44">
        <v>0.92476800000000003</v>
      </c>
      <c r="T27" s="44">
        <v>2.9829760000000003</v>
      </c>
      <c r="U27" s="44"/>
      <c r="V27" s="44"/>
      <c r="W27" s="44"/>
      <c r="X27" s="44"/>
      <c r="Y27" s="44"/>
      <c r="Z27" s="44"/>
      <c r="AA27" s="44"/>
      <c r="AB27" s="31"/>
      <c r="AC27" s="31"/>
      <c r="AD27" s="31"/>
    </row>
    <row r="28" spans="2:30" x14ac:dyDescent="0.25">
      <c r="B28" s="38">
        <v>7</v>
      </c>
      <c r="C28" s="24">
        <v>99.731182795698928</v>
      </c>
      <c r="D28" s="24">
        <v>96.908602150537632</v>
      </c>
      <c r="E28" s="24">
        <v>99.462365591397855</v>
      </c>
      <c r="F28" s="24">
        <v>93.27956989247312</v>
      </c>
      <c r="I28" s="42" t="s">
        <v>2</v>
      </c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>
        <v>0.45842899999999998</v>
      </c>
      <c r="V28" s="44" t="s">
        <v>87</v>
      </c>
      <c r="W28" s="44">
        <v>0.39138450000000002</v>
      </c>
      <c r="X28" s="44">
        <v>1.01</v>
      </c>
      <c r="Y28" s="44">
        <v>0.48099999999999998</v>
      </c>
      <c r="Z28" s="44">
        <v>2.0393208693917808</v>
      </c>
      <c r="AA28" s="44">
        <v>0.97840063579888248</v>
      </c>
      <c r="AB28" s="44">
        <v>0.29230412414194723</v>
      </c>
      <c r="AC28" s="44">
        <v>0.96962502378016369</v>
      </c>
      <c r="AD28" s="44"/>
    </row>
    <row r="29" spans="2:30" x14ac:dyDescent="0.25">
      <c r="B29" s="38">
        <v>8</v>
      </c>
      <c r="C29" s="24">
        <v>99.731182795698928</v>
      </c>
      <c r="D29" s="24">
        <v>100</v>
      </c>
      <c r="E29" s="24">
        <v>99.865591397849457</v>
      </c>
      <c r="F29" s="24">
        <v>98.252688172043008</v>
      </c>
      <c r="I29" s="42" t="s">
        <v>4</v>
      </c>
      <c r="J29" s="44"/>
      <c r="K29" s="44"/>
      <c r="L29" s="44"/>
      <c r="M29" s="44"/>
      <c r="N29" s="44"/>
      <c r="O29" s="44"/>
      <c r="P29" s="44">
        <v>2.0233499999999998</v>
      </c>
      <c r="Q29" s="44">
        <v>2.4812650000000001</v>
      </c>
      <c r="R29" s="44">
        <v>4.9196650000000011</v>
      </c>
      <c r="S29" s="44">
        <v>2.2946820000000003</v>
      </c>
      <c r="T29" s="44">
        <v>4.2426720000000007</v>
      </c>
      <c r="U29" s="44">
        <v>1.9969860000000001</v>
      </c>
      <c r="V29" s="44">
        <v>6.9519840000000004</v>
      </c>
      <c r="W29" s="44">
        <v>2.3094604799999998</v>
      </c>
      <c r="X29" s="44">
        <v>4.407</v>
      </c>
      <c r="Y29" s="44">
        <v>2.6</v>
      </c>
      <c r="Z29" s="44">
        <v>7.53622381050352</v>
      </c>
      <c r="AA29" s="44">
        <v>4.1752041030745053</v>
      </c>
      <c r="AB29" s="44">
        <v>2.8625489791340843</v>
      </c>
      <c r="AC29" s="44">
        <v>5.2122616768344736</v>
      </c>
      <c r="AD29" s="44">
        <v>2.921962066788991</v>
      </c>
    </row>
    <row r="30" spans="2:30" x14ac:dyDescent="0.25">
      <c r="B30" s="38">
        <v>9</v>
      </c>
      <c r="C30" s="24">
        <v>99.583333333333329</v>
      </c>
      <c r="D30" s="24">
        <v>99.305555555555557</v>
      </c>
      <c r="E30" s="24">
        <v>99.166666666666671</v>
      </c>
      <c r="F30" s="24">
        <v>99.583333333333329</v>
      </c>
      <c r="I30" s="42" t="s">
        <v>5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>
        <v>3.3849999999999998</v>
      </c>
      <c r="Z30" s="44">
        <v>8.7663715737947676</v>
      </c>
      <c r="AA30" s="44">
        <v>4.0705099799083975</v>
      </c>
      <c r="AB30" s="44" t="s">
        <v>89</v>
      </c>
      <c r="AC30" s="44">
        <v>4.3343139891927303</v>
      </c>
      <c r="AD30" s="44">
        <v>3.7104553775342457</v>
      </c>
    </row>
    <row r="31" spans="2:30" x14ac:dyDescent="0.25">
      <c r="B31" s="38">
        <v>10</v>
      </c>
      <c r="C31" s="24">
        <v>99.865591397849457</v>
      </c>
      <c r="D31" s="24">
        <v>99.596774193548384</v>
      </c>
      <c r="E31" s="24">
        <v>99.596774193548384</v>
      </c>
      <c r="F31" s="24">
        <v>99.731182795698928</v>
      </c>
      <c r="I31" s="42" t="s">
        <v>7</v>
      </c>
      <c r="J31" s="44">
        <v>3.5280420000000001</v>
      </c>
      <c r="K31" s="44">
        <v>3.8431199999999999</v>
      </c>
      <c r="L31" s="44">
        <v>3.7913110000000008</v>
      </c>
      <c r="M31" s="44">
        <v>4.9665720000000011</v>
      </c>
      <c r="N31" s="44">
        <v>3.9800769999999996</v>
      </c>
      <c r="O31" s="44">
        <v>5.8214119999999996</v>
      </c>
      <c r="P31" s="44">
        <v>3.6560370000000004</v>
      </c>
      <c r="Q31" s="44">
        <v>2.3863839999999996</v>
      </c>
      <c r="R31" s="44">
        <v>4.3240580000000008</v>
      </c>
      <c r="S31" s="44">
        <v>3.1829999999999998</v>
      </c>
      <c r="T31" s="44">
        <v>5.6525200000000009</v>
      </c>
      <c r="U31" s="44">
        <v>3.0612579999999996</v>
      </c>
      <c r="V31" s="44">
        <v>7.7477999999999998</v>
      </c>
      <c r="W31" s="44">
        <v>1.8310364800000003</v>
      </c>
      <c r="X31" s="44">
        <v>6.2809999999999997</v>
      </c>
      <c r="Y31" s="44">
        <v>2.5539999999999998</v>
      </c>
      <c r="Z31" s="44">
        <v>5.3990330623373302</v>
      </c>
      <c r="AA31" s="44">
        <v>4.6080051263446586</v>
      </c>
      <c r="AB31" s="44">
        <v>2.8825940456962877</v>
      </c>
      <c r="AC31" s="44">
        <v>4.8063832884589921</v>
      </c>
      <c r="AD31" s="44"/>
    </row>
    <row r="32" spans="2:30" x14ac:dyDescent="0.25">
      <c r="B32" s="38">
        <v>11</v>
      </c>
      <c r="C32" s="24">
        <v>99.722222222222229</v>
      </c>
      <c r="D32" s="24">
        <v>99.444444444444443</v>
      </c>
      <c r="E32" s="24">
        <v>99.722222222222229</v>
      </c>
      <c r="F32" s="24">
        <v>99.444444444444443</v>
      </c>
      <c r="I32" s="42" t="s">
        <v>35</v>
      </c>
      <c r="J32" s="44">
        <v>6.7257120000000006</v>
      </c>
      <c r="K32" s="44">
        <v>8.0993060000000003</v>
      </c>
      <c r="L32" s="44">
        <v>8.0813799999999993</v>
      </c>
      <c r="M32" s="44">
        <v>11.151104</v>
      </c>
      <c r="N32" s="44">
        <v>6.3551459999999995</v>
      </c>
      <c r="O32" s="44">
        <v>11.011545000000002</v>
      </c>
      <c r="P32" s="44">
        <v>6.5654339999999989</v>
      </c>
      <c r="Q32" s="44">
        <v>6.6653330000000004</v>
      </c>
      <c r="R32" s="44">
        <v>9.8330400000000004</v>
      </c>
      <c r="S32" s="44">
        <v>8.89785</v>
      </c>
      <c r="T32" s="44">
        <v>8.2313010000000002</v>
      </c>
      <c r="U32" s="44">
        <v>5.0720280000000004</v>
      </c>
      <c r="V32" s="44">
        <v>13.815314999999998</v>
      </c>
      <c r="W32" s="44">
        <v>4.3121723999999997</v>
      </c>
      <c r="X32" s="44">
        <v>9.6579999999999995</v>
      </c>
      <c r="Y32" s="44">
        <v>5.3920000000000003</v>
      </c>
      <c r="Z32" s="44">
        <v>8.0975906436356109</v>
      </c>
      <c r="AA32" s="44">
        <v>9.8433749501092009</v>
      </c>
      <c r="AB32" s="44" t="s">
        <v>90</v>
      </c>
      <c r="AC32" s="44">
        <v>8.1071675595832247</v>
      </c>
      <c r="AD32" s="44">
        <v>6.0338555664804465</v>
      </c>
    </row>
    <row r="33" spans="1:30" x14ac:dyDescent="0.25">
      <c r="B33" s="38">
        <v>12</v>
      </c>
      <c r="C33" s="24">
        <v>99.596774193548384</v>
      </c>
      <c r="D33" s="24">
        <v>99.731182795698928</v>
      </c>
      <c r="E33" s="24">
        <v>99.462365591397855</v>
      </c>
      <c r="F33" s="24">
        <v>99.327956989247312</v>
      </c>
      <c r="I33" s="8" t="s">
        <v>88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x14ac:dyDescent="0.25"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6" spans="1:30" ht="16.2" x14ac:dyDescent="0.25">
      <c r="I36" s="7" t="s">
        <v>258</v>
      </c>
    </row>
    <row r="37" spans="1:30" ht="16.8" x14ac:dyDescent="0.3">
      <c r="A37" s="4" t="s">
        <v>242</v>
      </c>
      <c r="B37" s="2"/>
      <c r="F37" s="7"/>
      <c r="I37" s="42"/>
      <c r="J37" s="30">
        <v>94</v>
      </c>
      <c r="K37" s="30">
        <v>95</v>
      </c>
      <c r="L37" s="30">
        <v>96</v>
      </c>
      <c r="M37" s="30">
        <v>97</v>
      </c>
      <c r="N37" s="30">
        <v>98</v>
      </c>
      <c r="O37" s="30">
        <v>99</v>
      </c>
      <c r="P37" s="30" t="s">
        <v>18</v>
      </c>
      <c r="Q37" s="30" t="s">
        <v>19</v>
      </c>
      <c r="R37" s="30" t="s">
        <v>20</v>
      </c>
      <c r="S37" s="30" t="s">
        <v>21</v>
      </c>
      <c r="T37" s="30" t="s">
        <v>22</v>
      </c>
      <c r="U37" s="30" t="s">
        <v>23</v>
      </c>
      <c r="V37" s="30" t="s">
        <v>24</v>
      </c>
      <c r="W37" s="30" t="s">
        <v>25</v>
      </c>
      <c r="X37" s="30" t="s">
        <v>26</v>
      </c>
      <c r="Y37" s="30" t="s">
        <v>27</v>
      </c>
      <c r="Z37" s="30" t="s">
        <v>28</v>
      </c>
      <c r="AA37" s="30" t="s">
        <v>29</v>
      </c>
      <c r="AB37" s="30" t="s">
        <v>30</v>
      </c>
      <c r="AC37" s="30" t="s">
        <v>36</v>
      </c>
      <c r="AD37" s="30" t="s">
        <v>216</v>
      </c>
    </row>
    <row r="38" spans="1:30" x14ac:dyDescent="0.25">
      <c r="A38" s="91"/>
      <c r="B38" s="91"/>
      <c r="C38" s="19" t="s">
        <v>2</v>
      </c>
      <c r="D38" s="19" t="s">
        <v>4</v>
      </c>
      <c r="E38" s="19" t="s">
        <v>5</v>
      </c>
      <c r="F38" s="19" t="s">
        <v>35</v>
      </c>
      <c r="I38" s="42" t="s">
        <v>31</v>
      </c>
      <c r="J38" s="41">
        <v>112.74061433447099</v>
      </c>
      <c r="K38" s="41">
        <v>109.0136518771331</v>
      </c>
      <c r="L38" s="41">
        <v>143</v>
      </c>
      <c r="M38" s="41">
        <v>118</v>
      </c>
      <c r="N38" s="41">
        <v>116</v>
      </c>
      <c r="O38" s="41">
        <v>115</v>
      </c>
      <c r="P38" s="41">
        <v>124</v>
      </c>
      <c r="Q38" s="41">
        <v>106</v>
      </c>
      <c r="R38" s="41">
        <v>124</v>
      </c>
      <c r="S38" s="41">
        <v>122.8</v>
      </c>
      <c r="T38" s="41">
        <v>152.4</v>
      </c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x14ac:dyDescent="0.25">
      <c r="A39" s="92" t="s">
        <v>100</v>
      </c>
      <c r="B39" s="92"/>
      <c r="C39" s="24">
        <v>34.574333333333406</v>
      </c>
      <c r="D39" s="24">
        <v>46.034144994816238</v>
      </c>
      <c r="E39" s="24">
        <v>46.765924424068963</v>
      </c>
      <c r="F39" s="24">
        <v>49.505496960591955</v>
      </c>
      <c r="I39" s="42" t="s">
        <v>2</v>
      </c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>
        <v>119.6</v>
      </c>
      <c r="V39" s="41">
        <v>149</v>
      </c>
      <c r="W39" s="41">
        <v>123</v>
      </c>
      <c r="X39" s="41">
        <v>124.2</v>
      </c>
      <c r="Y39" s="41">
        <v>131</v>
      </c>
      <c r="Z39" s="41">
        <v>152.03317000000001</v>
      </c>
      <c r="AA39" s="41">
        <v>138.85234</v>
      </c>
      <c r="AB39" s="41">
        <v>100.44316000000001</v>
      </c>
      <c r="AC39" s="41">
        <v>130.28222700000001</v>
      </c>
      <c r="AD39" s="41">
        <v>120.7908</v>
      </c>
    </row>
    <row r="40" spans="1:30" x14ac:dyDescent="0.25">
      <c r="A40" s="92" t="s">
        <v>12</v>
      </c>
      <c r="B40" s="92"/>
      <c r="C40" s="24">
        <v>72.145170833333324</v>
      </c>
      <c r="D40" s="24">
        <v>102.54384166666665</v>
      </c>
      <c r="E40" s="24">
        <v>88.519350000000017</v>
      </c>
      <c r="F40" s="24">
        <v>89.554454166666645</v>
      </c>
      <c r="I40" s="42" t="s">
        <v>4</v>
      </c>
      <c r="J40" s="41"/>
      <c r="K40" s="41"/>
      <c r="L40" s="41"/>
      <c r="M40" s="41"/>
      <c r="N40" s="41"/>
      <c r="O40" s="41">
        <v>100</v>
      </c>
      <c r="P40" s="41">
        <v>125</v>
      </c>
      <c r="Q40" s="41">
        <v>116</v>
      </c>
      <c r="R40" s="41">
        <v>156</v>
      </c>
      <c r="S40" s="41">
        <v>137.9</v>
      </c>
      <c r="T40" s="41">
        <v>163.30000000000001</v>
      </c>
      <c r="U40" s="41">
        <v>133.19999999999999</v>
      </c>
      <c r="V40" s="41">
        <v>169</v>
      </c>
      <c r="W40" s="41">
        <v>142</v>
      </c>
      <c r="X40" s="41">
        <v>136.4</v>
      </c>
      <c r="Y40" s="41">
        <v>130.80000000000001</v>
      </c>
      <c r="Z40" s="41">
        <v>175.334626996683</v>
      </c>
      <c r="AA40" s="41">
        <v>160.97230146013933</v>
      </c>
      <c r="AB40" s="41">
        <v>119.29353360485503</v>
      </c>
      <c r="AC40" s="41">
        <v>146.08385692583948</v>
      </c>
      <c r="AD40" s="41">
        <v>147.81399999999999</v>
      </c>
    </row>
    <row r="41" spans="1:30" x14ac:dyDescent="0.25">
      <c r="A41" s="92" t="s">
        <v>13</v>
      </c>
      <c r="B41" s="92"/>
      <c r="C41" s="24">
        <v>120.7908</v>
      </c>
      <c r="D41" s="24">
        <v>147.81399999999999</v>
      </c>
      <c r="E41" s="24">
        <v>139.37129999999999</v>
      </c>
      <c r="F41" s="24">
        <v>131.50360000000001</v>
      </c>
      <c r="I41" s="42" t="s">
        <v>5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>
        <v>136.1</v>
      </c>
      <c r="Z41" s="41">
        <v>169.46053000000001</v>
      </c>
      <c r="AA41" s="41">
        <v>154.04056</v>
      </c>
      <c r="AB41" s="41">
        <v>144.04427000000001</v>
      </c>
      <c r="AC41" s="41">
        <v>131.07058699999999</v>
      </c>
      <c r="AD41" s="41">
        <v>139.37129999999999</v>
      </c>
    </row>
    <row r="42" spans="1:30" x14ac:dyDescent="0.25">
      <c r="A42" s="92" t="s">
        <v>91</v>
      </c>
      <c r="B42" s="92"/>
      <c r="C42" s="24"/>
      <c r="D42" s="24">
        <v>2921.9620667889908</v>
      </c>
      <c r="E42" s="24">
        <v>3710.4553775342456</v>
      </c>
      <c r="F42" s="24">
        <v>6033.8555664804462</v>
      </c>
      <c r="I42" s="42" t="s">
        <v>7</v>
      </c>
      <c r="J42" s="41">
        <v>136.03412969283278</v>
      </c>
      <c r="K42" s="41">
        <v>127.64846416382252</v>
      </c>
      <c r="L42" s="41">
        <v>137</v>
      </c>
      <c r="M42" s="41">
        <v>147</v>
      </c>
      <c r="N42" s="41">
        <v>143</v>
      </c>
      <c r="O42" s="41">
        <v>137</v>
      </c>
      <c r="P42" s="41">
        <v>129</v>
      </c>
      <c r="Q42" s="41">
        <v>112</v>
      </c>
      <c r="R42" s="41">
        <v>162</v>
      </c>
      <c r="S42" s="41">
        <v>120.8</v>
      </c>
      <c r="T42" s="41">
        <v>182</v>
      </c>
      <c r="U42" s="41">
        <v>135</v>
      </c>
      <c r="V42" s="41">
        <v>157</v>
      </c>
      <c r="W42" s="41">
        <v>117</v>
      </c>
      <c r="X42" s="41">
        <v>149</v>
      </c>
      <c r="Y42" s="41">
        <v>127</v>
      </c>
      <c r="Z42" s="41">
        <v>148.86343129064295</v>
      </c>
      <c r="AA42" s="41">
        <v>142.04154873223999</v>
      </c>
      <c r="AB42" s="41">
        <v>115.67340466433865</v>
      </c>
      <c r="AC42" s="41">
        <v>129.25061007411762</v>
      </c>
      <c r="AD42" s="41"/>
    </row>
    <row r="43" spans="1:30" ht="15.6" x14ac:dyDescent="0.25">
      <c r="A43" s="3" t="s">
        <v>92</v>
      </c>
      <c r="B43" s="2"/>
      <c r="E43" s="7"/>
      <c r="I43" s="42" t="s">
        <v>35</v>
      </c>
      <c r="J43" s="41">
        <v>140.69283276450511</v>
      </c>
      <c r="K43" s="41">
        <v>143.48805460750853</v>
      </c>
      <c r="L43" s="41">
        <v>163</v>
      </c>
      <c r="M43" s="41">
        <v>150</v>
      </c>
      <c r="N43" s="41">
        <v>153</v>
      </c>
      <c r="O43" s="41">
        <v>145</v>
      </c>
      <c r="P43" s="41">
        <v>134</v>
      </c>
      <c r="Q43" s="41">
        <v>123</v>
      </c>
      <c r="R43" s="41">
        <v>138</v>
      </c>
      <c r="S43" s="41">
        <v>132.19999999999999</v>
      </c>
      <c r="T43" s="41">
        <v>188</v>
      </c>
      <c r="U43" s="41">
        <v>145.4</v>
      </c>
      <c r="V43" s="41">
        <v>162</v>
      </c>
      <c r="W43" s="41">
        <v>132</v>
      </c>
      <c r="X43" s="41">
        <v>152.80000000000001</v>
      </c>
      <c r="Y43" s="41">
        <v>135.1</v>
      </c>
      <c r="Z43" s="41">
        <v>150.1045612200067</v>
      </c>
      <c r="AA43" s="41">
        <v>133.94739600547265</v>
      </c>
      <c r="AB43" s="41">
        <v>122.68427158435094</v>
      </c>
      <c r="AC43" s="41">
        <v>132.39034334903039</v>
      </c>
      <c r="AD43" s="41">
        <v>131.50360000000001</v>
      </c>
    </row>
    <row r="44" spans="1:30" ht="15.6" x14ac:dyDescent="0.25">
      <c r="I44" s="8" t="s">
        <v>93</v>
      </c>
    </row>
  </sheetData>
  <mergeCells count="5">
    <mergeCell ref="A38:B38"/>
    <mergeCell ref="A39:B39"/>
    <mergeCell ref="A40:B40"/>
    <mergeCell ref="A41:B41"/>
    <mergeCell ref="A42:B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80"/>
  <sheetViews>
    <sheetView workbookViewId="0">
      <selection activeCell="O77" sqref="O77"/>
    </sheetView>
  </sheetViews>
  <sheetFormatPr defaultColWidth="8.88671875" defaultRowHeight="13.8" x14ac:dyDescent="0.25"/>
  <cols>
    <col min="1" max="1" width="15.33203125" style="7" customWidth="1"/>
    <col min="2" max="2" width="5.6640625" style="3" customWidth="1"/>
    <col min="3" max="3" width="7" style="2" customWidth="1"/>
    <col min="4" max="4" width="7.33203125" style="2" customWidth="1"/>
    <col min="5" max="5" width="6.33203125" style="2" customWidth="1"/>
    <col min="6" max="6" width="6.5546875" style="2" customWidth="1"/>
    <col min="7" max="7" width="7.109375" style="2" customWidth="1"/>
    <col min="8" max="9" width="8.88671875" style="7"/>
    <col min="10" max="10" width="7.33203125" style="7" customWidth="1"/>
    <col min="11" max="14" width="5.33203125" style="7" customWidth="1"/>
    <col min="15" max="15" width="5.44140625" style="7" customWidth="1"/>
    <col min="16" max="16" width="5" style="7" customWidth="1"/>
    <col min="17" max="17" width="4.5546875" style="7" customWidth="1"/>
    <col min="18" max="20" width="4.6640625" style="7" customWidth="1"/>
    <col min="21" max="21" width="4.44140625" style="7" customWidth="1"/>
    <col min="22" max="22" width="4.6640625" style="7" customWidth="1"/>
    <col min="23" max="23" width="4.33203125" style="7" customWidth="1"/>
    <col min="24" max="24" width="4.44140625" style="7" customWidth="1"/>
    <col min="25" max="25" width="5.109375" style="7" customWidth="1"/>
    <col min="26" max="27" width="4.6640625" style="7" customWidth="1"/>
    <col min="28" max="28" width="4.5546875" style="7" customWidth="1"/>
    <col min="29" max="29" width="5" style="7" customWidth="1"/>
    <col min="30" max="30" width="5.33203125" style="7" customWidth="1"/>
    <col min="31" max="31" width="5" style="7" customWidth="1"/>
    <col min="32" max="16384" width="8.88671875" style="7"/>
  </cols>
  <sheetData>
    <row r="1" spans="1:31" ht="19.8" x14ac:dyDescent="0.4">
      <c r="A1" s="16" t="s">
        <v>261</v>
      </c>
    </row>
    <row r="3" spans="1:31" ht="16.8" x14ac:dyDescent="0.3">
      <c r="B3" s="4" t="s">
        <v>94</v>
      </c>
      <c r="C3" s="1"/>
      <c r="D3" s="1"/>
      <c r="E3" s="1"/>
      <c r="F3" s="1"/>
      <c r="G3" s="1"/>
      <c r="J3" s="7" t="s">
        <v>259</v>
      </c>
    </row>
    <row r="4" spans="1:31" x14ac:dyDescent="0.25">
      <c r="B4" s="38" t="s">
        <v>1</v>
      </c>
      <c r="C4" s="19" t="s">
        <v>3</v>
      </c>
      <c r="D4" s="19" t="s">
        <v>35</v>
      </c>
      <c r="E4" s="19" t="s">
        <v>217</v>
      </c>
      <c r="F4" s="19" t="s">
        <v>4</v>
      </c>
      <c r="G4" s="19" t="s">
        <v>233</v>
      </c>
      <c r="J4" s="42"/>
      <c r="K4" s="30">
        <v>94</v>
      </c>
      <c r="L4" s="30">
        <v>95</v>
      </c>
      <c r="M4" s="30">
        <v>96</v>
      </c>
      <c r="N4" s="30">
        <v>97</v>
      </c>
      <c r="O4" s="30">
        <v>98</v>
      </c>
      <c r="P4" s="30">
        <v>99</v>
      </c>
      <c r="Q4" s="30" t="s">
        <v>18</v>
      </c>
      <c r="R4" s="30" t="s">
        <v>19</v>
      </c>
      <c r="S4" s="30" t="s">
        <v>20</v>
      </c>
      <c r="T4" s="30" t="s">
        <v>21</v>
      </c>
      <c r="U4" s="30" t="s">
        <v>22</v>
      </c>
      <c r="V4" s="30" t="s">
        <v>23</v>
      </c>
      <c r="W4" s="30" t="s">
        <v>24</v>
      </c>
      <c r="X4" s="30" t="s">
        <v>25</v>
      </c>
      <c r="Y4" s="30" t="s">
        <v>26</v>
      </c>
      <c r="Z4" s="30" t="s">
        <v>27</v>
      </c>
      <c r="AA4" s="30" t="s">
        <v>28</v>
      </c>
      <c r="AB4" s="30" t="s">
        <v>29</v>
      </c>
      <c r="AC4" s="30" t="s">
        <v>30</v>
      </c>
      <c r="AD4" s="30" t="s">
        <v>36</v>
      </c>
      <c r="AE4" s="30" t="s">
        <v>216</v>
      </c>
    </row>
    <row r="5" spans="1:31" x14ac:dyDescent="0.25">
      <c r="B5" s="38">
        <v>1</v>
      </c>
      <c r="C5" s="24">
        <v>1.8426225371120117</v>
      </c>
      <c r="D5" s="24">
        <v>1.2800677897574131</v>
      </c>
      <c r="E5" s="24">
        <v>6.325223378378384</v>
      </c>
      <c r="F5" s="24"/>
      <c r="G5" s="24"/>
      <c r="J5" s="42" t="s">
        <v>31</v>
      </c>
      <c r="K5" s="41">
        <v>9.04903829351362</v>
      </c>
      <c r="L5" s="41">
        <v>3.6336380474586218</v>
      </c>
      <c r="M5" s="41">
        <v>6.1048841953678146</v>
      </c>
      <c r="N5" s="41">
        <v>3.9727500896378629</v>
      </c>
      <c r="O5" s="41">
        <v>4.2918060200668897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</row>
    <row r="6" spans="1:31" x14ac:dyDescent="0.25">
      <c r="B6" s="38">
        <v>2</v>
      </c>
      <c r="C6" s="24">
        <v>2.2657836581709168</v>
      </c>
      <c r="D6" s="24">
        <v>1.2588172413793099</v>
      </c>
      <c r="E6" s="24">
        <v>6.4429483582089482</v>
      </c>
      <c r="F6" s="24">
        <v>1.9477216417910455</v>
      </c>
      <c r="G6" s="24">
        <v>1.3513153731343279</v>
      </c>
      <c r="J6" s="42" t="s">
        <v>3</v>
      </c>
      <c r="K6" s="41">
        <v>5.2791146976721839</v>
      </c>
      <c r="L6" s="41">
        <v>5.1189697453908414</v>
      </c>
      <c r="M6" s="41">
        <v>6.7483059051306871</v>
      </c>
      <c r="N6" s="41">
        <v>4.4614922503904797</v>
      </c>
      <c r="O6" s="41" t="s">
        <v>105</v>
      </c>
      <c r="P6" s="41">
        <v>3.8947115961146421</v>
      </c>
      <c r="Q6" s="41">
        <v>2.8414496036240089</v>
      </c>
      <c r="R6" s="41">
        <v>3.7336634859282523</v>
      </c>
      <c r="S6" s="41">
        <v>3.8227007215668309</v>
      </c>
      <c r="T6" s="41">
        <v>4.9030081495685618</v>
      </c>
      <c r="U6" s="41">
        <v>3.7395949074074024</v>
      </c>
      <c r="V6" s="41">
        <v>3.5066267183644468</v>
      </c>
      <c r="W6" s="41">
        <v>3.8724408526587282</v>
      </c>
      <c r="X6" s="41">
        <v>3.0091967540867874</v>
      </c>
      <c r="Y6" s="41">
        <v>2.2990941818604083</v>
      </c>
      <c r="Z6" s="41">
        <v>2.7756653992395481</v>
      </c>
      <c r="AA6" s="41">
        <v>2.0051632730461182</v>
      </c>
      <c r="AB6" s="41">
        <v>2.4049839933878916</v>
      </c>
      <c r="AC6" s="41">
        <v>2.0527720371032769</v>
      </c>
      <c r="AD6" s="41">
        <v>1.6281657152291158</v>
      </c>
      <c r="AE6" s="41">
        <v>1.9049019397084315</v>
      </c>
    </row>
    <row r="7" spans="1:31" x14ac:dyDescent="0.25">
      <c r="B7" s="38">
        <v>3</v>
      </c>
      <c r="C7" s="24">
        <v>1.9476265856950068</v>
      </c>
      <c r="D7" s="24">
        <v>0.78412147742818128</v>
      </c>
      <c r="E7" s="24">
        <v>3.4497155525238758</v>
      </c>
      <c r="F7" s="24">
        <v>1.5761958277254351</v>
      </c>
      <c r="G7" s="24">
        <v>3.6655047106325704</v>
      </c>
      <c r="J7" s="42" t="s">
        <v>6</v>
      </c>
      <c r="K7" s="41"/>
      <c r="L7" s="41"/>
      <c r="M7" s="41">
        <v>4.503209242618742</v>
      </c>
      <c r="N7" s="41">
        <v>3.8531526222746022</v>
      </c>
      <c r="O7" s="41">
        <v>3.8174739493873813</v>
      </c>
      <c r="P7" s="41">
        <v>2.7418689876316993</v>
      </c>
      <c r="Q7" s="41">
        <v>1.9108978752570254</v>
      </c>
      <c r="R7" s="41">
        <v>2.3622408065070455</v>
      </c>
      <c r="S7" s="41">
        <v>2.6108560936424143</v>
      </c>
      <c r="T7" s="41">
        <v>3.1611910611910519</v>
      </c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</row>
    <row r="8" spans="1:31" x14ac:dyDescent="0.25">
      <c r="B8" s="38">
        <v>4</v>
      </c>
      <c r="C8" s="24" t="s">
        <v>234</v>
      </c>
      <c r="D8" s="24">
        <v>1.0073606397774701</v>
      </c>
      <c r="E8" s="24">
        <v>3.0509852367688035</v>
      </c>
      <c r="F8" s="24">
        <v>2.5518747545582041</v>
      </c>
      <c r="G8" s="24">
        <v>3.7004579689703747</v>
      </c>
      <c r="J8" s="42" t="s">
        <v>7</v>
      </c>
      <c r="K8" s="41">
        <v>4.6704868622219919</v>
      </c>
      <c r="L8" s="41">
        <v>3.2606308685938155</v>
      </c>
      <c r="M8" s="41">
        <v>3.9422412766464214</v>
      </c>
      <c r="N8" s="41">
        <v>2.6813344493602775</v>
      </c>
      <c r="O8" s="41">
        <v>3.0572044040210629</v>
      </c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</row>
    <row r="9" spans="1:31" x14ac:dyDescent="0.25">
      <c r="B9" s="38">
        <v>5</v>
      </c>
      <c r="C9" s="24">
        <v>2.2326277864992146</v>
      </c>
      <c r="D9" s="24">
        <v>0.69128879892037787</v>
      </c>
      <c r="E9" s="24">
        <v>2.8538780979827094</v>
      </c>
      <c r="F9" s="24">
        <v>1.6871309973045847</v>
      </c>
      <c r="G9" s="24">
        <v>4.0858907563025202</v>
      </c>
      <c r="J9" s="42" t="s">
        <v>35</v>
      </c>
      <c r="K9" s="41">
        <v>2.501087835372743</v>
      </c>
      <c r="L9" s="41">
        <v>1.4521148199197385</v>
      </c>
      <c r="M9" s="41">
        <v>2.9772045590881824</v>
      </c>
      <c r="N9" s="41">
        <v>1.4022700119474314</v>
      </c>
      <c r="O9" s="41">
        <v>1.5876020347805513</v>
      </c>
      <c r="P9" s="41">
        <v>1.332093253968254</v>
      </c>
      <c r="Q9" s="41">
        <v>1.046242774566474</v>
      </c>
      <c r="R9" s="41">
        <v>1.4767119990371886</v>
      </c>
      <c r="S9" s="41">
        <v>1.5135724672806592</v>
      </c>
      <c r="T9" s="41">
        <v>1.8565278592375416</v>
      </c>
      <c r="U9" s="41">
        <v>1.5095137914913581</v>
      </c>
      <c r="V9" s="41">
        <v>1.5119636667861691</v>
      </c>
      <c r="W9" s="41">
        <v>2.0938614778781632</v>
      </c>
      <c r="X9" s="41">
        <v>1.0622639336711157</v>
      </c>
      <c r="Y9" s="41">
        <v>1.1960147857225314</v>
      </c>
      <c r="Z9" s="41">
        <v>0.99268041237114057</v>
      </c>
      <c r="AA9" s="41">
        <v>1.4885130468036794</v>
      </c>
      <c r="AB9" s="41">
        <v>1.0744049056886009</v>
      </c>
      <c r="AC9" s="41">
        <v>1.080663528334701</v>
      </c>
      <c r="AD9" s="41">
        <v>0.93052565022310396</v>
      </c>
      <c r="AE9" s="41">
        <v>0.81011266790180703</v>
      </c>
    </row>
    <row r="10" spans="1:31" ht="15.6" x14ac:dyDescent="0.25">
      <c r="B10" s="38">
        <v>6</v>
      </c>
      <c r="C10" s="24">
        <v>0.72689557069846689</v>
      </c>
      <c r="D10" s="24">
        <v>0.65228730822873071</v>
      </c>
      <c r="E10" s="24">
        <v>2.1147551966292149</v>
      </c>
      <c r="F10" s="24">
        <v>1.2730362499999999</v>
      </c>
      <c r="G10" s="24">
        <v>4.46347385257301</v>
      </c>
      <c r="J10" s="42" t="s">
        <v>46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 t="s">
        <v>107</v>
      </c>
      <c r="Z10" s="41" t="s">
        <v>108</v>
      </c>
      <c r="AA10" s="41" t="s">
        <v>109</v>
      </c>
      <c r="AB10" s="41" t="s">
        <v>109</v>
      </c>
      <c r="AC10" s="41" t="s">
        <v>110</v>
      </c>
      <c r="AD10" s="41" t="s">
        <v>56</v>
      </c>
      <c r="AE10" s="41" t="s">
        <v>237</v>
      </c>
    </row>
    <row r="11" spans="1:31" x14ac:dyDescent="0.25">
      <c r="B11" s="38">
        <v>7</v>
      </c>
      <c r="C11" s="24">
        <v>1.588943378378378</v>
      </c>
      <c r="D11" s="24">
        <v>0.68564212034383931</v>
      </c>
      <c r="E11" s="24">
        <v>4.0573901251738542</v>
      </c>
      <c r="F11" s="24">
        <v>1.6404676348547735</v>
      </c>
      <c r="G11" s="24">
        <v>2.9229904569892451</v>
      </c>
      <c r="J11" s="42" t="s">
        <v>4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>
        <v>1.7803214588634406</v>
      </c>
    </row>
    <row r="12" spans="1:31" x14ac:dyDescent="0.25">
      <c r="B12" s="38">
        <v>8</v>
      </c>
      <c r="C12" s="24">
        <v>1.2391784916201107</v>
      </c>
      <c r="D12" s="24">
        <v>0.39157572016460751</v>
      </c>
      <c r="E12" s="24">
        <v>3.9177252032520338</v>
      </c>
      <c r="F12" s="24">
        <v>0.9597634408602167</v>
      </c>
      <c r="G12" s="24">
        <v>3.1416805929919112</v>
      </c>
      <c r="J12" s="42" t="s">
        <v>233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>
        <v>3.4784392233009709</v>
      </c>
    </row>
    <row r="13" spans="1:31" x14ac:dyDescent="0.25">
      <c r="B13" s="38">
        <v>9</v>
      </c>
      <c r="C13" s="24">
        <v>2.601285321100915</v>
      </c>
      <c r="D13" s="24">
        <v>0.84462861111111065</v>
      </c>
      <c r="E13" s="24">
        <v>3.6258605970149245</v>
      </c>
      <c r="F13" s="24">
        <v>2.2333920833333338</v>
      </c>
      <c r="G13" s="24">
        <v>4.5928499999999977</v>
      </c>
      <c r="J13" s="8" t="s">
        <v>106</v>
      </c>
    </row>
    <row r="14" spans="1:31" ht="15.6" x14ac:dyDescent="0.25">
      <c r="B14" s="38">
        <v>10</v>
      </c>
      <c r="C14" s="24">
        <v>1.8752924426450734</v>
      </c>
      <c r="D14" s="24">
        <v>0.75002072678331055</v>
      </c>
      <c r="E14" s="24">
        <v>5.228108539944901</v>
      </c>
      <c r="F14" s="24">
        <v>1.1852460296096909</v>
      </c>
      <c r="G14" s="24">
        <v>3.2056855795148254</v>
      </c>
      <c r="J14" s="9" t="s">
        <v>221</v>
      </c>
    </row>
    <row r="15" spans="1:31" x14ac:dyDescent="0.25">
      <c r="B15" s="38">
        <v>11</v>
      </c>
      <c r="C15" s="24">
        <v>1.9764648122392203</v>
      </c>
      <c r="D15" s="24">
        <v>0.87515788005578832</v>
      </c>
      <c r="E15" s="24">
        <v>6.1555502092050203</v>
      </c>
      <c r="F15" s="24">
        <v>1.7775851955307271</v>
      </c>
      <c r="G15" s="24">
        <v>3.3160164345403964</v>
      </c>
    </row>
    <row r="16" spans="1:31" x14ac:dyDescent="0.25">
      <c r="B16" s="38">
        <v>12</v>
      </c>
      <c r="C16" s="24">
        <v>2.4800654569892484</v>
      </c>
      <c r="D16" s="24">
        <v>0.55175991902833965</v>
      </c>
      <c r="E16" s="24">
        <v>4.0189440654843107</v>
      </c>
      <c r="F16" s="24">
        <v>2.6982572580645163</v>
      </c>
      <c r="G16" s="24">
        <v>3.4984237903225801</v>
      </c>
    </row>
    <row r="17" spans="2:7" x14ac:dyDescent="0.25">
      <c r="B17" s="8" t="s">
        <v>113</v>
      </c>
    </row>
    <row r="20" spans="2:7" x14ac:dyDescent="0.25">
      <c r="B20" s="4" t="s">
        <v>95</v>
      </c>
      <c r="C20" s="1"/>
      <c r="D20" s="1"/>
      <c r="E20" s="1"/>
      <c r="F20" s="1"/>
      <c r="G20" s="1"/>
    </row>
    <row r="21" spans="2:7" x14ac:dyDescent="0.25">
      <c r="B21" s="38" t="s">
        <v>1</v>
      </c>
      <c r="C21" s="19" t="s">
        <v>3</v>
      </c>
      <c r="D21" s="19" t="s">
        <v>35</v>
      </c>
      <c r="E21" s="19" t="s">
        <v>217</v>
      </c>
      <c r="F21" s="19" t="s">
        <v>4</v>
      </c>
      <c r="G21" s="19" t="s">
        <v>233</v>
      </c>
    </row>
    <row r="22" spans="2:7" x14ac:dyDescent="0.25">
      <c r="B22" s="38">
        <v>1</v>
      </c>
      <c r="C22" s="24">
        <v>99.596774193548384</v>
      </c>
      <c r="D22" s="24">
        <v>99.731182795698928</v>
      </c>
      <c r="E22" s="24">
        <v>99.462365591397855</v>
      </c>
      <c r="F22" s="24">
        <v>36.962365591397848</v>
      </c>
      <c r="G22" s="24">
        <v>36.962365591397848</v>
      </c>
    </row>
    <row r="23" spans="2:7" x14ac:dyDescent="0.25">
      <c r="B23" s="38">
        <v>2</v>
      </c>
      <c r="C23" s="24">
        <v>99.25595238095238</v>
      </c>
      <c r="D23" s="24">
        <v>94.94047619047619</v>
      </c>
      <c r="E23" s="24">
        <v>99.702380952380949</v>
      </c>
      <c r="F23" s="24">
        <v>99.702380952380949</v>
      </c>
      <c r="G23" s="24">
        <v>99.702380952380949</v>
      </c>
    </row>
    <row r="24" spans="2:7" x14ac:dyDescent="0.25">
      <c r="B24" s="38">
        <v>3</v>
      </c>
      <c r="C24" s="24">
        <v>99.730820995962304</v>
      </c>
      <c r="D24" s="24">
        <v>98.384925975773882</v>
      </c>
      <c r="E24" s="24">
        <v>98.654104979811578</v>
      </c>
      <c r="F24" s="24">
        <v>100</v>
      </c>
      <c r="G24" s="24">
        <v>100</v>
      </c>
    </row>
    <row r="25" spans="2:7" x14ac:dyDescent="0.25">
      <c r="B25" s="38">
        <v>4</v>
      </c>
      <c r="C25" s="24">
        <v>71.666666666666671</v>
      </c>
      <c r="D25" s="24">
        <v>99.861111111111114</v>
      </c>
      <c r="E25" s="24">
        <v>99.722222222222229</v>
      </c>
      <c r="F25" s="24">
        <v>99.027777777777786</v>
      </c>
      <c r="G25" s="24">
        <v>98.472222222222229</v>
      </c>
    </row>
    <row r="26" spans="2:7" x14ac:dyDescent="0.25">
      <c r="B26" s="38">
        <v>5</v>
      </c>
      <c r="C26" s="24">
        <v>85.618279569892479</v>
      </c>
      <c r="D26" s="24">
        <v>99.596774193548384</v>
      </c>
      <c r="E26" s="24">
        <v>93.27956989247312</v>
      </c>
      <c r="F26" s="24">
        <v>99.731182795698928</v>
      </c>
      <c r="G26" s="24">
        <v>95.967741935483872</v>
      </c>
    </row>
    <row r="27" spans="2:7" x14ac:dyDescent="0.25">
      <c r="B27" s="38">
        <v>6</v>
      </c>
      <c r="C27" s="24">
        <v>81.527777777777771</v>
      </c>
      <c r="D27" s="24">
        <v>99.583333333333329</v>
      </c>
      <c r="E27" s="24">
        <v>98.888888888888886</v>
      </c>
      <c r="F27" s="24">
        <v>100</v>
      </c>
      <c r="G27" s="24">
        <v>99.861111111111114</v>
      </c>
    </row>
    <row r="28" spans="2:7" x14ac:dyDescent="0.25">
      <c r="B28" s="38">
        <v>7</v>
      </c>
      <c r="C28" s="24">
        <v>99.462365591397855</v>
      </c>
      <c r="D28" s="24">
        <v>93.817204301075279</v>
      </c>
      <c r="E28" s="24">
        <v>96.63978494623656</v>
      </c>
      <c r="F28" s="24">
        <v>97.177419354838719</v>
      </c>
      <c r="G28" s="24">
        <v>100</v>
      </c>
    </row>
    <row r="29" spans="2:7" x14ac:dyDescent="0.25">
      <c r="B29" s="38">
        <v>8</v>
      </c>
      <c r="C29" s="24">
        <v>96.236559139784944</v>
      </c>
      <c r="D29" s="24">
        <v>97.983870967741936</v>
      </c>
      <c r="E29" s="24">
        <v>99.193548387096769</v>
      </c>
      <c r="F29" s="24">
        <v>100</v>
      </c>
      <c r="G29" s="24">
        <v>99.731182795698928</v>
      </c>
    </row>
    <row r="30" spans="2:7" x14ac:dyDescent="0.25">
      <c r="B30" s="38">
        <v>9</v>
      </c>
      <c r="C30" s="24">
        <v>75.694444444444443</v>
      </c>
      <c r="D30" s="24">
        <v>100</v>
      </c>
      <c r="E30" s="24">
        <v>93.055555555555557</v>
      </c>
      <c r="F30" s="24">
        <v>100</v>
      </c>
      <c r="G30" s="24">
        <v>100</v>
      </c>
    </row>
    <row r="31" spans="2:7" x14ac:dyDescent="0.25">
      <c r="B31" s="38">
        <v>10</v>
      </c>
      <c r="C31" s="24">
        <v>99.596774193548384</v>
      </c>
      <c r="D31" s="24">
        <v>99.865591397849457</v>
      </c>
      <c r="E31" s="24">
        <v>97.58064516129032</v>
      </c>
      <c r="F31" s="24">
        <v>99.865591397849457</v>
      </c>
      <c r="G31" s="24">
        <v>99.731182795698928</v>
      </c>
    </row>
    <row r="32" spans="2:7" x14ac:dyDescent="0.25">
      <c r="B32" s="38">
        <v>11</v>
      </c>
      <c r="C32" s="24">
        <v>99.861111111111114</v>
      </c>
      <c r="D32" s="24">
        <v>99.583333333333329</v>
      </c>
      <c r="E32" s="24">
        <v>99.583333333333329</v>
      </c>
      <c r="F32" s="24">
        <v>99.444444444444443</v>
      </c>
      <c r="G32" s="24">
        <v>99.722222222222229</v>
      </c>
    </row>
    <row r="33" spans="2:7" x14ac:dyDescent="0.25">
      <c r="B33" s="38">
        <v>12</v>
      </c>
      <c r="C33" s="24">
        <v>100</v>
      </c>
      <c r="D33" s="24">
        <v>99.596774193548384</v>
      </c>
      <c r="E33" s="24">
        <v>98.521505376344081</v>
      </c>
      <c r="F33" s="24">
        <v>100</v>
      </c>
      <c r="G33" s="24">
        <v>100</v>
      </c>
    </row>
    <row r="37" spans="2:7" ht="16.8" x14ac:dyDescent="0.3">
      <c r="B37" s="4" t="s">
        <v>96</v>
      </c>
      <c r="C37" s="1"/>
      <c r="D37" s="1"/>
      <c r="E37" s="1"/>
      <c r="F37" s="1"/>
      <c r="G37" s="1"/>
    </row>
    <row r="38" spans="2:7" x14ac:dyDescent="0.25">
      <c r="B38" s="38" t="s">
        <v>1</v>
      </c>
      <c r="C38" s="19" t="s">
        <v>3</v>
      </c>
      <c r="D38" s="19" t="s">
        <v>35</v>
      </c>
      <c r="E38" s="19" t="s">
        <v>217</v>
      </c>
      <c r="F38" s="19" t="s">
        <v>4</v>
      </c>
      <c r="G38" s="19" t="s">
        <v>233</v>
      </c>
    </row>
    <row r="39" spans="2:7" x14ac:dyDescent="0.25">
      <c r="B39" s="38">
        <v>1</v>
      </c>
      <c r="C39" s="24">
        <v>3.9026416666666672</v>
      </c>
      <c r="D39" s="24">
        <v>3.6120625</v>
      </c>
      <c r="E39" s="24">
        <v>19.322991666666667</v>
      </c>
      <c r="F39" s="24"/>
      <c r="G39" s="24"/>
    </row>
    <row r="40" spans="2:7" x14ac:dyDescent="0.25">
      <c r="B40" s="38">
        <v>2</v>
      </c>
      <c r="C40" s="24">
        <v>5.8770125000000002</v>
      </c>
      <c r="D40" s="24">
        <v>4.0463833333333339</v>
      </c>
      <c r="E40" s="24">
        <v>21.519316666666668</v>
      </c>
      <c r="F40" s="24">
        <v>4.5312541666666668</v>
      </c>
      <c r="G40" s="24">
        <v>4.2353541666666672</v>
      </c>
    </row>
    <row r="41" spans="2:7" x14ac:dyDescent="0.25">
      <c r="B41" s="38">
        <v>3</v>
      </c>
      <c r="C41" s="24">
        <v>4.1538624999999998</v>
      </c>
      <c r="D41" s="24">
        <v>2.0532291666666667</v>
      </c>
      <c r="E41" s="24">
        <v>12.244970833333332</v>
      </c>
      <c r="F41" s="24">
        <v>3.1459291666666669</v>
      </c>
      <c r="G41" s="24">
        <v>10.026691666666668</v>
      </c>
    </row>
    <row r="42" spans="2:7" x14ac:dyDescent="0.25">
      <c r="B42" s="38">
        <v>4</v>
      </c>
      <c r="C42" s="24" t="s">
        <v>235</v>
      </c>
      <c r="D42" s="24">
        <v>3.2246375000000005</v>
      </c>
      <c r="E42" s="24">
        <v>7.2208791666666654</v>
      </c>
      <c r="F42" s="24">
        <v>8.1537916666666668</v>
      </c>
      <c r="G42" s="24">
        <v>12.329037500000004</v>
      </c>
    </row>
    <row r="43" spans="2:7" x14ac:dyDescent="0.25">
      <c r="B43" s="38">
        <v>5</v>
      </c>
      <c r="C43" s="24">
        <v>5.6722208333333333</v>
      </c>
      <c r="D43" s="24">
        <v>2.2853499999999998</v>
      </c>
      <c r="E43" s="24">
        <v>11.8119652173913</v>
      </c>
      <c r="F43" s="24">
        <v>4.3627416666666656</v>
      </c>
      <c r="G43" s="24">
        <v>15.696924999999995</v>
      </c>
    </row>
    <row r="44" spans="2:7" x14ac:dyDescent="0.25">
      <c r="B44" s="38">
        <v>6</v>
      </c>
      <c r="C44" s="24">
        <v>2.1163291666666662</v>
      </c>
      <c r="D44" s="24">
        <v>1.18625</v>
      </c>
      <c r="E44" s="24">
        <v>6.5286208333333322</v>
      </c>
      <c r="F44" s="24">
        <v>4.1518541666666673</v>
      </c>
      <c r="G44" s="24">
        <v>13.296041666666667</v>
      </c>
    </row>
    <row r="45" spans="2:7" x14ac:dyDescent="0.25">
      <c r="B45" s="38">
        <v>7</v>
      </c>
      <c r="C45" s="24">
        <v>3.7422208333333327</v>
      </c>
      <c r="D45" s="24">
        <v>1.8521374999999995</v>
      </c>
      <c r="E45" s="24">
        <v>13.400374999999997</v>
      </c>
      <c r="F45" s="24">
        <v>4.3543708333333333</v>
      </c>
      <c r="G45" s="24">
        <v>6.1101166666666673</v>
      </c>
    </row>
    <row r="46" spans="2:7" x14ac:dyDescent="0.25">
      <c r="B46" s="38">
        <v>8</v>
      </c>
      <c r="C46" s="24">
        <v>2.2594416666666666</v>
      </c>
      <c r="D46" s="24">
        <v>2.1365041666666662</v>
      </c>
      <c r="E46" s="24">
        <v>11.859570833333335</v>
      </c>
      <c r="F46" s="24">
        <v>2.4257750000000002</v>
      </c>
      <c r="G46" s="24">
        <v>8.4286249999999985</v>
      </c>
    </row>
    <row r="47" spans="2:7" x14ac:dyDescent="0.25">
      <c r="B47" s="38">
        <v>9</v>
      </c>
      <c r="C47" s="24">
        <v>5.2722238095238101</v>
      </c>
      <c r="D47" s="24">
        <v>2.7792833333333338</v>
      </c>
      <c r="E47" s="24">
        <v>7.2784541666666689</v>
      </c>
      <c r="F47" s="24">
        <v>7.6224999999999987</v>
      </c>
      <c r="G47" s="24">
        <v>14.398804166666666</v>
      </c>
    </row>
    <row r="48" spans="2:7" x14ac:dyDescent="0.25">
      <c r="B48" s="38">
        <v>10</v>
      </c>
      <c r="C48" s="24">
        <v>4.3676333333333339</v>
      </c>
      <c r="D48" s="24">
        <v>1.8134000000000003</v>
      </c>
      <c r="E48" s="24">
        <v>13.210291666666665</v>
      </c>
      <c r="F48" s="24">
        <v>3.0458333333333338</v>
      </c>
      <c r="G48" s="24">
        <v>7.1979458333333319</v>
      </c>
    </row>
    <row r="49" spans="2:7" x14ac:dyDescent="0.25">
      <c r="B49" s="38">
        <v>11</v>
      </c>
      <c r="C49" s="24">
        <v>5.7086166666666651</v>
      </c>
      <c r="D49" s="24">
        <v>2.5837500000000002</v>
      </c>
      <c r="E49" s="24">
        <v>15.135333333333334</v>
      </c>
      <c r="F49" s="24">
        <v>5.4971958333333326</v>
      </c>
      <c r="G49" s="24">
        <v>7.1679166666666667</v>
      </c>
    </row>
    <row r="50" spans="2:7" x14ac:dyDescent="0.25">
      <c r="B50" s="38">
        <v>12</v>
      </c>
      <c r="C50" s="24">
        <v>9.8988875000000007</v>
      </c>
      <c r="D50" s="24">
        <v>2.9884041666666668</v>
      </c>
      <c r="E50" s="24">
        <v>13.071120833333332</v>
      </c>
      <c r="F50" s="24">
        <v>11.354970833333335</v>
      </c>
      <c r="G50" s="24">
        <v>16.094416666666671</v>
      </c>
    </row>
    <row r="51" spans="2:7" ht="15.6" x14ac:dyDescent="0.25">
      <c r="B51" s="3" t="s">
        <v>97</v>
      </c>
    </row>
    <row r="52" spans="2:7" x14ac:dyDescent="0.25">
      <c r="B52" s="8" t="s">
        <v>113</v>
      </c>
    </row>
    <row r="54" spans="2:7" ht="16.8" x14ac:dyDescent="0.3">
      <c r="B54" s="4" t="s">
        <v>98</v>
      </c>
      <c r="C54" s="1"/>
      <c r="D54" s="1"/>
      <c r="E54" s="1"/>
      <c r="F54" s="1"/>
      <c r="G54" s="1"/>
    </row>
    <row r="55" spans="2:7" x14ac:dyDescent="0.25">
      <c r="B55" s="38" t="s">
        <v>1</v>
      </c>
      <c r="C55" s="19" t="s">
        <v>3</v>
      </c>
      <c r="D55" s="19" t="s">
        <v>35</v>
      </c>
      <c r="E55" s="19" t="s">
        <v>217</v>
      </c>
      <c r="F55" s="19" t="s">
        <v>4</v>
      </c>
      <c r="G55" s="19" t="s">
        <v>233</v>
      </c>
    </row>
    <row r="56" spans="2:7" x14ac:dyDescent="0.25">
      <c r="B56" s="38">
        <v>1</v>
      </c>
      <c r="C56" s="24">
        <v>9.0850000000000009</v>
      </c>
      <c r="D56" s="24">
        <v>6.9042000000000003</v>
      </c>
      <c r="E56" s="24">
        <v>65.324200000000005</v>
      </c>
      <c r="F56" s="24"/>
      <c r="G56" s="24"/>
    </row>
    <row r="57" spans="2:7" x14ac:dyDescent="0.25">
      <c r="B57" s="38">
        <v>2</v>
      </c>
      <c r="C57" s="24">
        <v>11.666700000000001</v>
      </c>
      <c r="D57" s="24">
        <v>7.9622999999999999</v>
      </c>
      <c r="E57" s="24">
        <v>58.460999999999999</v>
      </c>
      <c r="F57" s="24">
        <v>11.455299999999999</v>
      </c>
      <c r="G57" s="24">
        <v>10.6745</v>
      </c>
    </row>
    <row r="58" spans="2:7" x14ac:dyDescent="0.25">
      <c r="B58" s="38">
        <v>3</v>
      </c>
      <c r="C58" s="24">
        <v>9.8933</v>
      </c>
      <c r="D58" s="24">
        <v>7.2256999999999998</v>
      </c>
      <c r="E58" s="24">
        <v>42.458199999999998</v>
      </c>
      <c r="F58" s="24">
        <v>9.1145999999999994</v>
      </c>
      <c r="G58" s="24">
        <v>31.541499999999999</v>
      </c>
    </row>
    <row r="59" spans="2:7" x14ac:dyDescent="0.25">
      <c r="B59" s="38">
        <v>4</v>
      </c>
      <c r="C59" s="24" t="s">
        <v>236</v>
      </c>
      <c r="D59" s="24">
        <v>7.6233000000000004</v>
      </c>
      <c r="E59" s="24">
        <v>19.015799999999999</v>
      </c>
      <c r="F59" s="24">
        <v>19.956</v>
      </c>
      <c r="G59" s="24">
        <v>34.034199999999998</v>
      </c>
    </row>
    <row r="60" spans="2:7" x14ac:dyDescent="0.25">
      <c r="B60" s="38">
        <v>5</v>
      </c>
      <c r="C60" s="24">
        <v>11.988300000000001</v>
      </c>
      <c r="D60" s="24">
        <v>7.3381999999999996</v>
      </c>
      <c r="E60" s="24">
        <v>25.9802</v>
      </c>
      <c r="F60" s="24">
        <v>9.9947999999999997</v>
      </c>
      <c r="G60" s="24">
        <v>40.102499999999999</v>
      </c>
    </row>
    <row r="61" spans="2:7" x14ac:dyDescent="0.25">
      <c r="B61" s="38">
        <v>6</v>
      </c>
      <c r="C61" s="24">
        <v>7.8282999999999996</v>
      </c>
      <c r="D61" s="24">
        <v>3.2667999999999999</v>
      </c>
      <c r="E61" s="24">
        <v>39.771500000000003</v>
      </c>
      <c r="F61" s="24">
        <v>10.2159</v>
      </c>
      <c r="G61" s="24">
        <v>32.913400000000003</v>
      </c>
    </row>
    <row r="62" spans="2:7" x14ac:dyDescent="0.25">
      <c r="B62" s="38">
        <v>7</v>
      </c>
      <c r="C62" s="24">
        <v>11.968299999999999</v>
      </c>
      <c r="D62" s="24">
        <v>4.8600000000000003</v>
      </c>
      <c r="E62" s="24">
        <v>39.937800000000003</v>
      </c>
      <c r="F62" s="24">
        <v>15.1845</v>
      </c>
      <c r="G62" s="24">
        <v>20.2239</v>
      </c>
    </row>
    <row r="63" spans="2:7" x14ac:dyDescent="0.25">
      <c r="B63" s="38">
        <v>8</v>
      </c>
      <c r="C63" s="24">
        <v>8.0505999999999993</v>
      </c>
      <c r="D63" s="24">
        <v>3.8820000000000001</v>
      </c>
      <c r="E63" s="24">
        <v>52.639800000000001</v>
      </c>
      <c r="F63" s="24">
        <v>7.9344000000000001</v>
      </c>
      <c r="G63" s="24">
        <v>26.288</v>
      </c>
    </row>
    <row r="64" spans="2:7" x14ac:dyDescent="0.25">
      <c r="B64" s="38">
        <v>9</v>
      </c>
      <c r="C64" s="24">
        <v>15.512700000000001</v>
      </c>
      <c r="D64" s="24">
        <v>8.3782999999999994</v>
      </c>
      <c r="E64" s="24">
        <v>24.311399999999999</v>
      </c>
      <c r="F64" s="24">
        <v>15.3833</v>
      </c>
      <c r="G64" s="24">
        <v>34.295099999999998</v>
      </c>
    </row>
    <row r="65" spans="1:7" x14ac:dyDescent="0.25">
      <c r="B65" s="38">
        <v>10</v>
      </c>
      <c r="C65" s="24">
        <v>10.3415</v>
      </c>
      <c r="D65" s="24">
        <v>5.6817000000000002</v>
      </c>
      <c r="E65" s="24">
        <v>46.097099999999998</v>
      </c>
      <c r="F65" s="24">
        <v>9.5417000000000005</v>
      </c>
      <c r="G65" s="24">
        <v>19.950500000000002</v>
      </c>
    </row>
    <row r="66" spans="1:7" x14ac:dyDescent="0.25">
      <c r="B66" s="38">
        <v>11</v>
      </c>
      <c r="C66" s="24">
        <v>9.8804999999999996</v>
      </c>
      <c r="D66" s="24">
        <v>6.9633000000000003</v>
      </c>
      <c r="E66" s="24">
        <v>63.139600000000002</v>
      </c>
      <c r="F66" s="24">
        <v>9.7883999999999993</v>
      </c>
      <c r="G66" s="24">
        <v>15.75</v>
      </c>
    </row>
    <row r="67" spans="1:7" x14ac:dyDescent="0.25">
      <c r="B67" s="38">
        <v>12</v>
      </c>
      <c r="C67" s="24">
        <v>19.984000000000002</v>
      </c>
      <c r="D67" s="24">
        <v>8.2616999999999994</v>
      </c>
      <c r="E67" s="24">
        <v>31.693100000000001</v>
      </c>
      <c r="F67" s="24">
        <v>22.268999999999998</v>
      </c>
      <c r="G67" s="24">
        <v>26.468299999999999</v>
      </c>
    </row>
    <row r="68" spans="1:7" ht="15.6" x14ac:dyDescent="0.25">
      <c r="B68" s="3" t="s">
        <v>99</v>
      </c>
    </row>
    <row r="69" spans="1:7" x14ac:dyDescent="0.25">
      <c r="B69" s="8" t="s">
        <v>113</v>
      </c>
    </row>
    <row r="71" spans="1:7" ht="16.8" x14ac:dyDescent="0.3">
      <c r="A71" s="4" t="s">
        <v>241</v>
      </c>
      <c r="B71" s="2"/>
      <c r="F71" s="7"/>
    </row>
    <row r="72" spans="1:7" x14ac:dyDescent="0.25">
      <c r="A72" s="92"/>
      <c r="B72" s="92"/>
      <c r="C72" s="19" t="s">
        <v>3</v>
      </c>
      <c r="D72" s="19" t="s">
        <v>35</v>
      </c>
      <c r="E72" s="19" t="s">
        <v>217</v>
      </c>
      <c r="F72" s="19" t="s">
        <v>4</v>
      </c>
      <c r="G72" s="19" t="s">
        <v>233</v>
      </c>
    </row>
    <row r="73" spans="1:7" x14ac:dyDescent="0.25">
      <c r="A73" s="92" t="s">
        <v>100</v>
      </c>
      <c r="B73" s="92"/>
      <c r="C73" s="24">
        <v>1.9049019397084315</v>
      </c>
      <c r="D73" s="24">
        <v>0.81011266790180703</v>
      </c>
      <c r="E73" s="24">
        <v>4.2702310735122602</v>
      </c>
      <c r="F73" s="24">
        <v>1.7803214588634406</v>
      </c>
      <c r="G73" s="24">
        <v>3.4784392233009709</v>
      </c>
    </row>
    <row r="74" spans="1:7" x14ac:dyDescent="0.25">
      <c r="A74" s="92" t="s">
        <v>12</v>
      </c>
      <c r="B74" s="92"/>
      <c r="C74" s="24">
        <v>11.892345833333332</v>
      </c>
      <c r="D74" s="24">
        <v>4.8119083333333323</v>
      </c>
      <c r="E74" s="24">
        <v>38.771820833333329</v>
      </c>
      <c r="F74" s="24">
        <v>11.500941666666668</v>
      </c>
      <c r="G74" s="24">
        <v>17.854308333333336</v>
      </c>
    </row>
    <row r="75" spans="1:7" x14ac:dyDescent="0.25">
      <c r="A75" s="92" t="s">
        <v>13</v>
      </c>
      <c r="B75" s="92"/>
      <c r="C75" s="24">
        <v>50.441499999999998</v>
      </c>
      <c r="D75" s="24">
        <v>17.7742</v>
      </c>
      <c r="E75" s="24">
        <v>153.6405</v>
      </c>
      <c r="F75" s="24">
        <v>56.881799999999998</v>
      </c>
      <c r="G75" s="24">
        <v>92.932599999999994</v>
      </c>
    </row>
    <row r="76" spans="1:7" x14ac:dyDescent="0.25">
      <c r="A76" s="92" t="s">
        <v>103</v>
      </c>
      <c r="B76" s="92"/>
      <c r="C76" s="24">
        <v>9.8054041666666674</v>
      </c>
      <c r="D76" s="24">
        <v>3.8836083333333331</v>
      </c>
      <c r="E76" s="24">
        <v>21.519316666666668</v>
      </c>
      <c r="F76" s="24">
        <v>11.292875</v>
      </c>
      <c r="G76" s="24">
        <v>15.986770833333333</v>
      </c>
    </row>
    <row r="77" spans="1:7" x14ac:dyDescent="0.25">
      <c r="A77" s="92" t="s">
        <v>104</v>
      </c>
      <c r="B77" s="92"/>
      <c r="C77" s="24">
        <v>17.02</v>
      </c>
      <c r="D77" s="24">
        <v>10.431699999999999</v>
      </c>
      <c r="E77" s="24">
        <v>77.937200000000004</v>
      </c>
      <c r="F77" s="24">
        <v>19.370999999999999</v>
      </c>
      <c r="G77" s="24">
        <v>42.044199999999996</v>
      </c>
    </row>
    <row r="78" spans="1:7" ht="16.8" x14ac:dyDescent="0.35">
      <c r="A78" s="3" t="s">
        <v>283</v>
      </c>
      <c r="B78" s="2"/>
      <c r="G78" s="7"/>
    </row>
    <row r="79" spans="1:7" ht="16.8" x14ac:dyDescent="0.35">
      <c r="A79" s="3" t="s">
        <v>101</v>
      </c>
      <c r="B79" s="2"/>
      <c r="G79" s="7"/>
    </row>
    <row r="80" spans="1:7" ht="16.8" x14ac:dyDescent="0.35">
      <c r="A80" s="3" t="s">
        <v>102</v>
      </c>
      <c r="B80" s="2"/>
      <c r="G80" s="7"/>
    </row>
  </sheetData>
  <mergeCells count="6">
    <mergeCell ref="A77:B77"/>
    <mergeCell ref="A72:B72"/>
    <mergeCell ref="A73:B73"/>
    <mergeCell ref="A74:B74"/>
    <mergeCell ref="A75:B75"/>
    <mergeCell ref="A76:B7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0AC65DA683FB6644A6731A1ED34BA41C" ma:contentTypeVersion="0" ma:contentTypeDescription="Luo uusi asiakirja." ma:contentTypeScope="" ma:versionID="98131f833eb1ec1318672346ee20dfb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abf2a10b083844fea3f2ad2ecd5cc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20E43A-0A35-466B-A32A-8840619E3F7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83CA90-5A95-4C9F-B287-335357BAA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BAC9932-14CD-452D-9288-D3F7C637A0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17</vt:i4>
      </vt:variant>
      <vt:variant>
        <vt:lpstr>Nimetyt alueet</vt:lpstr>
      </vt:variant>
      <vt:variant>
        <vt:i4>1</vt:i4>
      </vt:variant>
    </vt:vector>
  </HeadingPairs>
  <TitlesOfParts>
    <vt:vector size="18" baseType="lpstr">
      <vt:lpstr>Info</vt:lpstr>
      <vt:lpstr>Mittausasemat 2014</vt:lpstr>
      <vt:lpstr>Aiemmat mittausasemat </vt:lpstr>
      <vt:lpstr>PM10</vt:lpstr>
      <vt:lpstr>PM2,5</vt:lpstr>
      <vt:lpstr>NO2</vt:lpstr>
      <vt:lpstr>NO</vt:lpstr>
      <vt:lpstr>O3</vt:lpstr>
      <vt:lpstr>SO2</vt:lpstr>
      <vt:lpstr>CO</vt:lpstr>
      <vt:lpstr>BC</vt:lpstr>
      <vt:lpstr>metallit</vt:lpstr>
      <vt:lpstr>PAH</vt:lpstr>
      <vt:lpstr>VOC</vt:lpstr>
      <vt:lpstr>Lukumäärä</vt:lpstr>
      <vt:lpstr>NO2 keräin</vt:lpstr>
      <vt:lpstr>SO2 keräin</vt:lpstr>
      <vt:lpstr>VOC!Tulostusalue</vt:lpstr>
    </vt:vector>
  </TitlesOfParts>
  <Company>HSY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Loukkola Kati</dc:creator>
  <cp:lastModifiedBy>Stjernberg Henna-Kaisa</cp:lastModifiedBy>
  <dcterms:created xsi:type="dcterms:W3CDTF">2014-02-03T14:14:11Z</dcterms:created>
  <dcterms:modified xsi:type="dcterms:W3CDTF">2020-05-25T07:22:59Z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0x0101000AC65DA683FB6644A6731A1ED34BA41C</vt:lpwstr>
  </property>
</Properties>
</file>