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0" documentId="8_{524DE84E-0B59-4425-B071-0E13167A34A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1" l="1"/>
  <c r="D7" i="1"/>
  <c r="C7" i="1"/>
  <c r="B7" i="1"/>
  <c r="A7" i="1"/>
  <c r="E6" i="1"/>
  <c r="D6" i="1"/>
  <c r="C6" i="1"/>
  <c r="A6" i="1"/>
  <c r="E2" i="1"/>
  <c r="D2" i="1"/>
  <c r="C2" i="1"/>
  <c r="B2" i="1"/>
  <c r="A2" i="1"/>
  <c r="E5" i="1"/>
  <c r="D5" i="1"/>
  <c r="C5" i="1"/>
  <c r="B5" i="1"/>
  <c r="A5" i="1"/>
  <c r="E4" i="1"/>
  <c r="C4" i="1"/>
  <c r="B4" i="1"/>
  <c r="A4" i="1"/>
  <c r="E3" i="1"/>
  <c r="C3" i="1"/>
  <c r="B3" i="1"/>
  <c r="A3" i="1"/>
</calcChain>
</file>

<file path=xl/sharedStrings.xml><?xml version="1.0" encoding="utf-8"?>
<sst xmlns="http://schemas.openxmlformats.org/spreadsheetml/2006/main" count="14" uniqueCount="14">
  <si>
    <t>Average Sacks</t>
  </si>
  <si>
    <t>Average TFLs</t>
  </si>
  <si>
    <t>Average Tackles</t>
  </si>
  <si>
    <t>Average Assists</t>
  </si>
  <si>
    <t>Average Solos</t>
  </si>
  <si>
    <t>Height</t>
  </si>
  <si>
    <t>Weight</t>
  </si>
  <si>
    <t>BMI</t>
  </si>
  <si>
    <t>Arm Length</t>
  </si>
  <si>
    <t>40 Time</t>
  </si>
  <si>
    <t>3 Cone Time</t>
  </si>
  <si>
    <t>20 Yard Shuttle Time</t>
  </si>
  <si>
    <t>Bench Press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</si>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</sst>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M9" sqref="M9"/>
    </sheetView>
  </sheetViews>
  <sheetFormatPr defaultRowHeight="15"/>
  <cols>
    <col min="1" max="1" width="13.7109375" customWidth="1"/>
    <col min="2" max="2" width="12" customWidth="1"/>
    <col min="3" max="3" width="15.28515625" customWidth="1"/>
    <col min="4" max="4" width="14.28515625" customWidth="1"/>
    <col min="5" max="5" width="13.7109375" customWidth="1"/>
    <col min="9" max="9" width="11.85546875" customWidth="1"/>
    <col min="11" max="11" width="11.42578125" customWidth="1"/>
    <col min="12" max="12" width="19.42578125" customWidth="1"/>
    <col min="13" max="13" width="11.42578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f>6.5/3</f>
        <v>2.1666666666666665</v>
      </c>
      <c r="B2">
        <f>29.5/3</f>
        <v>9.8333333333333339</v>
      </c>
      <c r="C2">
        <f>143/3</f>
        <v>47.666666666666664</v>
      </c>
      <c r="D2">
        <f>86/3</f>
        <v>28.666666666666668</v>
      </c>
      <c r="E2">
        <f>57/3</f>
        <v>19</v>
      </c>
      <c r="F2">
        <v>77</v>
      </c>
      <c r="G2">
        <v>328</v>
      </c>
      <c r="H2">
        <v>41</v>
      </c>
      <c r="I2">
        <v>0</v>
      </c>
      <c r="J2">
        <v>5.09</v>
      </c>
      <c r="K2">
        <v>8.1199999999999992</v>
      </c>
      <c r="L2">
        <v>2.91</v>
      </c>
      <c r="M2">
        <v>39</v>
      </c>
      <c r="N2">
        <v>94</v>
      </c>
    </row>
    <row r="3" spans="1:14">
      <c r="A3">
        <f>27.5/3</f>
        <v>9.1666666666666661</v>
      </c>
      <c r="B3">
        <f>63/3</f>
        <v>21</v>
      </c>
      <c r="C3">
        <f>170/3</f>
        <v>56.666666666666664</v>
      </c>
      <c r="D3">
        <v>21</v>
      </c>
      <c r="E3">
        <f>107/3</f>
        <v>35.666666666666664</v>
      </c>
      <c r="F3">
        <v>73</v>
      </c>
      <c r="G3">
        <v>285</v>
      </c>
      <c r="H3">
        <v>39</v>
      </c>
      <c r="I3">
        <v>32.75</v>
      </c>
      <c r="J3">
        <v>4.68</v>
      </c>
      <c r="K3">
        <v>7.11</v>
      </c>
      <c r="L3">
        <v>4.3899999999999997</v>
      </c>
      <c r="M3">
        <v>35</v>
      </c>
      <c r="N3">
        <v>99</v>
      </c>
    </row>
    <row r="4" spans="1:14">
      <c r="A4">
        <f>19.5/2</f>
        <v>9.75</v>
      </c>
      <c r="B4">
        <f>36.5/2</f>
        <v>18.25</v>
      </c>
      <c r="C4">
        <f>(76+85)/2</f>
        <v>80.5</v>
      </c>
      <c r="D4">
        <v>35</v>
      </c>
      <c r="E4">
        <f>91/2</f>
        <v>45.5</v>
      </c>
      <c r="F4">
        <v>76</v>
      </c>
      <c r="G4">
        <v>307</v>
      </c>
      <c r="H4">
        <v>38</v>
      </c>
      <c r="I4">
        <v>33.5</v>
      </c>
      <c r="J4">
        <v>5.03</v>
      </c>
      <c r="K4">
        <v>7.21</v>
      </c>
      <c r="L4">
        <v>4.4400000000000004</v>
      </c>
      <c r="M4">
        <v>32</v>
      </c>
      <c r="N4">
        <v>98</v>
      </c>
    </row>
    <row r="5" spans="1:14">
      <c r="A5">
        <f>5.5/3</f>
        <v>1.8333333333333333</v>
      </c>
      <c r="B5">
        <f>28.5/3</f>
        <v>9.5</v>
      </c>
      <c r="C5">
        <f>140/3</f>
        <v>46.666666666666664</v>
      </c>
      <c r="D5">
        <f>61/3</f>
        <v>20.333333333333332</v>
      </c>
      <c r="E5">
        <f>79/3</f>
        <v>26.333333333333332</v>
      </c>
      <c r="F5">
        <v>73</v>
      </c>
      <c r="G5">
        <v>304</v>
      </c>
      <c r="H5">
        <v>41</v>
      </c>
      <c r="I5">
        <v>32.5</v>
      </c>
      <c r="J5">
        <v>5.0599999999999996</v>
      </c>
      <c r="K5">
        <v>7.37</v>
      </c>
      <c r="L5">
        <v>4.5599999999999996</v>
      </c>
      <c r="M5">
        <v>30</v>
      </c>
      <c r="N5">
        <v>92</v>
      </c>
    </row>
    <row r="6" spans="1:14">
      <c r="A6">
        <f>4/3</f>
        <v>1.3333333333333333</v>
      </c>
      <c r="B6">
        <v>3</v>
      </c>
      <c r="C6">
        <f>49/3</f>
        <v>16.333333333333332</v>
      </c>
      <c r="D6">
        <f>22/3</f>
        <v>7.333333333333333</v>
      </c>
      <c r="E6">
        <f>27/3</f>
        <v>9</v>
      </c>
      <c r="F6">
        <v>75</v>
      </c>
      <c r="G6">
        <v>327</v>
      </c>
      <c r="H6">
        <v>42</v>
      </c>
      <c r="I6">
        <v>33.75</v>
      </c>
      <c r="J6">
        <v>5.33</v>
      </c>
      <c r="K6">
        <v>7.9</v>
      </c>
      <c r="L6">
        <v>4.71</v>
      </c>
      <c r="M6">
        <v>30</v>
      </c>
      <c r="N6">
        <v>88</v>
      </c>
    </row>
    <row r="7" spans="1:14">
      <c r="A7">
        <f>1/3</f>
        <v>0.33333333333333331</v>
      </c>
      <c r="B7">
        <f>5/3</f>
        <v>1.6666666666666667</v>
      </c>
      <c r="C7">
        <f>41/3</f>
        <v>13.666666666666666</v>
      </c>
      <c r="D7">
        <f>24/3</f>
        <v>8</v>
      </c>
      <c r="E7">
        <f>17/3</f>
        <v>5.666666666666667</v>
      </c>
      <c r="F7">
        <v>74</v>
      </c>
      <c r="G7">
        <v>319</v>
      </c>
      <c r="H7">
        <v>42</v>
      </c>
      <c r="I7">
        <v>32.5</v>
      </c>
      <c r="J7">
        <v>5.05</v>
      </c>
      <c r="K7">
        <v>7.84</v>
      </c>
      <c r="L7">
        <v>4.59</v>
      </c>
      <c r="M7">
        <v>26</v>
      </c>
      <c r="N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2020-06-09T00:16:53Z</dcterms:created>
  <dcterms:modified xsi:type="dcterms:W3CDTF">2020-06-09T00:46:14Z</dcterms:modified>
  <cp:category/>
  <cp:contentStatus/>
</cp:coreProperties>
</file>