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924"/>
  <workbookPr defaultThemeVersion="166925"/>
  <xr:revisionPtr revIDLastSave="0" documentId="8_{099262DB-A787-402B-BB2D-149F61998C94}" xr6:coauthVersionLast="45" xr6:coauthVersionMax="45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8" i="1" l="1"/>
  <c r="D8" i="1"/>
  <c r="C8" i="1"/>
  <c r="B8" i="1"/>
  <c r="A8" i="1"/>
  <c r="E7" i="1"/>
  <c r="D7" i="1"/>
  <c r="C7" i="1"/>
  <c r="B7" i="1"/>
  <c r="E6" i="1"/>
  <c r="D6" i="1"/>
  <c r="C6" i="1"/>
  <c r="B6" i="1"/>
  <c r="A6" i="1"/>
  <c r="E5" i="1"/>
  <c r="D5" i="1"/>
  <c r="C5" i="1"/>
  <c r="B5" i="1"/>
  <c r="A5" i="1"/>
  <c r="E4" i="1"/>
  <c r="D4" i="1"/>
  <c r="C4" i="1"/>
  <c r="B4" i="1"/>
  <c r="A4" i="1"/>
  <c r="E3" i="1"/>
  <c r="D3" i="1"/>
  <c r="C3" i="1"/>
  <c r="B3" i="1"/>
  <c r="A3" i="1"/>
  <c r="E2" i="1"/>
  <c r="D2" i="1"/>
  <c r="C2" i="1"/>
  <c r="B2" i="1"/>
  <c r="A2" i="1"/>
</calcChain>
</file>

<file path=xl/sharedStrings.xml><?xml version="1.0" encoding="utf-8"?>
<sst xmlns="http://schemas.openxmlformats.org/spreadsheetml/2006/main" count="14" uniqueCount="14">
  <si>
    <t>Average Sacks</t>
  </si>
  <si>
    <t>Average TFLs</t>
  </si>
  <si>
    <t>Average Tackles</t>
  </si>
  <si>
    <t>Average Assists</t>
  </si>
  <si>
    <t>Average Solos</t>
  </si>
  <si>
    <t>Height</t>
  </si>
  <si>
    <t>Weight</t>
  </si>
  <si>
    <t>BMI</t>
  </si>
  <si>
    <t>Arm Length</t>
  </si>
  <si>
    <t>40 Time</t>
  </si>
  <si>
    <t>3 Cone Time</t>
  </si>
  <si>
    <t>20 Yard Shuttle Time</t>
  </si>
  <si>
    <t>Bench Press</t>
  </si>
  <si>
    <t>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</si>
</sst>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"/>
  <sheetViews>
    <sheetView tabSelected="1" workbookViewId="0">
      <selection activeCell="L13" sqref="L13"/>
    </sheetView>
  </sheetViews>
  <sheetFormatPr defaultRowHeight="15"/>
  <cols>
    <col min="1" max="1" width="12.85546875" customWidth="1"/>
    <col min="2" max="2" width="12" customWidth="1"/>
    <col min="3" max="3" width="14" customWidth="1"/>
    <col min="4" max="4" width="14.28515625" customWidth="1"/>
    <col min="5" max="9" width="12.5703125" customWidth="1"/>
    <col min="11" max="11" width="11.140625" customWidth="1"/>
    <col min="12" max="12" width="18.42578125" customWidth="1"/>
    <col min="13" max="13" width="11" customWidth="1"/>
  </cols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>
      <c r="A2">
        <f>27.5/2</f>
        <v>13.75</v>
      </c>
      <c r="B2">
        <f>(21.5+17.5)/2</f>
        <v>19.5</v>
      </c>
      <c r="C2">
        <f>(68+47)/2</f>
        <v>57.5</v>
      </c>
      <c r="D2">
        <f>46/2</f>
        <v>23</v>
      </c>
      <c r="E2">
        <f>69/2</f>
        <v>34.5</v>
      </c>
      <c r="F2">
        <v>75</v>
      </c>
      <c r="G2">
        <v>246</v>
      </c>
      <c r="H2">
        <v>32</v>
      </c>
      <c r="I2">
        <v>33.5</v>
      </c>
      <c r="J2">
        <v>4.42</v>
      </c>
      <c r="K2">
        <v>6.7</v>
      </c>
      <c r="L2">
        <v>4.0599999999999996</v>
      </c>
      <c r="M2">
        <v>21</v>
      </c>
      <c r="N2">
        <v>99</v>
      </c>
    </row>
    <row r="3" spans="1:14">
      <c r="A3">
        <f>11.5/2</f>
        <v>5.75</v>
      </c>
      <c r="B3">
        <f>36.5/2</f>
        <v>18.25</v>
      </c>
      <c r="C3">
        <f>106/2</f>
        <v>53</v>
      </c>
      <c r="D3">
        <f>32/2</f>
        <v>16</v>
      </c>
      <c r="E3">
        <f>74/2</f>
        <v>37</v>
      </c>
      <c r="F3">
        <v>77</v>
      </c>
      <c r="G3">
        <v>290</v>
      </c>
      <c r="H3">
        <v>35</v>
      </c>
      <c r="I3">
        <v>34</v>
      </c>
      <c r="J3">
        <v>4.8099999999999996</v>
      </c>
      <c r="K3">
        <v>6.88</v>
      </c>
      <c r="L3">
        <v>4.21</v>
      </c>
      <c r="M3">
        <v>34</v>
      </c>
      <c r="N3">
        <v>98</v>
      </c>
    </row>
    <row r="4" spans="1:14">
      <c r="A4">
        <f>18.5/2</f>
        <v>9.25</v>
      </c>
      <c r="B4">
        <f>39.5/2</f>
        <v>19.75</v>
      </c>
      <c r="C4">
        <f>194/2</f>
        <v>97</v>
      </c>
      <c r="D4">
        <f>87/2</f>
        <v>43.5</v>
      </c>
      <c r="E4">
        <f>107/2</f>
        <v>53.5</v>
      </c>
      <c r="F4">
        <v>75</v>
      </c>
      <c r="G4">
        <v>251</v>
      </c>
      <c r="H4">
        <v>32</v>
      </c>
      <c r="I4">
        <v>33.25</v>
      </c>
      <c r="J4">
        <v>4.6500000000000004</v>
      </c>
      <c r="K4">
        <v>7.08</v>
      </c>
      <c r="L4">
        <v>4.18</v>
      </c>
      <c r="M4">
        <v>23</v>
      </c>
      <c r="N4">
        <v>97</v>
      </c>
    </row>
    <row r="5" spans="1:14">
      <c r="A5">
        <f>17/3</f>
        <v>5.666666666666667</v>
      </c>
      <c r="B5">
        <f>42.5/3</f>
        <v>14.166666666666666</v>
      </c>
      <c r="C5">
        <f>(190-28)/3</f>
        <v>54</v>
      </c>
      <c r="D5">
        <f>81/3</f>
        <v>27</v>
      </c>
      <c r="E5">
        <f>81/3</f>
        <v>27</v>
      </c>
      <c r="F5">
        <v>74</v>
      </c>
      <c r="G5">
        <v>266</v>
      </c>
      <c r="H5">
        <v>35</v>
      </c>
      <c r="I5">
        <v>34.25</v>
      </c>
      <c r="J5">
        <v>4.93</v>
      </c>
      <c r="K5">
        <v>7.34</v>
      </c>
      <c r="L5">
        <v>4.4000000000000004</v>
      </c>
      <c r="M5">
        <v>28</v>
      </c>
      <c r="N5">
        <v>90</v>
      </c>
    </row>
    <row r="6" spans="1:14">
      <c r="A6">
        <f>10/3</f>
        <v>3.3333333333333335</v>
      </c>
      <c r="B6">
        <f>27/3</f>
        <v>9</v>
      </c>
      <c r="C6">
        <f>147/3</f>
        <v>49</v>
      </c>
      <c r="D6">
        <f>46/3</f>
        <v>15.333333333333334</v>
      </c>
      <c r="E6">
        <f>101/3</f>
        <v>33.666666666666664</v>
      </c>
      <c r="F6">
        <v>77</v>
      </c>
      <c r="G6">
        <v>266</v>
      </c>
      <c r="H6">
        <v>32</v>
      </c>
      <c r="I6">
        <v>35.5</v>
      </c>
      <c r="J6">
        <v>4.7699999999999996</v>
      </c>
      <c r="K6">
        <v>7.07</v>
      </c>
      <c r="L6">
        <v>4.38</v>
      </c>
      <c r="M6">
        <v>22</v>
      </c>
      <c r="N6">
        <v>95</v>
      </c>
    </row>
    <row r="7" spans="1:14">
      <c r="A7">
        <v>10</v>
      </c>
      <c r="B7">
        <f>34/2</f>
        <v>17</v>
      </c>
      <c r="C7">
        <f>120/2</f>
        <v>60</v>
      </c>
      <c r="D7">
        <f>57/2</f>
        <v>28.5</v>
      </c>
      <c r="E7">
        <f>63/2</f>
        <v>31.5</v>
      </c>
      <c r="F7">
        <v>75</v>
      </c>
      <c r="G7">
        <v>251</v>
      </c>
      <c r="H7">
        <v>32</v>
      </c>
      <c r="I7">
        <v>33.75</v>
      </c>
      <c r="J7">
        <v>4.8</v>
      </c>
      <c r="K7">
        <v>7.46</v>
      </c>
      <c r="L7">
        <v>4.3099999999999996</v>
      </c>
      <c r="M7">
        <v>20</v>
      </c>
      <c r="N7">
        <v>93</v>
      </c>
    </row>
    <row r="8" spans="1:14">
      <c r="A8">
        <f>29/3</f>
        <v>9.6666666666666661</v>
      </c>
      <c r="B8">
        <f>55.5/3</f>
        <v>18.5</v>
      </c>
      <c r="C8">
        <f>135/3</f>
        <v>45</v>
      </c>
      <c r="D8">
        <f>51/3</f>
        <v>17</v>
      </c>
      <c r="E8">
        <f>84/3</f>
        <v>28</v>
      </c>
      <c r="F8">
        <v>73</v>
      </c>
      <c r="G8">
        <v>268</v>
      </c>
      <c r="H8">
        <v>36</v>
      </c>
      <c r="I8">
        <v>32.25</v>
      </c>
      <c r="J8">
        <v>4.71</v>
      </c>
      <c r="K8">
        <v>0</v>
      </c>
      <c r="L8">
        <v>0</v>
      </c>
      <c r="M8">
        <v>31</v>
      </c>
      <c r="N8">
        <v>87</v>
      </c>
    </row>
    <row r="9" spans="1:14">
      <c r="A9">
        <v>10.5</v>
      </c>
      <c r="B9">
        <v>15.5</v>
      </c>
      <c r="C9">
        <v>47</v>
      </c>
      <c r="D9">
        <v>12</v>
      </c>
      <c r="E9">
        <v>35</v>
      </c>
      <c r="F9">
        <v>75</v>
      </c>
      <c r="G9">
        <v>245</v>
      </c>
      <c r="H9">
        <v>31</v>
      </c>
      <c r="I9">
        <v>0</v>
      </c>
      <c r="J9">
        <v>4.7</v>
      </c>
      <c r="K9">
        <v>6.96</v>
      </c>
      <c r="L9">
        <v>4.28</v>
      </c>
      <c r="M9">
        <v>17</v>
      </c>
      <c r="N9">
        <v>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2020-06-01T06:27:54Z</dcterms:created>
  <dcterms:modified xsi:type="dcterms:W3CDTF">2020-06-01T07:13:43Z</dcterms:modified>
  <cp:category/>
  <cp:contentStatus/>
</cp:coreProperties>
</file>