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D42D6C6C-8EA7-4025-B9D5-88276542371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F6" i="1"/>
  <c r="E6" i="1"/>
  <c r="C6" i="1"/>
  <c r="B6" i="1"/>
  <c r="A6" i="1"/>
  <c r="F5" i="1"/>
  <c r="E5" i="1"/>
  <c r="C5" i="1"/>
  <c r="B5" i="1"/>
  <c r="A5" i="1"/>
  <c r="H4" i="1"/>
  <c r="F4" i="1"/>
  <c r="E4" i="1"/>
  <c r="C4" i="1"/>
  <c r="B4" i="1"/>
  <c r="A4" i="1"/>
  <c r="H3" i="1"/>
  <c r="F3" i="1"/>
  <c r="E3" i="1"/>
  <c r="C3" i="1"/>
  <c r="B3" i="1"/>
  <c r="A3" i="1"/>
  <c r="H2" i="1"/>
  <c r="F2" i="1"/>
  <c r="E2" i="1"/>
  <c r="C2" i="1"/>
  <c r="B2" i="1"/>
  <c r="A2" i="1"/>
</calcChain>
</file>

<file path=xl/sharedStrings.xml><?xml version="1.0" encoding="utf-8"?>
<sst xmlns="http://schemas.openxmlformats.org/spreadsheetml/2006/main" count="14" uniqueCount="14">
  <si>
    <t>Carries</t>
  </si>
  <si>
    <t>Average Yards</t>
  </si>
  <si>
    <t>Average TDs</t>
  </si>
  <si>
    <t>YPC</t>
  </si>
  <si>
    <t>Average Catches</t>
  </si>
  <si>
    <t>Average Receiving Yards</t>
  </si>
  <si>
    <t>Yards per Catch</t>
  </si>
  <si>
    <t>Average Receiving TDs</t>
  </si>
  <si>
    <t>40 Time</t>
  </si>
  <si>
    <t>3-Cone Time</t>
  </si>
  <si>
    <t>20 Yard Shuttle Time</t>
  </si>
  <si>
    <t>Bench Press</t>
  </si>
  <si>
    <t>Weight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</si>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</sst>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M2" sqref="M2"/>
    </sheetView>
  </sheetViews>
  <sheetFormatPr defaultRowHeight="15"/>
  <cols>
    <col min="2" max="2" width="12.42578125" customWidth="1"/>
    <col min="3" max="3" width="11.140625" customWidth="1"/>
    <col min="5" max="5" width="15" customWidth="1"/>
    <col min="6" max="6" width="21.28515625" customWidth="1"/>
    <col min="7" max="7" width="14" customWidth="1"/>
    <col min="8" max="8" width="19.85546875" customWidth="1"/>
    <col min="10" max="10" width="12" customWidth="1"/>
    <col min="11" max="11" width="17.85546875" customWidth="1"/>
    <col min="12" max="12" width="11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f>440/3</f>
        <v>146.66666666666666</v>
      </c>
      <c r="B2">
        <f>2885/3</f>
        <v>961.66666666666663</v>
      </c>
      <c r="C2">
        <f>20/3</f>
        <v>6.666666666666667</v>
      </c>
      <c r="D2">
        <v>6.6</v>
      </c>
      <c r="E2">
        <f>73/3</f>
        <v>24.333333333333332</v>
      </c>
      <c r="F2">
        <f>666/3</f>
        <v>222</v>
      </c>
      <c r="G2">
        <v>9.1</v>
      </c>
      <c r="H2">
        <f>5/3</f>
        <v>1.6666666666666667</v>
      </c>
      <c r="I2">
        <v>4.4800000000000004</v>
      </c>
      <c r="J2">
        <v>0</v>
      </c>
      <c r="K2">
        <v>0</v>
      </c>
      <c r="L2">
        <v>0</v>
      </c>
      <c r="M2">
        <v>212</v>
      </c>
    </row>
    <row r="3" spans="1:14">
      <c r="A3">
        <f>926/3</f>
        <v>308.66666666666669</v>
      </c>
      <c r="B3">
        <f>6174/3</f>
        <v>2058</v>
      </c>
      <c r="C3">
        <f>50/3</f>
        <v>16.666666666666668</v>
      </c>
      <c r="D3">
        <v>6.7</v>
      </c>
      <c r="E3">
        <f>42/3</f>
        <v>14</v>
      </c>
      <c r="F3">
        <f>407/3</f>
        <v>135.66666666666666</v>
      </c>
      <c r="G3">
        <v>9.6999999999999993</v>
      </c>
      <c r="H3">
        <f>5/3</f>
        <v>1.6666666666666667</v>
      </c>
      <c r="I3">
        <v>4.3899999999999997</v>
      </c>
      <c r="J3">
        <v>7.01</v>
      </c>
      <c r="K3">
        <v>4.24</v>
      </c>
      <c r="L3">
        <v>17</v>
      </c>
      <c r="M3">
        <v>226</v>
      </c>
    </row>
    <row r="4" spans="1:14">
      <c r="A4">
        <f>725/3</f>
        <v>241.66666666666666</v>
      </c>
      <c r="B4">
        <f>4459/3</f>
        <v>1486.3333333333333</v>
      </c>
      <c r="C4">
        <f>38/3</f>
        <v>12.666666666666666</v>
      </c>
      <c r="D4">
        <v>6.2</v>
      </c>
      <c r="E4">
        <f>71/3</f>
        <v>23.666666666666668</v>
      </c>
      <c r="F4">
        <f>645/3</f>
        <v>215</v>
      </c>
      <c r="G4">
        <v>9.1</v>
      </c>
      <c r="H4">
        <f>5/3</f>
        <v>1.6666666666666667</v>
      </c>
      <c r="I4">
        <v>0</v>
      </c>
      <c r="J4">
        <v>0</v>
      </c>
      <c r="K4">
        <v>0</v>
      </c>
      <c r="L4">
        <v>23</v>
      </c>
      <c r="M4">
        <v>209</v>
      </c>
    </row>
    <row r="5" spans="1:14">
      <c r="A5">
        <f>361/2</f>
        <v>180.5</v>
      </c>
      <c r="B5">
        <f>(2103-31)/2</f>
        <v>1036</v>
      </c>
      <c r="C5">
        <f>23/2</f>
        <v>11.5</v>
      </c>
      <c r="D5">
        <v>5.7</v>
      </c>
      <c r="E5">
        <f>66/2</f>
        <v>33</v>
      </c>
      <c r="F5">
        <f>(595-46)/2</f>
        <v>274.5</v>
      </c>
      <c r="G5">
        <v>8.6</v>
      </c>
      <c r="H5">
        <v>0.5</v>
      </c>
      <c r="I5">
        <v>4.5999999999999996</v>
      </c>
      <c r="J5">
        <v>0</v>
      </c>
      <c r="K5">
        <v>0</v>
      </c>
      <c r="L5">
        <v>15</v>
      </c>
      <c r="M5">
        <v>207</v>
      </c>
    </row>
    <row r="6" spans="1:14">
      <c r="A6">
        <f>586/3</f>
        <v>195.33333333333334</v>
      </c>
      <c r="B6">
        <f>2875/3</f>
        <v>958.33333333333337</v>
      </c>
      <c r="C6">
        <f>27/3</f>
        <v>9</v>
      </c>
      <c r="D6">
        <v>4.9000000000000004</v>
      </c>
      <c r="E6">
        <f>69/3</f>
        <v>23</v>
      </c>
      <c r="F6">
        <f>486/3</f>
        <v>162</v>
      </c>
      <c r="G6">
        <v>7</v>
      </c>
      <c r="H6">
        <f>7/3</f>
        <v>2.3333333333333335</v>
      </c>
      <c r="I6">
        <v>4.47</v>
      </c>
      <c r="J6">
        <v>0</v>
      </c>
      <c r="K6">
        <v>4.42</v>
      </c>
      <c r="L6">
        <v>10</v>
      </c>
      <c r="M6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2020-05-11T01:12:48Z</dcterms:created>
  <dcterms:modified xsi:type="dcterms:W3CDTF">2020-05-11T01:48:33Z</dcterms:modified>
  <cp:category/>
  <cp:contentStatus/>
</cp:coreProperties>
</file>