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Baxter\Corexh\BasesCorexh\BasesKDQOL\"/>
    </mc:Choice>
  </mc:AlternateContent>
  <bookViews>
    <workbookView xWindow="0" yWindow="0" windowWidth="17628" windowHeight="6996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" i="1" l="1"/>
  <c r="V39" i="1"/>
  <c r="U39" i="1"/>
  <c r="U40" i="1" s="1"/>
  <c r="T39" i="1"/>
  <c r="T40" i="1"/>
  <c r="V38" i="1"/>
  <c r="T38" i="1"/>
  <c r="U37" i="1"/>
  <c r="U38" i="1" s="1"/>
  <c r="T37" i="1"/>
  <c r="V37" i="1" s="1"/>
  <c r="N13" i="1" l="1"/>
  <c r="N10" i="1"/>
  <c r="N7" i="1"/>
  <c r="N15" i="1"/>
  <c r="N12" i="1"/>
  <c r="N9" i="1"/>
  <c r="N6" i="1"/>
  <c r="N16" i="1"/>
  <c r="N4" i="1"/>
  <c r="M15" i="1"/>
  <c r="M16" i="1" s="1"/>
  <c r="M12" i="1"/>
  <c r="M13" i="1" s="1"/>
  <c r="M9" i="1"/>
  <c r="M10" i="1" s="1"/>
  <c r="M7" i="1"/>
  <c r="M6" i="1"/>
  <c r="M4" i="1"/>
  <c r="M3" i="1"/>
  <c r="N3" i="1"/>
  <c r="L16" i="1"/>
  <c r="L15" i="1"/>
  <c r="L13" i="1"/>
  <c r="L12" i="1"/>
  <c r="L10" i="1"/>
  <c r="L9" i="1"/>
  <c r="L7" i="1"/>
  <c r="L6" i="1"/>
  <c r="L4" i="1"/>
  <c r="L3" i="1"/>
  <c r="E3" i="1"/>
  <c r="D3" i="1"/>
  <c r="C8" i="1"/>
  <c r="C7" i="1"/>
  <c r="C6" i="1"/>
  <c r="C5" i="1"/>
  <c r="C4" i="1"/>
  <c r="C3" i="1"/>
  <c r="E8" i="1"/>
  <c r="E7" i="1"/>
  <c r="E6" i="1"/>
  <c r="E5" i="1"/>
  <c r="E4" i="1"/>
  <c r="D4" i="1" l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<sst xmlns="http://schemas.openxmlformats.org/spreadsheetml/2006/main" count="59" uniqueCount="13">
  <si>
    <t>Month</t>
  </si>
  <si>
    <t>Marginal mean</t>
  </si>
  <si>
    <t>Proportion of change</t>
  </si>
  <si>
    <t>Cummulative change (Consecutive)</t>
  </si>
  <si>
    <t>Cummulative change (From month 0)</t>
  </si>
  <si>
    <t>95% CI</t>
  </si>
  <si>
    <t>Symptom/Problem</t>
  </si>
  <si>
    <t>Effects of kidney disease</t>
  </si>
  <si>
    <t>Burden of kidney disease</t>
  </si>
  <si>
    <t>sf-12 physical</t>
  </si>
  <si>
    <t>sf-12 mental</t>
  </si>
  <si>
    <t>Proportion of change (From month 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</si>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</sst>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H5" workbookViewId="0">
      <selection activeCell="R35" sqref="R35:X40"/>
    </sheetView>
  </sheetViews>
  <sheetFormatPr baseColWidth="10" defaultRowHeight="14.4" x14ac:dyDescent="0.3"/>
  <cols>
    <col min="1" max="1" width="6.44140625" bestFit="1" customWidth="1"/>
    <col min="2" max="2" width="8.33203125" customWidth="1"/>
    <col min="3" max="3" width="6.6640625" customWidth="1"/>
    <col min="4" max="4" width="8" customWidth="1"/>
    <col min="5" max="5" width="10.6640625" customWidth="1"/>
    <col min="6" max="6" width="7.33203125" customWidth="1"/>
    <col min="7" max="7" width="6.5546875" customWidth="1"/>
    <col min="10" max="10" width="7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11</v>
      </c>
      <c r="O1" t="s">
        <v>5</v>
      </c>
    </row>
    <row r="2" spans="1:16" x14ac:dyDescent="0.3">
      <c r="A2">
        <v>0</v>
      </c>
      <c r="B2" s="2">
        <v>4.0329269999999999</v>
      </c>
      <c r="C2" s="2"/>
      <c r="D2" s="2"/>
      <c r="E2" s="1"/>
      <c r="F2" s="2">
        <v>4.0132260000000004</v>
      </c>
      <c r="G2" s="2">
        <v>4.0526289999999996</v>
      </c>
      <c r="I2" t="s">
        <v>6</v>
      </c>
      <c r="J2">
        <v>0</v>
      </c>
      <c r="K2" s="2">
        <v>78.280779999999993</v>
      </c>
      <c r="L2" s="2"/>
      <c r="M2" s="2"/>
      <c r="N2" s="2"/>
      <c r="O2" s="2">
        <v>77.512460000000004</v>
      </c>
      <c r="P2" s="2">
        <v>79.049099999999996</v>
      </c>
    </row>
    <row r="3" spans="1:16" x14ac:dyDescent="0.3">
      <c r="A3">
        <v>1</v>
      </c>
      <c r="B3" s="2">
        <v>3.9955340000000001</v>
      </c>
      <c r="C3" s="2">
        <f t="shared" ref="C3:C8" si="0">(B3-B2)/B2</f>
        <v>-9.2719258245933505E-3</v>
      </c>
      <c r="D3" s="2">
        <f>C3</f>
        <v>-9.2719258245933505E-3</v>
      </c>
      <c r="E3" s="2">
        <f>C3</f>
        <v>-9.2719258245933505E-3</v>
      </c>
      <c r="F3" s="2">
        <v>3.975832</v>
      </c>
      <c r="G3" s="2">
        <v>4.0152359999999998</v>
      </c>
      <c r="J3">
        <v>1</v>
      </c>
      <c r="K3" s="2">
        <v>80.668589999999995</v>
      </c>
      <c r="L3" s="2">
        <f>(K3-K2)/K2</f>
        <v>3.050314521648867E-2</v>
      </c>
      <c r="M3" s="2">
        <f>L3</f>
        <v>3.050314521648867E-2</v>
      </c>
      <c r="N3" s="2">
        <f>L3</f>
        <v>3.050314521648867E-2</v>
      </c>
      <c r="O3" s="2">
        <v>79.900279999999995</v>
      </c>
      <c r="P3" s="2">
        <v>81.436909999999997</v>
      </c>
    </row>
    <row r="4" spans="1:16" x14ac:dyDescent="0.3">
      <c r="A4">
        <v>2</v>
      </c>
      <c r="B4" s="2">
        <v>3.9811540000000001</v>
      </c>
      <c r="C4" s="2">
        <f t="shared" si="0"/>
        <v>-3.5990183039363599E-3</v>
      </c>
      <c r="D4" s="2">
        <f>D3+C4</f>
        <v>-1.287094412852971E-2</v>
      </c>
      <c r="E4" s="2">
        <f>(B4-B2)/B2</f>
        <v>-1.2837574297774259E-2</v>
      </c>
      <c r="F4" s="2">
        <v>3.961452</v>
      </c>
      <c r="G4" s="2">
        <v>4.0008559999999997</v>
      </c>
      <c r="J4">
        <v>2</v>
      </c>
      <c r="K4" s="2">
        <v>81.301140000000004</v>
      </c>
      <c r="L4" s="2">
        <f>(K4-K3)/K3</f>
        <v>7.8413419646978962E-3</v>
      </c>
      <c r="M4" s="2">
        <f>M3+L4</f>
        <v>3.8344487181186562E-2</v>
      </c>
      <c r="N4" s="2">
        <f>(K4-K2)/K2</f>
        <v>3.858367277382789E-2</v>
      </c>
      <c r="O4" s="2">
        <v>80.532820000000001</v>
      </c>
      <c r="P4" s="2">
        <v>82.069450000000003</v>
      </c>
    </row>
    <row r="5" spans="1:16" x14ac:dyDescent="0.3">
      <c r="A5">
        <v>4</v>
      </c>
      <c r="B5" s="2">
        <v>3.9252349999999998</v>
      </c>
      <c r="C5" s="2">
        <f t="shared" si="0"/>
        <v>-1.4045927386883369E-2</v>
      </c>
      <c r="D5" s="2">
        <f>D4+C5</f>
        <v>-2.6916871515413079E-2</v>
      </c>
      <c r="E5" s="2">
        <f>(B5-B2)/B2</f>
        <v>-2.6703186048247372E-2</v>
      </c>
      <c r="F5" s="2">
        <v>3.9055330000000001</v>
      </c>
      <c r="G5" s="2">
        <v>3.9449369999999999</v>
      </c>
      <c r="I5" t="s">
        <v>7</v>
      </c>
      <c r="J5">
        <v>0</v>
      </c>
      <c r="K5" s="2">
        <v>69.132249999999999</v>
      </c>
      <c r="L5" s="2"/>
      <c r="M5" s="2"/>
      <c r="N5" s="2"/>
      <c r="O5" s="2">
        <v>67.924620000000004</v>
      </c>
      <c r="P5" s="2">
        <v>70.339889999999997</v>
      </c>
    </row>
    <row r="6" spans="1:16" x14ac:dyDescent="0.3">
      <c r="A6">
        <v>7</v>
      </c>
      <c r="B6" s="2">
        <v>3.953697</v>
      </c>
      <c r="C6" s="2">
        <f t="shared" si="0"/>
        <v>7.2510308300013145E-3</v>
      </c>
      <c r="D6" s="2">
        <f>D5+C6</f>
        <v>-1.9665840685411766E-2</v>
      </c>
      <c r="E6" s="2">
        <f>(B6-B2)/B2</f>
        <v>-1.9645780843541159E-2</v>
      </c>
      <c r="F6" s="2">
        <v>3.9339949999999999</v>
      </c>
      <c r="G6" s="2">
        <v>3.973398</v>
      </c>
      <c r="J6">
        <v>1</v>
      </c>
      <c r="K6" s="2">
        <v>72.67868</v>
      </c>
      <c r="L6" s="2">
        <f>(K6-K5)/K5</f>
        <v>5.1299212740797545E-2</v>
      </c>
      <c r="M6" s="2">
        <f>L6</f>
        <v>5.1299212740797545E-2</v>
      </c>
      <c r="N6" s="2">
        <f>L6</f>
        <v>5.1299212740797545E-2</v>
      </c>
      <c r="O6" s="2">
        <v>71.471040000000002</v>
      </c>
      <c r="P6" s="2">
        <v>73.886309999999995</v>
      </c>
    </row>
    <row r="7" spans="1:16" x14ac:dyDescent="0.3">
      <c r="A7">
        <v>10</v>
      </c>
      <c r="B7" s="2">
        <v>3.9549150000000002</v>
      </c>
      <c r="C7" s="2">
        <f t="shared" si="0"/>
        <v>3.0806609611211064E-4</v>
      </c>
      <c r="D7" s="2">
        <f>D6+C7</f>
        <v>-1.9357774589299655E-2</v>
      </c>
      <c r="E7" s="2">
        <f>(B7-B2)/B2</f>
        <v>-1.9343766946438593E-2</v>
      </c>
      <c r="F7" s="2">
        <v>3.9352130000000001</v>
      </c>
      <c r="G7" s="2">
        <v>3.9746160000000001</v>
      </c>
      <c r="J7">
        <v>2</v>
      </c>
      <c r="K7" s="2">
        <v>75.05762</v>
      </c>
      <c r="L7" s="2">
        <f>(K7-K6)/K6</f>
        <v>3.2732295082959682E-2</v>
      </c>
      <c r="M7" s="2">
        <f>M6+L7</f>
        <v>8.4031507823757234E-2</v>
      </c>
      <c r="N7" s="2">
        <f>(K7-K5)/K5</f>
        <v>8.5710648792712535E-2</v>
      </c>
      <c r="O7" s="2">
        <v>73.848789999999994</v>
      </c>
      <c r="P7" s="2">
        <v>76.266450000000006</v>
      </c>
    </row>
    <row r="8" spans="1:16" x14ac:dyDescent="0.3">
      <c r="A8">
        <v>12</v>
      </c>
      <c r="B8" s="2">
        <v>3.9854910000000001</v>
      </c>
      <c r="C8" s="2">
        <f t="shared" si="0"/>
        <v>7.7311396072987501E-3</v>
      </c>
      <c r="D8" s="2">
        <f>D7+C8</f>
        <v>-1.1626634982000904E-2</v>
      </c>
      <c r="E8" s="2">
        <f>(B8-B2)/B2</f>
        <v>-1.1762176701933809E-2</v>
      </c>
      <c r="F8" s="2">
        <v>3.9657900000000001</v>
      </c>
      <c r="G8" s="2">
        <v>4.0051930000000002</v>
      </c>
      <c r="I8" t="s">
        <v>8</v>
      </c>
      <c r="J8">
        <v>0</v>
      </c>
      <c r="K8" s="2">
        <v>45.503959999999999</v>
      </c>
      <c r="L8" s="2"/>
      <c r="M8" s="2"/>
      <c r="N8" s="2"/>
      <c r="O8" s="2">
        <v>43.869149999999998</v>
      </c>
      <c r="P8" s="2">
        <v>47.138759999999998</v>
      </c>
    </row>
    <row r="9" spans="1:16" x14ac:dyDescent="0.3">
      <c r="J9">
        <v>1</v>
      </c>
      <c r="K9" s="2">
        <v>46.499720000000003</v>
      </c>
      <c r="L9" s="2">
        <f>(K9-K8)/K8</f>
        <v>2.1882930628455286E-2</v>
      </c>
      <c r="M9" s="2">
        <f>L9</f>
        <v>2.1882930628455286E-2</v>
      </c>
      <c r="N9" s="2">
        <f>L9</f>
        <v>2.1882930628455286E-2</v>
      </c>
      <c r="O9" s="2">
        <v>44.864910000000002</v>
      </c>
      <c r="P9" s="2">
        <v>48.134520000000002</v>
      </c>
    </row>
    <row r="10" spans="1:16" x14ac:dyDescent="0.3">
      <c r="J10">
        <v>2</v>
      </c>
      <c r="K10" s="2">
        <v>49.998440000000002</v>
      </c>
      <c r="L10" s="2">
        <f>(K10-K9)/K9</f>
        <v>7.5241743391142965E-2</v>
      </c>
      <c r="M10" s="2">
        <f>M9+L10</f>
        <v>9.7124674019598248E-2</v>
      </c>
      <c r="N10" s="2">
        <f>(K10-K8)/K8</f>
        <v>9.8771183870590668E-2</v>
      </c>
      <c r="O10" s="2">
        <v>48.360390000000002</v>
      </c>
      <c r="P10" s="2">
        <v>51.636479999999999</v>
      </c>
    </row>
    <row r="11" spans="1:16" x14ac:dyDescent="0.3">
      <c r="I11" t="s">
        <v>9</v>
      </c>
      <c r="J11">
        <v>0</v>
      </c>
      <c r="K11" s="2">
        <v>41.065899999999999</v>
      </c>
      <c r="L11" s="2"/>
      <c r="M11" s="2"/>
      <c r="N11" s="2"/>
      <c r="O11" s="2">
        <v>40.473669999999998</v>
      </c>
      <c r="P11" s="2">
        <v>41.658119999999997</v>
      </c>
    </row>
    <row r="12" spans="1:16" x14ac:dyDescent="0.3">
      <c r="J12">
        <v>1</v>
      </c>
      <c r="K12" s="2">
        <v>41.064900000000002</v>
      </c>
      <c r="L12" s="2">
        <f>(K12-K11)/K11</f>
        <v>-2.4351103957241152E-5</v>
      </c>
      <c r="M12" s="2">
        <f>L12</f>
        <v>-2.4351103957241152E-5</v>
      </c>
      <c r="N12" s="2">
        <f>L12</f>
        <v>-2.4351103957241152E-5</v>
      </c>
      <c r="O12" s="2">
        <v>40.472670000000001</v>
      </c>
      <c r="P12" s="2">
        <v>41.657119999999999</v>
      </c>
    </row>
    <row r="13" spans="1:16" x14ac:dyDescent="0.3">
      <c r="J13">
        <v>2</v>
      </c>
      <c r="K13" s="2">
        <v>41.597880000000004</v>
      </c>
      <c r="L13" s="2">
        <f>(K13-K12)/K12</f>
        <v>1.2978967439346059E-2</v>
      </c>
      <c r="M13" s="2">
        <f>M12+L13</f>
        <v>1.2954616335388818E-2</v>
      </c>
      <c r="N13" s="2">
        <f>(K13-K11)/K11</f>
        <v>1.2954300283203445E-2</v>
      </c>
      <c r="O13" s="2">
        <v>41.005659999999999</v>
      </c>
      <c r="P13" s="2">
        <v>42.190109999999997</v>
      </c>
    </row>
    <row r="14" spans="1:16" x14ac:dyDescent="0.3">
      <c r="I14" t="s">
        <v>10</v>
      </c>
      <c r="J14">
        <v>0</v>
      </c>
      <c r="K14" s="2">
        <v>50.568269999999998</v>
      </c>
      <c r="L14" s="2"/>
      <c r="M14" s="2"/>
      <c r="N14" s="2"/>
      <c r="O14" s="2">
        <v>49.876300000000001</v>
      </c>
      <c r="P14" s="2">
        <v>51.260249999999999</v>
      </c>
    </row>
    <row r="15" spans="1:16" x14ac:dyDescent="0.3">
      <c r="J15">
        <v>1</v>
      </c>
      <c r="K15" s="2">
        <v>51.345239999999997</v>
      </c>
      <c r="L15" s="2">
        <f>(K15-K14)/K14</f>
        <v>1.5364773206597708E-2</v>
      </c>
      <c r="M15" s="2">
        <f>L15</f>
        <v>1.5364773206597708E-2</v>
      </c>
      <c r="N15" s="2">
        <f>L15</f>
        <v>1.5364773206597708E-2</v>
      </c>
      <c r="O15" s="2">
        <v>50.653260000000003</v>
      </c>
      <c r="P15" s="2">
        <v>52.037210000000002</v>
      </c>
    </row>
    <row r="16" spans="1:16" x14ac:dyDescent="0.3">
      <c r="J16">
        <v>2</v>
      </c>
      <c r="K16" s="2">
        <v>52.308779999999999</v>
      </c>
      <c r="L16" s="2">
        <f>(K16-K15)/K15</f>
        <v>1.8765907024682366E-2</v>
      </c>
      <c r="M16" s="2">
        <f>M15+L16</f>
        <v>3.4130680231280075E-2</v>
      </c>
      <c r="N16" s="2">
        <f>(K16-K14)/K14</f>
        <v>3.4419014136730416E-2</v>
      </c>
      <c r="O16" s="2">
        <v>51.616799999999998</v>
      </c>
      <c r="P16" s="2">
        <v>53.000749999999996</v>
      </c>
    </row>
    <row r="19" spans="6:16" x14ac:dyDescent="0.3">
      <c r="J19" t="s">
        <v>0</v>
      </c>
      <c r="K19" t="s">
        <v>1</v>
      </c>
      <c r="L19" t="s">
        <v>2</v>
      </c>
      <c r="M19" t="s">
        <v>3</v>
      </c>
      <c r="N19" t="s">
        <v>11</v>
      </c>
      <c r="O19" t="s">
        <v>5</v>
      </c>
    </row>
    <row r="20" spans="6:16" x14ac:dyDescent="0.3">
      <c r="I20" t="s">
        <v>6</v>
      </c>
      <c r="J20">
        <v>0</v>
      </c>
      <c r="K20" s="2">
        <v>78.280779999999993</v>
      </c>
      <c r="L20" s="2"/>
      <c r="M20" s="2"/>
      <c r="N20" s="2"/>
      <c r="O20" s="2">
        <v>77.512460000000004</v>
      </c>
      <c r="P20" s="2">
        <v>79.049099999999996</v>
      </c>
    </row>
    <row r="21" spans="6:16" x14ac:dyDescent="0.3">
      <c r="J21">
        <v>1</v>
      </c>
      <c r="K21" s="2">
        <v>80.668589999999995</v>
      </c>
      <c r="L21" s="2">
        <v>3.050314521648867E-2</v>
      </c>
      <c r="M21" s="2">
        <v>3.050314521648867E-2</v>
      </c>
      <c r="N21" s="2">
        <v>3.050314521648867E-2</v>
      </c>
      <c r="O21" s="2">
        <v>79.900279999999995</v>
      </c>
      <c r="P21" s="2">
        <v>81.436909999999997</v>
      </c>
    </row>
    <row r="22" spans="6:16" x14ac:dyDescent="0.3">
      <c r="J22">
        <v>2</v>
      </c>
      <c r="K22" s="2">
        <v>81.301140000000004</v>
      </c>
      <c r="L22" s="2">
        <v>7.8413419646978962E-3</v>
      </c>
      <c r="M22" s="2">
        <v>3.8344487181186562E-2</v>
      </c>
      <c r="N22" s="2">
        <v>3.858367277382789E-2</v>
      </c>
      <c r="O22" s="2">
        <v>80.532820000000001</v>
      </c>
      <c r="P22" s="2">
        <v>82.069450000000003</v>
      </c>
    </row>
    <row r="23" spans="6:16" x14ac:dyDescent="0.3">
      <c r="J23" t="s">
        <v>0</v>
      </c>
      <c r="K23" s="2" t="s">
        <v>1</v>
      </c>
      <c r="L23" s="2" t="s">
        <v>2</v>
      </c>
      <c r="M23" s="2" t="s">
        <v>3</v>
      </c>
      <c r="N23" s="2" t="s">
        <v>11</v>
      </c>
      <c r="O23" s="2" t="s">
        <v>5</v>
      </c>
      <c r="P23" s="2"/>
    </row>
    <row r="24" spans="6:16" x14ac:dyDescent="0.3">
      <c r="I24" t="s">
        <v>7</v>
      </c>
      <c r="J24">
        <v>0</v>
      </c>
      <c r="K24" s="2">
        <v>69.132249999999999</v>
      </c>
      <c r="L24" s="2"/>
      <c r="M24" s="2"/>
      <c r="N24" s="2"/>
      <c r="O24" s="2">
        <v>67.924620000000004</v>
      </c>
      <c r="P24" s="2">
        <v>70.339889999999997</v>
      </c>
    </row>
    <row r="25" spans="6:16" x14ac:dyDescent="0.3">
      <c r="J25">
        <v>1</v>
      </c>
      <c r="K25" s="2">
        <v>72.67868</v>
      </c>
      <c r="L25" s="2">
        <v>5.1299212740797545E-2</v>
      </c>
      <c r="M25" s="2">
        <v>5.1299212740797545E-2</v>
      </c>
      <c r="N25" s="2">
        <v>5.1299212740797545E-2</v>
      </c>
      <c r="O25" s="2">
        <v>71.471040000000002</v>
      </c>
      <c r="P25" s="2">
        <v>73.886309999999995</v>
      </c>
    </row>
    <row r="26" spans="6:16" x14ac:dyDescent="0.3">
      <c r="J26">
        <v>2</v>
      </c>
      <c r="K26" s="2">
        <v>75.05762</v>
      </c>
      <c r="L26" s="2">
        <v>3.2732295082959682E-2</v>
      </c>
      <c r="M26" s="2">
        <v>8.4031507823757234E-2</v>
      </c>
      <c r="N26" s="2">
        <v>8.5710648792712535E-2</v>
      </c>
      <c r="O26" s="2">
        <v>73.848789999999994</v>
      </c>
      <c r="P26" s="2">
        <v>76.266450000000006</v>
      </c>
    </row>
    <row r="27" spans="6:16" x14ac:dyDescent="0.3">
      <c r="J27" t="s">
        <v>0</v>
      </c>
      <c r="K27" s="2" t="s">
        <v>1</v>
      </c>
      <c r="L27" s="2" t="s">
        <v>2</v>
      </c>
      <c r="M27" s="2" t="s">
        <v>3</v>
      </c>
      <c r="N27" s="2" t="s">
        <v>11</v>
      </c>
      <c r="O27" s="2" t="s">
        <v>5</v>
      </c>
      <c r="P27" s="2"/>
    </row>
    <row r="28" spans="6:16" x14ac:dyDescent="0.3">
      <c r="I28" t="s">
        <v>8</v>
      </c>
      <c r="J28">
        <v>0</v>
      </c>
      <c r="K28" s="2">
        <v>45.503959999999999</v>
      </c>
      <c r="L28" s="2"/>
      <c r="M28" s="2"/>
      <c r="N28" s="2"/>
      <c r="O28" s="2">
        <v>43.869149999999998</v>
      </c>
      <c r="P28" s="2">
        <v>47.138759999999998</v>
      </c>
    </row>
    <row r="29" spans="6:16" x14ac:dyDescent="0.3">
      <c r="F29" t="s">
        <v>12</v>
      </c>
      <c r="J29">
        <v>1</v>
      </c>
      <c r="K29" s="2">
        <v>46.499720000000003</v>
      </c>
      <c r="L29" s="2">
        <v>2.1882930628455286E-2</v>
      </c>
      <c r="M29" s="2">
        <v>2.1882930628455286E-2</v>
      </c>
      <c r="N29" s="2">
        <v>2.1882930628455286E-2</v>
      </c>
      <c r="O29" s="2">
        <v>44.864910000000002</v>
      </c>
      <c r="P29" s="2">
        <v>48.134520000000002</v>
      </c>
    </row>
    <row r="30" spans="6:16" x14ac:dyDescent="0.3">
      <c r="J30">
        <v>2</v>
      </c>
      <c r="K30" s="2">
        <v>49.998440000000002</v>
      </c>
      <c r="L30" s="2">
        <v>7.5241743391142965E-2</v>
      </c>
      <c r="M30" s="2">
        <v>9.7124674019598248E-2</v>
      </c>
      <c r="N30" s="2">
        <v>9.8771183870590668E-2</v>
      </c>
      <c r="O30" s="2">
        <v>48.360390000000002</v>
      </c>
      <c r="P30" s="2">
        <v>51.636479999999999</v>
      </c>
    </row>
    <row r="31" spans="6:16" x14ac:dyDescent="0.3">
      <c r="J31" t="s">
        <v>0</v>
      </c>
      <c r="K31" s="2" t="s">
        <v>1</v>
      </c>
      <c r="L31" s="2" t="s">
        <v>2</v>
      </c>
      <c r="M31" s="2" t="s">
        <v>3</v>
      </c>
      <c r="N31" s="2" t="s">
        <v>11</v>
      </c>
      <c r="O31" s="2" t="s">
        <v>5</v>
      </c>
      <c r="P31" s="2"/>
    </row>
    <row r="32" spans="6:16" x14ac:dyDescent="0.3">
      <c r="I32" t="s">
        <v>9</v>
      </c>
      <c r="J32">
        <v>0</v>
      </c>
      <c r="K32" s="2">
        <v>41.065899999999999</v>
      </c>
      <c r="L32" s="2"/>
      <c r="M32" s="2"/>
      <c r="N32" s="2"/>
      <c r="O32" s="2">
        <v>40.473669999999998</v>
      </c>
      <c r="P32" s="2">
        <v>41.658119999999997</v>
      </c>
    </row>
    <row r="33" spans="9:24" x14ac:dyDescent="0.3">
      <c r="J33">
        <v>1</v>
      </c>
      <c r="K33" s="2">
        <v>41.064900000000002</v>
      </c>
      <c r="L33" s="2">
        <v>-2.4351103957241152E-5</v>
      </c>
      <c r="M33" s="2">
        <v>-2.4351103957241152E-5</v>
      </c>
      <c r="N33" s="2">
        <v>-2.4351103957241152E-5</v>
      </c>
      <c r="O33" s="2">
        <v>40.472670000000001</v>
      </c>
      <c r="P33" s="2">
        <v>41.657119999999999</v>
      </c>
    </row>
    <row r="34" spans="9:24" x14ac:dyDescent="0.3">
      <c r="J34">
        <v>2</v>
      </c>
      <c r="K34" s="2">
        <v>41.597880000000004</v>
      </c>
      <c r="L34" s="2">
        <v>1.2978967439346059E-2</v>
      </c>
      <c r="M34" s="2">
        <v>1.2954616335388818E-2</v>
      </c>
      <c r="N34" s="2">
        <v>1.2954300283203445E-2</v>
      </c>
      <c r="O34" s="2">
        <v>41.005659999999999</v>
      </c>
      <c r="P34" s="2">
        <v>42.190109999999997</v>
      </c>
    </row>
    <row r="35" spans="9:24" x14ac:dyDescent="0.3">
      <c r="J35" t="s">
        <v>0</v>
      </c>
      <c r="K35" s="2" t="s">
        <v>1</v>
      </c>
      <c r="L35" s="2" t="s">
        <v>2</v>
      </c>
      <c r="M35" s="2" t="s">
        <v>3</v>
      </c>
      <c r="N35" s="2" t="s">
        <v>11</v>
      </c>
      <c r="O35" s="2" t="s">
        <v>5</v>
      </c>
      <c r="P35" s="2"/>
      <c r="R35" t="s">
        <v>0</v>
      </c>
      <c r="S35" s="2" t="s">
        <v>1</v>
      </c>
      <c r="T35" s="2" t="s">
        <v>2</v>
      </c>
      <c r="U35" s="2" t="s">
        <v>3</v>
      </c>
      <c r="V35" s="2" t="s">
        <v>11</v>
      </c>
      <c r="W35" s="2" t="s">
        <v>5</v>
      </c>
    </row>
    <row r="36" spans="9:24" x14ac:dyDescent="0.3">
      <c r="I36" t="s">
        <v>10</v>
      </c>
      <c r="J36">
        <v>0</v>
      </c>
      <c r="K36" s="2">
        <v>50.568269999999998</v>
      </c>
      <c r="L36" s="2"/>
      <c r="M36" s="2"/>
      <c r="N36" s="2"/>
      <c r="O36" s="2">
        <v>49.876300000000001</v>
      </c>
      <c r="P36" s="2">
        <v>51.260249999999999</v>
      </c>
      <c r="R36">
        <v>0</v>
      </c>
      <c r="S36" s="3">
        <v>652.55029999999999</v>
      </c>
      <c r="T36" s="3"/>
      <c r="U36" s="3"/>
      <c r="V36" s="3"/>
      <c r="W36" s="3">
        <v>637.44529999999997</v>
      </c>
      <c r="X36" s="3">
        <v>667.65530000000001</v>
      </c>
    </row>
    <row r="37" spans="9:24" x14ac:dyDescent="0.3">
      <c r="J37">
        <v>1</v>
      </c>
      <c r="K37" s="2">
        <v>51.345239999999997</v>
      </c>
      <c r="L37" s="2">
        <v>1.5364773206597708E-2</v>
      </c>
      <c r="M37" s="2">
        <v>1.5364773206597708E-2</v>
      </c>
      <c r="N37" s="2">
        <v>1.5364773206597708E-2</v>
      </c>
      <c r="O37" s="2">
        <v>50.653260000000003</v>
      </c>
      <c r="P37" s="2">
        <v>52.037210000000002</v>
      </c>
      <c r="R37">
        <v>4</v>
      </c>
      <c r="S37" s="3">
        <v>616.5172</v>
      </c>
      <c r="T37" s="3">
        <f>(S37-S36)/S36</f>
        <v>-5.521888504227182E-2</v>
      </c>
      <c r="U37" s="3">
        <f>T37</f>
        <v>-5.521888504227182E-2</v>
      </c>
      <c r="V37" s="3">
        <f>T37</f>
        <v>-5.521888504227182E-2</v>
      </c>
      <c r="W37" s="3">
        <v>601.14570000000003</v>
      </c>
      <c r="X37" s="3">
        <v>631.88879999999995</v>
      </c>
    </row>
    <row r="38" spans="9:24" x14ac:dyDescent="0.3">
      <c r="J38">
        <v>2</v>
      </c>
      <c r="K38" s="2">
        <v>52.308779999999999</v>
      </c>
      <c r="L38" s="2">
        <v>1.8765907024682366E-2</v>
      </c>
      <c r="M38" s="2">
        <v>3.4130680231280075E-2</v>
      </c>
      <c r="N38" s="2">
        <v>3.4419014136730416E-2</v>
      </c>
      <c r="O38" s="2">
        <v>51.616799999999998</v>
      </c>
      <c r="P38" s="2">
        <v>53.000749999999996</v>
      </c>
      <c r="R38">
        <v>7</v>
      </c>
      <c r="S38" s="3">
        <v>641.83209999999997</v>
      </c>
      <c r="T38" s="3">
        <f>(S38-S37)/S37</f>
        <v>4.106114152208562E-2</v>
      </c>
      <c r="U38" s="3">
        <f>U37+T38</f>
        <v>-1.41577435201862E-2</v>
      </c>
      <c r="V38" s="3">
        <f>(S38-S36)/S36</f>
        <v>-1.64250939735987E-2</v>
      </c>
      <c r="W38" s="3">
        <v>625.87850000000003</v>
      </c>
      <c r="X38" s="3">
        <v>657.78570000000002</v>
      </c>
    </row>
    <row r="39" spans="9:24" x14ac:dyDescent="0.3">
      <c r="R39">
        <v>10</v>
      </c>
      <c r="S39" s="3">
        <v>625.04259999999999</v>
      </c>
      <c r="T39" s="3">
        <f>(S39-S38)/S38</f>
        <v>-2.6158710354312251E-2</v>
      </c>
      <c r="U39" s="3">
        <f t="shared" ref="U39:U40" si="1">U38+T39</f>
        <v>-4.0316453874498448E-2</v>
      </c>
      <c r="V39" s="3">
        <f>(S39-S36)/S36</f>
        <v>-4.2154145052113227E-2</v>
      </c>
      <c r="W39" s="3">
        <v>608.375</v>
      </c>
      <c r="X39" s="3">
        <v>641.71019999999999</v>
      </c>
    </row>
    <row r="40" spans="9:24" x14ac:dyDescent="0.3">
      <c r="R40">
        <v>13</v>
      </c>
      <c r="S40" s="3">
        <v>635.33209999999997</v>
      </c>
      <c r="T40" s="3">
        <f>(S40-S39)/S39</f>
        <v>1.6462077944767246E-2</v>
      </c>
      <c r="U40" s="3">
        <f t="shared" si="1"/>
        <v>-2.3854375929731202E-2</v>
      </c>
      <c r="V40" s="3">
        <f>(S40-S36)/S36</f>
        <v>-2.638601192888889E-2</v>
      </c>
      <c r="W40" s="3">
        <v>614.61320000000001</v>
      </c>
      <c r="X40" s="3">
        <v>656.05110000000002</v>
      </c>
    </row>
  </sheetData>
  <pageMargins left="0.7" right="0.7" top="0.75" bottom="0.75" header="0.3" footer="0.3"/>
  <pageSetup orientation="portrait" horizontalDpi="1200" verticalDpi="1200" r:id="rId1"/>
  <ignoredErrors>
    <ignoredError sqref="U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Sánchez Pedraza</dc:creator>
  <cp:lastModifiedBy>Ricardo Sánchez Pedraza</cp:lastModifiedBy>
  <dcterms:created xsi:type="dcterms:W3CDTF">2019-05-05T20:21:48Z</dcterms:created>
  <dcterms:modified xsi:type="dcterms:W3CDTF">2019-05-24T21:57:36Z</dcterms:modified>
</cp:coreProperties>
</file>