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hul/GDrive NU/498 Capstone/Capstone Work/git/docs/"/>
    </mc:Choice>
  </mc:AlternateContent>
  <bookViews>
    <workbookView xWindow="0" yWindow="460" windowWidth="25600" windowHeight="15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O30" i="2"/>
  <c r="O31" i="2"/>
  <c r="N31" i="2"/>
  <c r="N30" i="2"/>
  <c r="I25" i="2"/>
  <c r="G21" i="1"/>
  <c r="H21" i="1"/>
  <c r="J21" i="1"/>
  <c r="I21" i="1"/>
  <c r="J20" i="1"/>
  <c r="I20" i="1"/>
  <c r="J19" i="1"/>
  <c r="I19" i="1"/>
  <c r="J18" i="1"/>
  <c r="I18" i="1"/>
</calcChain>
</file>

<file path=xl/sharedStrings.xml><?xml version="1.0" encoding="utf-8"?>
<sst xmlns="http://schemas.openxmlformats.org/spreadsheetml/2006/main" count="255" uniqueCount="160">
  <si>
    <t xml:space="preserve">* rahul - only reporting my models which DO NOT use any mos vars... </t>
  </si>
  <si>
    <t>Classification Model Comparison</t>
  </si>
  <si>
    <t>Regression Model Comparison</t>
  </si>
  <si>
    <t>Model</t>
  </si>
  <si>
    <t>Kappa</t>
  </si>
  <si>
    <t>True Positive</t>
  </si>
  <si>
    <t xml:space="preserve">False Positive </t>
  </si>
  <si>
    <t xml:space="preserve">False Negative </t>
  </si>
  <si>
    <t>AUC</t>
  </si>
  <si>
    <t>Description</t>
  </si>
  <si>
    <t>Logistic Regression</t>
  </si>
  <si>
    <t>Linear Discriminant Analysis</t>
  </si>
  <si>
    <t>Negative Binomial</t>
  </si>
  <si>
    <t>Recursive Partition</t>
  </si>
  <si>
    <t>Random Forest</t>
  </si>
  <si>
    <t>XG Boost</t>
  </si>
  <si>
    <t>Extra Trees</t>
  </si>
  <si>
    <t xml:space="preserve">Data Dictionary </t>
  </si>
  <si>
    <t xml:space="preserve">Proportion of West Nile Positive </t>
  </si>
  <si>
    <t>Cleaned var names - intermediate step</t>
  </si>
  <si>
    <t>data type</t>
  </si>
  <si>
    <t xml:space="preserve">Data Set </t>
  </si>
  <si>
    <t xml:space="preserve">Negative </t>
  </si>
  <si>
    <t>Positive</t>
  </si>
  <si>
    <t xml:space="preserve"> Percent Positive</t>
  </si>
  <si>
    <t>Total Records</t>
  </si>
  <si>
    <t>mos_tot.NumMosquitos=tot.NumMosquitos</t>
  </si>
  <si>
    <t>integer-REGRESS RESP</t>
  </si>
  <si>
    <t>Train</t>
  </si>
  <si>
    <t>mos_any.WnvPresent=any.WnvPresent</t>
  </si>
  <si>
    <t>logical- CLASS RESP</t>
  </si>
  <si>
    <t>Validate</t>
  </si>
  <si>
    <t>t_date=date</t>
  </si>
  <si>
    <t>date</t>
  </si>
  <si>
    <t xml:space="preserve">Test </t>
  </si>
  <si>
    <t>t_yr=yr</t>
  </si>
  <si>
    <t>integer</t>
  </si>
  <si>
    <t xml:space="preserve">Total </t>
  </si>
  <si>
    <t>t_mo=mo</t>
  </si>
  <si>
    <t>t_day=day</t>
  </si>
  <si>
    <t>t_qtr=qtr</t>
  </si>
  <si>
    <t>t_wk=wk</t>
  </si>
  <si>
    <t>t_day.of.yr=day.of.yr</t>
  </si>
  <si>
    <t>t_day.of.wk=day.of.wk</t>
  </si>
  <si>
    <t>t_day.of.wk.name=day.of.wk.name</t>
  </si>
  <si>
    <t>character (factor)</t>
  </si>
  <si>
    <t>t_eval.day=eval.day</t>
  </si>
  <si>
    <t>t_eval.wk=eval.wk</t>
  </si>
  <si>
    <t>part_train=train</t>
  </si>
  <si>
    <t>logical</t>
  </si>
  <si>
    <t>part_validate=validate</t>
  </si>
  <si>
    <t>part_test=test</t>
  </si>
  <si>
    <t>part_partition=partition</t>
  </si>
  <si>
    <t>Project Activity and Deliverables</t>
  </si>
  <si>
    <t>Target Completion</t>
  </si>
  <si>
    <t>Status</t>
  </si>
  <si>
    <t>trap_trap.name=trap.name</t>
  </si>
  <si>
    <t>character</t>
  </si>
  <si>
    <t>Team Selection</t>
  </si>
  <si>
    <t>Week 2</t>
  </si>
  <si>
    <t>Complete</t>
  </si>
  <si>
    <t>loc_lat=lat</t>
  </si>
  <si>
    <t>numeric</t>
  </si>
  <si>
    <t>Define team roles</t>
  </si>
  <si>
    <t>loc_lng=lng</t>
  </si>
  <si>
    <t>Project Definition</t>
  </si>
  <si>
    <t>Week 3</t>
  </si>
  <si>
    <t>loc_lat.lng.src=lat.lng.src</t>
  </si>
  <si>
    <t>Project Goals Assignment</t>
  </si>
  <si>
    <t>trap_satellite.ind=satellite.ind</t>
  </si>
  <si>
    <t>Exploratory Data Analysis</t>
  </si>
  <si>
    <t>Week 4</t>
  </si>
  <si>
    <t>loc_ZCTA5CE10=ZCTA5CE10</t>
  </si>
  <si>
    <t>Model Build and Refinement</t>
  </si>
  <si>
    <t>Week 8</t>
  </si>
  <si>
    <t>On Schedule</t>
  </si>
  <si>
    <t>loc_BlkGrp.geoid=BlkGrp.geoid</t>
  </si>
  <si>
    <t>Initial Findings/Exec Summary</t>
  </si>
  <si>
    <t>Week 6</t>
  </si>
  <si>
    <t>loc_Tract.geoid=Tract.geoid</t>
  </si>
  <si>
    <t>Model Selection/Recommendations</t>
  </si>
  <si>
    <t>Week 7</t>
  </si>
  <si>
    <t>loc_community=community</t>
  </si>
  <si>
    <t>Dashboard/App Design</t>
  </si>
  <si>
    <t>Ahead of Schedule</t>
  </si>
  <si>
    <t>zone_zone_class=zone_class</t>
  </si>
  <si>
    <t>Final Report</t>
  </si>
  <si>
    <t>Week 9</t>
  </si>
  <si>
    <t>zone_zone_type=zone_type</t>
  </si>
  <si>
    <t>integer (factor)</t>
  </si>
  <si>
    <t>Final Presentation</t>
  </si>
  <si>
    <t>Week 10</t>
  </si>
  <si>
    <t>ses_LT_HS_pct__BlkGrp2017=LT_HS_pct__BlkGrp2017</t>
  </si>
  <si>
    <t>numeric / float</t>
  </si>
  <si>
    <t>ses_median_HHInc__BlkGrp2017=median_HHInc__BlkGrp2017</t>
  </si>
  <si>
    <t>ses_LT_Pov_pct__BlkGrp2017=LT_Pov_pct__BlkGrp2017</t>
  </si>
  <si>
    <t>ses_LT_HS_pct__Tract2017=LT_HS_pct__Tract2017</t>
  </si>
  <si>
    <t>ses_median_HHInc__Tract2017=median_HHInc__Tract2017</t>
  </si>
  <si>
    <t>ses_LT_Pov_pct__Tract2017=LT_Pov_pct__Tract2017</t>
  </si>
  <si>
    <t>trap_trap_type=trap_type</t>
  </si>
  <si>
    <t>mos_erraticus.NumMosquitos=erraticus.NumMosquitos</t>
  </si>
  <si>
    <t>mos_pipiens.NumMosquitos=pipiens.NumMosquitos</t>
  </si>
  <si>
    <t>mos_pipiens_restuans.NumMosquitos=pipiens_restuans.NumMosquitos</t>
  </si>
  <si>
    <t>mos_restuans.NumMosquitos=restuans.NumMosquitos</t>
  </si>
  <si>
    <t>mos_salinarius.NumMosquitos=salinarius.NumMosquitos</t>
  </si>
  <si>
    <t>mos_tarsalis.NumMosquitos=tarsalis.NumMosquitos</t>
  </si>
  <si>
    <t>mos_territans.NumMosquitos=territans.NumMosquitos</t>
  </si>
  <si>
    <t>mos_unspecified.NumMosquitos=unspecified.NumMosquitos</t>
  </si>
  <si>
    <t>mos_erraticus.WnvPresent=erraticus.WnvPresent</t>
  </si>
  <si>
    <t>mos_pipiens.WnvPresent=pipiens.WnvPresent</t>
  </si>
  <si>
    <t>mos_pipiens_restuans.WnvPresent=pipiens_restuans.WnvPresent</t>
  </si>
  <si>
    <t>mos_restuans.WnvPresent=restuans.WnvPresent</t>
  </si>
  <si>
    <t>mos_salinarius.WnvPresent=salinarius.WnvPresent</t>
  </si>
  <si>
    <t>mos_tarsalis.WnvPresent=tarsalis.WnvPresent</t>
  </si>
  <si>
    <t>mos_territans.WnvPresent=territans.WnvPresent</t>
  </si>
  <si>
    <t>mos_unspecified.WnvPresent=unspecified.WnvPresent</t>
  </si>
  <si>
    <t>nbrhud_comm.180d.violation.cnt=comm.180d.violation.cnt</t>
  </si>
  <si>
    <t>nbrhud_BlkGrp.180d.violation.cnt=BlkGrp.180d.violation.cnt</t>
  </si>
  <si>
    <t>nbrhud_zcta.180d.violation.cnt=zcta.180d.violation.cnt</t>
  </si>
  <si>
    <t>nbrhud_comm.180d.vacancies.cnt=comm.180d.vacancies.cnt</t>
  </si>
  <si>
    <t>nbrhud_BlkGrp.180d.vacancies.cnt=BlkGrp.180d.vacancies.cnt</t>
  </si>
  <si>
    <t>nbrhud_zcta.180d.vacancies.cnt=zcta.180d.vacancies.cnt</t>
  </si>
  <si>
    <t>wea_USW00014819_PRCP=USW00014819_PRCP</t>
  </si>
  <si>
    <t>wea_USW00014819_tavg2=USW00014819_tavg2</t>
  </si>
  <si>
    <t>wea_USW00014819_TMAX=USW00014819_TMAX</t>
  </si>
  <si>
    <t>wea_USW00014819_TMIN=USW00014819_TMIN</t>
  </si>
  <si>
    <t>wea_USW00094846_PRCP=USW00094846_PRCP</t>
  </si>
  <si>
    <t>wea_USW00094846_tavg2=USW00094846_tavg2</t>
  </si>
  <si>
    <t>wea_USW00094846_TMAX=USW00094846_TMAX</t>
  </si>
  <si>
    <t>wea_USW00094846_TMIN=USW00094846_TMIN</t>
  </si>
  <si>
    <t xml:space="preserve">Techniques Used </t>
  </si>
  <si>
    <t>Validation Set Performance Metrics</t>
  </si>
  <si>
    <t>False Positive</t>
  </si>
  <si>
    <t>False Negative</t>
  </si>
  <si>
    <t>Recursive Partition Trees</t>
  </si>
  <si>
    <t>task.id</t>
  </si>
  <si>
    <t>learner.id</t>
  </si>
  <si>
    <t>auc.test.mean</t>
  </si>
  <si>
    <t>mmce.test.mean</t>
  </si>
  <si>
    <t>f1.test.mean</t>
  </si>
  <si>
    <t>wnv_mos_count</t>
  </si>
  <si>
    <t>rpart</t>
  </si>
  <si>
    <t>rf</t>
  </si>
  <si>
    <t>xgb</t>
  </si>
  <si>
    <t>c50</t>
  </si>
  <si>
    <t>glmnet</t>
  </si>
  <si>
    <t>lasso</t>
  </si>
  <si>
    <t>extraTrees</t>
  </si>
  <si>
    <t>tpr.test.mean</t>
  </si>
  <si>
    <t>fpr.test.mean</t>
  </si>
  <si>
    <t>fnr.test.mean</t>
  </si>
  <si>
    <t>ppv.test.mean</t>
  </si>
  <si>
    <t>wnv.costs.test.mean</t>
  </si>
  <si>
    <t>C5.0 Trees</t>
  </si>
  <si>
    <t>Elastinet</t>
  </si>
  <si>
    <t>Lasso Logistic Regression</t>
  </si>
  <si>
    <t>Infected</t>
  </si>
  <si>
    <t>Clean</t>
  </si>
  <si>
    <t>Prediction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</si>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</sst>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1" x14ac:knownFonts="1">
    <font>
      <sz val="10"/>
      <color rgb="FF000000"/>
      <name val="Arial"/>
    </font>
    <font>
      <sz val="10"/>
      <name val="Arial"/>
    </font>
    <font>
      <b/>
      <sz val="12"/>
      <color rgb="FF404040"/>
      <name val="Calibri"/>
    </font>
    <font>
      <sz val="11"/>
      <color rgb="FF404040"/>
      <name val="Corbel"/>
    </font>
    <font>
      <sz val="11"/>
      <color rgb="FF404040"/>
      <name val="Arial"/>
    </font>
    <font>
      <sz val="12"/>
      <color rgb="FF404040"/>
      <name val="Corbel"/>
    </font>
    <font>
      <sz val="12"/>
      <color rgb="FF404040"/>
      <name val="Arial"/>
    </font>
    <font>
      <b/>
      <sz val="12"/>
      <name val="Arial"/>
    </font>
    <font>
      <b/>
      <sz val="10"/>
      <name val="Arial"/>
    </font>
    <font>
      <b/>
      <sz val="11"/>
      <name val="&quot;Times New Roman&quot;"/>
    </font>
    <font>
      <sz val="11"/>
      <name val="&quot;Times New Roman&quot;"/>
    </font>
    <font>
      <b/>
      <sz val="14"/>
      <color rgb="FF404040"/>
      <name val="Calibri"/>
    </font>
    <font>
      <sz val="14"/>
      <color rgb="FF000000"/>
      <name val="Calibri"/>
    </font>
    <font>
      <sz val="14"/>
      <color rgb="FF404040"/>
      <name val="Corbel"/>
    </font>
    <font>
      <sz val="10"/>
      <color rgb="FF000000"/>
      <name val="Arial"/>
    </font>
    <font>
      <sz val="13"/>
      <color rgb="FF000000"/>
      <name val="Var(--jp-code-font-family)"/>
    </font>
    <font>
      <b/>
      <sz val="12"/>
      <color rgb="FFFF0000"/>
      <name val="Calibri"/>
    </font>
    <font>
      <sz val="12"/>
      <color rgb="FFFF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9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4" fontId="6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4" fontId="6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4" xfId="0" applyFont="1" applyBorder="1" applyAlignment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/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0" fillId="0" borderId="4" xfId="0" applyFont="1" applyBorder="1" applyAlignment="1"/>
    <xf numFmtId="0" fontId="8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/>
    <xf numFmtId="0" fontId="13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textRotation="90"/>
    </xf>
    <xf numFmtId="0" fontId="20" fillId="2" borderId="9" xfId="0" applyFont="1" applyFill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1:M82"/>
  <sheetViews>
    <sheetView workbookViewId="0">
      <selection activeCell="D17" sqref="D17"/>
    </sheetView>
  </sheetViews>
  <sheetFormatPr baseColWidth="10" defaultColWidth="14.5" defaultRowHeight="15.75" customHeight="1" x14ac:dyDescent="0.15"/>
  <cols>
    <col min="1" max="1" width="4.33203125" customWidth="1"/>
    <col min="2" max="2" width="60.5" customWidth="1"/>
    <col min="3" max="3" width="24" customWidth="1"/>
    <col min="4" max="7" width="14.5" customWidth="1"/>
    <col min="9" max="9" width="15.6640625" customWidth="1"/>
  </cols>
  <sheetData>
    <row r="1" spans="2:13" ht="15.75" customHeight="1" x14ac:dyDescent="0.15">
      <c r="B1" s="1" t="s">
        <v>0</v>
      </c>
    </row>
    <row r="5" spans="2:13" x14ac:dyDescent="0.2">
      <c r="B5" s="35" t="s">
        <v>1</v>
      </c>
      <c r="C5" s="36"/>
      <c r="D5" s="36"/>
      <c r="E5" s="36"/>
      <c r="F5" s="36"/>
      <c r="G5" s="37"/>
      <c r="H5" s="2"/>
      <c r="I5" s="35" t="s">
        <v>2</v>
      </c>
      <c r="J5" s="36"/>
      <c r="K5" s="36"/>
      <c r="L5" s="36"/>
      <c r="M5" s="37"/>
    </row>
    <row r="6" spans="2:13" x14ac:dyDescent="0.2">
      <c r="B6" s="3" t="s">
        <v>3</v>
      </c>
      <c r="C6" s="3" t="s">
        <v>4</v>
      </c>
      <c r="D6" s="3" t="s">
        <v>5</v>
      </c>
      <c r="E6" s="4" t="s">
        <v>6</v>
      </c>
      <c r="F6" s="5" t="s">
        <v>7</v>
      </c>
      <c r="G6" s="6" t="s">
        <v>8</v>
      </c>
      <c r="H6" s="7"/>
      <c r="I6" s="3" t="s">
        <v>3</v>
      </c>
      <c r="J6" s="3" t="s">
        <v>9</v>
      </c>
      <c r="K6" s="8"/>
      <c r="L6" s="8"/>
      <c r="M6" s="8"/>
    </row>
    <row r="7" spans="2:13" x14ac:dyDescent="0.2">
      <c r="B7" s="9" t="s">
        <v>10</v>
      </c>
      <c r="C7" s="10">
        <v>0.34379999999999999</v>
      </c>
      <c r="D7" s="10">
        <v>0.90149999999999997</v>
      </c>
      <c r="E7" s="10">
        <v>0.11899999999999999</v>
      </c>
      <c r="F7" s="10">
        <v>7.8E-2</v>
      </c>
      <c r="G7" s="10">
        <v>0.68899999999999995</v>
      </c>
      <c r="H7" s="2"/>
      <c r="I7" s="11"/>
      <c r="J7" s="12"/>
      <c r="K7" s="12"/>
      <c r="L7" s="12"/>
      <c r="M7" s="12"/>
    </row>
    <row r="8" spans="2:13" x14ac:dyDescent="0.2">
      <c r="B8" s="9" t="s">
        <v>11</v>
      </c>
      <c r="C8" s="10">
        <v>0.2344</v>
      </c>
      <c r="D8" s="10">
        <v>0.98939999999999995</v>
      </c>
      <c r="E8" s="10">
        <v>0.16800000000000001</v>
      </c>
      <c r="F8" s="10">
        <v>8.0000000000000002E-3</v>
      </c>
      <c r="G8" s="10">
        <v>0.81710000000000005</v>
      </c>
      <c r="H8" s="2"/>
      <c r="I8" s="11"/>
      <c r="J8" s="12"/>
      <c r="K8" s="12"/>
      <c r="L8" s="12"/>
      <c r="M8" s="12"/>
    </row>
    <row r="9" spans="2:13" x14ac:dyDescent="0.2">
      <c r="B9" s="9" t="s">
        <v>12</v>
      </c>
      <c r="C9" s="10">
        <v>0.31840000000000002</v>
      </c>
      <c r="D9" s="10">
        <v>0.89039999999999997</v>
      </c>
      <c r="E9" s="10">
        <v>0.121</v>
      </c>
      <c r="F9" s="10">
        <v>8.6999999999999994E-2</v>
      </c>
      <c r="G9" s="10">
        <v>0.67159999999999997</v>
      </c>
      <c r="H9" s="2"/>
      <c r="I9" s="11"/>
      <c r="J9" s="12"/>
      <c r="K9" s="12"/>
      <c r="L9" s="12"/>
      <c r="M9" s="12"/>
    </row>
    <row r="10" spans="2:13" x14ac:dyDescent="0.2">
      <c r="B10" s="13" t="s">
        <v>13</v>
      </c>
      <c r="C10" s="10">
        <v>0.42599999999999999</v>
      </c>
      <c r="D10" s="10">
        <v>0.36568050000000002</v>
      </c>
      <c r="E10" s="10">
        <v>2.5301443E-2</v>
      </c>
      <c r="F10" s="10">
        <v>0.63431950000000004</v>
      </c>
      <c r="G10" s="10">
        <v>0.77037999999999995</v>
      </c>
      <c r="H10" s="2"/>
      <c r="I10" s="14"/>
      <c r="J10" s="15"/>
      <c r="K10" s="15"/>
      <c r="L10" s="15"/>
      <c r="M10" s="15"/>
    </row>
    <row r="11" spans="2:13" x14ac:dyDescent="0.2">
      <c r="B11" s="13" t="s">
        <v>14</v>
      </c>
      <c r="C11" s="10">
        <v>0.83399999999999996</v>
      </c>
      <c r="D11" s="10">
        <v>0.79171599999999998</v>
      </c>
      <c r="E11" s="10">
        <v>9.6857090000000007E-3</v>
      </c>
      <c r="F11" s="10">
        <v>0.208284</v>
      </c>
      <c r="G11" s="10">
        <v>0.97679709999999997</v>
      </c>
      <c r="H11" s="2"/>
      <c r="I11" s="14"/>
      <c r="J11" s="15"/>
      <c r="K11" s="15"/>
      <c r="L11" s="15"/>
      <c r="M11" s="15"/>
    </row>
    <row r="12" spans="2:13" x14ac:dyDescent="0.2">
      <c r="B12" s="13" t="s">
        <v>15</v>
      </c>
      <c r="C12" s="10">
        <v>0.495</v>
      </c>
      <c r="D12" s="10">
        <v>0.45443790000000001</v>
      </c>
      <c r="E12" s="10">
        <v>3.1824471E-2</v>
      </c>
      <c r="F12" s="10">
        <v>0.54556210000000005</v>
      </c>
      <c r="G12" s="10">
        <v>0.88127359999999999</v>
      </c>
      <c r="H12" s="2"/>
      <c r="I12" s="14"/>
      <c r="J12" s="15"/>
      <c r="K12" s="15"/>
      <c r="L12" s="15"/>
      <c r="M12" s="15"/>
    </row>
    <row r="13" spans="2:13" x14ac:dyDescent="0.2">
      <c r="B13" s="16" t="s">
        <v>16</v>
      </c>
      <c r="C13" s="17">
        <v>0.85499999999999998</v>
      </c>
      <c r="D13" s="17">
        <v>0.82840239999999998</v>
      </c>
      <c r="E13" s="17">
        <v>1.1069381E-2</v>
      </c>
      <c r="F13" s="17">
        <v>0.17159759999999999</v>
      </c>
      <c r="G13" s="17">
        <v>0.98406159999999998</v>
      </c>
      <c r="H13" s="2"/>
      <c r="I13" s="18"/>
      <c r="J13" s="19"/>
      <c r="K13" s="19"/>
      <c r="L13" s="19"/>
      <c r="M13" s="19"/>
    </row>
    <row r="16" spans="2:13" x14ac:dyDescent="0.2">
      <c r="B16" s="39" t="s">
        <v>17</v>
      </c>
      <c r="C16" s="37"/>
      <c r="F16" s="38" t="s">
        <v>18</v>
      </c>
      <c r="G16" s="36"/>
      <c r="H16" s="36"/>
      <c r="I16" s="36"/>
      <c r="J16" s="37"/>
    </row>
    <row r="17" spans="2:10" ht="15.75" customHeight="1" x14ac:dyDescent="0.15">
      <c r="B17" s="20" t="s">
        <v>19</v>
      </c>
      <c r="C17" s="20" t="s">
        <v>20</v>
      </c>
      <c r="F17" s="21" t="s">
        <v>21</v>
      </c>
      <c r="G17" s="21" t="s">
        <v>22</v>
      </c>
      <c r="H17" s="21" t="s">
        <v>23</v>
      </c>
      <c r="I17" s="22" t="s">
        <v>24</v>
      </c>
      <c r="J17" s="21" t="s">
        <v>25</v>
      </c>
    </row>
    <row r="18" spans="2:10" ht="15.75" customHeight="1" x14ac:dyDescent="0.15">
      <c r="B18" s="20" t="s">
        <v>26</v>
      </c>
      <c r="C18" s="20" t="s">
        <v>27</v>
      </c>
      <c r="F18" s="23" t="s">
        <v>28</v>
      </c>
      <c r="G18" s="23">
        <v>13476</v>
      </c>
      <c r="H18" s="23">
        <v>1781</v>
      </c>
      <c r="I18" s="24">
        <f t="shared" ref="I18:I21" si="0">H18/(H18+G18)*100</f>
        <v>11.673330274628039</v>
      </c>
      <c r="J18" s="25">
        <f t="shared" ref="J18:J21" si="1">SUM(G18:H18)</f>
        <v>15257</v>
      </c>
    </row>
    <row r="19" spans="2:10" ht="15.75" customHeight="1" x14ac:dyDescent="0.15">
      <c r="B19" s="20" t="s">
        <v>29</v>
      </c>
      <c r="C19" s="20" t="s">
        <v>30</v>
      </c>
      <c r="F19" s="23" t="s">
        <v>31</v>
      </c>
      <c r="G19" s="23">
        <v>4782</v>
      </c>
      <c r="H19" s="23">
        <v>1209</v>
      </c>
      <c r="I19" s="24">
        <f t="shared" si="0"/>
        <v>20.180270405608415</v>
      </c>
      <c r="J19" s="25">
        <f t="shared" si="1"/>
        <v>5991</v>
      </c>
    </row>
    <row r="20" spans="2:10" ht="15.75" customHeight="1" x14ac:dyDescent="0.15">
      <c r="B20" s="26" t="s">
        <v>32</v>
      </c>
      <c r="C20" s="26" t="s">
        <v>33</v>
      </c>
      <c r="F20" s="23" t="s">
        <v>34</v>
      </c>
      <c r="G20" s="23">
        <v>1708</v>
      </c>
      <c r="H20" s="23">
        <v>271</v>
      </c>
      <c r="I20" s="24">
        <f t="shared" si="0"/>
        <v>13.693784739767558</v>
      </c>
      <c r="J20" s="25">
        <f t="shared" si="1"/>
        <v>1979</v>
      </c>
    </row>
    <row r="21" spans="2:10" ht="15.75" customHeight="1" x14ac:dyDescent="0.15">
      <c r="B21" s="26" t="s">
        <v>35</v>
      </c>
      <c r="C21" s="26" t="s">
        <v>36</v>
      </c>
      <c r="F21" s="21" t="s">
        <v>37</v>
      </c>
      <c r="G21" s="27">
        <f t="shared" ref="G21:H21" si="2">SUM(G18:G20)</f>
        <v>19966</v>
      </c>
      <c r="H21" s="27">
        <f t="shared" si="2"/>
        <v>3261</v>
      </c>
      <c r="I21" s="28">
        <f t="shared" si="0"/>
        <v>14.039695182330908</v>
      </c>
      <c r="J21" s="29">
        <f t="shared" si="1"/>
        <v>23227</v>
      </c>
    </row>
    <row r="22" spans="2:10" ht="15.75" customHeight="1" x14ac:dyDescent="0.15">
      <c r="B22" s="26" t="s">
        <v>38</v>
      </c>
      <c r="C22" s="26" t="s">
        <v>36</v>
      </c>
    </row>
    <row r="23" spans="2:10" ht="15.75" customHeight="1" x14ac:dyDescent="0.15">
      <c r="B23" s="26" t="s">
        <v>39</v>
      </c>
      <c r="C23" s="26" t="s">
        <v>36</v>
      </c>
    </row>
    <row r="24" spans="2:10" ht="15.75" customHeight="1" x14ac:dyDescent="0.15">
      <c r="B24" s="26" t="s">
        <v>40</v>
      </c>
      <c r="C24" s="26" t="s">
        <v>36</v>
      </c>
    </row>
    <row r="25" spans="2:10" ht="15.75" customHeight="1" x14ac:dyDescent="0.15">
      <c r="B25" s="26" t="s">
        <v>41</v>
      </c>
      <c r="C25" s="26" t="s">
        <v>36</v>
      </c>
    </row>
    <row r="26" spans="2:10" ht="15.75" customHeight="1" x14ac:dyDescent="0.15">
      <c r="B26" s="26" t="s">
        <v>42</v>
      </c>
      <c r="C26" s="26" t="s">
        <v>36</v>
      </c>
    </row>
    <row r="27" spans="2:10" ht="15.75" customHeight="1" x14ac:dyDescent="0.15">
      <c r="B27" s="26" t="s">
        <v>43</v>
      </c>
      <c r="C27" s="26" t="s">
        <v>36</v>
      </c>
    </row>
    <row r="28" spans="2:10" ht="15.75" customHeight="1" x14ac:dyDescent="0.15">
      <c r="B28" s="26" t="s">
        <v>44</v>
      </c>
      <c r="C28" s="26" t="s">
        <v>45</v>
      </c>
    </row>
    <row r="29" spans="2:10" ht="15.75" customHeight="1" x14ac:dyDescent="0.15">
      <c r="B29" s="26" t="s">
        <v>46</v>
      </c>
      <c r="C29" s="26" t="s">
        <v>36</v>
      </c>
    </row>
    <row r="30" spans="2:10" ht="15.75" customHeight="1" x14ac:dyDescent="0.15">
      <c r="B30" s="26" t="s">
        <v>47</v>
      </c>
      <c r="C30" s="26" t="s">
        <v>36</v>
      </c>
    </row>
    <row r="31" spans="2:10" ht="15.75" customHeight="1" x14ac:dyDescent="0.15">
      <c r="B31" s="26" t="s">
        <v>48</v>
      </c>
      <c r="C31" s="26" t="s">
        <v>49</v>
      </c>
    </row>
    <row r="32" spans="2:10" ht="15.75" customHeight="1" x14ac:dyDescent="0.15">
      <c r="B32" s="26" t="s">
        <v>50</v>
      </c>
      <c r="C32" s="26" t="s">
        <v>49</v>
      </c>
    </row>
    <row r="33" spans="2:10" ht="15.75" customHeight="1" x14ac:dyDescent="0.15">
      <c r="B33" s="26" t="s">
        <v>51</v>
      </c>
      <c r="C33" s="26" t="s">
        <v>49</v>
      </c>
    </row>
    <row r="34" spans="2:10" ht="15.75" customHeight="1" x14ac:dyDescent="0.25">
      <c r="B34" s="26" t="s">
        <v>52</v>
      </c>
      <c r="C34" s="26" t="s">
        <v>45</v>
      </c>
      <c r="H34" s="30" t="s">
        <v>53</v>
      </c>
      <c r="I34" s="31" t="s">
        <v>54</v>
      </c>
      <c r="J34" s="31" t="s">
        <v>55</v>
      </c>
    </row>
    <row r="35" spans="2:10" ht="15.75" customHeight="1" x14ac:dyDescent="0.3">
      <c r="B35" s="26" t="s">
        <v>56</v>
      </c>
      <c r="C35" s="26" t="s">
        <v>57</v>
      </c>
      <c r="H35" s="32" t="s">
        <v>58</v>
      </c>
      <c r="I35" s="33" t="s">
        <v>59</v>
      </c>
      <c r="J35" s="33" t="s">
        <v>60</v>
      </c>
    </row>
    <row r="36" spans="2:10" ht="15.75" customHeight="1" x14ac:dyDescent="0.3">
      <c r="B36" s="26" t="s">
        <v>61</v>
      </c>
      <c r="C36" s="26" t="s">
        <v>62</v>
      </c>
      <c r="H36" s="32" t="s">
        <v>63</v>
      </c>
      <c r="I36" s="33" t="s">
        <v>59</v>
      </c>
      <c r="J36" s="33" t="s">
        <v>60</v>
      </c>
    </row>
    <row r="37" spans="2:10" ht="15.75" customHeight="1" x14ac:dyDescent="0.3">
      <c r="B37" s="26" t="s">
        <v>64</v>
      </c>
      <c r="C37" s="26" t="s">
        <v>62</v>
      </c>
      <c r="H37" s="32" t="s">
        <v>65</v>
      </c>
      <c r="I37" s="33" t="s">
        <v>66</v>
      </c>
      <c r="J37" s="33" t="s">
        <v>60</v>
      </c>
    </row>
    <row r="38" spans="2:10" ht="15.75" customHeight="1" x14ac:dyDescent="0.3">
      <c r="B38" s="26" t="s">
        <v>67</v>
      </c>
      <c r="C38" s="26" t="s">
        <v>45</v>
      </c>
      <c r="H38" s="32" t="s">
        <v>68</v>
      </c>
      <c r="I38" s="33" t="s">
        <v>66</v>
      </c>
      <c r="J38" s="33" t="s">
        <v>60</v>
      </c>
    </row>
    <row r="39" spans="2:10" ht="15.75" customHeight="1" x14ac:dyDescent="0.3">
      <c r="B39" s="26" t="s">
        <v>69</v>
      </c>
      <c r="C39" s="26" t="s">
        <v>49</v>
      </c>
      <c r="H39" s="32" t="s">
        <v>70</v>
      </c>
      <c r="I39" s="33" t="s">
        <v>71</v>
      </c>
      <c r="J39" s="33" t="s">
        <v>60</v>
      </c>
    </row>
    <row r="40" spans="2:10" ht="15.75" customHeight="1" x14ac:dyDescent="0.3">
      <c r="B40" s="26" t="s">
        <v>72</v>
      </c>
      <c r="C40" s="26" t="s">
        <v>57</v>
      </c>
      <c r="H40" s="32" t="s">
        <v>73</v>
      </c>
      <c r="I40" s="33" t="s">
        <v>74</v>
      </c>
      <c r="J40" s="33" t="s">
        <v>75</v>
      </c>
    </row>
    <row r="41" spans="2:10" ht="15.75" customHeight="1" x14ac:dyDescent="0.3">
      <c r="B41" s="26" t="s">
        <v>76</v>
      </c>
      <c r="C41" s="26" t="s">
        <v>57</v>
      </c>
      <c r="H41" s="32" t="s">
        <v>77</v>
      </c>
      <c r="I41" s="33" t="s">
        <v>78</v>
      </c>
      <c r="J41" s="33" t="s">
        <v>60</v>
      </c>
    </row>
    <row r="42" spans="2:10" ht="15.75" customHeight="1" x14ac:dyDescent="0.3">
      <c r="B42" s="26" t="s">
        <v>79</v>
      </c>
      <c r="C42" s="26" t="s">
        <v>57</v>
      </c>
      <c r="H42" s="32" t="s">
        <v>80</v>
      </c>
      <c r="I42" s="33" t="s">
        <v>81</v>
      </c>
      <c r="J42" s="33" t="s">
        <v>75</v>
      </c>
    </row>
    <row r="43" spans="2:10" ht="15.75" customHeight="1" x14ac:dyDescent="0.3">
      <c r="B43" s="26" t="s">
        <v>82</v>
      </c>
      <c r="C43" s="26" t="s">
        <v>45</v>
      </c>
      <c r="H43" s="32" t="s">
        <v>83</v>
      </c>
      <c r="I43" s="33" t="s">
        <v>74</v>
      </c>
      <c r="J43" s="33" t="s">
        <v>84</v>
      </c>
    </row>
    <row r="44" spans="2:10" ht="15.75" customHeight="1" x14ac:dyDescent="0.3">
      <c r="B44" s="26" t="s">
        <v>85</v>
      </c>
      <c r="C44" s="26" t="s">
        <v>45</v>
      </c>
      <c r="H44" s="32" t="s">
        <v>86</v>
      </c>
      <c r="I44" s="33" t="s">
        <v>87</v>
      </c>
      <c r="J44" s="33" t="s">
        <v>75</v>
      </c>
    </row>
    <row r="45" spans="2:10" ht="21" x14ac:dyDescent="0.3">
      <c r="B45" s="26" t="s">
        <v>88</v>
      </c>
      <c r="C45" s="26" t="s">
        <v>89</v>
      </c>
      <c r="H45" s="34" t="s">
        <v>90</v>
      </c>
      <c r="I45" s="33" t="s">
        <v>91</v>
      </c>
      <c r="J45" s="33" t="s">
        <v>75</v>
      </c>
    </row>
    <row r="46" spans="2:10" ht="14" x14ac:dyDescent="0.15">
      <c r="B46" s="26" t="s">
        <v>92</v>
      </c>
      <c r="C46" s="26" t="s">
        <v>93</v>
      </c>
    </row>
    <row r="47" spans="2:10" ht="14" x14ac:dyDescent="0.15">
      <c r="B47" s="26" t="s">
        <v>94</v>
      </c>
      <c r="C47" s="26" t="s">
        <v>93</v>
      </c>
    </row>
    <row r="48" spans="2:10" ht="14" x14ac:dyDescent="0.15">
      <c r="B48" s="26" t="s">
        <v>95</v>
      </c>
      <c r="C48" s="26" t="s">
        <v>93</v>
      </c>
    </row>
    <row r="49" spans="2:3" ht="14" x14ac:dyDescent="0.15">
      <c r="B49" s="26" t="s">
        <v>96</v>
      </c>
      <c r="C49" s="26" t="s">
        <v>93</v>
      </c>
    </row>
    <row r="50" spans="2:3" ht="14" x14ac:dyDescent="0.15">
      <c r="B50" s="26" t="s">
        <v>97</v>
      </c>
      <c r="C50" s="26" t="s">
        <v>93</v>
      </c>
    </row>
    <row r="51" spans="2:3" ht="14" x14ac:dyDescent="0.15">
      <c r="B51" s="26" t="s">
        <v>98</v>
      </c>
      <c r="C51" s="26" t="s">
        <v>93</v>
      </c>
    </row>
    <row r="52" spans="2:3" ht="14" x14ac:dyDescent="0.15">
      <c r="B52" s="26" t="s">
        <v>99</v>
      </c>
      <c r="C52" s="26" t="s">
        <v>45</v>
      </c>
    </row>
    <row r="53" spans="2:3" ht="14" x14ac:dyDescent="0.15">
      <c r="B53" s="26" t="s">
        <v>100</v>
      </c>
      <c r="C53" s="26" t="s">
        <v>36</v>
      </c>
    </row>
    <row r="54" spans="2:3" ht="14" x14ac:dyDescent="0.15">
      <c r="B54" s="26" t="s">
        <v>101</v>
      </c>
      <c r="C54" s="26" t="s">
        <v>36</v>
      </c>
    </row>
    <row r="55" spans="2:3" ht="14" x14ac:dyDescent="0.15">
      <c r="B55" s="26" t="s">
        <v>102</v>
      </c>
      <c r="C55" s="26" t="s">
        <v>36</v>
      </c>
    </row>
    <row r="56" spans="2:3" ht="14" x14ac:dyDescent="0.15">
      <c r="B56" s="26" t="s">
        <v>103</v>
      </c>
      <c r="C56" s="26" t="s">
        <v>36</v>
      </c>
    </row>
    <row r="57" spans="2:3" ht="14" x14ac:dyDescent="0.15">
      <c r="B57" s="26" t="s">
        <v>104</v>
      </c>
      <c r="C57" s="26" t="s">
        <v>36</v>
      </c>
    </row>
    <row r="58" spans="2:3" ht="14" x14ac:dyDescent="0.15">
      <c r="B58" s="26" t="s">
        <v>105</v>
      </c>
      <c r="C58" s="26" t="s">
        <v>36</v>
      </c>
    </row>
    <row r="59" spans="2:3" ht="14" x14ac:dyDescent="0.15">
      <c r="B59" s="26" t="s">
        <v>106</v>
      </c>
      <c r="C59" s="26" t="s">
        <v>36</v>
      </c>
    </row>
    <row r="60" spans="2:3" ht="14" x14ac:dyDescent="0.15">
      <c r="B60" s="26" t="s">
        <v>107</v>
      </c>
      <c r="C60" s="26" t="s">
        <v>36</v>
      </c>
    </row>
    <row r="61" spans="2:3" ht="14" x14ac:dyDescent="0.15">
      <c r="B61" s="26" t="s">
        <v>108</v>
      </c>
      <c r="C61" s="26" t="s">
        <v>49</v>
      </c>
    </row>
    <row r="62" spans="2:3" ht="14" x14ac:dyDescent="0.15">
      <c r="B62" s="26" t="s">
        <v>109</v>
      </c>
      <c r="C62" s="26" t="s">
        <v>49</v>
      </c>
    </row>
    <row r="63" spans="2:3" ht="14" x14ac:dyDescent="0.15">
      <c r="B63" s="26" t="s">
        <v>110</v>
      </c>
      <c r="C63" s="26" t="s">
        <v>49</v>
      </c>
    </row>
    <row r="64" spans="2:3" ht="14" x14ac:dyDescent="0.15">
      <c r="B64" s="26" t="s">
        <v>111</v>
      </c>
      <c r="C64" s="26" t="s">
        <v>49</v>
      </c>
    </row>
    <row r="65" spans="2:3" ht="14" x14ac:dyDescent="0.15">
      <c r="B65" s="26" t="s">
        <v>112</v>
      </c>
      <c r="C65" s="26" t="s">
        <v>49</v>
      </c>
    </row>
    <row r="66" spans="2:3" ht="14" x14ac:dyDescent="0.15">
      <c r="B66" s="26" t="s">
        <v>113</v>
      </c>
      <c r="C66" s="26" t="s">
        <v>49</v>
      </c>
    </row>
    <row r="67" spans="2:3" ht="14" x14ac:dyDescent="0.15">
      <c r="B67" s="26" t="s">
        <v>114</v>
      </c>
      <c r="C67" s="26" t="s">
        <v>49</v>
      </c>
    </row>
    <row r="68" spans="2:3" ht="14" x14ac:dyDescent="0.15">
      <c r="B68" s="26" t="s">
        <v>115</v>
      </c>
      <c r="C68" s="26" t="s">
        <v>49</v>
      </c>
    </row>
    <row r="69" spans="2:3" ht="14" x14ac:dyDescent="0.15">
      <c r="B69" s="26" t="s">
        <v>116</v>
      </c>
      <c r="C69" s="26" t="s">
        <v>62</v>
      </c>
    </row>
    <row r="70" spans="2:3" ht="14" x14ac:dyDescent="0.15">
      <c r="B70" s="26" t="s">
        <v>117</v>
      </c>
      <c r="C70" s="26" t="s">
        <v>62</v>
      </c>
    </row>
    <row r="71" spans="2:3" ht="14" x14ac:dyDescent="0.15">
      <c r="B71" s="26" t="s">
        <v>118</v>
      </c>
      <c r="C71" s="26" t="s">
        <v>62</v>
      </c>
    </row>
    <row r="72" spans="2:3" ht="14" x14ac:dyDescent="0.15">
      <c r="B72" s="26" t="s">
        <v>119</v>
      </c>
      <c r="C72" s="26" t="s">
        <v>62</v>
      </c>
    </row>
    <row r="73" spans="2:3" ht="14" x14ac:dyDescent="0.15">
      <c r="B73" s="26" t="s">
        <v>120</v>
      </c>
      <c r="C73" s="26" t="s">
        <v>62</v>
      </c>
    </row>
    <row r="74" spans="2:3" ht="14" x14ac:dyDescent="0.15">
      <c r="B74" s="26" t="s">
        <v>121</v>
      </c>
      <c r="C74" s="26" t="s">
        <v>62</v>
      </c>
    </row>
    <row r="75" spans="2:3" ht="14" x14ac:dyDescent="0.15">
      <c r="B75" s="26" t="s">
        <v>122</v>
      </c>
      <c r="C75" s="26" t="s">
        <v>62</v>
      </c>
    </row>
    <row r="76" spans="2:3" ht="14" x14ac:dyDescent="0.15">
      <c r="B76" s="26" t="s">
        <v>123</v>
      </c>
      <c r="C76" s="26" t="s">
        <v>62</v>
      </c>
    </row>
    <row r="77" spans="2:3" ht="14" x14ac:dyDescent="0.15">
      <c r="B77" s="26" t="s">
        <v>124</v>
      </c>
      <c r="C77" s="26" t="s">
        <v>62</v>
      </c>
    </row>
    <row r="78" spans="2:3" ht="14" x14ac:dyDescent="0.15">
      <c r="B78" s="26" t="s">
        <v>125</v>
      </c>
      <c r="C78" s="26" t="s">
        <v>62</v>
      </c>
    </row>
    <row r="79" spans="2:3" ht="14" x14ac:dyDescent="0.15">
      <c r="B79" s="26" t="s">
        <v>126</v>
      </c>
      <c r="C79" s="26" t="s">
        <v>62</v>
      </c>
    </row>
    <row r="80" spans="2:3" ht="14" x14ac:dyDescent="0.15">
      <c r="B80" s="26" t="s">
        <v>127</v>
      </c>
      <c r="C80" s="26" t="s">
        <v>62</v>
      </c>
    </row>
    <row r="81" spans="2:3" ht="14" x14ac:dyDescent="0.15">
      <c r="B81" s="26" t="s">
        <v>128</v>
      </c>
      <c r="C81" s="26" t="s">
        <v>62</v>
      </c>
    </row>
    <row r="82" spans="2:3" ht="14" x14ac:dyDescent="0.15">
      <c r="B82" s="26" t="s">
        <v>129</v>
      </c>
      <c r="C82" s="26" t="s">
        <v>62</v>
      </c>
    </row>
  </sheetData>
  <mergeCells count="4">
    <mergeCell ref="I5:M5"/>
    <mergeCell ref="F16:J16"/>
    <mergeCell ref="B5:G5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showGridLines="0" tabSelected="1" topLeftCell="A20" zoomScale="125" workbookViewId="0">
      <selection activeCell="M25" sqref="M25"/>
    </sheetView>
  </sheetViews>
  <sheetFormatPr baseColWidth="10" defaultRowHeight="13" x14ac:dyDescent="0.15"/>
  <cols>
    <col min="2" max="2" width="3" customWidth="1"/>
    <col min="3" max="3" width="8.1640625" customWidth="1"/>
    <col min="4" max="5" width="7.33203125" customWidth="1"/>
    <col min="7" max="7" width="3" customWidth="1"/>
    <col min="8" max="8" width="8.1640625" customWidth="1"/>
    <col min="9" max="10" width="7.33203125" customWidth="1"/>
    <col min="11" max="11" width="1.6640625" customWidth="1"/>
    <col min="12" max="12" width="3" customWidth="1"/>
    <col min="13" max="13" width="8.1640625" customWidth="1"/>
    <col min="14" max="15" width="7.33203125" customWidth="1"/>
  </cols>
  <sheetData>
    <row r="1" spans="2:12" ht="16" x14ac:dyDescent="0.2">
      <c r="B1" s="41" t="s">
        <v>1</v>
      </c>
    </row>
    <row r="2" spans="2:12" ht="16" x14ac:dyDescent="0.2">
      <c r="B2" s="41" t="s">
        <v>130</v>
      </c>
      <c r="C2" s="41" t="s">
        <v>131</v>
      </c>
    </row>
    <row r="3" spans="2:12" ht="16" x14ac:dyDescent="0.2">
      <c r="B3" s="41" t="s">
        <v>3</v>
      </c>
      <c r="C3" s="41" t="s">
        <v>4</v>
      </c>
      <c r="D3" s="41" t="s">
        <v>5</v>
      </c>
      <c r="E3" s="41" t="s">
        <v>132</v>
      </c>
      <c r="F3" s="41" t="s">
        <v>133</v>
      </c>
      <c r="G3" s="41" t="s">
        <v>8</v>
      </c>
    </row>
    <row r="4" spans="2:12" ht="16" x14ac:dyDescent="0.2">
      <c r="B4" s="42" t="s">
        <v>153</v>
      </c>
    </row>
    <row r="5" spans="2:12" ht="16" x14ac:dyDescent="0.2">
      <c r="B5" s="42" t="s">
        <v>154</v>
      </c>
    </row>
    <row r="6" spans="2:12" ht="16" x14ac:dyDescent="0.2">
      <c r="B6" s="42" t="s">
        <v>155</v>
      </c>
    </row>
    <row r="7" spans="2:12" ht="16" x14ac:dyDescent="0.2">
      <c r="B7" s="42" t="s">
        <v>134</v>
      </c>
    </row>
    <row r="8" spans="2:12" ht="16" x14ac:dyDescent="0.2">
      <c r="B8" s="42" t="s">
        <v>14</v>
      </c>
    </row>
    <row r="9" spans="2:12" ht="16" x14ac:dyDescent="0.2">
      <c r="B9" s="42" t="s">
        <v>15</v>
      </c>
    </row>
    <row r="10" spans="2:12" ht="16" x14ac:dyDescent="0.2">
      <c r="B10" s="42" t="s">
        <v>16</v>
      </c>
    </row>
    <row r="12" spans="2:12" ht="17" x14ac:dyDescent="0.2">
      <c r="B12" s="40"/>
      <c r="C12" t="s">
        <v>135</v>
      </c>
      <c r="D12" t="s">
        <v>136</v>
      </c>
      <c r="E12" t="s">
        <v>137</v>
      </c>
      <c r="F12" t="s">
        <v>138</v>
      </c>
      <c r="G12" t="s">
        <v>139</v>
      </c>
      <c r="H12" t="s">
        <v>148</v>
      </c>
      <c r="I12" t="s">
        <v>149</v>
      </c>
      <c r="J12" t="s">
        <v>150</v>
      </c>
      <c r="K12" t="s">
        <v>151</v>
      </c>
      <c r="L12" t="s">
        <v>152</v>
      </c>
    </row>
    <row r="13" spans="2:12" ht="17" x14ac:dyDescent="0.2">
      <c r="B13" s="40">
        <v>4</v>
      </c>
      <c r="C13" t="s">
        <v>140</v>
      </c>
      <c r="D13" t="s">
        <v>144</v>
      </c>
      <c r="E13" s="43">
        <v>0.81637230000000005</v>
      </c>
      <c r="F13" s="43">
        <v>0.1659881</v>
      </c>
      <c r="G13" s="43">
        <v>0.49899290000000002</v>
      </c>
      <c r="H13" s="43">
        <v>0.72999610000000004</v>
      </c>
      <c r="I13" s="43">
        <v>0.15284938000000001</v>
      </c>
      <c r="J13" s="43">
        <v>0.27000390000000002</v>
      </c>
      <c r="K13" s="43">
        <v>0.38154690000000002</v>
      </c>
      <c r="L13" s="43">
        <v>0.25683539999999999</v>
      </c>
    </row>
    <row r="14" spans="2:12" ht="17" x14ac:dyDescent="0.2">
      <c r="B14" s="40">
        <v>5</v>
      </c>
      <c r="C14" t="s">
        <v>140</v>
      </c>
      <c r="D14" t="s">
        <v>145</v>
      </c>
      <c r="E14" s="43">
        <v>0.87182029999999999</v>
      </c>
      <c r="F14" s="43">
        <v>0.13199810000000001</v>
      </c>
      <c r="G14" s="43">
        <v>0.51359779999999999</v>
      </c>
      <c r="H14" s="43">
        <v>0.62074510000000005</v>
      </c>
      <c r="I14" s="43">
        <v>0.10076726</v>
      </c>
      <c r="J14" s="43">
        <v>0.37925490000000001</v>
      </c>
      <c r="K14" s="43">
        <v>0.4389692</v>
      </c>
      <c r="L14" s="43">
        <v>0.25959759999999998</v>
      </c>
    </row>
    <row r="15" spans="2:12" ht="17" x14ac:dyDescent="0.2">
      <c r="B15" s="40">
        <v>6</v>
      </c>
      <c r="C15" t="s">
        <v>140</v>
      </c>
      <c r="D15" t="s">
        <v>146</v>
      </c>
      <c r="E15" s="43">
        <v>0.85844390000000004</v>
      </c>
      <c r="F15" s="43">
        <v>0.1677139</v>
      </c>
      <c r="G15" s="43">
        <v>0.47199000000000002</v>
      </c>
      <c r="H15" s="43">
        <v>0.66157770000000005</v>
      </c>
      <c r="I15" s="43">
        <v>0.14614168999999999</v>
      </c>
      <c r="J15" s="43">
        <v>0.33842230000000001</v>
      </c>
      <c r="K15" s="43">
        <v>0.37190269999999997</v>
      </c>
      <c r="L15" s="43">
        <v>0.28159640000000002</v>
      </c>
    </row>
    <row r="16" spans="2:12" ht="17" x14ac:dyDescent="0.2">
      <c r="B16" s="40">
        <v>1</v>
      </c>
      <c r="C16" t="s">
        <v>140</v>
      </c>
      <c r="D16" t="s">
        <v>141</v>
      </c>
      <c r="E16" s="43">
        <v>0.7562295</v>
      </c>
      <c r="F16" s="43">
        <v>0.11310530000000001</v>
      </c>
      <c r="G16" s="43">
        <v>0.51209190000000004</v>
      </c>
      <c r="H16" s="43">
        <v>0.53002839999999996</v>
      </c>
      <c r="I16" s="43">
        <v>6.8020360000000002E-2</v>
      </c>
      <c r="J16" s="43">
        <v>0.46997159999999999</v>
      </c>
      <c r="K16" s="43">
        <v>0.49854540000000003</v>
      </c>
      <c r="L16" s="43">
        <v>0.27124359999999997</v>
      </c>
    </row>
    <row r="17" spans="2:15" ht="17" x14ac:dyDescent="0.2">
      <c r="B17" s="40">
        <v>2</v>
      </c>
      <c r="C17" t="s">
        <v>140</v>
      </c>
      <c r="D17" t="s">
        <v>142</v>
      </c>
      <c r="E17" s="43">
        <v>0.89012309999999994</v>
      </c>
      <c r="F17" s="43">
        <v>0.1385546</v>
      </c>
      <c r="G17" s="43">
        <v>0.53796200000000005</v>
      </c>
      <c r="H17" s="43">
        <v>0.71769139999999998</v>
      </c>
      <c r="I17" s="43">
        <v>0.12039579</v>
      </c>
      <c r="J17" s="43">
        <v>0.28230860000000002</v>
      </c>
      <c r="K17" s="43">
        <v>0.43054490000000001</v>
      </c>
      <c r="L17" s="43">
        <v>0.2335419</v>
      </c>
    </row>
    <row r="18" spans="2:15" ht="17" x14ac:dyDescent="0.2">
      <c r="B18" s="40">
        <v>3</v>
      </c>
      <c r="C18" t="s">
        <v>140</v>
      </c>
      <c r="D18" t="s">
        <v>143</v>
      </c>
      <c r="E18" s="43">
        <v>0.86877530000000003</v>
      </c>
      <c r="F18" s="43">
        <v>0.88784399999999997</v>
      </c>
      <c r="G18" s="43">
        <v>0.20169110000000001</v>
      </c>
      <c r="H18" s="43">
        <v>1</v>
      </c>
      <c r="I18" s="43">
        <v>1</v>
      </c>
      <c r="J18" s="43">
        <v>0</v>
      </c>
      <c r="K18" s="43">
        <v>0.11215600000000001</v>
      </c>
      <c r="L18" s="43">
        <v>0.88784399999999997</v>
      </c>
    </row>
    <row r="19" spans="2:15" ht="17" x14ac:dyDescent="0.2">
      <c r="B19" s="40">
        <v>7</v>
      </c>
      <c r="C19" t="s">
        <v>140</v>
      </c>
      <c r="D19" t="s">
        <v>147</v>
      </c>
      <c r="E19" s="43">
        <v>0.87086739999999996</v>
      </c>
      <c r="F19" s="43">
        <v>0.14942540000000001</v>
      </c>
      <c r="G19" s="43">
        <v>0.50544460000000002</v>
      </c>
      <c r="H19" s="43">
        <v>0.67998959999999997</v>
      </c>
      <c r="I19" s="43">
        <v>0.12787796000000001</v>
      </c>
      <c r="J19" s="43">
        <v>0.32001039999999997</v>
      </c>
      <c r="K19" s="43">
        <v>0.40252359999999998</v>
      </c>
      <c r="L19" s="43">
        <v>0.25709530000000003</v>
      </c>
    </row>
    <row r="20" spans="2:15" ht="17" x14ac:dyDescent="0.2">
      <c r="B20" s="40"/>
    </row>
    <row r="21" spans="2:15" ht="17" x14ac:dyDescent="0.2">
      <c r="B21" s="40">
        <v>1</v>
      </c>
    </row>
    <row r="22" spans="2:15" ht="17" x14ac:dyDescent="0.2">
      <c r="B22" s="40">
        <v>2</v>
      </c>
    </row>
    <row r="23" spans="2:15" ht="17" x14ac:dyDescent="0.2">
      <c r="B23" s="40"/>
    </row>
    <row r="24" spans="2:15" ht="17" x14ac:dyDescent="0.2">
      <c r="B24" s="40"/>
    </row>
    <row r="25" spans="2:15" ht="17" x14ac:dyDescent="0.2">
      <c r="B25" s="40"/>
      <c r="I25">
        <f>SUM(I30:J31)</f>
        <v>11591</v>
      </c>
      <c r="M25">
        <f>779/I25</f>
        <v>6.7207316021050817E-2</v>
      </c>
    </row>
    <row r="26" spans="2:15" ht="17" x14ac:dyDescent="0.2">
      <c r="B26" s="40"/>
    </row>
    <row r="27" spans="2:15" ht="17" x14ac:dyDescent="0.2">
      <c r="B27" s="40"/>
    </row>
    <row r="28" spans="2:15" ht="18" customHeight="1" x14ac:dyDescent="0.15">
      <c r="B28" s="44"/>
      <c r="C28" s="44"/>
      <c r="D28" s="50" t="s">
        <v>158</v>
      </c>
      <c r="E28" s="50"/>
      <c r="G28" s="44"/>
      <c r="H28" s="44"/>
      <c r="I28" s="50" t="s">
        <v>158</v>
      </c>
      <c r="J28" s="50"/>
      <c r="L28" s="44"/>
      <c r="M28" s="44"/>
      <c r="N28" s="50" t="s">
        <v>158</v>
      </c>
      <c r="O28" s="50"/>
    </row>
    <row r="29" spans="2:15" ht="18" customHeight="1" x14ac:dyDescent="0.15">
      <c r="B29" s="44"/>
      <c r="C29" s="44"/>
      <c r="D29" s="46" t="s">
        <v>156</v>
      </c>
      <c r="E29" s="46" t="s">
        <v>157</v>
      </c>
      <c r="G29" s="44"/>
      <c r="H29" s="44"/>
      <c r="I29" s="46" t="s">
        <v>157</v>
      </c>
      <c r="J29" s="46" t="s">
        <v>156</v>
      </c>
      <c r="L29" s="44"/>
      <c r="M29" s="44"/>
      <c r="N29" s="46" t="s">
        <v>157</v>
      </c>
      <c r="O29" s="46" t="s">
        <v>156</v>
      </c>
    </row>
    <row r="30" spans="2:15" ht="18" customHeight="1" x14ac:dyDescent="0.15">
      <c r="B30" s="48" t="s">
        <v>159</v>
      </c>
      <c r="C30" s="47" t="s">
        <v>156</v>
      </c>
      <c r="D30" s="45">
        <v>0</v>
      </c>
      <c r="E30" s="45">
        <v>4</v>
      </c>
      <c r="G30" s="48" t="s">
        <v>159</v>
      </c>
      <c r="H30" s="47" t="s">
        <v>157</v>
      </c>
      <c r="I30" s="45">
        <v>9062</v>
      </c>
      <c r="J30" s="45">
        <v>1229</v>
      </c>
      <c r="L30" s="48" t="s">
        <v>159</v>
      </c>
      <c r="M30" s="47" t="s">
        <v>157</v>
      </c>
      <c r="N30" s="51">
        <f>I30/$I$25</f>
        <v>0.78181347597273743</v>
      </c>
      <c r="O30" s="51">
        <f>J30/$I$25</f>
        <v>0.10603054093693383</v>
      </c>
    </row>
    <row r="31" spans="2:15" ht="18" customHeight="1" x14ac:dyDescent="0.15">
      <c r="B31" s="49"/>
      <c r="C31" s="47" t="s">
        <v>157</v>
      </c>
      <c r="D31" s="45">
        <v>1</v>
      </c>
      <c r="E31" s="45">
        <v>0</v>
      </c>
      <c r="G31" s="49"/>
      <c r="H31" s="47" t="s">
        <v>156</v>
      </c>
      <c r="I31" s="45">
        <v>355</v>
      </c>
      <c r="J31" s="45">
        <v>945</v>
      </c>
      <c r="L31" s="49"/>
      <c r="M31" s="47" t="s">
        <v>156</v>
      </c>
      <c r="N31" s="51">
        <f>I31/$I$25</f>
        <v>3.0627210766974378E-2</v>
      </c>
      <c r="O31" s="51">
        <f>J31/$I$25</f>
        <v>8.1528772323354329E-2</v>
      </c>
    </row>
  </sheetData>
  <mergeCells count="6">
    <mergeCell ref="B30:B31"/>
    <mergeCell ref="D28:E28"/>
    <mergeCell ref="I28:J28"/>
    <mergeCell ref="G30:G31"/>
    <mergeCell ref="N28:O28"/>
    <mergeCell ref="L30:L3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2019-03-04T00:53:54Z</dcterms:modified>
</cp:coreProperties>
</file>