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esktop\smells\sweethome3d-5.6\csv\"/>
    </mc:Choice>
  </mc:AlternateContent>
  <xr:revisionPtr revIDLastSave="0" documentId="13_ncr:40009_{151F6708-72B4-444E-AED0-0F0D8CF67CF9}" xr6:coauthVersionLast="47" xr6:coauthVersionMax="47" xr10:uidLastSave="{00000000-0000-0000-0000-000000000000}"/>
  <bookViews>
    <workbookView xWindow="-120" yWindow="-120" windowWidth="29040" windowHeight="17520" activeTab="2"/>
  </bookViews>
  <sheets>
    <sheet name="DesignSmells" sheetId="1" r:id="rId1"/>
    <sheet name="DesignSmells1" sheetId="3" r:id="rId2"/>
    <sheet name="DesignSmells2" sheetId="2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3" i="2" l="1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2" i="2" a="1"/>
  <c r="C2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2" i="1"/>
  <c r="D619" i="1"/>
  <c r="D618" i="1"/>
  <c r="D617" i="1"/>
  <c r="D616" i="1"/>
  <c r="D611" i="1"/>
  <c r="D612" i="1"/>
  <c r="D613" i="1"/>
  <c r="D614" i="1"/>
  <c r="D615" i="1"/>
  <c r="D610" i="1"/>
  <c r="D604" i="1"/>
  <c r="D603" i="1"/>
  <c r="D602" i="1"/>
  <c r="D600" i="1"/>
  <c r="D599" i="1"/>
  <c r="D597" i="1"/>
  <c r="D592" i="1"/>
  <c r="D591" i="1"/>
  <c r="D588" i="1"/>
  <c r="D589" i="1"/>
  <c r="D590" i="1"/>
  <c r="D587" i="1"/>
  <c r="D585" i="1"/>
  <c r="D584" i="1"/>
  <c r="D582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55" i="1"/>
  <c r="D544" i="1"/>
  <c r="D543" i="1"/>
  <c r="D545" i="1"/>
  <c r="D542" i="1"/>
  <c r="D537" i="1"/>
  <c r="D538" i="1"/>
  <c r="D539" i="1"/>
  <c r="D540" i="1"/>
  <c r="D541" i="1"/>
  <c r="D536" i="1"/>
  <c r="D532" i="1"/>
  <c r="D533" i="1"/>
  <c r="D534" i="1"/>
  <c r="D531" i="1"/>
  <c r="D529" i="1"/>
  <c r="D528" i="1"/>
  <c r="D524" i="1"/>
  <c r="D525" i="1"/>
  <c r="D526" i="1"/>
  <c r="D523" i="1"/>
  <c r="D516" i="1"/>
  <c r="D517" i="1"/>
  <c r="D518" i="1"/>
  <c r="D515" i="1"/>
  <c r="D510" i="1"/>
  <c r="D511" i="1"/>
  <c r="D509" i="1"/>
  <c r="D503" i="1"/>
  <c r="D504" i="1"/>
  <c r="D505" i="1"/>
  <c r="D506" i="1"/>
  <c r="D502" i="1"/>
  <c r="D497" i="1"/>
  <c r="D498" i="1"/>
  <c r="D496" i="1"/>
  <c r="D476" i="1"/>
  <c r="D477" i="1"/>
  <c r="D475" i="1"/>
  <c r="D472" i="1"/>
  <c r="D470" i="1"/>
  <c r="D471" i="1"/>
  <c r="D469" i="1"/>
  <c r="D463" i="1"/>
  <c r="D462" i="1"/>
  <c r="D461" i="1"/>
  <c r="D455" i="1"/>
  <c r="D454" i="1"/>
  <c r="D453" i="1"/>
  <c r="D451" i="1"/>
  <c r="D447" i="1"/>
  <c r="D448" i="1"/>
  <c r="D449" i="1"/>
  <c r="D450" i="1"/>
  <c r="D446" i="1"/>
  <c r="D442" i="1"/>
  <c r="D423" i="1"/>
  <c r="D421" i="1"/>
  <c r="D422" i="1"/>
  <c r="D420" i="1"/>
  <c r="D417" i="1"/>
  <c r="D416" i="1"/>
  <c r="D412" i="1"/>
  <c r="D413" i="1"/>
  <c r="D411" i="1"/>
  <c r="D410" i="1"/>
  <c r="D407" i="1"/>
  <c r="D395" i="1"/>
  <c r="D396" i="1"/>
  <c r="D394" i="1"/>
  <c r="D392" i="1"/>
  <c r="D390" i="1"/>
  <c r="D391" i="1"/>
  <c r="D389" i="1"/>
  <c r="D374" i="1"/>
  <c r="D375" i="1"/>
  <c r="D376" i="1"/>
  <c r="D377" i="1"/>
  <c r="D378" i="1"/>
  <c r="D379" i="1"/>
  <c r="D380" i="1"/>
  <c r="D381" i="1"/>
  <c r="D382" i="1"/>
  <c r="D383" i="1"/>
  <c r="D384" i="1"/>
  <c r="D373" i="1"/>
  <c r="D364" i="1"/>
  <c r="D365" i="1"/>
  <c r="D366" i="1"/>
  <c r="D363" i="1"/>
  <c r="D361" i="1"/>
  <c r="D358" i="1"/>
  <c r="D359" i="1"/>
  <c r="D357" i="1"/>
  <c r="D352" i="1"/>
  <c r="D351" i="1"/>
  <c r="D349" i="1"/>
  <c r="D348" i="1"/>
  <c r="D346" i="1"/>
  <c r="D344" i="1"/>
  <c r="D343" i="1"/>
  <c r="D342" i="1"/>
  <c r="D339" i="1"/>
  <c r="D320" i="1"/>
  <c r="D321" i="1"/>
  <c r="D319" i="1"/>
  <c r="D230" i="1"/>
  <c r="D228" i="1"/>
  <c r="D229" i="1"/>
  <c r="D227" i="1"/>
  <c r="D223" i="1"/>
  <c r="D222" i="1"/>
  <c r="D204" i="1"/>
  <c r="D205" i="1"/>
  <c r="D203" i="1"/>
  <c r="D201" i="1"/>
  <c r="D194" i="1"/>
  <c r="D195" i="1"/>
  <c r="D196" i="1"/>
  <c r="D193" i="1"/>
  <c r="D187" i="1"/>
  <c r="D186" i="1"/>
  <c r="D184" i="1"/>
  <c r="D182" i="1"/>
  <c r="D181" i="1"/>
  <c r="D179" i="1"/>
  <c r="D178" i="1"/>
  <c r="D175" i="1"/>
  <c r="D174" i="1"/>
  <c r="D168" i="1"/>
  <c r="D169" i="1"/>
  <c r="D170" i="1"/>
  <c r="D171" i="1"/>
  <c r="D172" i="1"/>
  <c r="D167" i="1"/>
  <c r="D164" i="1"/>
  <c r="D163" i="1"/>
  <c r="D159" i="1"/>
  <c r="D158" i="1"/>
  <c r="D157" i="1"/>
  <c r="D154" i="1"/>
  <c r="D155" i="1"/>
  <c r="D156" i="1"/>
  <c r="D153" i="1"/>
  <c r="D249" i="1"/>
  <c r="D250" i="1"/>
  <c r="D248" i="1"/>
  <c r="D238" i="1"/>
  <c r="D239" i="1"/>
  <c r="D240" i="1"/>
  <c r="D237" i="1"/>
  <c r="D235" i="1"/>
  <c r="D236" i="1"/>
  <c r="D241" i="1"/>
  <c r="D242" i="1"/>
  <c r="D243" i="1"/>
  <c r="D244" i="1"/>
  <c r="D245" i="1"/>
  <c r="D246" i="1"/>
  <c r="D234" i="1"/>
  <c r="D257" i="1"/>
  <c r="D258" i="1"/>
  <c r="D259" i="1"/>
  <c r="D260" i="1"/>
  <c r="D261" i="1"/>
  <c r="D262" i="1"/>
  <c r="D263" i="1"/>
  <c r="D264" i="1"/>
  <c r="D265" i="1"/>
  <c r="D256" i="1"/>
  <c r="D312" i="1"/>
  <c r="D306" i="1"/>
  <c r="D307" i="1"/>
  <c r="D308" i="1"/>
  <c r="D303" i="1"/>
  <c r="D304" i="1"/>
  <c r="D305" i="1"/>
  <c r="D300" i="1"/>
  <c r="D301" i="1"/>
  <c r="D302" i="1"/>
  <c r="D299" i="1"/>
  <c r="D298" i="1"/>
  <c r="D289" i="1"/>
  <c r="D290" i="1"/>
  <c r="D291" i="1"/>
  <c r="D292" i="1"/>
  <c r="D293" i="1"/>
  <c r="D294" i="1"/>
  <c r="D295" i="1"/>
  <c r="D296" i="1"/>
  <c r="D297" i="1"/>
  <c r="D488" i="1"/>
  <c r="D489" i="1"/>
  <c r="D490" i="1"/>
  <c r="D491" i="1"/>
  <c r="D492" i="1"/>
  <c r="D493" i="1"/>
  <c r="D487" i="1"/>
  <c r="D151" i="1"/>
  <c r="D150" i="1"/>
  <c r="D143" i="1"/>
  <c r="D142" i="1"/>
  <c r="D141" i="1"/>
  <c r="D139" i="1"/>
  <c r="D140" i="1"/>
  <c r="D138" i="1"/>
  <c r="D134" i="1"/>
  <c r="D133" i="1"/>
  <c r="D129" i="1"/>
  <c r="D130" i="1"/>
  <c r="D128" i="1"/>
  <c r="D126" i="1"/>
  <c r="D125" i="1"/>
  <c r="D118" i="1"/>
  <c r="D117" i="1"/>
  <c r="D114" i="1"/>
  <c r="D113" i="1"/>
  <c r="D111" i="1"/>
  <c r="D105" i="1"/>
  <c r="D104" i="1"/>
  <c r="D97" i="1"/>
  <c r="D92" i="1"/>
  <c r="D93" i="1"/>
  <c r="D94" i="1"/>
  <c r="D95" i="1"/>
  <c r="D91" i="1"/>
  <c r="D84" i="1"/>
  <c r="D85" i="1"/>
  <c r="D86" i="1"/>
  <c r="D83" i="1"/>
  <c r="D75" i="1"/>
  <c r="D71" i="1"/>
  <c r="D67" i="1"/>
  <c r="D66" i="1"/>
  <c r="D59" i="1"/>
  <c r="D60" i="1"/>
  <c r="D61" i="1"/>
  <c r="D58" i="1"/>
  <c r="D53" i="1"/>
  <c r="D48" i="1"/>
  <c r="D47" i="1"/>
  <c r="D43" i="1"/>
  <c r="D42" i="1"/>
  <c r="D38" i="1"/>
  <c r="D26" i="1"/>
  <c r="D27" i="1"/>
  <c r="D25" i="1"/>
  <c r="D22" i="1"/>
  <c r="D7" i="1"/>
  <c r="D6" i="1"/>
  <c r="D5" i="1"/>
  <c r="D4" i="1"/>
  <c r="D2" i="1"/>
  <c r="A2" i="2" s="1" a="1"/>
  <c r="D3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4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4" i="1"/>
  <c r="D45" i="1"/>
  <c r="D46" i="1"/>
  <c r="D49" i="1"/>
  <c r="D50" i="1"/>
  <c r="D51" i="1"/>
  <c r="D52" i="1"/>
  <c r="D54" i="1"/>
  <c r="D55" i="1"/>
  <c r="D56" i="1"/>
  <c r="D57" i="1"/>
  <c r="D62" i="1"/>
  <c r="D63" i="1"/>
  <c r="D64" i="1"/>
  <c r="D65" i="1"/>
  <c r="D68" i="1"/>
  <c r="D69" i="1"/>
  <c r="D70" i="1"/>
  <c r="D72" i="1"/>
  <c r="D73" i="1"/>
  <c r="D74" i="1"/>
  <c r="D76" i="1"/>
  <c r="D77" i="1"/>
  <c r="D78" i="1"/>
  <c r="D79" i="1"/>
  <c r="D80" i="1"/>
  <c r="D81" i="1"/>
  <c r="D82" i="1"/>
  <c r="D87" i="1"/>
  <c r="D88" i="1"/>
  <c r="D89" i="1"/>
  <c r="D90" i="1"/>
  <c r="D96" i="1"/>
  <c r="D98" i="1"/>
  <c r="D99" i="1"/>
  <c r="D100" i="1"/>
  <c r="D101" i="1"/>
  <c r="D102" i="1"/>
  <c r="D103" i="1"/>
  <c r="D106" i="1"/>
  <c r="D107" i="1"/>
  <c r="D108" i="1"/>
  <c r="D109" i="1"/>
  <c r="D110" i="1"/>
  <c r="D112" i="1"/>
  <c r="D115" i="1"/>
  <c r="D116" i="1"/>
  <c r="D119" i="1"/>
  <c r="D120" i="1"/>
  <c r="D121" i="1"/>
  <c r="D122" i="1"/>
  <c r="D123" i="1"/>
  <c r="D124" i="1"/>
  <c r="D127" i="1"/>
  <c r="D131" i="1"/>
  <c r="D132" i="1"/>
  <c r="D135" i="1"/>
  <c r="D136" i="1"/>
  <c r="D137" i="1"/>
  <c r="D144" i="1"/>
  <c r="D145" i="1"/>
  <c r="D146" i="1"/>
  <c r="D147" i="1"/>
  <c r="D148" i="1"/>
  <c r="D149" i="1"/>
  <c r="D152" i="1"/>
  <c r="D160" i="1"/>
  <c r="D161" i="1"/>
  <c r="D162" i="1"/>
  <c r="D165" i="1"/>
  <c r="D166" i="1"/>
  <c r="D173" i="1"/>
  <c r="D176" i="1"/>
  <c r="D177" i="1"/>
  <c r="D180" i="1"/>
  <c r="D183" i="1"/>
  <c r="D185" i="1"/>
  <c r="D188" i="1"/>
  <c r="D189" i="1"/>
  <c r="D190" i="1"/>
  <c r="D191" i="1"/>
  <c r="D192" i="1"/>
  <c r="D197" i="1"/>
  <c r="D198" i="1"/>
  <c r="D199" i="1"/>
  <c r="D200" i="1"/>
  <c r="D202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4" i="1"/>
  <c r="D225" i="1"/>
  <c r="D226" i="1"/>
  <c r="D231" i="1"/>
  <c r="D232" i="1"/>
  <c r="D233" i="1"/>
  <c r="D247" i="1"/>
  <c r="D251" i="1"/>
  <c r="D252" i="1"/>
  <c r="D253" i="1"/>
  <c r="D254" i="1"/>
  <c r="D25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309" i="1"/>
  <c r="D310" i="1"/>
  <c r="D311" i="1"/>
  <c r="D313" i="1"/>
  <c r="D314" i="1"/>
  <c r="D315" i="1"/>
  <c r="D316" i="1"/>
  <c r="D317" i="1"/>
  <c r="D318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40" i="1"/>
  <c r="D341" i="1"/>
  <c r="D345" i="1"/>
  <c r="D347" i="1"/>
  <c r="D350" i="1"/>
  <c r="D353" i="1"/>
  <c r="D354" i="1"/>
  <c r="D355" i="1"/>
  <c r="D356" i="1"/>
  <c r="D360" i="1"/>
  <c r="D362" i="1"/>
  <c r="D367" i="1"/>
  <c r="D368" i="1"/>
  <c r="D369" i="1"/>
  <c r="D370" i="1"/>
  <c r="D371" i="1"/>
  <c r="D372" i="1"/>
  <c r="D385" i="1"/>
  <c r="D386" i="1"/>
  <c r="D387" i="1"/>
  <c r="D388" i="1"/>
  <c r="D393" i="1"/>
  <c r="D397" i="1"/>
  <c r="D398" i="1"/>
  <c r="D399" i="1"/>
  <c r="D400" i="1"/>
  <c r="D401" i="1"/>
  <c r="D402" i="1"/>
  <c r="D403" i="1"/>
  <c r="D404" i="1"/>
  <c r="D405" i="1"/>
  <c r="D406" i="1"/>
  <c r="D408" i="1"/>
  <c r="D409" i="1"/>
  <c r="D414" i="1"/>
  <c r="D415" i="1"/>
  <c r="D418" i="1"/>
  <c r="D419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3" i="1"/>
  <c r="D444" i="1"/>
  <c r="D445" i="1"/>
  <c r="D452" i="1"/>
  <c r="D456" i="1"/>
  <c r="D457" i="1"/>
  <c r="D458" i="1"/>
  <c r="D459" i="1"/>
  <c r="D460" i="1"/>
  <c r="D464" i="1"/>
  <c r="D465" i="1"/>
  <c r="D466" i="1"/>
  <c r="D467" i="1"/>
  <c r="D468" i="1"/>
  <c r="D473" i="1"/>
  <c r="D474" i="1"/>
  <c r="D478" i="1"/>
  <c r="D479" i="1"/>
  <c r="D480" i="1"/>
  <c r="D481" i="1"/>
  <c r="D482" i="1"/>
  <c r="D483" i="1"/>
  <c r="D484" i="1"/>
  <c r="D485" i="1"/>
  <c r="D486" i="1"/>
  <c r="D494" i="1"/>
  <c r="D495" i="1"/>
  <c r="D499" i="1"/>
  <c r="D500" i="1"/>
  <c r="D501" i="1"/>
  <c r="D507" i="1"/>
  <c r="D508" i="1"/>
  <c r="D512" i="1"/>
  <c r="D513" i="1"/>
  <c r="D514" i="1"/>
  <c r="D519" i="1"/>
  <c r="D520" i="1"/>
  <c r="D521" i="1"/>
  <c r="D522" i="1"/>
  <c r="D527" i="1"/>
  <c r="D530" i="1"/>
  <c r="D535" i="1"/>
  <c r="D546" i="1"/>
  <c r="D547" i="1"/>
  <c r="D548" i="1"/>
  <c r="D549" i="1"/>
  <c r="D550" i="1"/>
  <c r="D551" i="1"/>
  <c r="D552" i="1"/>
  <c r="D553" i="1"/>
  <c r="D554" i="1"/>
  <c r="D581" i="1"/>
  <c r="D583" i="1"/>
  <c r="D586" i="1"/>
  <c r="D593" i="1"/>
  <c r="D594" i="1"/>
  <c r="D595" i="1"/>
  <c r="D596" i="1"/>
  <c r="D598" i="1"/>
  <c r="D601" i="1"/>
  <c r="D605" i="1"/>
  <c r="D606" i="1"/>
  <c r="D607" i="1"/>
  <c r="D608" i="1"/>
  <c r="D609" i="1"/>
  <c r="E11" i="1"/>
  <c r="A2" i="2" l="1"/>
  <c r="B123" i="2"/>
  <c r="B267" i="2"/>
  <c r="B332" i="2"/>
  <c r="B321" i="2"/>
  <c r="B191" i="2"/>
  <c r="B108" i="2"/>
  <c r="B252" i="2"/>
  <c r="B181" i="2"/>
  <c r="B74" i="2"/>
  <c r="B218" i="2"/>
  <c r="B53" i="2"/>
  <c r="E610" i="1"/>
  <c r="B351" i="2" s="1"/>
  <c r="E598" i="1"/>
  <c r="B342" i="2" s="1"/>
  <c r="E586" i="1"/>
  <c r="B333" i="2" s="1"/>
  <c r="E574" i="1"/>
  <c r="B323" i="2" s="1"/>
  <c r="E562" i="1"/>
  <c r="B315" i="2" s="1"/>
  <c r="E550" i="1"/>
  <c r="E538" i="1"/>
  <c r="E526" i="1"/>
  <c r="E514" i="1"/>
  <c r="E502" i="1"/>
  <c r="B285" i="2" s="1"/>
  <c r="E490" i="1"/>
  <c r="E478" i="1"/>
  <c r="B275" i="2" s="1"/>
  <c r="E466" i="1"/>
  <c r="E454" i="1"/>
  <c r="E442" i="1"/>
  <c r="B253" i="2" s="1"/>
  <c r="E430" i="1"/>
  <c r="E418" i="1"/>
  <c r="B244" i="2" s="1"/>
  <c r="E406" i="1"/>
  <c r="B233" i="2" s="1"/>
  <c r="E394" i="1"/>
  <c r="B229" i="2" s="1"/>
  <c r="E382" i="1"/>
  <c r="B219" i="2" s="1"/>
  <c r="E370" i="1"/>
  <c r="E358" i="1"/>
  <c r="E346" i="1"/>
  <c r="B192" i="2" s="1"/>
  <c r="E334" i="1"/>
  <c r="B186" i="2" s="1"/>
  <c r="E322" i="1"/>
  <c r="B182" i="2" s="1"/>
  <c r="E310" i="1"/>
  <c r="B175" i="2" s="1"/>
  <c r="E298" i="1"/>
  <c r="B165" i="2" s="1"/>
  <c r="E286" i="1"/>
  <c r="E274" i="1"/>
  <c r="E262" i="1"/>
  <c r="B159" i="2" s="1"/>
  <c r="E250" i="1"/>
  <c r="B151" i="2" s="1"/>
  <c r="E238" i="1"/>
  <c r="B144" i="2" s="1"/>
  <c r="E226" i="1"/>
  <c r="E214" i="1"/>
  <c r="E202" i="1"/>
  <c r="B124" i="2" s="1"/>
  <c r="E190" i="1"/>
  <c r="E178" i="1"/>
  <c r="B109" i="2" s="1"/>
  <c r="E166" i="1"/>
  <c r="B100" i="2" s="1"/>
  <c r="E154" i="1"/>
  <c r="B91" i="2" s="1"/>
  <c r="E142" i="1"/>
  <c r="B83" i="2" s="1"/>
  <c r="E130" i="1"/>
  <c r="B76" i="2" s="1"/>
  <c r="E118" i="1"/>
  <c r="E106" i="1"/>
  <c r="B62" i="2" s="1"/>
  <c r="E94" i="1"/>
  <c r="E82" i="1"/>
  <c r="E70" i="1"/>
  <c r="E58" i="1"/>
  <c r="B35" i="2" s="1"/>
  <c r="E46" i="1"/>
  <c r="E34" i="1"/>
  <c r="B22" i="2" s="1"/>
  <c r="E22" i="1"/>
  <c r="B13" i="2" s="1"/>
  <c r="E10" i="1"/>
  <c r="E609" i="1"/>
  <c r="B350" i="2" s="1"/>
  <c r="E597" i="1"/>
  <c r="B341" i="2" s="1"/>
  <c r="E585" i="1"/>
  <c r="E573" i="1"/>
  <c r="B322" i="2" s="1"/>
  <c r="E561" i="1"/>
  <c r="B314" i="2" s="1"/>
  <c r="E549" i="1"/>
  <c r="E537" i="1"/>
  <c r="E525" i="1"/>
  <c r="B299" i="2" s="1"/>
  <c r="E513" i="1"/>
  <c r="E501" i="1"/>
  <c r="E489" i="1"/>
  <c r="B277" i="2" s="1"/>
  <c r="E477" i="1"/>
  <c r="B274" i="2" s="1"/>
  <c r="E465" i="1"/>
  <c r="E453" i="1"/>
  <c r="B259" i="2" s="1"/>
  <c r="E441" i="1"/>
  <c r="E429" i="1"/>
  <c r="E417" i="1"/>
  <c r="B243" i="2" s="1"/>
  <c r="E405" i="1"/>
  <c r="E393" i="1"/>
  <c r="B228" i="2" s="1"/>
  <c r="E381" i="1"/>
  <c r="E369" i="1"/>
  <c r="E357" i="1"/>
  <c r="B202" i="2" s="1"/>
  <c r="E345" i="1"/>
  <c r="E333" i="1"/>
  <c r="E321" i="1"/>
  <c r="E309" i="1"/>
  <c r="B174" i="2" s="1"/>
  <c r="E297" i="1"/>
  <c r="E285" i="1"/>
  <c r="E273" i="1"/>
  <c r="E261" i="1"/>
  <c r="B158" i="2" s="1"/>
  <c r="E249" i="1"/>
  <c r="E237" i="1"/>
  <c r="B143" i="2" s="1"/>
  <c r="E225" i="1"/>
  <c r="B135" i="2" s="1"/>
  <c r="E213" i="1"/>
  <c r="E201" i="1"/>
  <c r="E189" i="1"/>
  <c r="E177" i="1"/>
  <c r="E165" i="1"/>
  <c r="B99" i="2" s="1"/>
  <c r="E153" i="1"/>
  <c r="B90" i="2" s="1"/>
  <c r="E141" i="1"/>
  <c r="B82" i="2" s="1"/>
  <c r="E129" i="1"/>
  <c r="E117" i="1"/>
  <c r="B70" i="2" s="1"/>
  <c r="E105" i="1"/>
  <c r="B61" i="2" s="1"/>
  <c r="E93" i="1"/>
  <c r="E81" i="1"/>
  <c r="B46" i="2" s="1"/>
  <c r="E69" i="1"/>
  <c r="E57" i="1"/>
  <c r="E45" i="1"/>
  <c r="B29" i="2" s="1"/>
  <c r="E33" i="1"/>
  <c r="E21" i="1"/>
  <c r="B12" i="2" s="1"/>
  <c r="E9" i="1"/>
  <c r="B7" i="2" s="1"/>
  <c r="E2" i="1"/>
  <c r="E608" i="1"/>
  <c r="B349" i="2" s="1"/>
  <c r="E596" i="1"/>
  <c r="E584" i="1"/>
  <c r="E572" i="1"/>
  <c r="E560" i="1"/>
  <c r="E548" i="1"/>
  <c r="E536" i="1"/>
  <c r="B305" i="2" s="1"/>
  <c r="E524" i="1"/>
  <c r="E512" i="1"/>
  <c r="B293" i="2" s="1"/>
  <c r="E500" i="1"/>
  <c r="E488" i="1"/>
  <c r="E476" i="1"/>
  <c r="E464" i="1"/>
  <c r="E452" i="1"/>
  <c r="B258" i="2" s="1"/>
  <c r="E440" i="1"/>
  <c r="E428" i="1"/>
  <c r="E416" i="1"/>
  <c r="B242" i="2" s="1"/>
  <c r="E404" i="1"/>
  <c r="E392" i="1"/>
  <c r="B227" i="2" s="1"/>
  <c r="E380" i="1"/>
  <c r="B217" i="2" s="1"/>
  <c r="E368" i="1"/>
  <c r="E356" i="1"/>
  <c r="E344" i="1"/>
  <c r="B190" i="2" s="1"/>
  <c r="E332" i="1"/>
  <c r="E320" i="1"/>
  <c r="B180" i="2" s="1"/>
  <c r="E308" i="1"/>
  <c r="B173" i="2" s="1"/>
  <c r="E296" i="1"/>
  <c r="E284" i="1"/>
  <c r="E272" i="1"/>
  <c r="E260" i="1"/>
  <c r="B157" i="2" s="1"/>
  <c r="E248" i="1"/>
  <c r="B150" i="2" s="1"/>
  <c r="E236" i="1"/>
  <c r="B142" i="2" s="1"/>
  <c r="E224" i="1"/>
  <c r="B134" i="2" s="1"/>
  <c r="E212" i="1"/>
  <c r="E200" i="1"/>
  <c r="E188" i="1"/>
  <c r="B117" i="2" s="1"/>
  <c r="E176" i="1"/>
  <c r="E164" i="1"/>
  <c r="E152" i="1"/>
  <c r="B89" i="2" s="1"/>
  <c r="E140" i="1"/>
  <c r="B81" i="2" s="1"/>
  <c r="E128" i="1"/>
  <c r="B75" i="2" s="1"/>
  <c r="E116" i="1"/>
  <c r="B69" i="2" s="1"/>
  <c r="E104" i="1"/>
  <c r="B60" i="2" s="1"/>
  <c r="E92" i="1"/>
  <c r="B52" i="2" s="1"/>
  <c r="E80" i="1"/>
  <c r="E68" i="1"/>
  <c r="B39" i="2" s="1"/>
  <c r="E56" i="1"/>
  <c r="E44" i="1"/>
  <c r="B28" i="2" s="1"/>
  <c r="E32" i="1"/>
  <c r="B21" i="2" s="1"/>
  <c r="E20" i="1"/>
  <c r="B11" i="2" s="1"/>
  <c r="E8" i="1"/>
  <c r="B6" i="2" s="1"/>
  <c r="E619" i="1"/>
  <c r="E607" i="1"/>
  <c r="E595" i="1"/>
  <c r="B340" i="2" s="1"/>
  <c r="E583" i="1"/>
  <c r="B331" i="2" s="1"/>
  <c r="E571" i="1"/>
  <c r="B320" i="2" s="1"/>
  <c r="E559" i="1"/>
  <c r="B313" i="2" s="1"/>
  <c r="E547" i="1"/>
  <c r="E535" i="1"/>
  <c r="B304" i="2" s="1"/>
  <c r="E523" i="1"/>
  <c r="B298" i="2" s="1"/>
  <c r="E511" i="1"/>
  <c r="B292" i="2" s="1"/>
  <c r="E499" i="1"/>
  <c r="B284" i="2" s="1"/>
  <c r="E487" i="1"/>
  <c r="B276" i="2" s="1"/>
  <c r="E475" i="1"/>
  <c r="B273" i="2" s="1"/>
  <c r="E463" i="1"/>
  <c r="B266" i="2" s="1"/>
  <c r="E451" i="1"/>
  <c r="B257" i="2" s="1"/>
  <c r="E439" i="1"/>
  <c r="E427" i="1"/>
  <c r="E415" i="1"/>
  <c r="B241" i="2" s="1"/>
  <c r="E403" i="1"/>
  <c r="E391" i="1"/>
  <c r="B226" i="2" s="1"/>
  <c r="E379" i="1"/>
  <c r="B216" i="2" s="1"/>
  <c r="E367" i="1"/>
  <c r="B210" i="2" s="1"/>
  <c r="E355" i="1"/>
  <c r="B201" i="2" s="1"/>
  <c r="E343" i="1"/>
  <c r="E331" i="1"/>
  <c r="E319" i="1"/>
  <c r="B179" i="2" s="1"/>
  <c r="E307" i="1"/>
  <c r="B172" i="2" s="1"/>
  <c r="E295" i="1"/>
  <c r="E283" i="1"/>
  <c r="E271" i="1"/>
  <c r="E259" i="1"/>
  <c r="B156" i="2" s="1"/>
  <c r="E247" i="1"/>
  <c r="B149" i="2" s="1"/>
  <c r="E235" i="1"/>
  <c r="B141" i="2" s="1"/>
  <c r="E223" i="1"/>
  <c r="B133" i="2" s="1"/>
  <c r="E211" i="1"/>
  <c r="E199" i="1"/>
  <c r="B122" i="2" s="1"/>
  <c r="E187" i="1"/>
  <c r="B116" i="2" s="1"/>
  <c r="E175" i="1"/>
  <c r="E163" i="1"/>
  <c r="B98" i="2" s="1"/>
  <c r="E151" i="1"/>
  <c r="E139" i="1"/>
  <c r="E127" i="1"/>
  <c r="E115" i="1"/>
  <c r="B68" i="2" s="1"/>
  <c r="E103" i="1"/>
  <c r="B59" i="2" s="1"/>
  <c r="E91" i="1"/>
  <c r="B51" i="2" s="1"/>
  <c r="E79" i="1"/>
  <c r="B45" i="2" s="1"/>
  <c r="E67" i="1"/>
  <c r="E55" i="1"/>
  <c r="B34" i="2" s="1"/>
  <c r="E43" i="1"/>
  <c r="E31" i="1"/>
  <c r="E19" i="1"/>
  <c r="E7" i="1"/>
  <c r="E618" i="1"/>
  <c r="B356" i="2" s="1"/>
  <c r="E606" i="1"/>
  <c r="B348" i="2" s="1"/>
  <c r="E594" i="1"/>
  <c r="B339" i="2" s="1"/>
  <c r="E582" i="1"/>
  <c r="B330" i="2" s="1"/>
  <c r="E570" i="1"/>
  <c r="E558" i="1"/>
  <c r="B312" i="2" s="1"/>
  <c r="E546" i="1"/>
  <c r="B309" i="2" s="1"/>
  <c r="E534" i="1"/>
  <c r="E522" i="1"/>
  <c r="E510" i="1"/>
  <c r="B291" i="2" s="1"/>
  <c r="E498" i="1"/>
  <c r="B283" i="2" s="1"/>
  <c r="E486" i="1"/>
  <c r="E474" i="1"/>
  <c r="B272" i="2" s="1"/>
  <c r="E462" i="1"/>
  <c r="B265" i="2" s="1"/>
  <c r="E450" i="1"/>
  <c r="E438" i="1"/>
  <c r="B251" i="2" s="1"/>
  <c r="E426" i="1"/>
  <c r="E414" i="1"/>
  <c r="B240" i="2" s="1"/>
  <c r="E402" i="1"/>
  <c r="E390" i="1"/>
  <c r="E378" i="1"/>
  <c r="B215" i="2" s="1"/>
  <c r="E366" i="1"/>
  <c r="B209" i="2" s="1"/>
  <c r="E354" i="1"/>
  <c r="B200" i="2" s="1"/>
  <c r="E342" i="1"/>
  <c r="B189" i="2" s="1"/>
  <c r="E330" i="1"/>
  <c r="B185" i="2" s="1"/>
  <c r="E318" i="1"/>
  <c r="E306" i="1"/>
  <c r="B171" i="2" s="1"/>
  <c r="E294" i="1"/>
  <c r="E282" i="1"/>
  <c r="E270" i="1"/>
  <c r="E258" i="1"/>
  <c r="B155" i="2" s="1"/>
  <c r="E246" i="1"/>
  <c r="E234" i="1"/>
  <c r="B140" i="2" s="1"/>
  <c r="E222" i="1"/>
  <c r="B132" i="2" s="1"/>
  <c r="E210" i="1"/>
  <c r="E198" i="1"/>
  <c r="E186" i="1"/>
  <c r="B115" i="2" s="1"/>
  <c r="E174" i="1"/>
  <c r="B107" i="2" s="1"/>
  <c r="E162" i="1"/>
  <c r="E150" i="1"/>
  <c r="B88" i="2" s="1"/>
  <c r="E138" i="1"/>
  <c r="B80" i="2" s="1"/>
  <c r="E126" i="1"/>
  <c r="E114" i="1"/>
  <c r="E102" i="1"/>
  <c r="B58" i="2" s="1"/>
  <c r="E90" i="1"/>
  <c r="E78" i="1"/>
  <c r="E66" i="1"/>
  <c r="B38" i="2" s="1"/>
  <c r="E54" i="1"/>
  <c r="B33" i="2" s="1"/>
  <c r="E42" i="1"/>
  <c r="B27" i="2" s="1"/>
  <c r="E30" i="1"/>
  <c r="B20" i="2" s="1"/>
  <c r="E18" i="1"/>
  <c r="E6" i="1"/>
  <c r="B5" i="2" s="1"/>
  <c r="E617" i="1"/>
  <c r="E605" i="1"/>
  <c r="B347" i="2" s="1"/>
  <c r="E593" i="1"/>
  <c r="B338" i="2" s="1"/>
  <c r="E581" i="1"/>
  <c r="E569" i="1"/>
  <c r="B319" i="2" s="1"/>
  <c r="E557" i="1"/>
  <c r="B311" i="2" s="1"/>
  <c r="E545" i="1"/>
  <c r="B308" i="2" s="1"/>
  <c r="E533" i="1"/>
  <c r="E521" i="1"/>
  <c r="E509" i="1"/>
  <c r="B290" i="2" s="1"/>
  <c r="E497" i="1"/>
  <c r="E485" i="1"/>
  <c r="E473" i="1"/>
  <c r="B271" i="2" s="1"/>
  <c r="E461" i="1"/>
  <c r="B264" i="2" s="1"/>
  <c r="E449" i="1"/>
  <c r="E437" i="1"/>
  <c r="B250" i="2" s="1"/>
  <c r="E425" i="1"/>
  <c r="E413" i="1"/>
  <c r="E401" i="1"/>
  <c r="E389" i="1"/>
  <c r="B225" i="2" s="1"/>
  <c r="E377" i="1"/>
  <c r="B214" i="2" s="1"/>
  <c r="E365" i="1"/>
  <c r="B208" i="2" s="1"/>
  <c r="E353" i="1"/>
  <c r="B199" i="2" s="1"/>
  <c r="E341" i="1"/>
  <c r="E329" i="1"/>
  <c r="B184" i="2" s="1"/>
  <c r="E317" i="1"/>
  <c r="E305" i="1"/>
  <c r="E293" i="1"/>
  <c r="E281" i="1"/>
  <c r="E269" i="1"/>
  <c r="E257" i="1"/>
  <c r="E245" i="1"/>
  <c r="E233" i="1"/>
  <c r="E221" i="1"/>
  <c r="E209" i="1"/>
  <c r="E197" i="1"/>
  <c r="B121" i="2" s="1"/>
  <c r="E185" i="1"/>
  <c r="B114" i="2" s="1"/>
  <c r="E173" i="1"/>
  <c r="B106" i="2" s="1"/>
  <c r="E161" i="1"/>
  <c r="B97" i="2" s="1"/>
  <c r="E149" i="1"/>
  <c r="B87" i="2" s="1"/>
  <c r="E137" i="1"/>
  <c r="E125" i="1"/>
  <c r="B73" i="2" s="1"/>
  <c r="E113" i="1"/>
  <c r="B67" i="2" s="1"/>
  <c r="E101" i="1"/>
  <c r="E89" i="1"/>
  <c r="E77" i="1"/>
  <c r="E65" i="1"/>
  <c r="B37" i="2" s="1"/>
  <c r="E53" i="1"/>
  <c r="B32" i="2" s="1"/>
  <c r="E41" i="1"/>
  <c r="E29" i="1"/>
  <c r="E17" i="1"/>
  <c r="E5" i="1"/>
  <c r="B4" i="2" s="1"/>
  <c r="E616" i="1"/>
  <c r="B355" i="2" s="1"/>
  <c r="E604" i="1"/>
  <c r="B346" i="2" s="1"/>
  <c r="E592" i="1"/>
  <c r="E580" i="1"/>
  <c r="B329" i="2" s="1"/>
  <c r="E568" i="1"/>
  <c r="E556" i="1"/>
  <c r="E544" i="1"/>
  <c r="E532" i="1"/>
  <c r="E520" i="1"/>
  <c r="B297" i="2" s="1"/>
  <c r="E508" i="1"/>
  <c r="E496" i="1"/>
  <c r="B282" i="2" s="1"/>
  <c r="E484" i="1"/>
  <c r="E472" i="1"/>
  <c r="B270" i="2" s="1"/>
  <c r="E460" i="1"/>
  <c r="E448" i="1"/>
  <c r="B256" i="2" s="1"/>
  <c r="E436" i="1"/>
  <c r="B249" i="2" s="1"/>
  <c r="E424" i="1"/>
  <c r="B248" i="2" s="1"/>
  <c r="E412" i="1"/>
  <c r="B239" i="2" s="1"/>
  <c r="E400" i="1"/>
  <c r="E388" i="1"/>
  <c r="B224" i="2" s="1"/>
  <c r="E376" i="1"/>
  <c r="B213" i="2" s="1"/>
  <c r="E364" i="1"/>
  <c r="E352" i="1"/>
  <c r="B198" i="2" s="1"/>
  <c r="E340" i="1"/>
  <c r="B188" i="2" s="1"/>
  <c r="E328" i="1"/>
  <c r="B183" i="2" s="1"/>
  <c r="E316" i="1"/>
  <c r="E304" i="1"/>
  <c r="E292" i="1"/>
  <c r="E280" i="1"/>
  <c r="E268" i="1"/>
  <c r="E256" i="1"/>
  <c r="B154" i="2" s="1"/>
  <c r="E244" i="1"/>
  <c r="B148" i="2" s="1"/>
  <c r="E232" i="1"/>
  <c r="E220" i="1"/>
  <c r="E208" i="1"/>
  <c r="E196" i="1"/>
  <c r="E184" i="1"/>
  <c r="B113" i="2" s="1"/>
  <c r="E172" i="1"/>
  <c r="B105" i="2" s="1"/>
  <c r="E160" i="1"/>
  <c r="B96" i="2" s="1"/>
  <c r="E148" i="1"/>
  <c r="E136" i="1"/>
  <c r="E124" i="1"/>
  <c r="E112" i="1"/>
  <c r="B66" i="2" s="1"/>
  <c r="E100" i="1"/>
  <c r="E88" i="1"/>
  <c r="B50" i="2" s="1"/>
  <c r="E76" i="1"/>
  <c r="B44" i="2" s="1"/>
  <c r="E64" i="1"/>
  <c r="E52" i="1"/>
  <c r="E40" i="1"/>
  <c r="E28" i="1"/>
  <c r="B19" i="2" s="1"/>
  <c r="E16" i="1"/>
  <c r="B10" i="2" s="1"/>
  <c r="E3" i="1"/>
  <c r="E615" i="1"/>
  <c r="E603" i="1"/>
  <c r="E591" i="1"/>
  <c r="B337" i="2" s="1"/>
  <c r="E579" i="1"/>
  <c r="B328" i="2" s="1"/>
  <c r="E567" i="1"/>
  <c r="B318" i="2" s="1"/>
  <c r="E555" i="1"/>
  <c r="B310" i="2" s="1"/>
  <c r="E543" i="1"/>
  <c r="B307" i="2" s="1"/>
  <c r="E531" i="1"/>
  <c r="B303" i="2" s="1"/>
  <c r="E519" i="1"/>
  <c r="B296" i="2" s="1"/>
  <c r="E507" i="1"/>
  <c r="B289" i="2" s="1"/>
  <c r="E495" i="1"/>
  <c r="E483" i="1"/>
  <c r="E471" i="1"/>
  <c r="B269" i="2" s="1"/>
  <c r="E459" i="1"/>
  <c r="B263" i="2" s="1"/>
  <c r="E447" i="1"/>
  <c r="E435" i="1"/>
  <c r="E423" i="1"/>
  <c r="B247" i="2" s="1"/>
  <c r="E411" i="1"/>
  <c r="B238" i="2" s="1"/>
  <c r="E399" i="1"/>
  <c r="E387" i="1"/>
  <c r="E375" i="1"/>
  <c r="E363" i="1"/>
  <c r="B207" i="2" s="1"/>
  <c r="E351" i="1"/>
  <c r="B197" i="2" s="1"/>
  <c r="E339" i="1"/>
  <c r="B187" i="2" s="1"/>
  <c r="E327" i="1"/>
  <c r="E315" i="1"/>
  <c r="E303" i="1"/>
  <c r="B170" i="2" s="1"/>
  <c r="E291" i="1"/>
  <c r="E279" i="1"/>
  <c r="E267" i="1"/>
  <c r="E255" i="1"/>
  <c r="E243" i="1"/>
  <c r="E231" i="1"/>
  <c r="B139" i="2" s="1"/>
  <c r="E219" i="1"/>
  <c r="B131" i="2" s="1"/>
  <c r="E207" i="1"/>
  <c r="E195" i="1"/>
  <c r="B120" i="2" s="1"/>
  <c r="E183" i="1"/>
  <c r="B112" i="2" s="1"/>
  <c r="E171" i="1"/>
  <c r="B104" i="2" s="1"/>
  <c r="E159" i="1"/>
  <c r="E147" i="1"/>
  <c r="B86" i="2" s="1"/>
  <c r="E135" i="1"/>
  <c r="B79" i="2" s="1"/>
  <c r="E123" i="1"/>
  <c r="E111" i="1"/>
  <c r="B65" i="2" s="1"/>
  <c r="E99" i="1"/>
  <c r="E87" i="1"/>
  <c r="B49" i="2" s="1"/>
  <c r="E75" i="1"/>
  <c r="B43" i="2" s="1"/>
  <c r="E63" i="1"/>
  <c r="E51" i="1"/>
  <c r="E39" i="1"/>
  <c r="B26" i="2" s="1"/>
  <c r="E27" i="1"/>
  <c r="B18" i="2" s="1"/>
  <c r="E15" i="1"/>
  <c r="B9" i="2" s="1"/>
  <c r="E4" i="1"/>
  <c r="B3" i="2" s="1"/>
  <c r="E614" i="1"/>
  <c r="B354" i="2" s="1"/>
  <c r="E602" i="1"/>
  <c r="B345" i="2" s="1"/>
  <c r="E590" i="1"/>
  <c r="B336" i="2" s="1"/>
  <c r="E578" i="1"/>
  <c r="B327" i="2" s="1"/>
  <c r="E566" i="1"/>
  <c r="E554" i="1"/>
  <c r="E542" i="1"/>
  <c r="B306" i="2" s="1"/>
  <c r="E530" i="1"/>
  <c r="B302" i="2" s="1"/>
  <c r="E518" i="1"/>
  <c r="E506" i="1"/>
  <c r="B288" i="2" s="1"/>
  <c r="E494" i="1"/>
  <c r="B281" i="2" s="1"/>
  <c r="E482" i="1"/>
  <c r="E470" i="1"/>
  <c r="E458" i="1"/>
  <c r="E446" i="1"/>
  <c r="B255" i="2" s="1"/>
  <c r="E434" i="1"/>
  <c r="E422" i="1"/>
  <c r="B246" i="2" s="1"/>
  <c r="E410" i="1"/>
  <c r="B237" i="2" s="1"/>
  <c r="E398" i="1"/>
  <c r="E386" i="1"/>
  <c r="B223" i="2" s="1"/>
  <c r="E374" i="1"/>
  <c r="B212" i="2" s="1"/>
  <c r="E362" i="1"/>
  <c r="B206" i="2" s="1"/>
  <c r="E350" i="1"/>
  <c r="B196" i="2" s="1"/>
  <c r="E338" i="1"/>
  <c r="E326" i="1"/>
  <c r="E314" i="1"/>
  <c r="B178" i="2" s="1"/>
  <c r="E302" i="1"/>
  <c r="B169" i="2" s="1"/>
  <c r="E290" i="1"/>
  <c r="E278" i="1"/>
  <c r="E266" i="1"/>
  <c r="B163" i="2" s="1"/>
  <c r="E254" i="1"/>
  <c r="E242" i="1"/>
  <c r="E230" i="1"/>
  <c r="B138" i="2" s="1"/>
  <c r="E218" i="1"/>
  <c r="B130" i="2" s="1"/>
  <c r="E206" i="1"/>
  <c r="B128" i="2" s="1"/>
  <c r="E194" i="1"/>
  <c r="B119" i="2" s="1"/>
  <c r="E182" i="1"/>
  <c r="E170" i="1"/>
  <c r="B103" i="2" s="1"/>
  <c r="E158" i="1"/>
  <c r="B95" i="2" s="1"/>
  <c r="E146" i="1"/>
  <c r="B85" i="2" s="1"/>
  <c r="E134" i="1"/>
  <c r="E122" i="1"/>
  <c r="E110" i="1"/>
  <c r="B64" i="2" s="1"/>
  <c r="E98" i="1"/>
  <c r="B57" i="2" s="1"/>
  <c r="E86" i="1"/>
  <c r="E74" i="1"/>
  <c r="E62" i="1"/>
  <c r="B36" i="2" s="1"/>
  <c r="E50" i="1"/>
  <c r="E38" i="1"/>
  <c r="B25" i="2" s="1"/>
  <c r="E26" i="1"/>
  <c r="B17" i="2" s="1"/>
  <c r="E14" i="1"/>
  <c r="B8" i="2" s="1"/>
  <c r="E613" i="1"/>
  <c r="B353" i="2" s="1"/>
  <c r="E601" i="1"/>
  <c r="B344" i="2" s="1"/>
  <c r="E589" i="1"/>
  <c r="B335" i="2" s="1"/>
  <c r="E577" i="1"/>
  <c r="B326" i="2" s="1"/>
  <c r="E565" i="1"/>
  <c r="E553" i="1"/>
  <c r="E541" i="1"/>
  <c r="E529" i="1"/>
  <c r="E517" i="1"/>
  <c r="B295" i="2" s="1"/>
  <c r="E505" i="1"/>
  <c r="B287" i="2" s="1"/>
  <c r="E493" i="1"/>
  <c r="B280" i="2" s="1"/>
  <c r="E481" i="1"/>
  <c r="E469" i="1"/>
  <c r="B268" i="2" s="1"/>
  <c r="E457" i="1"/>
  <c r="B262" i="2" s="1"/>
  <c r="E445" i="1"/>
  <c r="E433" i="1"/>
  <c r="E421" i="1"/>
  <c r="E409" i="1"/>
  <c r="B236" i="2" s="1"/>
  <c r="E397" i="1"/>
  <c r="B232" i="2" s="1"/>
  <c r="E385" i="1"/>
  <c r="B222" i="2" s="1"/>
  <c r="E373" i="1"/>
  <c r="B211" i="2" s="1"/>
  <c r="E361" i="1"/>
  <c r="B205" i="2" s="1"/>
  <c r="E349" i="1"/>
  <c r="B195" i="2" s="1"/>
  <c r="E337" i="1"/>
  <c r="E325" i="1"/>
  <c r="E313" i="1"/>
  <c r="B177" i="2" s="1"/>
  <c r="E301" i="1"/>
  <c r="B168" i="2" s="1"/>
  <c r="E289" i="1"/>
  <c r="B164" i="2" s="1"/>
  <c r="E277" i="1"/>
  <c r="E265" i="1"/>
  <c r="B162" i="2" s="1"/>
  <c r="E253" i="1"/>
  <c r="E241" i="1"/>
  <c r="B147" i="2" s="1"/>
  <c r="E229" i="1"/>
  <c r="B137" i="2" s="1"/>
  <c r="E217" i="1"/>
  <c r="E205" i="1"/>
  <c r="B127" i="2" s="1"/>
  <c r="E193" i="1"/>
  <c r="B118" i="2" s="1"/>
  <c r="E181" i="1"/>
  <c r="B111" i="2" s="1"/>
  <c r="E169" i="1"/>
  <c r="B102" i="2" s="1"/>
  <c r="E157" i="1"/>
  <c r="B94" i="2" s="1"/>
  <c r="E145" i="1"/>
  <c r="E133" i="1"/>
  <c r="B78" i="2" s="1"/>
  <c r="E121" i="1"/>
  <c r="E109" i="1"/>
  <c r="E97" i="1"/>
  <c r="B56" i="2" s="1"/>
  <c r="E85" i="1"/>
  <c r="B48" i="2" s="1"/>
  <c r="E73" i="1"/>
  <c r="B42" i="2" s="1"/>
  <c r="E61" i="1"/>
  <c r="E49" i="1"/>
  <c r="B31" i="2" s="1"/>
  <c r="E37" i="1"/>
  <c r="E25" i="1"/>
  <c r="B16" i="2" s="1"/>
  <c r="E13" i="1"/>
  <c r="E612" i="1"/>
  <c r="B352" i="2" s="1"/>
  <c r="E600" i="1"/>
  <c r="E588" i="1"/>
  <c r="E576" i="1"/>
  <c r="B325" i="2" s="1"/>
  <c r="E564" i="1"/>
  <c r="B317" i="2" s="1"/>
  <c r="E552" i="1"/>
  <c r="E540" i="1"/>
  <c r="E528" i="1"/>
  <c r="B301" i="2" s="1"/>
  <c r="E516" i="1"/>
  <c r="E504" i="1"/>
  <c r="B286" i="2" s="1"/>
  <c r="E492" i="1"/>
  <c r="B279" i="2" s="1"/>
  <c r="E480" i="1"/>
  <c r="E468" i="1"/>
  <c r="E456" i="1"/>
  <c r="B261" i="2" s="1"/>
  <c r="E444" i="1"/>
  <c r="E432" i="1"/>
  <c r="E420" i="1"/>
  <c r="B245" i="2" s="1"/>
  <c r="E408" i="1"/>
  <c r="B235" i="2" s="1"/>
  <c r="E396" i="1"/>
  <c r="B231" i="2" s="1"/>
  <c r="E384" i="1"/>
  <c r="B221" i="2" s="1"/>
  <c r="E372" i="1"/>
  <c r="E360" i="1"/>
  <c r="B204" i="2" s="1"/>
  <c r="E348" i="1"/>
  <c r="B194" i="2" s="1"/>
  <c r="E336" i="1"/>
  <c r="E324" i="1"/>
  <c r="E312" i="1"/>
  <c r="B176" i="2" s="1"/>
  <c r="E300" i="1"/>
  <c r="B167" i="2" s="1"/>
  <c r="E288" i="1"/>
  <c r="E276" i="1"/>
  <c r="E264" i="1"/>
  <c r="B161" i="2" s="1"/>
  <c r="E252" i="1"/>
  <c r="B153" i="2" s="1"/>
  <c r="E240" i="1"/>
  <c r="B146" i="2" s="1"/>
  <c r="E228" i="1"/>
  <c r="E216" i="1"/>
  <c r="B129" i="2" s="1"/>
  <c r="E204" i="1"/>
  <c r="B126" i="2" s="1"/>
  <c r="E192" i="1"/>
  <c r="E180" i="1"/>
  <c r="B110" i="2" s="1"/>
  <c r="E168" i="1"/>
  <c r="E156" i="1"/>
  <c r="B93" i="2" s="1"/>
  <c r="E144" i="1"/>
  <c r="B84" i="2" s="1"/>
  <c r="E132" i="1"/>
  <c r="E120" i="1"/>
  <c r="B72" i="2" s="1"/>
  <c r="E108" i="1"/>
  <c r="B63" i="2" s="1"/>
  <c r="E96" i="1"/>
  <c r="B55" i="2" s="1"/>
  <c r="E84" i="1"/>
  <c r="E72" i="1"/>
  <c r="B41" i="2" s="1"/>
  <c r="E60" i="1"/>
  <c r="E48" i="1"/>
  <c r="E36" i="1"/>
  <c r="B24" i="2" s="1"/>
  <c r="E24" i="1"/>
  <c r="B15" i="2" s="1"/>
  <c r="E12" i="1"/>
  <c r="E611" i="1"/>
  <c r="E599" i="1"/>
  <c r="B343" i="2" s="1"/>
  <c r="E587" i="1"/>
  <c r="B334" i="2" s="1"/>
  <c r="E575" i="1"/>
  <c r="B324" i="2" s="1"/>
  <c r="E563" i="1"/>
  <c r="B316" i="2" s="1"/>
  <c r="E551" i="1"/>
  <c r="E539" i="1"/>
  <c r="E527" i="1"/>
  <c r="B300" i="2" s="1"/>
  <c r="E515" i="1"/>
  <c r="B294" i="2" s="1"/>
  <c r="E503" i="1"/>
  <c r="E491" i="1"/>
  <c r="B278" i="2" s="1"/>
  <c r="E479" i="1"/>
  <c r="E467" i="1"/>
  <c r="E455" i="1"/>
  <c r="B260" i="2" s="1"/>
  <c r="E443" i="1"/>
  <c r="B254" i="2" s="1"/>
  <c r="E431" i="1"/>
  <c r="E419" i="1"/>
  <c r="E407" i="1"/>
  <c r="B234" i="2" s="1"/>
  <c r="E395" i="1"/>
  <c r="B230" i="2" s="1"/>
  <c r="E383" i="1"/>
  <c r="B220" i="2" s="1"/>
  <c r="E371" i="1"/>
  <c r="E359" i="1"/>
  <c r="B203" i="2" s="1"/>
  <c r="E347" i="1"/>
  <c r="B193" i="2" s="1"/>
  <c r="E335" i="1"/>
  <c r="E323" i="1"/>
  <c r="E311" i="1"/>
  <c r="E299" i="1"/>
  <c r="B166" i="2" s="1"/>
  <c r="E287" i="1"/>
  <c r="E275" i="1"/>
  <c r="E263" i="1"/>
  <c r="B160" i="2" s="1"/>
  <c r="E251" i="1"/>
  <c r="B152" i="2" s="1"/>
  <c r="E239" i="1"/>
  <c r="B145" i="2" s="1"/>
  <c r="E227" i="1"/>
  <c r="B136" i="2" s="1"/>
  <c r="E215" i="1"/>
  <c r="E203" i="1"/>
  <c r="B125" i="2" s="1"/>
  <c r="E191" i="1"/>
  <c r="E179" i="1"/>
  <c r="E167" i="1"/>
  <c r="B101" i="2" s="1"/>
  <c r="E155" i="1"/>
  <c r="B92" i="2" s="1"/>
  <c r="E143" i="1"/>
  <c r="E131" i="1"/>
  <c r="B77" i="2" s="1"/>
  <c r="E119" i="1"/>
  <c r="B71" i="2" s="1"/>
  <c r="E107" i="1"/>
  <c r="E95" i="1"/>
  <c r="B54" i="2" s="1"/>
  <c r="E83" i="1"/>
  <c r="B47" i="2" s="1"/>
  <c r="E71" i="1"/>
  <c r="B40" i="2" s="1"/>
  <c r="E59" i="1"/>
  <c r="E47" i="1"/>
  <c r="B30" i="2" s="1"/>
  <c r="E35" i="1"/>
  <c r="B23" i="2" s="1"/>
  <c r="E23" i="1"/>
  <c r="B14" i="2" s="1"/>
  <c r="B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<sst xmlns="http://schemas.openxmlformats.org/spreadsheetml/2006/main" count="5612" uniqueCount="934">
  <si>
    <t>Project Name</t>
  </si>
  <si>
    <t>Package Name</t>
  </si>
  <si>
    <t>Type Name</t>
  </si>
  <si>
    <t>Design Smell</t>
  </si>
  <si>
    <t>Cause of the Smell</t>
  </si>
  <si>
    <t>sweethome3d-5.6</t>
  </si>
  <si>
    <t>com.eteks.sweethome3d.applet</t>
  </si>
  <si>
    <t>AppletApplication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</si>
  <si>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</si>
  <si>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</si>
  <si>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Insufficient Modularization</t>
  </si>
  <si>
    <t>The tool detected the smell in this class because the class contains large number of methods. Total methods in the class: 35 methods</t>
  </si>
  <si>
    <t>AppletFurnitureTable</t>
  </si>
  <si>
    <t>StandaloneServiceManager</t>
  </si>
  <si>
    <t>AppletContentManager</t>
  </si>
  <si>
    <t>Unexploited Encapsulation</t>
  </si>
  <si>
    <t>The tool detected the smell because a set of type checks are performed while those types belong to the same hierarchy. The participating types that were checked are: InterruptedRecorderException; RecorderException in method deleteSelectedHome</t>
  </si>
  <si>
    <t>Missing Hierarchy</t>
  </si>
  <si>
    <t>The tool detected the smell because a set of type checks are performed to explicitly manage variation in behavior where a hierarchy could have been formed consisting of these participating types. The participating types that were checked are: InterruptedRecorderException; RecorderException in method deleteSelectedHome</t>
  </si>
  <si>
    <t>AppletUserPreferences</t>
  </si>
  <si>
    <t>The tool detected the smell in this class becuase the class has bloated interface (large number of public methods). Total public methods in the class: 23 public methods</t>
  </si>
  <si>
    <t>HomeAppletController</t>
  </si>
  <si>
    <t>The tool detected the smell because a set of type checks are performed while those types belong to the same hierarchy. The participating types that were checked are: InterruptedRecorderException; RecorderException in method chekHomeLengthAndSave</t>
  </si>
  <si>
    <t>Broken Hierarchy</t>
  </si>
  <si>
    <t>The tool detected a potential instance of the smell because this type does not implement or override any method from it's supertype(s): HomePluginController</t>
  </si>
  <si>
    <t>The tool detected the smell because a set of type checks are performed to explicitly manage variation in behavior where a hierarchy could have been formed consisting of these participating types. The participating types that were checked are: InterruptedRecorderException; RecorderException in method chekHomeLengthAndSave</t>
  </si>
  <si>
    <t>Rebellious Hierarchy</t>
  </si>
  <si>
    <t>The tool detected the smell in this class because method(s) of this class reject the methods provided by its supertypes. The method(s) that reject the suptertype's method are: editPreferences</t>
  </si>
  <si>
    <t>The tool detected the smell in this class becuase the class has bloated interface (large number of public methods). Total public methods in the class: 25 public methods</t>
  </si>
  <si>
    <t>SweetHome3DApplet</t>
  </si>
  <si>
    <t>SweetHome3DViewer</t>
  </si>
  <si>
    <t>ViewerHelper</t>
  </si>
  <si>
    <t>The tool detected the smell because a set of type checks are performed while those types belong to the same hierarchy. The participating types that were checked are: InterruptedRecorderException; RecorderException in method ViewerHelper</t>
  </si>
  <si>
    <t>The tool detected the smell because a set of type checks are performed to explicitly manage variation in behavior where a hierarchy could have been formed consisting of these participating types. The participating types that were checked are: InterruptedRecorderException; RecorderException in method ViewerHelper</t>
  </si>
  <si>
    <t>com.eteks.sweethome3d</t>
  </si>
  <si>
    <t>HomeFrameController</t>
  </si>
  <si>
    <t>Cyclically-dependent Modularization</t>
  </si>
  <si>
    <t>The tool detected the smell in this class because this class participates in a cyclic dependency. The participating classes in the cycle are: SweetHome3D; HomeFrameController; HomeFramePane; MacOSXConfiguration</t>
  </si>
  <si>
    <t>HomeFramePane</t>
  </si>
  <si>
    <t>The tool detected a potential instance of the smell because this type does not implement or override any method from it's supertype(s): View</t>
  </si>
  <si>
    <t>LanguageChangeListener</t>
  </si>
  <si>
    <t>MacOSXConfiguration</t>
  </si>
  <si>
    <t>The tool detected the smell in this class becuase the class has bloated interface (large number of public methods). Total public methods in the class: 43 public methods</t>
  </si>
  <si>
    <t>SweetHome3D</t>
  </si>
  <si>
    <t>The tool detected the smell in this class becuase the class has bloated interface (large number of public methods). Total public methods in the class: 29 public methods</t>
  </si>
  <si>
    <t>FileContentManagerWithRecordedLastDirectories</t>
  </si>
  <si>
    <t>The tool detected a potential instance of the smell because this type does not implement or override any method from it's supertype(s): FileContentManager</t>
  </si>
  <si>
    <t>StandaloneBasicService</t>
  </si>
  <si>
    <t>SweetHome3DBootstrap</t>
  </si>
  <si>
    <t>Imperative Abstraction</t>
  </si>
  <si>
    <t>The tool detected the smell in this class because it looks like that an operation is turned into a class. This class contains only the following public method: main</t>
  </si>
  <si>
    <t>com.eteks.sweethome3d.io</t>
  </si>
  <si>
    <t>Base64</t>
  </si>
  <si>
    <t>Deficient Encapsulation</t>
  </si>
  <si>
    <t>The tool detected the smell in this class because the class exposes fields belonging to it with public accessibility. Following fields are declared with public accessiblity: NO_OPTIONS; ENCODE; DECODE; GZIP; DONT_GUNZIP; DO_BREAK_LINES; URL_SAFE; ORDERED; MAX_LINE_LENGTH; EQUALS_SIGN; NEW_LINE; PREFERRED_ENCODING; WHITE_SPACE_ENC; EQUALS_SIGN_ENC; _STANDARD_ALPHABET; _STANDARD_DECODABET; _URL_SAFE_ALPHABET; _URL_SAFE_DECODABET; _ORDERED_ALPHABET; _ORDERED_DECODABET; encode; position; buffer; bufferLength; lineLength; breakLines; b4; suspendEncoding; options; decodabet</t>
  </si>
  <si>
    <t>The tool detected the smell in this class because this class participates in a cyclic dependency. The participating classes in the cycle are: OutputStream; Base64</t>
  </si>
  <si>
    <t>ContentDigestManager</t>
  </si>
  <si>
    <t>The tool detected the smell because a set of type checks are performed while those types belong to the same hierarchy. The participating types that were checked are: ResourceURLContent; URLContent; SimpleURLContent; HomeURLContent in method getContentDigest</t>
  </si>
  <si>
    <t>The tool detected the smell because a set of type checks are performed to explicitly manage variation in behavior where a hierarchy could have been formed consisting of these participating types. The participating types that were checked are: ResourceURLContent; URLContent; SimpleURLContent; HomeURLContent in method getContentDigest</t>
  </si>
  <si>
    <t>ContentRecording</t>
  </si>
  <si>
    <t>Unnecessary Abstraction</t>
  </si>
  <si>
    <t>The tool detected the smell in this class because the class contains only a few data members without any method implementation</t>
  </si>
  <si>
    <t xml:space="preserve"> that indicates that the abstraction might not be required. Following fields are declared in this class: </t>
  </si>
  <si>
    <t>DamagedHomeIOException</t>
  </si>
  <si>
    <t>DefaultFurnitureCatalog</t>
  </si>
  <si>
    <t>The tool detected the smell in this class because the class exposes fields belonging to it with public accessibility. Following fields are declared with public accessiblity: keyPrefix; PLUGIN_FURNITURE_CATALOG_FAMILY; CONTRIBUTED_FURNITURE_CATALOG_FAMILY; ADDITIONAL_FURNITURE_CATALOG_FAMILY; libraries; pluginFurnitureCatalogUrlUpdates</t>
  </si>
  <si>
    <t>The tool detected a potential instance of the smell because this type does not implement or override any method from it's supertype(s): FurnitureCatalog</t>
  </si>
  <si>
    <t>PropertyKey</t>
  </si>
  <si>
    <t xml:space="preserve"> that indicates that the abstraction might not be required. Following fields are declared in this class: keyPrefix</t>
  </si>
  <si>
    <t>DefaultHomeOutputStream</t>
  </si>
  <si>
    <t>The tool detected the smell because a set of type checks are performed while those types belong to the same hierarchy. The participating types that were checked are: ResourceURLContent; URLContent; SimpleURLContent; HomeURLContent in method writeHome</t>
  </si>
  <si>
    <t>The tool detected the smell because a set of type checks are performed to explicitly manage variation in behavior where a hierarchy could have been formed consisting of these participating types. The participating types that were checked are: ResourceURLContent; URLContent; SimpleURLContent; HomeURLContent in method writeHome</t>
  </si>
  <si>
    <t>The tool detected the smell in this class because this class participates in a cyclic dependency. The participating classes in the cycle are: DefaultHomeOutputStream; HomeContentObjectsTracker; HomeObjectOutputStream</t>
  </si>
  <si>
    <t>HomeContentObjectsTracker</t>
  </si>
  <si>
    <t>The tool detected the smell because a set of type checks are performed while those types belong to the same hierarchy. The participating types that were checked are: TemporaryURLContent; HomeURLContent; Content; URLContent; ResourceURLContent; SimpleURLContent in method replaceObject</t>
  </si>
  <si>
    <t>The tool detected the smell because a set of type checks are performed to explicitly manage variation in behavior where a hierarchy could have been formed consisting of these participating types. The participating types that were checked are: TemporaryURLContent; HomeURLContent; Content; URLContent; ResourceURLContent; SimpleURLContent in method replaceObject</t>
  </si>
  <si>
    <t>DefaultPatternTexture</t>
  </si>
  <si>
    <t>DefaultTexturesCatalog</t>
  </si>
  <si>
    <t>The tool detected the smell in this class because the class exposes fields belonging to it with public accessibility. Following fields are declared with public accessiblity: keyPrefix; PLUGIN_TEXTURES_CATALOG_FAMILY; ADDITIONAL_TEXTURES_CATALOG_FAMILY; libraries; pluginTexturesCatalogUrlUpdates</t>
  </si>
  <si>
    <t>The tool detected a potential instance of the smell because this type does not implement or override any method from it's supertype(s): TexturesCatalog</t>
  </si>
  <si>
    <t>FileUserPreferences</t>
  </si>
  <si>
    <t>The tool detected the smell in this class because the class exposes fields belonging to it with public accessibility. Following fields are declared with public accessiblity: LANGUAGE; UNIT; EXTENSIBLE_UNIT; FURNITURE_CATALOG_VIEWED_IN_TREE; NAVIGATION_PANEL_VISIBLE; AERIAL_VIEW_CENTERED_ON_SELECTION_ENABLED; OBSERVER_CAMERA_SELECTED_AT_CHANGE; MAGNETISM_ENABLED; RULERS_VISIBLE; GRID_VISIBLE; DEFAULT_FONT_NAME; FURNITURE_VIEWED_FROM_TOP; FURNITURE_MODEL_ICON_SIZE; ROOM_FLOOR_COLORED_OR_TEXTURED; WALL_PATTERN; NEW_WALL_PATTERN; NEW_WALL_THICKNESS; NEW_WALL_HEIGHT; NEW_WALL_BASEBOARD_THICKNESS; NEW_WALL_BASEBOARD_HEIGHT; NEW_FLOOR_THICKNESS; CHECK_UPDATES_ENABLED; UPDATES_MINIMUM_DATE; AUTO_SAVE_DELAY_FOR_RECOVERY; AUTO_COMPLETION_PROPERTY; AUTO_COMPLETION_STRINGS; RECENT_COLORS; RECENT_TEXTURE_NAME; RECENT_TEXTURE_CREATOR; RECENT_TEXTURE_IMAGE; RECENT_TEXTURE_WIDTH; RECENT_TEXTURE_HEIGHT; RECENT_HOMES; IGNORED_ACTION_TIP; FURNITURE_NAME; FURNITURE_CREATOR; FURNITURE_CATEGORY; FURNITURE_ICON; FURNITURE_MODEL; FURNITURE_WIDTH; FURNITURE_DEPTH; FURNITURE_HEIGHT; FURNITURE_MOVABLE; FURNITURE_DOOR_OR_WINDOW; FURNITURE_ELEVATION; FURNITURE_COLOR; FURNITURE_MODEL_SIZE; FURNITURE_MODEL_ROTATION; FURNITURE_STAIRCASE_CUT_OUT_SHAPE; FURNITURE_BACK_FACE_SHOWN; FURNITURE_ICON_YAW; FURNITURE_PROPORTIONAL; TEXTURE_NAME; TEXTURE_CREATOR; TEXTURE_CATEGORY; TEXTURE_IMAGE; TEXTURE_WIDTH; TEXTURE_HEIGHT; FURNITURE_CONTENT_PREFIX; TEXTURE_CONTENT_PREFIX; LANGUAGE_LIBRARIES_PLUGIN_SUB_FOLDER; FURNITURE_LIBRARIES_PLUGIN_SUB_FOLDER; TEXTURES_LIBRARIES_PLUGIN_SUB_FOLDER; MISSING_CONTENT; ignoredActionTips; resourceClassLoaders; preferencesFolder; applicationFolders; preferences; catalogsLoader; updater; libraries; copiedContentsCache; PLUGIN_LANGUAGE_LIBRARY_FAMILY; PREFERENCES_FILE; preferencesProperties; exist</t>
  </si>
  <si>
    <t>The tool detected the smell because a set of type checks are performed while those types belong to the same hierarchy. The participating types that were checked are: PreferencesURLContent; TemporaryURLContent in method putContent</t>
  </si>
  <si>
    <t>The tool detected the smell because a set of type checks are performed to explicitly manage variation in behavior where a hierarchy could have been formed consisting of these participating types. The participating types that were checked are: PreferencesURLContent; TemporaryURLContent in method putContent</t>
  </si>
  <si>
    <t>The tool detected the smell in this class becuase the class has bloated interface (large number of public methods). Total public methods in the class: 32 public methods</t>
  </si>
  <si>
    <t>PreferencesURLContent</t>
  </si>
  <si>
    <t>The tool detected a potential instance of the smell because this type does not implement or override any method from it's supertype(s): URLContent</t>
  </si>
  <si>
    <t>HomeURLContent</t>
  </si>
  <si>
    <t>HomeXMLExporter</t>
  </si>
  <si>
    <t>The tool detected the smell because a set of type checks are performed while those types belong to the same hierarchy. The participating types that were checked are: Level; Wall in method getId</t>
  </si>
  <si>
    <t>The tool detected the smell because a set of type checks are performed to explicitly manage variation in behavior where a hierarchy could have been formed consisting of these participating types. The participating types that were checked are: Level; Wall in method getId</t>
  </si>
  <si>
    <t>The tool detected the smell in this class because the class contains large number of methods. Total methods in the class: 51 methods</t>
  </si>
  <si>
    <t>PieceOfFurnitureExporter</t>
  </si>
  <si>
    <t>The tool detected the smell because a set of type checks are performed while those types belong to the same hierarchy. The participating types that were checked are: HomeFurnitureGroup; HomeDoorOrWindow; HomeLight in method writeAttributes</t>
  </si>
  <si>
    <t>The tool detected a potential instance of the smell because this type does not implement or override any method from it's supertype(s): ObjectXMLExporter</t>
  </si>
  <si>
    <t>The tool detected the smell because a set of type checks are performed to explicitly manage variation in behavior where a hierarchy could have been formed consisting of these participating types. The participating types that were checked are: HomeFurnitureGroup; HomeDoorOrWindow; HomeLight in method writeAttributes</t>
  </si>
  <si>
    <t>HomeXMLHandler</t>
  </si>
  <si>
    <t>The tool detected the smell because a set of type checks are performed while those types belong to the same hierarchy. The participating types that were checked are: HomeFurnitureGroup; HomeLight; HomeDoorOrWindow in method setPieceOfFurnitureAttributes</t>
  </si>
  <si>
    <t>The tool detected the smell because a set of type checks are performed to explicitly manage variation in behavior where a hierarchy could have been formed consisting of these participating types. The participating types that were checked are: HomeFurnitureGroup; HomeLight; HomeDoorOrWindow in method setPieceOfFurnitureAttributes</t>
  </si>
  <si>
    <t>The tool detected the smell in this class because the class contains large number of methods. Total methods in the class: 47 methods</t>
  </si>
  <si>
    <t>com.eteks.sweethome3d.j3d</t>
  </si>
  <si>
    <t>DAELoader</t>
  </si>
  <si>
    <t>DAEHandler</t>
  </si>
  <si>
    <t>The tool detected the smell in this class because the class is highly complex. The sum of cyclomatic complexity of all methods of this class (i.e. WMC) is: 209</t>
  </si>
  <si>
    <t>HomePieceOfFurniture3D</t>
  </si>
  <si>
    <t>The tool detected the smell because a set of type checks are performed while those types belong to the same hierarchy. The participating types that were checked are: HomeLight; Light in method updatePieceOfFurnitureModelNode</t>
  </si>
  <si>
    <t>The tool detected the smell because a set of type checks are performed to explicitly manage variation in behavior where a hierarchy could have been formed consisting of these participating types. The participating types that were checked are: HomeLight; Group in method createPieceOfFurnitureNode</t>
  </si>
  <si>
    <t>The tool detected the smell in this class because the class contains large number of methods. Total methods in the class: 34 methods</t>
  </si>
  <si>
    <t>LightSelectionListener</t>
  </si>
  <si>
    <t>Label3D</t>
  </si>
  <si>
    <t>Max3DSLoader</t>
  </si>
  <si>
    <t>The tool detected the smell in this class because the class is highly complex. The sum of cyclomatic complexity of all methods of this class (i.e. WMC) is: 250</t>
  </si>
  <si>
    <t>ChunkID</t>
  </si>
  <si>
    <t xml:space="preserve"> that indicates that the abstraction might not be required. Following fields are declared in this class: id</t>
  </si>
  <si>
    <t>ModelManager</t>
  </si>
  <si>
    <t>The tool detected the smell in this class because the class exposes fields belonging to it with public accessibility. Following fields are declared with public accessiblity: WINDOW_PANE_SHAPE_PREFIX; MIRROR_SHAPE_PREFIX; LIGHT_SHAPE_PREFIX; WINDOW_PANE_TRANSPARENCY_ATTRIBUTES; DEFAULT_MATERIAL; MINIMUM_SIZE; ADDITIONAL_LOADER_CLASSES; instance; loadedModelNodes; loadingModelObservers; transformedModelNodeBounds; modelsLoader; additionalLoaderClasses; parsedShapes</t>
  </si>
  <si>
    <t>The tool detected the smell because a set of type checks are performed to explicitly manage variation in behavior where a hierarchy could have been formed consisting of these participating types. The participating types that were checked are: Group; Content in method computeBounds</t>
  </si>
  <si>
    <t>The tool detected the smell in this class becuase the class has bloated interface (large number of public methods). Total public methods in the class: 24 public methods</t>
  </si>
  <si>
    <t>Object3DBranchFactory</t>
  </si>
  <si>
    <t>The tool detected the smell because a set of type checks are performed while those types belong to the same hierarchy. The participating types that were checked are: HomePieceOfFurniture; Wall; Room; Label in method createObject3D</t>
  </si>
  <si>
    <t>The tool detected the smell because a set of type checks are performed to explicitly manage variation in behavior where a hierarchy could have been formed consisting of these participating types. The participating types that were checked are: HomePieceOfFurniture; Wall; Room; Label in method createObject3D</t>
  </si>
  <si>
    <t>OBJLoader</t>
  </si>
  <si>
    <t>The tool detected the smell in this class because the class is highly complex. The sum of cyclomatic complexity of all methods of this class (i.e. WMC) is: 136</t>
  </si>
  <si>
    <t>Line</t>
  </si>
  <si>
    <t>The tool detected a potential instance of the smell because this type does not implement or override any method from it's supertype(s): Geometry</t>
  </si>
  <si>
    <t>Face</t>
  </si>
  <si>
    <t>OBJWriter</t>
  </si>
  <si>
    <t>PhotoRenderer</t>
  </si>
  <si>
    <t>The tool detected the smell because a set of type checks are performed while those types belong to the same hierarchy. The participating types that were checked are: ObserverCamera; HomeFurnitureGroup; HomeLight; Wall; Room in method PhotoRenderer</t>
  </si>
  <si>
    <t>The tool detected the smell because a set of type checks are performed to explicitly manage variation in behavior where a hierarchy could have been formed consisting of these participating types. The participating types that were checked are: ObserverCamera; HomeFurnitureGroup; HomeLight; Wall; Room in method PhotoRenderer</t>
  </si>
  <si>
    <t>The tool detected the smell in this class because the class is highly complex. The sum of cyclomatic complexity of all methods of this class (i.e. WMC) is: 203</t>
  </si>
  <si>
    <t>Quality</t>
  </si>
  <si>
    <t>PhotoObject3DFactory</t>
  </si>
  <si>
    <t>The tool detected the smell because a set of type checks are performed while those types belong to the same hierarchy. The participating types that were checked are: Room; ObserverCamera in method createObject3D</t>
  </si>
  <si>
    <t>The tool detected the smell because a set of type checks are performed to explicitly manage variation in behavior where a hierarchy could have been formed consisting of these participating types. The participating types that were checked are: Room; ObserverCamera in method createObject3D</t>
  </si>
  <si>
    <t>BufferedImageDisplay</t>
  </si>
  <si>
    <t>SphereLightWithNoRepresentation</t>
  </si>
  <si>
    <t>Room3D</t>
  </si>
  <si>
    <t>ComparableTextureAngleTuple</t>
  </si>
  <si>
    <t>Wall3D</t>
  </si>
  <si>
    <t>The tool detected the smell because a set of type checks are performed while those types belong to the same hierarchy. The participating types that were checked are: HomeDoorOrWindow; DoorOrWindow in method createWallGeometries</t>
  </si>
  <si>
    <t>The tool detected the smell because a set of type checks are performed to explicitly manage variation in behavior where a hierarchy could have been formed consisting of these participating types. The participating types that were checked are: HomeDoorOrWindow; DoorOrWindow in method createWallGeometries</t>
  </si>
  <si>
    <t>The tool detected the smell in this class because the class contains large number of methods. Total methods in the class: 30 methods</t>
  </si>
  <si>
    <t>com.eteks.sweethome3d.model</t>
  </si>
  <si>
    <t>AspectRatio</t>
  </si>
  <si>
    <t xml:space="preserve"> that indicates that the abstraction might not be required. Following fields are declared in this class: value</t>
  </si>
  <si>
    <t>Camera</t>
  </si>
  <si>
    <t>Lens</t>
  </si>
  <si>
    <t>Property</t>
  </si>
  <si>
    <t>CatalogLight</t>
  </si>
  <si>
    <t>The tool detected a potential instance of the smell because this type does not implement or override any method from it's supertype(s): CatalogPieceOfFurniture; Light</t>
  </si>
  <si>
    <t>CatalogPieceOfFurniture</t>
  </si>
  <si>
    <t>The tool detected the smell in this class because this class participates in a cyclic dependency. The participating classes in the cycle are: FurnitureCategory; CatalogPieceOfFurniture</t>
  </si>
  <si>
    <t>The tool detected the smell in this class becuase the class has bloated interface (large number of public methods). Total public methods in the class: 53 public methods</t>
  </si>
  <si>
    <t>CatalogTexture</t>
  </si>
  <si>
    <t>The tool detected the smell in this class because this class participates in a cyclic dependency. The participating classes in the cycle are: TexturesCategory; CatalogTexture</t>
  </si>
  <si>
    <t>Type</t>
  </si>
  <si>
    <t>Compass</t>
  </si>
  <si>
    <t>The tool detected the smell in this class becuase the class has bloated interface (large number of public methods). Total public methods in the class: 26 public methods</t>
  </si>
  <si>
    <t>DamagedHomeRecorderException</t>
  </si>
  <si>
    <t>The tool detected a potential instance of the smell because this type does not implement or override any method from it's supertype(s): RecorderException</t>
  </si>
  <si>
    <t>DimensionLine</t>
  </si>
  <si>
    <t>The tool detected the smell in this class becuase the class has bloated interface (large number of public methods). Total public methods in the class: 27 public methods</t>
  </si>
  <si>
    <t>DoorOrWindow</t>
  </si>
  <si>
    <t>The tool detected the smell in this class because method(s) of this class reject the methods provided by its supertypes. The method(s) that reject the suptertype's method are: isWidthDepthDeformable</t>
  </si>
  <si>
    <t>Home</t>
  </si>
  <si>
    <t>The tool detected the smell in this class because the class exposes fields belonging to it with public accessibility. Following fields are declared with public accessiblity: serialVersionUID; CURRENT_VERSION; KEEP_BACKWARD_COMPATIBLITY; LEVEL_ELEVATION_COMPARATOR; furniture; furnitureChangeSupport; selectedItems; selectionListeners; allLevelsSelection; levels; selectedLevel; levelsChangeSupport; walls; wallsChangeSupport; rooms; roomsChangeSupport; polylines; polylinesChangeSupport; dimensionLines; dimensionLinesChangeSupport; labels; labelsChangeSupport; camera; name; wallHeight; modified; recovered; repaired; backgroundImage; observerCamera; topCamera; storedCameras; environment; print; furnitureSortedPropertyName; furnitureVisiblePropertyNames; furnitureDescendingSorted; visualProperties; properties; propertyChangeSupport; version; basePlanLocked; compass; skyColor; groundColor; groundTexture; lightColor; wallsAlpha; furnitureSortedProperty; furnitureVisibleProperties; furnitureWithDoorsAndWindows; furnitureWithGroups</t>
  </si>
  <si>
    <t>The tool detected the smell because a set of type checks are performed while those types belong to the same hierarchy. The participating types that were checked are: Wall; Camera; Compass in method duplicate</t>
  </si>
  <si>
    <t>The tool detected the smell because a set of type checks are performed to explicitly manage variation in behavior where a hierarchy could have been formed consisting of these participating types. The participating types that were checked are: Wall; Camera; Compass in method duplicate</t>
  </si>
  <si>
    <t>The tool detected the smell in this class becuase the class has bloated interface (large number of public methods). Total public methods in the class: 104 public methods</t>
  </si>
  <si>
    <t>Hub-like Modularization</t>
  </si>
  <si>
    <t>The tool detected the smell in this class because this class has high number of incoming as well as outgoing dependencies. Incoming dependecies: AppletApplication; AppletFurnitureTable; HomeAppletController; HomeAppletRecorder; ViewerHelper; HomeFrameController; HomeFramePane; MacOSXConfiguration; SweetHome3D; AutoRecoveryManager; DamagedHomeIOException; DefaultHomeInputStream; DefaultHomeOutputStream; HomeFileRecorder; HomeXMLExporter; HomeXMLHandler; Ground3D; HomePieceOfFurniture3D; LightSelectionListener; Label3D; Object3DBranch; Object3DBranchFactory; PhotoRenderer; PhotoObject3DFactory; Room3D; Wall3D; DamagedHomeRecorderException; HomeApplication; HomeRecorder; HomePluginController; Plugin; PluginManager; FurnitureTable; FurnitureTableColumnModel; FurnitureTreeTableModel; FurnitureFilter; FurnitureTransferHandler; HomeComponent3D; HomePane; OBJExporter; HomePDFPrinter; HomePrintableComponent; HomeTransferableList; MultipleLevelsPlanPanel; PhotoPanel; PhotoSizeAndQualityPanel; PhotosPanel; PlanComponent; PlanTransferHandler; PrintPreviewPanel; SwingViewFactory; VideoPanel; PhotoImageGenerator; Image3DGenerator; OperatingSystem; AbstractPhotoController; BackgroundImageWizardController; BackgroundImageUndoableEdit; CompassController; FurnitureController; Home3DAttributesController; Home3DAttributesModificationUndoableEdit; HomeController; HomeController3D; TopCameraState; HomeFurnitureController; FurnitureModificationUndoableEdit; HomeView; ImportedFurnitureWizardController; PieceOfFurnitureImportationUndoableEdit; LabelController; LabelCreationUndoableEdit; LabelModificationUndoableEdit; LevelController; LevelModificationUndoableEdit; Object3DFactory; ObserverCameraController; PageSetupController; HomePrintModificationUndoableEdit; PhotoController; HomeCameraChangeListener; PhotosController; HomeStoredCamerasChangeListener; PlanController; SelectionMoveState; PolylineController; PolylinesModificationUndoableEdit; PrintPreviewController; RoomController; RoomsAndWallSidesModificationUndoableEdit; VideoController; ViewFactory; ViewFactoryAdapter; WallController; WallsModificationUndoableEdit. Outgoing dependencies: CollectionChangeSupport; Level; Camera; BackgroundImage; ObserverCamera; HomeEnvironment; HomePrint; Compass; HomeTexture; SortableProperty; CollectionEvent; HomeFurnitureGroup; CollectionListener; HomePieceOfFurniture; SelectionListener; SelectionEvent; Selectable; Room; Wall; Polyline; DimensionLine; Label; Elevatable; Property; Type</t>
  </si>
  <si>
    <t>HomeEnvironment</t>
  </si>
  <si>
    <t>The tool detected the smell in this class becuase the class has bloated interface (large number of public methods). Total public methods in the class: 47 public methods</t>
  </si>
  <si>
    <t>DrawingMode</t>
  </si>
  <si>
    <t>HomeFurnitureGroup</t>
  </si>
  <si>
    <t>The tool detected the smell in this class because this class participates in a cyclic dependency. The participating classes in the cycle are: HomeFurnitureGroup; LocationAndSizeChangeListener</t>
  </si>
  <si>
    <t>The tool detected the smell in this class becuase the class has bloated interface (large number of public methods). Total public methods in the class: 62 public methods</t>
  </si>
  <si>
    <t>HomePieceOfFurniture</t>
  </si>
  <si>
    <t>The tool detected the smell because a set of type checks are performed while those types belong to the same hierarchy. The participating types that were checked are: HomePieceOfFurniture; CatalogPieceOfFurniture in method HomePieceOfFurniture</t>
  </si>
  <si>
    <t>The tool detected the smell because a set of type checks are performed to explicitly manage variation in behavior where a hierarchy could have been formed consisting of these participating types. The participating types that were checked are: HomePieceOfFurniture; CatalogPieceOfFurniture in method HomePieceOfFurniture</t>
  </si>
  <si>
    <t>The tool detected the smell in this class becuase the class has bloated interface (large number of public methods). Total public methods in the class: 121 public methods</t>
  </si>
  <si>
    <t>SortableProperty</t>
  </si>
  <si>
    <t>PaperOrientation</t>
  </si>
  <si>
    <t>HomeTexture</t>
  </si>
  <si>
    <t>The tool detected the smell because a set of type checks are performed while those types belong to the same hierarchy. The participating types that were checked are: HomeTexture; CatalogTexture in method HomeTexture</t>
  </si>
  <si>
    <t>The tool detected the smell because a set of type checks are performed to explicitly manage variation in behavior where a hierarchy could have been formed consisting of these participating types. The participating types that were checked are: HomeTexture; CatalogTexture in method HomeTexture</t>
  </si>
  <si>
    <t>IllegalHomonymException</t>
  </si>
  <si>
    <t>InterruptedRecorderException</t>
  </si>
  <si>
    <t>Label</t>
  </si>
  <si>
    <t>The tool detected the smell in this class becuase the class has bloated interface (large number of public methods). Total public methods in the class: 30 public methods</t>
  </si>
  <si>
    <t>LengthUnit</t>
  </si>
  <si>
    <t>Broken Modularization</t>
  </si>
  <si>
    <t>The tool detected the smell in this class because it contains only data members without any method implementation. Following fields are declared in this class: formatLocale; name; lengthFormatWithUnit; lengthFormat; areaFormatWithUnit; formatLocale; name; lengthFormatWithUnit; lengthFormat; areaFormatWithUnit; formatLocale; name; lengthFormatWithUnit; lengthFormat; areaFormatWithUnit; formatLocale; name; lengthFormat; areaFormatWithUnit; formatLocale; name; lengthFormat; lengthFormatWithUnit; areaFormatWithUnit; inchDecimalsFormat; inchNumberFormat; unitMultiplier</t>
  </si>
  <si>
    <t>InchDecimalsFormat</t>
  </si>
  <si>
    <t>MeterFamilyFormat</t>
  </si>
  <si>
    <t>SquareMeterAreaFormatWithUnit</t>
  </si>
  <si>
    <t>SquareFootAreaFormatWithUnit</t>
  </si>
  <si>
    <t>Level</t>
  </si>
  <si>
    <t>The tool detected the smell in this class becuase the class has bloated interface (large number of public methods). Total public methods in the class: 21 public methods</t>
  </si>
  <si>
    <t>Light</t>
  </si>
  <si>
    <t>The tool detected a potential instance of the smell because this type does not implement or override any method from it's supertype(s): PieceOfFurniture</t>
  </si>
  <si>
    <t>NotEnoughSpaceRecorderException</t>
  </si>
  <si>
    <t>PieceOfFurniture</t>
  </si>
  <si>
    <t>Polyline</t>
  </si>
  <si>
    <t>The tool detected the smell in this class becuase the class has bloated interface (large number of public methods). Total public methods in the class: 36 public methods</t>
  </si>
  <si>
    <t>CapStyle</t>
  </si>
  <si>
    <t>JoinStyle</t>
  </si>
  <si>
    <t>ArrowStyle</t>
  </si>
  <si>
    <t>DashStyle</t>
  </si>
  <si>
    <t>Room</t>
  </si>
  <si>
    <t>The tool detected the smell in this class becuase the class has bloated interface (large number of public methods). Total public methods in the class: 61 public methods</t>
  </si>
  <si>
    <t>UserPreferences</t>
  </si>
  <si>
    <t>The tool detected the smell in this class because the class exposes fields belonging to it with public accessibility. Following fields are declared with public accessiblity: FURNITURE_LIBRARY_TYPE; TEXTURES_LIBRARY_TYPE; LANGUAGE_LIBRARY_TYPE; DEFAULT_SUPPORTED_LANGUAGES; DEFAULT_CLASS_LOADER; DEFAULT_TEXT_STYLE; DEFAULT_ROOM_TEXT_STYLE; propertyChangeSupport; classResourceBundles; resourceBundles; furnitureCatalog; texturesCatalog; patternsCatalog; defaultCountry; supportedLanguages; language; currency; unit; furnitureCatalogViewedInTree; aerialViewCenteredOnSelectionEnabled; observerCameraSelectedAtChange; navigationPanelVisible; magnetismEnabled; rulersVisible; gridVisible; defaultFontName; furnitureViewedFromTop; furnitureModelIconSize; roomFloorColoredOrTextured; wallPattern; newWallPattern; newWallThickness; newWallHeight; newWallBaseboardThickness; newWallBaseboardHeight; newFloorThickness; recentHomes; checkUpdatesEnabled; updatesMinimumDate; autoSaveDelayForRecovery; autoCompletionStrings; recentColors; recentTextures; homeExamples; resourceBundle; keyPrefix</t>
  </si>
  <si>
    <t>The tool detected the smell in this class becuase the class has bloated interface (large number of public methods). Total public methods in the class: 84 public methods</t>
  </si>
  <si>
    <t>Wall</t>
  </si>
  <si>
    <t>The tool detected the smell in this class becuase the class has bloated interface (large number of public methods). Total public methods in the class: 63 public methods</t>
  </si>
  <si>
    <t>com.eteks.sweethome3d.plugin</t>
  </si>
  <si>
    <t>HomePluginController</t>
  </si>
  <si>
    <t>The tool detected a potential instance of the smell because this type does not implement or override any method from it's supertype(s): HomeController</t>
  </si>
  <si>
    <t>PluginManager</t>
  </si>
  <si>
    <t>The tool detected the smell in this class because the class exposes fields belonging to it with public accessibility. Following fields are declared with public accessiblity: PLUGIN_LIBRARY_TYPE; ID; NAME; CLASS; DESCRIPTION; VERSION; LICENSE; PROVIDER; APPLICATION_MINIMUM_VERSION; JAVA_MINIMUM_VERSION; APPLICATION_PLUGIN_FAMILY; DEFAULT_APPLICATION_PLUGIN_PROPERTIES_FILE; pluginFolders; pluginLibraries; homePlugins; location; name; id; description; version; license; provider; pluginClass; pluginClassLoader</t>
  </si>
  <si>
    <t>PluginLibrary</t>
  </si>
  <si>
    <t>com.eteks.sweethome3d.swing</t>
  </si>
  <si>
    <t>AutoCompleteDocument</t>
  </si>
  <si>
    <t>BackgroundImageWizardStepsPanel</t>
  </si>
  <si>
    <t>Feature Envy</t>
  </si>
  <si>
    <t>The tool detected a instance of this smell because run is more interested in members of the type: BackgroundImageWizardController</t>
  </si>
  <si>
    <t>The tool detected the smell in this class because this class participates in a cyclic dependency. The participating classes in the cycle are: BackgroundImageWizardStepsPanel; ScaleImagePreviewComponent; OriginImagePreviewComponent</t>
  </si>
  <si>
    <t>ScaleImagePreviewComponent</t>
  </si>
  <si>
    <t>The tool detected a potential instance of the smell because this type does not implement or override any method from it's supertype(s): ScaledImageComponent</t>
  </si>
  <si>
    <t>ActionType</t>
  </si>
  <si>
    <t>OriginImagePreviewComponent</t>
  </si>
  <si>
    <t>The tool detected a instance of this smell because updateOrigin is more interested in members of the type: BackgroundImageWizardController</t>
  </si>
  <si>
    <t>BaseboardChoiceComponent</t>
  </si>
  <si>
    <t>CatalogItemToolTip</t>
  </si>
  <si>
    <t>The tool detected the smell because a set of type checks are performed while those types belong to the same hierarchy. The participating types that were checked are: CatalogPieceOfFurniture; CatalogTexture; URLContent in method setCatalogItem</t>
  </si>
  <si>
    <t>The tool detected the smell because a set of type checks are performed to explicitly manage variation in behavior where a hierarchy could have been formed consisting of these participating types. The participating types that were checked are: CatalogPieceOfFurniture; CatalogTexture; URLContent in method setCatalogItem</t>
  </si>
  <si>
    <t>DisplayedInformation</t>
  </si>
  <si>
    <t>ColorButton</t>
  </si>
  <si>
    <t>The tool detected the smell in this class because the class exposes fields belonging to it with public accessibility. Following fields are declared with public accessiblity: COLOR_PROPERTY; COLOR_DIALOG_TITLE_PROPERTY; colorChooser; colorChooserLocale; color; colorDialogTitle; preferences; grayColorChart; colorChart; colorComponent; rgbTextField; ralComboBox; creativeCommonsComboBox; initialColor; initialDelay; id; rgb; RAL_COLORS; CREATIVE_COMMONS_COLORS; MAX_COLORS; pipetteCursor</t>
  </si>
  <si>
    <t>PalettesColorChooserPanel</t>
  </si>
  <si>
    <t>The tool detected the smell in this class becuase the class has bloated interface (large number of public methods). Total public methods in the class: 28 public methods</t>
  </si>
  <si>
    <t>ColorCode</t>
  </si>
  <si>
    <t>The tool detected the smell in this class because the class exposes fields belonging to it with public accessibility. Following fields are declared with public accessiblity: id; rgb; RAL_COLORS; CREATIVE_COMMONS_COLORS</t>
  </si>
  <si>
    <t>RecentColorsPanel</t>
  </si>
  <si>
    <t>The tool detected the smell in this class because the class exposes fields belonging to it with public accessibility. Following fields are declared with public accessiblity: MAX_COLORS; pipetteCursor</t>
  </si>
  <si>
    <t>CompassPanel</t>
  </si>
  <si>
    <t>The tool detected a instance of this smell because stateChanged is more interested in members of the type: CompassController</t>
  </si>
  <si>
    <t>The tool detected a instance of this smell because itemStateChanged is more interested in members of the type: CompassController</t>
  </si>
  <si>
    <t>The tool detected the smell in this class becuase the class has bloated interface (large number of public methods). Total public methods in the class: 20 public methods</t>
  </si>
  <si>
    <t>FileContentManager</t>
  </si>
  <si>
    <t>The tool detected the smell in this class because method(s) of this class reject the methods provided by its supertypes. The method(s) that reject the suptertype's method are: getPresentationName</t>
  </si>
  <si>
    <t>The tool detected the smell in this class becuase the class has bloated interface (large number of public methods). Total public methods in the class: 48 public methods</t>
  </si>
  <si>
    <t>FontNameComboBox</t>
  </si>
  <si>
    <t>The tool detected the smell in this class because the class exposes fields belonging to it with public accessibility. Following fields are declared with public accessiblity: DEFAULT_SYSTEM_FONT_NAME; availableFontNames; preferences; unavailableFontName; rendererDefaultFont; rendererSpecialFont</t>
  </si>
  <si>
    <t>FurnitureCatalogListPanel</t>
  </si>
  <si>
    <t>The tool detected the smell in this class because this class participates in a cyclic dependency. The participating classes in the cycle are: FurnitureCatalogListPanel; PreferencesChangeListener</t>
  </si>
  <si>
    <t>The tool detected the smell in this class becuase the class has bloated interface (large number of public methods). Total public methods in the class: 33 public methods</t>
  </si>
  <si>
    <t>CatalogCellRenderer</t>
  </si>
  <si>
    <t>FurnitureCatalogListener</t>
  </si>
  <si>
    <t>FurnitureCatalogTransferHandler</t>
  </si>
  <si>
    <t>The tool detected a potential instance of the smell because this type does not implement or override any method from it's supertype(s): VisualTransferHandler</t>
  </si>
  <si>
    <t>FurnitureCatalogTree</t>
  </si>
  <si>
    <t>The tool detected the smell because a set of type checks are performed to explicitly manage variation in behavior where a hierarchy could have been formed consisting of these participating types. The participating types that were checked are: FurnitureCategory; CatalogPieceOfFurniture in method getTreeCellRendererComponent</t>
  </si>
  <si>
    <t>CatalogTreeModel</t>
  </si>
  <si>
    <t>The tool detected the smell because a set of type checks are performed to explicitly manage variation in behavior where a hierarchy could have been formed consisting of these participating types. The participating types that were checked are: FurnitureCatalog; FurnitureCategory in method getChildCount</t>
  </si>
  <si>
    <t>CatalogFurnitureListener</t>
  </si>
  <si>
    <t>FurnitureTable</t>
  </si>
  <si>
    <t>The tool detected the smell because a set of type checks are performed while those types belong to the same hierarchy. The participating types that were checked are: HomePieceOfFurniture; HomeFurnitureGroup in method updateTableSelectedFurniture</t>
  </si>
  <si>
    <t>The tool detected the smell because a set of type checks are performed to explicitly manage variation in behavior where a hierarchy could have been formed consisting of these participating types. The participating types that were checked are: HomePieceOfFurniture; HomeFurnitureGroup in method updateTableSelectedFurniture</t>
  </si>
  <si>
    <t>UserPreferencesChangeListener</t>
  </si>
  <si>
    <t>RunnableContext</t>
  </si>
  <si>
    <t xml:space="preserve"> that indicates that the abstraction might not be required. Following fields are declared in this class: pageExists; exception</t>
  </si>
  <si>
    <t>FurnitureTableColumnModel</t>
  </si>
  <si>
    <t>SizeRenderer</t>
  </si>
  <si>
    <t>PriceRenderer</t>
  </si>
  <si>
    <t>BooleanRenderer</t>
  </si>
  <si>
    <t>TreeTableNameCellRenderer</t>
  </si>
  <si>
    <t>The tool detected the smell because a set of type checks are performed while those types belong to the same hierarchy. The participating types that were checked are: HomePieceOfFurniture; HomeFurnitureGroup in method prepareTree</t>
  </si>
  <si>
    <t>The tool detected the smell because a set of type checks are performed to explicitly manage variation in behavior where a hierarchy could have been formed consisting of these participating types. The participating types that were checked are: HomePieceOfFurniture; HomeFurnitureGroup in method prepareTree</t>
  </si>
  <si>
    <t>FurnitureTreeTableModel</t>
  </si>
  <si>
    <t>The tool detected the smell because a set of type checks are performed while those types belong to the same hierarchy. The participating types that were checked are: HomePieceOfFurniture; HomeFurnitureGroup in method isLeaf</t>
  </si>
  <si>
    <t>The tool detected the smell because a set of type checks are performed to explicitly manage variation in behavior where a hierarchy could have been formed consisting of these participating types. The participating types that were checked are: HomePieceOfFurniture; HomeFurnitureGroup in method isLeaf</t>
  </si>
  <si>
    <t>The tool detected the smell in this class becuase the class has bloated interface (large number of public methods). Total public methods in the class: 22 public methods</t>
  </si>
  <si>
    <t>HelpPane</t>
  </si>
  <si>
    <t>Home3DAttributesPanel</t>
  </si>
  <si>
    <t>HomeComponent3D</t>
  </si>
  <si>
    <t>The tool detected the smell because a set of type checks are performed while those types belong to the same hierarchy. The participating types that were checked are: Wall3D; HomePieceOfFurniture3D in method createLights</t>
  </si>
  <si>
    <t>The tool detected the smell because a set of type checks are performed to explicitly manage variation in behavior where a hierarchy could have been formed consisting of these participating types. The participating types that were checked are: Wall3D; HomePieceOfFurniture3D in method createLights</t>
  </si>
  <si>
    <t>JCanvas3DWithNavigationPanel</t>
  </si>
  <si>
    <t>NavigationPanelChangeListener</t>
  </si>
  <si>
    <t>NavigationButton</t>
  </si>
  <si>
    <t>MoveCameraAction</t>
  </si>
  <si>
    <t>MoveCameraSidewaysAction</t>
  </si>
  <si>
    <t>ElevateCameraAction</t>
  </si>
  <si>
    <t>RotateCameraYawAction</t>
  </si>
  <si>
    <t>RotateCameraPitchAction</t>
  </si>
  <si>
    <t>HomeFurniturePanel</t>
  </si>
  <si>
    <t>The tool detected a instance of this smell because changedUpdate is more interested in members of the type: HomeFurnitureController</t>
  </si>
  <si>
    <t>The tool detected a instance of this smell because propertyChange is more interested in members of the type: NullableCheckBox</t>
  </si>
  <si>
    <t>The tool detected a instance of this smell because stateChanged is more interested in members of the type: HomeFurnitureController</t>
  </si>
  <si>
    <t>The tool detected the smell in this class becuase the class has bloated interface (large number of public methods). Total public methods in the class: 59 public methods</t>
  </si>
  <si>
    <t>HomePane</t>
  </si>
  <si>
    <t>The tool detected a instance of this smell because popupMenuWillBecomeVisible is more interested in members of the type: UserPreferences</t>
  </si>
  <si>
    <t>The tool detected a instance of this smell because format is more interested in members of the type: UserPreferences</t>
  </si>
  <si>
    <t>The tool detected the smell because a set of type checks are performed while those types belong to the same hierarchy. The participating types that were checked are: Label; HomePieceOfFurniture; Room; DimensionLine in method createBoldStyleToggleModel</t>
  </si>
  <si>
    <t>The tool detected the smell because a set of type checks are performed to explicitly manage variation in behavior where a hierarchy could have been formed consisting of these participating types. The participating types that were checked are: Label; HomePieceOfFurniture; Room; DimensionLine in method createBoldStyleToggleModel</t>
  </si>
  <si>
    <t>The tool detected the smell in this class because method(s) of this class reject the methods provided by its supertypes. The method(s) that reject the suptertype's method are: showNewHomeFromExampleDialog</t>
  </si>
  <si>
    <t>The tool detected the smell in this class becuase the class has bloated interface (large number of public methods). Total public methods in the class: 147 public methods</t>
  </si>
  <si>
    <t>MenuActionType</t>
  </si>
  <si>
    <t>FocusCycleRootChangeListener</t>
  </si>
  <si>
    <t>FurnitureCatalogViewChangeListener</t>
  </si>
  <si>
    <t>RulersVisibilityChangeListener</t>
  </si>
  <si>
    <t>OBJExporter</t>
  </si>
  <si>
    <t>The tool detected the smell in this class because it looks like that an operation is turned into a class. This class contains only the following public method: exportHomeToFile</t>
  </si>
  <si>
    <t>The tool detected the smell because a set of type checks are performed while those types belong to the same hierarchy. The participating types that were checked are: HomeFurnitureGroup; HomePieceOfFurniture in method exportHomeToFile</t>
  </si>
  <si>
    <t>The tool detected the smell because a set of type checks are performed to explicitly manage variation in behavior where a hierarchy could have been formed consisting of these participating types. The participating types that were checked are: HomeFurnitureGroup; HomePieceOfFurniture in method exportHomeToFile</t>
  </si>
  <si>
    <t>ActionAdapter</t>
  </si>
  <si>
    <t>SelectableFormat</t>
  </si>
  <si>
    <t>PopupMenuListenerWithMouseLocation</t>
  </si>
  <si>
    <t>HomePDFPrinter</t>
  </si>
  <si>
    <t>HomePrintableComponent</t>
  </si>
  <si>
    <t>The tool detected the smell because a set of type checks are performed while those types belong to the same hierarchy. The participating types that were checked are: PlanComponent; MultipleLevelsPlanPanel; FurnitureTable in method print</t>
  </si>
  <si>
    <t>The tool detected the smell because a set of type checks are performed to explicitly manage variation in behavior where a hierarchy could have been formed consisting of these participating types. The participating types that were checked are: PlanComponent; MultipleLevelsPlanPanel; FurnitureTable in method print</t>
  </si>
  <si>
    <t>Variable</t>
  </si>
  <si>
    <t xml:space="preserve"> that indicates that the abstraction might not be required. Following fields are declared in this class: userCode; formatCode</t>
  </si>
  <si>
    <t>HomeTransferableList</t>
  </si>
  <si>
    <t>The tool detected the smell in this class because the class exposes fields belonging to it with public accessibility. Following fields are declared with public accessiblity: HOME_FLAVOR; transferedItems</t>
  </si>
  <si>
    <t>ImportedFurnitureWizardStepsPanel</t>
  </si>
  <si>
    <t>The tool detected a instance of this smell because updateController is more interested in members of the type: ImportedFurnitureWizardController</t>
  </si>
  <si>
    <t>The tool detected a instance of this smell because modelUpdated is more interested in members of the type: ImportedFurnitureWizardController</t>
  </si>
  <si>
    <t>The tool detected a instance of this smell because setDefaultStateAndInitializeReadModel is more interested in members of the type: ImportedFurnitureWizardController</t>
  </si>
  <si>
    <t>The tool detected the smell in this class becuase the class has bloated interface (large number of public methods). Total public methods in the class: 70 public methods</t>
  </si>
  <si>
    <t>AbstractModelPreviewComponent</t>
  </si>
  <si>
    <t>The tool detected a potential instance of the smell because this type does not implement or override any method from it's supertype(s): ModelPreviewComponent</t>
  </si>
  <si>
    <t>AttributesPreviewComponent</t>
  </si>
  <si>
    <t>The tool detected a potential instance of the smell because this type does not implement or override any method from it's supertype(s): AbstractModelPreviewComponent</t>
  </si>
  <si>
    <t>IconPreviewComponent</t>
  </si>
  <si>
    <t>ImportedTextureWizardStepsPanel</t>
  </si>
  <si>
    <t>The tool detected a instance of this smell because run is more interested in members of the type: ImportedTextureWizardController</t>
  </si>
  <si>
    <t>The tool detected the smell in this class becuase the class has bloated interface (large number of public methods). Total public methods in the class: 38 public methods</t>
  </si>
  <si>
    <t>InterruptedPrinterException</t>
  </si>
  <si>
    <t>JPEGImagesToVideo</t>
  </si>
  <si>
    <t>LabelPanel</t>
  </si>
  <si>
    <t>The tool detected a instance of this smell because changedUpdate is more interested in members of the type: LabelController</t>
  </si>
  <si>
    <t>The tool detected a instance of this smell because stateChanged is more interested in members of the type: LabelController</t>
  </si>
  <si>
    <t>LevelPanel</t>
  </si>
  <si>
    <t>The tool detected a instance of this smell because changedUpdate is more interested in members of the type: LevelController</t>
  </si>
  <si>
    <t>The tool detected a instance of this smell because stateChanged is more interested in members of the type: LevelController</t>
  </si>
  <si>
    <t>LevelsTableModel</t>
  </si>
  <si>
    <t>ModelMaterialsComponent</t>
  </si>
  <si>
    <t>ModelMaterialsPanel</t>
  </si>
  <si>
    <t>The tool detected a instance of this smell because modelUpdated is more interested in members of the type: ModelMaterialsController</t>
  </si>
  <si>
    <t>MaterialListCellRenderer</t>
  </si>
  <si>
    <t>ModelPreviewComponent</t>
  </si>
  <si>
    <t>JCanvas3DWithNotifiedPaint</t>
  </si>
  <si>
    <t>MultipleLevelsPlanPanel</t>
  </si>
  <si>
    <t>The tool detected the smell in this class becuase the class has bloated interface (large number of public methods). Total public methods in the class: 56 public methods</t>
  </si>
  <si>
    <t>LevelLabel</t>
  </si>
  <si>
    <t>NullableCheckBox</t>
  </si>
  <si>
    <t>The tool detected the smell in this class because the class exposes fields belonging to it with public accessibility. Following fields are declared with public accessiblity: TEXT_CHANGED_PROPERTY; MNEMONIC_CHANGED_PROPERTY; checkBox; value; nullable; changeListeners</t>
  </si>
  <si>
    <t>NullableSpinnerDateModel</t>
  </si>
  <si>
    <t>NullableSpinnerLengthModel</t>
  </si>
  <si>
    <t>The tool detected a potential instance of the smell because this type does not implement or override any method from it's supertype(s): NullableSpinnerNumberModel</t>
  </si>
  <si>
    <t>ObserverCameraPanel</t>
  </si>
  <si>
    <t>PageSetupPanel</t>
  </si>
  <si>
    <t>PhotoPanel</t>
  </si>
  <si>
    <t>The tool detected a instance of this smell because stateChanged is more interested in members of the type: PhotoController</t>
  </si>
  <si>
    <t>PhotoSizeAndQualityPanel</t>
  </si>
  <si>
    <t>PhotosPanel</t>
  </si>
  <si>
    <t>CamerasListModel</t>
  </si>
  <si>
    <t>PlanComponent</t>
  </si>
  <si>
    <t>The tool detected the smell in this class because the class exposes fields belonging to it with public accessibility. Following fields are declared with public accessiblity: ROTATE; RESIZE; ELEVATE; RESIZE_HEIGHT; CHANGE_POWER; MOVE_TEXT; ROTATE_TEXT; ROTATE_PITCH; ROTATE_ROLL; name; MARGIN; home; preferences; object3dFactory; scale; selectedItemsOutlinePainted; backgroundPainted; horizontalRuler; verticalRuler; rotationCursor; elevationCursor; heightCursor; powerCursor; resizeCursor; moveCursor; panningCursor; duplicationCursor; rectangleFeedback; alignedObjectClass; alignedObjectFeedback; locationFeeback; showPointFeedback; centerAngleFeedback; point1AngleFeedback; point2AngleFeedback; draggedItemsFeedback; dimensionLinesFeedback; selectionScrollUpdated; wallsDoorsOrWindowsModification; toolTip; toolTipWindow; resizeIndicatorVisible; toolTipEditableTextFields; toolTipKeyListener; sortedLevelFurniture; sortedLevelRooms; fonts; fontsMetrics; planBoundsCache; planBoundsCacheValid; invalidPlanBounds; backgroundImageCache; patternImagesCache; otherLevelsWallsCache; otherLevelsWallAreaCache; otherLevelsRoomsCache; otherLevelsRoomAreaCache; wallsPatternBackgroundCache; wallsPatternForegroundCache; wallAreasCache; doorOrWindowWallThicknessAreasCache; floorTextureImagesCache; furnitureTopViewIconsCache; backgroundImageLoader; POINT_INDICATOR; FURNITURE_ROTATION_INDICATOR; FURNITURE_PITCH_ROTATION_INDICATOR; FURNITURE_ROLL_ROTATION_INDICATOR; FURNITURE_RESIZE_INDICATOR; ELEVATION_INDICATOR; ELEVATION_POINT_INDICATOR; FURNITURE_HEIGHT_INDICATOR; FURNITURE_HEIGHT_POINT_INDICATOR; LIGHT_POWER_INDICATOR; LIGHT_POWER_POINT_INDICATOR; WALL_ORIENTATION_INDICATOR; WALL_POINT; WALL_AND_LINE_RESIZE_INDICATOR; CAMERA_YAW_ROTATION_INDICATOR; CAMERA_PITCH_ROTATION_INDICATOR; CAMERA_ELEVATION_INDICATOR; CAMERA_BODY; CAMERA_HEAD; DIMENSION_LINE_END; TEXT_LOCATION_INDICATOR; TEXT_ANGLE_INDICATOR; LABEL_CENTER_INDICATOR; COMPASS_DISC; COMPASS; COMPASS_ROTATION_INDICATOR; COMPASS_RESIZE_INDICATOR; ARROW; INDICATOR_STROKE; POINT_STROKE; WALL_STROKE_WIDTH; BORDER_STROKE_WIDTH; ERROR_TEXTURE_IMAGE; WAIT_TEXTURE_IMAGE; planComponent; lastMousePressedLocation; dx; dy; toggle; alignmentActivated; duplicationActivated; editionActivated; focusedTextFieldIndex; focusedTextField; orientation; mouseLocation; icon; pieceWidth; pieceDepth; pieceColor; pieceTexture; sceneRoot; iconsCreationExecutor</t>
  </si>
  <si>
    <t>The tool detected the smell because a set of type checks are performed while those types belong to the same hierarchy. The participating types that were checked are: Wall; HomePieceOfFurniture in method addControllerListener</t>
  </si>
  <si>
    <t>The tool detected the smell because a set of type checks are performed to explicitly manage variation in behavior where a hierarchy could have been formed consisting of these participating types. The participating types that were checked are: Wall; HomePieceOfFurniture in method addControllerListener</t>
  </si>
  <si>
    <t>The tool detected the smell in this class because method(s) of this class reject the methods provided by its supertypes. The method(s) that reject the suptertype's method are: setCursor</t>
  </si>
  <si>
    <t>The tool detected the smell in this class because this class participates in a cyclic dependency. The participating classes in the cycle are: PlanComponent; SVGSupport; PieceOfFurniturePlanIcon</t>
  </si>
  <si>
    <t>The tool detected the smell in this class becuase the class has bloated interface (large number of public methods). Total public methods in the class: 96 public methods</t>
  </si>
  <si>
    <t>PaintMode</t>
  </si>
  <si>
    <t>IndicatorType</t>
  </si>
  <si>
    <t>The tool detected the smell in this class because the class exposes fields belonging to it with public accessibility. Following fields are declared with public accessiblity: ROTATE; RESIZE; ELEVATE; RESIZE_HEIGHT; CHANGE_POWER; MOVE_TEXT; ROTATE_TEXT; ROTATE_PITCH; ROTATE_ROLL; name</t>
  </si>
  <si>
    <t>MoveSelectionAction</t>
  </si>
  <si>
    <t>ToggleMagnetismAction</t>
  </si>
  <si>
    <t>SetAlignmentActivatedAction</t>
  </si>
  <si>
    <t>SetDuplicationActivatedAction</t>
  </si>
  <si>
    <t>SetEditionActivatedAction</t>
  </si>
  <si>
    <t>PlanRulerComponent</t>
  </si>
  <si>
    <t>PieceOfFurnitureModelIcon</t>
  </si>
  <si>
    <t>The tool detected a potential instance of the smell because this type does not implement or override any method from it's supertype(s): PieceOfFurnitureTopViewIcon</t>
  </si>
  <si>
    <t>PlanTransferHandler</t>
  </si>
  <si>
    <t>The tool detected a potential instance of the smell because this type does not implement or override any method from it's supertype(s): LocatedTransferHandler</t>
  </si>
  <si>
    <t>PolylinePanel</t>
  </si>
  <si>
    <t>PrintPreviewPanel</t>
  </si>
  <si>
    <t>HigherInsetsButton</t>
  </si>
  <si>
    <t>Constraints</t>
  </si>
  <si>
    <t>ResourceAction</t>
  </si>
  <si>
    <t>The tool detected the smell in this class because the class exposes fields belonging to it with public accessibility. Following fields are declared with public accessiblity: POPUP; TOGGLE_BUTTON_MODEL; resourceAction; resourceClass; actionPrefix; action; propertyChangeSupport</t>
  </si>
  <si>
    <t>PopupMenuItemAction</t>
  </si>
  <si>
    <t>ButtonAction</t>
  </si>
  <si>
    <t>RoomPanel</t>
  </si>
  <si>
    <t>The tool detected a instance of this smell because changedUpdate is more interested in members of the type: RoomController</t>
  </si>
  <si>
    <t>The tool detected a instance of this smell because stateChanged is more interested in members of the type: RoomController</t>
  </si>
  <si>
    <t>The tool detected the smell in this class becuase the class has bloated interface (large number of public methods). Total public methods in the class: 40 public methods</t>
  </si>
  <si>
    <t>SwingTools</t>
  </si>
  <si>
    <t>The tool detected the smell in this class becuase the class has bloated interface (large number of public methods). Total public methods in the class: 39 public methods</t>
  </si>
  <si>
    <t>MenuItemsVisibilityListener</t>
  </si>
  <si>
    <t>SwingViewFactory</t>
  </si>
  <si>
    <t>TextureChoiceComponent</t>
  </si>
  <si>
    <t>TexturePanel</t>
  </si>
  <si>
    <t>TextureListCellRenderer</t>
  </si>
  <si>
    <t>TexturesCatalogListener</t>
  </si>
  <si>
    <t>ThreadedTaskPanel</t>
  </si>
  <si>
    <t>UserPreferencesPanel</t>
  </si>
  <si>
    <t>The tool detected the smell in this class becuase the class has bloated interface (large number of public methods). Total public methods in the class: 55 public methods</t>
  </si>
  <si>
    <t>SupportedLanguagesChangeListener</t>
  </si>
  <si>
    <t>AutoCommitLengthSpinner</t>
  </si>
  <si>
    <t>The tool detected a potential instance of the smell because this type does not implement or override any method from it's supertype(s): AutoCommitSpinner</t>
  </si>
  <si>
    <t>VideoPanel</t>
  </si>
  <si>
    <t>The tool detected a instance of this smell because stateChanged is more interested in members of the type: VideoController</t>
  </si>
  <si>
    <t>The tool detected the smell in this class becuase the class has bloated interface (large number of public methods). Total public methods in the class: 44 public methods</t>
  </si>
  <si>
    <t>DragListenerWithVisualRepresentation</t>
  </si>
  <si>
    <t>WallPanel</t>
  </si>
  <si>
    <t>The tool detected a instance of this smell because stateChanged is more interested in members of the type: WallController</t>
  </si>
  <si>
    <t>WizardPane</t>
  </si>
  <si>
    <t>com.eteks.sweethome3d.tools</t>
  </si>
  <si>
    <t>ResourceURLContent</t>
  </si>
  <si>
    <t>TemporaryURLContent</t>
  </si>
  <si>
    <t>com.eteks.sweethome3d.viewcontroller</t>
  </si>
  <si>
    <t>AbstractPhotoController</t>
  </si>
  <si>
    <t>The tool detected a potential instance of the smell because this type does not implement or override any method from it's supertype(s): Controller</t>
  </si>
  <si>
    <t>The tool detected the smell in this class because this class participates in a cyclic dependency. The participating classes in the cycle are: EnvironmentChangeListener; AbstractPhotoController</t>
  </si>
  <si>
    <t>BackgroundImageWizardController</t>
  </si>
  <si>
    <t>The tool detected a potential instance of the smell because this type does not implement or override any method from it's supertype(s): WizardController; Controller</t>
  </si>
  <si>
    <t>Multipath Hierarchy</t>
  </si>
  <si>
    <t>The tool detected the smell in this class because the class inherits another class directly as well as indirectly. The redundant inherited supertype is: Controller</t>
  </si>
  <si>
    <t>The tool detected the smell in this class because this class participates in a cyclic dependency. The participating classes in the cycle are: WizardController; ViewFactory; FurnitureCatalogController; FurnitureController; HomeFurnitureController; TextureChoiceController; ModelMaterialsController; FurnitureModificationUndoableEdit; PlanController; PlanView; SelectionState; SelectionMoveState; RectangleSelectionState; PanningState; WallCreationState; WallDrawingState; WallResizeState; PieceOfFurnitureRotationState; PieceOfFurniturePitchRotationState; PieceOfFurnitureRollRotationState; PieceOfFurnitureElevationState; PieceOfFurnitureHeightState; PieceOfFurnitureResizeState; LightPowerModificationState; PieceOfFurnitureNameOffsetState; PieceOfFurnitureNameRotationState; CameraYawRotationState; CameraPitchRotationState; CameraElevationState; DimensionLineCreationState; DimensionLineDrawingState; DimensionLineResizeState; DimensionLineOffsetState; RoomCreationState; RoomDrawingState; RoomResizeState; RoomAreaOffsetState; RoomAreaRotationState; RoomNameOffsetState; RoomNameRotationState; PolylineCreationState; PolylineDrawingState; PolylineResizeState; LabelCreationState; LabelRotationState; LabelElevationState; CompassRotationState; CompassResizeState; HomeController3D; UserPreferencesChangeListener; HomeController; HelpController; UserPreferencesPropertiesChangeListener; WallController; BaseboardChoiceController; WallsModificationUndoableEdit; RoomController; RoomsAndWallSidesModificationUndoableEdit; PolylineController; PolylinesModificationUndoableEdit; LabelController; LabelCreationUndoableEdit; LabelModificationUndoableEdit; PhotosController; PhotoController; VideoController; ViewFactoryAdapter; BackgroundImageWizardController; Home3DAttributesController; Home3DAttributesModificationUndoableEdit; LevelController; LevelModificationUndoableEdit; ImportedFurnitureWizardController; ImportedTextureWizardController; PageSetupController; PrintPreviewController; CompassController; CompassUndoableEdit; ObserverCameraController; ThreadedTaskController; UserPreferencesController; TopCameraState</t>
  </si>
  <si>
    <t>Step</t>
  </si>
  <si>
    <t>BaseboardPaint</t>
  </si>
  <si>
    <t>CompassController</t>
  </si>
  <si>
    <t>ContentType</t>
  </si>
  <si>
    <t>Controller</t>
  </si>
  <si>
    <t>Wide Hierarchy</t>
  </si>
  <si>
    <t>The tool detected the smell in this class because the number of children for the class is large. This class has following sub-classes: HomeFrameController; AbstractPhotoController; BackgroundImageWizardController; BaseboardChoiceController; CompassController; FurnitureCatalogController; FurnitureController; HelpController; Home3DAttributesController; HomeController; HomeController3D; HomeFurnitureController; ImportedFurnitureWizardController; ImportedTextureWizardController; LabelController; LevelController; ModelMaterialsController; ObserverCameraController; PageSetupController; PlanController; PolylineController; PrintPreviewController; RoomController; TextureChoiceController; ThreadedTaskController; UserPreferencesController; VideoController; WallController; WizardController</t>
  </si>
  <si>
    <t>DialogView</t>
  </si>
  <si>
    <t>The tool detected the smell in this class because the number of children for the class is large. This class has following sub-classes: CompassPanel; Home3DAttributesPanel; HomeFurniturePanel; LabelPanel; LevelPanel; ObserverCameraPanel; PageSetupPanel; PhotoPanel; PhotosPanel; PolylinePanel; PrintPreviewPanel; RoomPanel; UserPreferencesPanel; VideoPanel; WallPanel; WizardPane</t>
  </si>
  <si>
    <t>ExportableView</t>
  </si>
  <si>
    <t>The tool detected the smell in this class because the class exposes fields belonging to it with public accessibility. Following fields are declared with public accessiblity: SVG; CSV; name</t>
  </si>
  <si>
    <t>FormatType</t>
  </si>
  <si>
    <t>FurnitureCatalogChangeListener</t>
  </si>
  <si>
    <t>FurnitureController</t>
  </si>
  <si>
    <t>The tool detected a instance of this smell because addModelListeners is more interested in members of the type: Home</t>
  </si>
  <si>
    <t>The tool detected a instance of this smell because propertyChange is more interested in members of the type: Home</t>
  </si>
  <si>
    <t>The tool detected the smell because a set of type checks are performed while those types belong to the same hierarchy. The participating types that were checked are: DoorOrWindow; Light in method createHomePieceOfFurniture</t>
  </si>
  <si>
    <t>The tool detected the smell because a set of type checks are performed to explicitly manage variation in behavior where a hierarchy could have been formed consisting of these participating types. The participating types that were checked are: DoorOrWindow; Light in method createHomePieceOfFurniture</t>
  </si>
  <si>
    <t>The tool detected the smell in this class becuase the class has bloated interface (large number of public methods). Total public methods in the class: 71 public methods</t>
  </si>
  <si>
    <t>HelpReader</t>
  </si>
  <si>
    <t>HelpView</t>
  </si>
  <si>
    <t>Home3DAttributesController</t>
  </si>
  <si>
    <t>EnvironmentPaint</t>
  </si>
  <si>
    <t>HomeController</t>
  </si>
  <si>
    <t>The tool detected a instance of this smell because updateSavedHome is more interested in members of the type: Home</t>
  </si>
  <si>
    <t>The tool detected a instance of this smell because run is more interested in members of the type: Home</t>
  </si>
  <si>
    <t>The tool detected a instance of this smell because exit is more interested in members of the type: Home</t>
  </si>
  <si>
    <t>The tool detected a instance of this smell because getAvailableUpdates is more interested in members of the type: Update</t>
  </si>
  <si>
    <t>The tool detected a instance of this smell because getApplicationOrLibraryUpdateMessage is more interested in members of the type: Update</t>
  </si>
  <si>
    <t>The tool detected the smell because a set of type checks are performed while those types belong to the same hierarchy. The participating types that were checked are: HomeFurnitureGroup; HomePieceOfFurniture in method enablePasteToGroupAction</t>
  </si>
  <si>
    <t>The tool detected the smell because a set of type checks are performed to explicitly manage variation in behavior where a hierarchy could have been formed consisting of these participating types. The participating types that were checked are: HomeFurnitureGroup; HomePieceOfFurniture in method enablePasteToGroupAction</t>
  </si>
  <si>
    <t>The tool detected the smell in this class becuase the class has bloated interface (large number of public methods). Total public methods in the class: 142 public methods</t>
  </si>
  <si>
    <t>The tool detected the smell in this class because this class has high number of incoming as well as outgoing dependencies. Incoming dependecies: AppletApplication; HomeFrameController; HomeFramePane; MacOSXConfiguration; SweetHome3D; Plugin; PluginManager; FurnitureTransferHandler; HomePane; RulersVisibilityChangeListener; HomePDFPrinter; HomePrintableComponent; PlanTransferHandler; PrintPreviewPanel; SwingViewFactory; UserPreferencesChangeListener; FurnitureCatalogChangeListener; TexturesCatalogChangeListener; UserPreferencesPropertiesChangeListener; LanguageChangeListener; PrintPreviewController; UserPreferencesController; ViewFactory; ViewFactoryAdapter. Outgoing dependencies: Home; UserPreferences; HomeApplication; ViewFactory; ContentManager; HomeView; FurnitureCatalogController; FurnitureController; PlanController; HomeController3D; HelpController; View; Content; Update; Level; UserPreferencesPropertiesChangeListener; SelectionEvent; BackgroundImage; Selectable; CollectionListener; CollectionEvent; Mode; HomeFurnitureGroup; HomePieceOfFurniture; HomeFurnitureController; Wall; WallController; Room; RoomController; Polyline; PolylineController; Label; LabelController; TextStyle; TransferObserver; DataType; ExceptionHandler; RecorderException; FurnitureCatalog; DamagedHomeRecorderException; OpenDamagedHomeAnswer; HomeEnvironment; TextureImage; CatalogPieceOfFurniture; HomeMaterial; HomeTexture; Type; PhotosController; PhotoController; VideoController; ViewFactoryAdapter; ThreadedTaskController; ThreadedTaskView; UpdatesHandler; OperatingSystem; Library; ActionType; Property; AspectRatio; Camera; Compass; Property; ContentType; FurniturePaint; FurnitureShininess; WallPaint; RoomPaint; TransferableView; HomeRecorder</t>
  </si>
  <si>
    <t>The tool detected a potential instance of the smell because this type does not implement or override any method from it's supertype(s): UserPreferencesChangeListener; CollectionListener</t>
  </si>
  <si>
    <t>TexturesCatalogChangeListener</t>
  </si>
  <si>
    <t>UserPreferencesPropertiesChangeListener</t>
  </si>
  <si>
    <t>The tool detected a potential instance of the smell because this type does not implement or override any method from it's supertype(s): UserPreferencesChangeListener</t>
  </si>
  <si>
    <t>Update</t>
  </si>
  <si>
    <t>HomeController3D</t>
  </si>
  <si>
    <t>TopCameraState</t>
  </si>
  <si>
    <t>The tool detected the smell because a set of type checks are performed while those types belong to the same hierarchy. The participating types that were checked are: Elevatable; HomePieceOfFurniture; Label in method updateAerialViewBoundsFromHomeBounds</t>
  </si>
  <si>
    <t>The tool detected the smell because a set of type checks are performed to explicitly manage variation in behavior where a hierarchy could have been formed consisting of these participating types. The participating types that were checked are: Elevatable; HomePieceOfFurniture; Label in method updateAerialViewBoundsFromHomeBounds</t>
  </si>
  <si>
    <t>HomeFurnitureController</t>
  </si>
  <si>
    <t>The tool detected the smell because a set of type checks are performed while those types belong to the same hierarchy. The participating types that were checked are: HomeLight; HomeFurnitureGroup in method updateProperties</t>
  </si>
  <si>
    <t>The tool detected the smell because a set of type checks are performed to explicitly manage variation in behavior where a hierarchy could have been formed consisting of these participating types. The participating types that were checked are: HomeLight; HomeFurnitureGroup in method updateProperties</t>
  </si>
  <si>
    <t>The tool detected the smell in this class becuase the class has bloated interface (large number of public methods). Total public methods in the class: 68 public methods</t>
  </si>
  <si>
    <t>FurniturePaint</t>
  </si>
  <si>
    <t>FurnitureShininess</t>
  </si>
  <si>
    <t>FurnitureHorizontalAxis</t>
  </si>
  <si>
    <t>HomeView</t>
  </si>
  <si>
    <t>SaveAnswer</t>
  </si>
  <si>
    <t>OpenDamagedHomeAnswer</t>
  </si>
  <si>
    <t>ImportedFurnitureWizardController</t>
  </si>
  <si>
    <t>The tool detected the smell in this class becuase the class has bloated interface (large number of public methods). Total public methods in the class: 46 public methods</t>
  </si>
  <si>
    <t>ImportedFurnitureWizardStepsView</t>
  </si>
  <si>
    <t>ImportedTextureWizardController</t>
  </si>
  <si>
    <t>LabelController</t>
  </si>
  <si>
    <t>LevelController</t>
  </si>
  <si>
    <t>ObserverCameraController</t>
  </si>
  <si>
    <t>HomeCameraChangeListener</t>
  </si>
  <si>
    <t>HomeStoredCamerasChangeListener</t>
  </si>
  <si>
    <t>PlanController</t>
  </si>
  <si>
    <t>The tool detected a instance of this smell because doReverseWallsDirection is more interested in members of the type: Wall</t>
  </si>
  <si>
    <t>The tool detected a instance of this smell because collectionChanged is more interested in members of the type: Home</t>
  </si>
  <si>
    <t>The tool detected a instance of this smell because startDraggedItems is more interested in members of the type: HomePieceOfFurniture</t>
  </si>
  <si>
    <t>The tool detected a instance of this smell because doDeleteItems is more interested in members of the type: Home</t>
  </si>
  <si>
    <t>The tool detected the smell in this class because the class exposes fields belonging to it with public accessibility. Following fields are declared with public accessiblity: SELECTION; PANNING; WALL_CREATION; ROOM_CREATION; POLYLINE_CREATION; DIMENSION_LINE_CREATION; LABEL_CREATION; name; SCALE_VISUAL_PROPERTY; PIXEL_MARGIN; INDICATOR_PIXEL_MARGIN; WALL_ENDS_PIXEL_MARGIN; home; preferences; viewFactory; contentManager; undoSupport; propertyChangeSupport; planView; selectionListener; wallChangeListener; furnitureSizeChangeListener; selectionState; rectangleSelectionState; selectionMoveState; panningState; dragAndDropState; wallCreationState; wallDrawingState; wallResizeState; pieceOfFurnitureRotationState; pieceOfFurniturePitchRotationState; pieceOfFurnitureRollRotationState; pieceOfFurnitureElevationState; pieceOfFurnitureHeightState; pieceOfFurnitureResizeState; lightPowerModificationState; pieceOfFurnitureNameOffsetState; pieceOfFurnitureNameRotationState; cameraYawRotationState; cameraPitchRotationState; cameraElevationState; dimensionLineCreationState; dimensionLineDrawingState; dimensionLineResizeState; dimensionLineOffsetState; roomCreationState; roomDrawingState; roomResizeState; roomAreaOffsetState; roomAreaRotationState; roomNameOffsetState; roomNameRotationState; polylineCreationState; polylineDrawingState; polylineResizeState; labelCreationState; labelRotationState; labelElevationState; compassRotationState; compassResizeState; state; previousState; xLastMousePress; yLastMousePress; shiftDownLastMousePress; alignmentActivatedLastMousePress; duplicationActivatedLastMousePress; magnetismToggledLastMousePress; xLastMouseMove; yLastMouseMove; wallsAreaCache; wallsIncludingBaseboardsAreaCache; insideWallsAreaCache; roomPathsCache; furnitureSidesCache; draggedItems; piece; x; y; width; depth; height; doorOrWindowBoundToWall; groupFurnitureX; groupFurnitureY; groupFurnitureWidth; groupFurnitureDepth; groupFurnitureHeight; wall; level; xStart; yStart; xEnd; yEnd; wallAtStart; wallAtEnd; joinedAtEndOfWallAtStart; joinedAtStartOfWallAtEnd; CIRCLE_STEPS_15_DEG; x; y; angle; x; y; magnetized; selectionListener; xLastMouseMove; yLastMouseMove; mouseMoved; oldSelection; movedItems; duplicatedItems; movedPieceOfFurniture; angleMovedPieceOfFurniture; depthMovedPieceOfFurniture; elevationMovedPieceOfFurniture; xMovedPieceOfFurniture; yMovedPieceOfFurniture; movedDoorOrWindowBoundToWall; magnetismEnabled; duplicationActivated; alignmentActivated; basePlanModification; selectedItemsMousePressed; ignoreRectangleSelection; mouseMoved; xLastMouseMove; yLastMouseMove; xLastMouseMove; yLastMouseMove; draggedPieceOfFurniture; xDraggedPieceOfFurniture; yDraggedPieceOfFurniture; angleDraggedPieceOfFurniture; depthDraggedPieceOfFurniture; elevationDraggedPieceOfFurniture; magnetismEnabled; wallLengthToolTipFeedback; wallAngleToolTipFeedback; wallArcExtentToolTipFeedback; wallThicknessToolTipFeedback; xStart; yStart; xLastEnd; yLastEnd; wallStartAtStart; wallEndAtStart; newWall; wallStartAtEnd; wallEndAtEnd; lastWall; oldSelection; oldBasePlanLocked; oldAllLevelsSelection; newWalls; magnetismEnabled; alignmentActivated; roundWall; lastWallCreationTime; wallArcExtent; selectedWall; startPoint; oldX; oldY; deltaXToResizePoint; deltaYToResizePoint; magnetismEnabled; alignmentActivated; STEP_COUNT; magnetismEnabled; alignmentActivated; selectedPiece; angleMousePress; oldAngle; doorOrWindowBoundToWall; rotationToolTipFeedback; selectedPiece; oldPitch; pitchRotationToolTipFeedback; selectedPiece; oldRoll; rollRotationToolTipFeedback; magnetismEnabled; deltaYToElevationPoint; selectedPiece; oldElevation; elevationToolTipFeedback; magnetismEnabled; deltaYToResizePoint; resizedPiece; topLeftPoint; resizePoint; resizeToolTipFeedback; magnetismEnabled; alignmentActivated; deltaXToResizePoint; deltaYToResizePoint; resizedPiece; resizedPieceWidthInPlan; topLeftPoint; widthResizeToolTipFeedback; depthResizeToolTipFeedback; heightResizeToolTipFeedback; deltaXToModificationPoint; selectedLight; oldPower; lightPowerToolTipFeedback; selectedPiece; oldNameXOffset; oldNameYOffset; xLastMouseMove; yLastMouseMove; alignmentActivated; STEP_COUNT; selectedPiece; oldNameAngle; angleMousePress; magnetismEnabled; alignmentActivated; selectedCamera; oldYaw; xLastMouseMove; yLastMouseMove; angleLastMouseMove; rotationToolTipFeedback; selectedCamera; oldPitch; rotationToolTipFeedback; selectedCamera; oldElevation; cameraElevationToolTipFeedback; observerHeightToolTipFeedback; magnetismEnabled; xStart; yStart; editingStartPoint; newDimensionLine; oldSelection; oldBasePlanLocked; oldAllLevelsSelection; magnetismEnabled; alignmentActivated; offsetChoice; selectedDimensionLine; editingStartPoint; oldX; oldY; reversedDimensionLine; deltaXToResizePoint; deltaYToResizePoint; distanceFromResizePointToDimensionBaseLine; magnetismEnabled; alignmentActivated; selectedDimensionLine; oldOffset; deltaXToOffsetPoint; deltaYToOffsetPoint; magnetismEnabled; roomSideLengthToolTipFeedback; roomSideAngleToolTipFeedback; xPreviousPoint; yPreviousPoint; newRoom; newPoint; oldSelection; oldBasePlanLocked; oldAllLevelsSelection; magnetismEnabled; alignmentActivated; lastPointCreationTime; selectedRoom; roomPointIndex; oldX; oldY; deltaXToResizePoint; deltaYToResizePoint; magnetismEnabled; alignmentActivated; selectedRoom; oldNameXOffset; oldNameYOffset; xLastMouseMove; yLastMouseMove; alignmentActivated; STEP_COUNT; selectedRoom; oldNameAngle; angleMousePress; magnetismEnabled; alignmentActivated; selectedRoom; oldAreaXOffset; oldAreaYOffset; xLastMouseMove; yLastMouseMove; alignmentActivated; STEP_COUNT; selectedRoom; oldAreaAngle; angleMousePress; magnetismEnabled; alignmentActivated; polylineSegmentLengthToolTipFeedback; polylineSegmentAngleToolTipFeedback; xPreviousPoint; yPreviousPoint; newPolyline; newPoint; oldSelection; oldBasePlanLocked; oldAllLevelsSelection; magnetismEnabled; alignmentActivated; curvedPolyline; lastPointCreationTime; polylines; selectedPolyline; polylinePointIndex; oldX; oldY; deltaXToResizePoint; deltaYToResizePoint; magnetismEnabled; alignmentActivated; STEP_COUNT; selectedLabel; oldAngle; angleMousePress; magnetismEnabled; alignmentActivated; magnetismEnabled; deltaYToElevationPoint; selectedLabel; oldElevation; elevationToolTipFeedback; selectedCompass; angleMousePress; oldNorthDirection; rotationToolTipFeedback; selectedCompass; oldDiameter; deltaXToResizePoint; deltaYToResizePoint; resizeToolTipFeedback</t>
  </si>
  <si>
    <t>The tool detected the smell because a set of type checks are performed while those types belong to the same hierarchy. The participating types that were checked are: HomePieceOfFurniture; ObserverCamera in method isItemPartOfBasePlan</t>
  </si>
  <si>
    <t>The tool detected the smell because a set of type checks are performed to explicitly manage variation in behavior where a hierarchy could have been formed consisting of these participating types. The participating types that were checked are: HomePieceOfFurniture; ObserverCamera in method isItemPartOfBasePlan</t>
  </si>
  <si>
    <t>The tool detected the smell in this class becuase the class has bloated interface (large number of public methods). Total public methods in the class: 207 public methods</t>
  </si>
  <si>
    <t>Mode</t>
  </si>
  <si>
    <t>The tool detected the smell in this class because the class exposes fields belonging to it with public accessibility. Following fields are declared with public accessiblity: SELECTION; PANNING; WALL_CREATION; ROOM_CREATION; POLYLINE_CREATION; DIMENSION_LINE_CREATION; LABEL_CREATION; name</t>
  </si>
  <si>
    <t>EditableProperty</t>
  </si>
  <si>
    <t>ResizedPieceOfFurniture</t>
  </si>
  <si>
    <t>The tool detected the smell because a set of type checks are performed while those types belong to the same hierarchy. The participating types that were checked are: HomeDoorOrWindow; HomeFurnitureGroup in method ResizedPieceOfFurniture</t>
  </si>
  <si>
    <t>The tool detected the smell because a set of type checks are performed to explicitly manage variation in behavior where a hierarchy could have been formed consisting of these participating types. The participating types that were checked are: HomeDoorOrWindow; HomeFurnitureGroup in method ResizedPieceOfFurniture</t>
  </si>
  <si>
    <t>WallPointWithAngleMagnetism</t>
  </si>
  <si>
    <t>The tool detected a potential instance of the smell because this type does not implement or override any method from it's supertype(s): PointWithAngleMagnetism</t>
  </si>
  <si>
    <t>RoomPointWithAngleMagnetism</t>
  </si>
  <si>
    <t>ControllerState</t>
  </si>
  <si>
    <t>The tool detected the smell in this class because the number of children for the class is large. This class has following sub-classes: AbstractModeChangeState; SelectionMoveState; RectangleSelectionState; PanningState; DragAndDropState; AbstractWallState; PieceOfFurnitureRotationState; PieceOfFurniturePitchRotationState; PieceOfFurnitureRollRotationState; PieceOfFurnitureElevationState; PieceOfFurnitureHeightState; PieceOfFurnitureResizeState; LightPowerModificationState; PieceOfFurnitureNameOffsetState; PieceOfFurnitureNameRotationState; CameraYawRotationState; CameraPitchRotationState; CameraElevationState; DimensionLineDrawingState; DimensionLineResizeState; DimensionLineOffsetState; AbstractRoomState; RoomNameOffsetState; RoomNameRotationState; RoomAreaOffsetState; RoomAreaRotationState; AbstractPolylineState; LabelRotationState; LabelElevationState; CompassRotationState; CompassResizeState</t>
  </si>
  <si>
    <t>SelectionState</t>
  </si>
  <si>
    <t>The tool detected the smell because a set of type checks are performed while those types belong to the same hierarchy. The participating types that were checked are: Wall; HomePieceOfFurniture; Room; Polyline; Label; Compass; ObserverCamera in method pressMouse</t>
  </si>
  <si>
    <t>The tool detected a potential instance of the smell because this type does not implement or override any method from it's supertype(s): AbstractModeChangeState</t>
  </si>
  <si>
    <t>The tool detected the smell because a set of type checks are performed to explicitly manage variation in behavior where a hierarchy could have been formed consisting of these participating types. The participating types that were checked are: Wall; HomePieceOfFurniture; Room; Polyline; Label; Compass; ObserverCamera in method pressMouse</t>
  </si>
  <si>
    <t>SelectionMoveState</t>
  </si>
  <si>
    <t>The tool detected the smell because a set of type checks are performed while those types belong to the same hierarchy. The participating types that were checked are: HomeFurnitureGroup; HomePieceOfFurniture; HomeDoorOrWindow in method enter</t>
  </si>
  <si>
    <t>The tool detected the smell because a set of type checks are performed to explicitly manage variation in behavior where a hierarchy could have been formed consisting of these participating types. The participating types that were checked are: HomeFurnitureGroup; HomePieceOfFurniture; HomeDoorOrWindow in method enter</t>
  </si>
  <si>
    <t>RectangleSelectionState</t>
  </si>
  <si>
    <t>The tool detected the smell because a set of type checks are performed while those types belong to the same hierarchy. The participating types that were checked are: Camera; HomePieceOfFurniture; HomeFurnitureGroup in method releaseMouse</t>
  </si>
  <si>
    <t>The tool detected the smell because a set of type checks are performed to explicitly manage variation in behavior where a hierarchy could have been formed consisting of these participating types. The participating types that were checked are: Camera; HomePieceOfFurniture; HomeFurnitureGroup in method releaseMouse</t>
  </si>
  <si>
    <t>WallCreationState</t>
  </si>
  <si>
    <t>WallDrawingState</t>
  </si>
  <si>
    <t>The tool detected the smell in this class because method(s) of this class reject the methods provided by its supertypes. The method(s) that reject the suptertype's method are: updateEditableProperty</t>
  </si>
  <si>
    <t>DimensionLineCreationState</t>
  </si>
  <si>
    <t>DimensionLineDrawingState</t>
  </si>
  <si>
    <t>RoomCreationState</t>
  </si>
  <si>
    <t>RoomDrawingState</t>
  </si>
  <si>
    <t>PolylineCreationState</t>
  </si>
  <si>
    <t>PolylineDrawingState</t>
  </si>
  <si>
    <t>LabelCreationState</t>
  </si>
  <si>
    <t>PlanView</t>
  </si>
  <si>
    <t>The tool detected a potential instance of the smell because this type does not implement or override any method from it's supertype(s): TransferableView; ExportableView</t>
  </si>
  <si>
    <t>CursorType</t>
  </si>
  <si>
    <t>PolylineController</t>
  </si>
  <si>
    <t>RoomController</t>
  </si>
  <si>
    <t>RoomPaint</t>
  </si>
  <si>
    <t>WallSide</t>
  </si>
  <si>
    <t>The tool detected the smell in this class because the class exposes fields belonging to it with public accessibility. Following fields are declared with public accessiblity: LEFT_SIDE; RIGHT_SIDE; wall; side; wallAtStart; wallAtEnd; joinedAtEndOfWallAtStart; joinedAtStartOfWallAtEnd</t>
  </si>
  <si>
    <t>TextureChoiceView</t>
  </si>
  <si>
    <t>ThreadedTaskView</t>
  </si>
  <si>
    <t>TransferableView</t>
  </si>
  <si>
    <t>The tool detected the smell in this class because the class exposes fields belonging to it with public accessibility. Following fields are declared with public accessiblity: PLAN_IMAGE; FURNITURE_LIST; name</t>
  </si>
  <si>
    <t>DataType</t>
  </si>
  <si>
    <t>UserPreferencesController</t>
  </si>
  <si>
    <t>The tool detected the smell in this class becuase the class has bloated interface (large number of public methods). Total public methods in the class: 54 public methods</t>
  </si>
  <si>
    <t>VideoController</t>
  </si>
  <si>
    <t>HomeEnvironmentChangeListener</t>
  </si>
  <si>
    <t>View</t>
  </si>
  <si>
    <t>The tool detected the smell in this class because the number of children for the class is large. This class has following sub-classes: HomeFramePane; BackgroundImageWizardStepsPanel; BaseboardChoiceComponent; FurnitureCatalogListPanel; FurnitureCatalogTree; HomeComponent3D; ImportedTextureWizardStepsPanel; ModelMaterialsComponent; PlanRulerComponent; DialogView; ExportableView; HelpView; HomeView; ImportedFurnitureWizardStepsView; TextureChoiceView; ThreadedTaskView; TransferableView</t>
  </si>
  <si>
    <t>ViewFactory</t>
  </si>
  <si>
    <t>The tool detected the smell in this class because this class has high number of incoming as well as outgoing dependencies. Incoming dependecies: AppletApplication; AppletContentManager; HomeAppletController; ViewerHelper; HomeFrameController; SweetHome3D; HomePluginController; BackgroundImageWizardController; BaseboardChoiceController; CompassController; FurnitureCatalogController; FurnitureController; HelpController; Home3DAttributesController; HomeController; HomeController3D; HomeFurnitureController; ImportedFurnitureWizardController; ImportedTextureWizardController; LabelController; LevelController; ModelMaterialsController; ObserverCameraController; PageSetupController; PhotoController; PhotosController; PlanController; PolylineController; PrintPreviewController; RoomController; TextureChoiceController; ThreadedTaskController; UserPreferencesController; VideoController; WallController; WizardController. Outgoing dependencies: FurnitureCatalog; UserPreferences; FurnitureCatalogController; View; Home; FurnitureController; PlanController; PlanView; HomeController3D; HomeController; HomeView; WizardController; DialogView; BackgroundImage; BackgroundImageWizardController; CatalogPieceOfFurniture; ImportedFurnitureWizardController; ImportedFurnitureWizardStepsView; CatalogTexture; ImportedTextureWizardController; ThreadedTaskController; ThreadedTaskView; UserPreferencesController; LevelController; HomeFurnitureController; WallController; RoomController; PolylineController; LabelController; CompassController; ObserverCameraController; Home3DAttributesController; TextureChoiceController; TextureChoiceView; BaseboardChoiceController; ModelMaterialsController; PageSetupController; PrintPreviewController; PhotoController; PhotosController; VideoController; HelpController; HelpView</t>
  </si>
  <si>
    <t>ViewFactoryAdapter</t>
  </si>
  <si>
    <t>WallController</t>
  </si>
  <si>
    <t>WallShape</t>
  </si>
  <si>
    <t>WallPaint</t>
  </si>
  <si>
    <t>ModifiedWall</t>
  </si>
  <si>
    <t>Canonical Name</t>
  </si>
  <si>
    <t>Role Stereotype</t>
  </si>
  <si>
    <t>com.eteks.sweethome3d.applet.AppletApplication</t>
  </si>
  <si>
    <t>Interfacer</t>
  </si>
  <si>
    <t>com.eteks.sweethome3d.applet.AppletApplication$AppletFurnitureTable</t>
  </si>
  <si>
    <t>Service Provider</t>
  </si>
  <si>
    <t>com.eteks.sweethome3d.applet.AppletApplication$StandaloneServiceManager</t>
  </si>
  <si>
    <t>com.eteks.sweethome3d.applet.AppletContentManager</t>
  </si>
  <si>
    <t>com.eteks.sweethome3d.applet.AppletUserPreferences</t>
  </si>
  <si>
    <t>Structurer</t>
  </si>
  <si>
    <t>com.eteks.sweethome3d.applet.HomeAppletController</t>
  </si>
  <si>
    <t>com.eteks.sweethome3d.applet.SweetHome3DApplet</t>
  </si>
  <si>
    <t>com.eteks.sweethome3d.applet.SweetHome3DViewer</t>
  </si>
  <si>
    <t>com.eteks.sweethome3d.applet.ViewerHelper</t>
  </si>
  <si>
    <t>com.eteks.sweethome3d.HomeFrameController</t>
  </si>
  <si>
    <t>com.eteks.sweethome3d.HomeFramePane</t>
  </si>
  <si>
    <t>com.eteks.sweethome3d.HomeFramePane$LanguageChangeListener</t>
  </si>
  <si>
    <t>com.eteks.sweethome3d.MacOSXConfiguration</t>
  </si>
  <si>
    <t>com.eteks.sweethome3d.SweetHome3D</t>
  </si>
  <si>
    <t>com.eteks.sweethome3d.SweetHome3D$FileContentManagerWithRecordedLastDirectories</t>
  </si>
  <si>
    <t>com.eteks.sweethome3d.SweetHome3D$StandaloneServiceManager</t>
  </si>
  <si>
    <t>com.eteks.sweethome3d.SweetHome3D$StandaloneBasicService</t>
  </si>
  <si>
    <t>com.eteks.sweethome3d.SweetHome3DBootstrap</t>
  </si>
  <si>
    <t>com.eteks.sweethome3d.io.Base64</t>
  </si>
  <si>
    <t>com.eteks.sweethome3d.io.ContentDigestManager</t>
  </si>
  <si>
    <t>com.eteks.sweethome3d.io.ContentRecording</t>
  </si>
  <si>
    <t>Information Holder</t>
  </si>
  <si>
    <t xml:space="preserve">The tool detected the smell in this class because the class contains only a few data members without any method implementation, that indicates that the abstraction might not be required. Following fields are declared in this class: </t>
  </si>
  <si>
    <t>com.eteks.sweethome3d.io.DamagedHomeIOException</t>
  </si>
  <si>
    <t>com.eteks.sweethome3d.io.DefaultFurnitureCatalog</t>
  </si>
  <si>
    <t>com.eteks.sweethome3d.io.DefaultFurnitureCatalog$PropertyKey</t>
  </si>
  <si>
    <t>The tool detected the smell in this class because the class contains only a few data members without any method implementation, that indicates that the abstraction might not be required. Following fields are declared in this class: keyPrefix</t>
  </si>
  <si>
    <t>com.eteks.sweethome3d.io.DefaultHomeOutputStream</t>
  </si>
  <si>
    <t>com.eteks.sweethome3d.io.DefaultHomeOutputStream$HomeContentObjectsTracker</t>
  </si>
  <si>
    <t>com.eteks.sweethome3d.io.DefaultPatternTexture</t>
  </si>
  <si>
    <t>com.eteks.sweethome3d.io.DefaultTexturesCatalog</t>
  </si>
  <si>
    <t>com.eteks.sweethome3d.io.DefaultTexturesCatalog$PropertyKey</t>
  </si>
  <si>
    <t>com.eteks.sweethome3d.io.FileUserPreferences</t>
  </si>
  <si>
    <t>com.eteks.sweethome3d.io.FileUserPreferences$PreferencesURLContent</t>
  </si>
  <si>
    <t>com.eteks.sweethome3d.io.HomeURLContent</t>
  </si>
  <si>
    <t>com.eteks.sweethome3d.io.HomeXMLExporter</t>
  </si>
  <si>
    <t>com.eteks.sweethome3d.io.HomeXMLExporter$PieceOfFurnitureExporter</t>
  </si>
  <si>
    <t>com.eteks.sweethome3d.io.HomeXMLHandler</t>
  </si>
  <si>
    <t>com.eteks.sweethome3d.j3d.DAELoader</t>
  </si>
  <si>
    <t>com.eteks.sweethome3d.j3d.DAELoader$DAEHandler</t>
  </si>
  <si>
    <t>com.eteks.sweethome3d.j3d.HomePieceOfFurniture3D</t>
  </si>
  <si>
    <t>com.eteks.sweethome3d.j3d.HomePieceOfFurniture3D$LightSelectionListener</t>
  </si>
  <si>
    <t>com.eteks.sweethome3d.j3d.Label3D</t>
  </si>
  <si>
    <t>com.eteks.sweethome3d.j3d.Max3DSLoader</t>
  </si>
  <si>
    <t>com.eteks.sweethome3d.j3d.Max3DSLoader$ChunkID</t>
  </si>
  <si>
    <t>The tool detected the smell in this class because the class contains only a few data members without any method implementation, that indicates that the abstraction might not be required. Following fields are declared in this class: id</t>
  </si>
  <si>
    <t>com.eteks.sweethome3d.j3d.ModelManager</t>
  </si>
  <si>
    <t>com.eteks.sweethome3d.j3d.Object3DBranchFactory</t>
  </si>
  <si>
    <t>com.eteks.sweethome3d.j3d.OBJLoader</t>
  </si>
  <si>
    <t>com.eteks.sweethome3d.j3d.OBJLoader$Line</t>
  </si>
  <si>
    <t>com.eteks.sweethome3d.j3d.OBJLoader$Face</t>
  </si>
  <si>
    <t>com.eteks.sweethome3d.j3d.OBJWriter</t>
  </si>
  <si>
    <t>com.eteks.sweethome3d.j3d.PhotoRenderer</t>
  </si>
  <si>
    <t>com.eteks.sweethome3d.j3d.PhotoRenderer$Quality</t>
  </si>
  <si>
    <t>com.eteks.sweethome3d.j3d.PhotoRenderer$PhotoObject3DFactory</t>
  </si>
  <si>
    <t>com.eteks.sweethome3d.j3d.PhotoRenderer$BufferedImageDisplay</t>
  </si>
  <si>
    <t>com.eteks.sweethome3d.j3d.PhotoRenderer$SphereLightWithNoRepresentation</t>
  </si>
  <si>
    <t>com.eteks.sweethome3d.j3d.Room3D</t>
  </si>
  <si>
    <t>com.eteks.sweethome3d.j3d.TextureManager$ComparableTextureAngleTuple</t>
  </si>
  <si>
    <t>com.eteks.sweethome3d.j3d.Wall3D</t>
  </si>
  <si>
    <t>com.eteks.sweethome3d.model.AspectRatio</t>
  </si>
  <si>
    <t>The tool detected the smell in this class because the class contains only a few data members without any method implementation, that indicates that the abstraction might not be required. Following fields are declared in this class: value</t>
  </si>
  <si>
    <t>com.eteks.sweethome3d.model.Camera</t>
  </si>
  <si>
    <t>com.eteks.sweethome3d.model.Camera$Lens</t>
  </si>
  <si>
    <t>com.eteks.sweethome3d.model.Camera$Property</t>
  </si>
  <si>
    <t>com.eteks.sweethome3d.model.CatalogLight</t>
  </si>
  <si>
    <t>com.eteks.sweethome3d.model.CatalogPieceOfFurniture</t>
  </si>
  <si>
    <t>com.eteks.sweethome3d.model.CatalogTexture</t>
  </si>
  <si>
    <t>com.eteks.sweethome3d.model.CollectionEvent$Type</t>
  </si>
  <si>
    <t>com.eteks.sweethome3d.model.Compass</t>
  </si>
  <si>
    <t>com.eteks.sweethome3d.model.Compass$Property</t>
  </si>
  <si>
    <t>com.eteks.sweethome3d.model.DamagedHomeRecorderException</t>
  </si>
  <si>
    <t>com.eteks.sweethome3d.model.DimensionLine</t>
  </si>
  <si>
    <t>com.eteks.sweethome3d.model.DimensionLine$Property</t>
  </si>
  <si>
    <t>com.eteks.sweethome3d.model.DoorOrWindow</t>
  </si>
  <si>
    <t>com.eteks.sweethome3d.model.Home</t>
  </si>
  <si>
    <t>com.eteks.sweethome3d.model.Home$Property</t>
  </si>
  <si>
    <t>com.eteks.sweethome3d.model.HomeEnvironment</t>
  </si>
  <si>
    <t>com.eteks.sweethome3d.model.HomeEnvironment$Property</t>
  </si>
  <si>
    <t>com.eteks.sweethome3d.model.HomeEnvironment$DrawingMode</t>
  </si>
  <si>
    <t>com.eteks.sweethome3d.model.HomeFurnitureGroup</t>
  </si>
  <si>
    <t>com.eteks.sweethome3d.model.HomeLight$Property</t>
  </si>
  <si>
    <t>com.eteks.sweethome3d.model.HomePieceOfFurniture</t>
  </si>
  <si>
    <t>com.eteks.sweethome3d.model.HomePieceOfFurniture$Property</t>
  </si>
  <si>
    <t>com.eteks.sweethome3d.model.HomePieceOfFurniture$SortableProperty</t>
  </si>
  <si>
    <t>com.eteks.sweethome3d.model.HomePrint$PaperOrientation</t>
  </si>
  <si>
    <t>com.eteks.sweethome3d.model.HomeRecorder$Type</t>
  </si>
  <si>
    <t>com.eteks.sweethome3d.model.HomeTexture</t>
  </si>
  <si>
    <t>com.eteks.sweethome3d.model.IllegalHomonymException</t>
  </si>
  <si>
    <t>com.eteks.sweethome3d.model.InterruptedRecorderException</t>
  </si>
  <si>
    <t>com.eteks.sweethome3d.model.Label</t>
  </si>
  <si>
    <t>com.eteks.sweethome3d.model.Label$Property</t>
  </si>
  <si>
    <t>com.eteks.sweethome3d.model.LengthUnit</t>
  </si>
  <si>
    <t>Coordinator</t>
  </si>
  <si>
    <t>com.eteks.sweethome3d.model.LengthUnit$InchDecimalsFormat</t>
  </si>
  <si>
    <t>com.eteks.sweethome3d.model.LengthUnit$MeterFamilyFormat</t>
  </si>
  <si>
    <t>com.eteks.sweethome3d.model.LengthUnit$SquareMeterAreaFormatWithUnit</t>
  </si>
  <si>
    <t>com.eteks.sweethome3d.model.LengthUnit$SquareFootAreaFormatWithUnit</t>
  </si>
  <si>
    <t>com.eteks.sweethome3d.model.Level</t>
  </si>
  <si>
    <t>com.eteks.sweethome3d.model.Level$Property</t>
  </si>
  <si>
    <t>com.eteks.sweethome3d.model.Light</t>
  </si>
  <si>
    <t>com.eteks.sweethome3d.model.NotEnoughSpaceRecorderException</t>
  </si>
  <si>
    <t>com.eteks.sweethome3d.model.ObserverCamera$Property</t>
  </si>
  <si>
    <t>com.eteks.sweethome3d.model.PieceOfFurniture</t>
  </si>
  <si>
    <t>com.eteks.sweethome3d.model.Polyline</t>
  </si>
  <si>
    <t>com.eteks.sweethome3d.model.Polyline$Property</t>
  </si>
  <si>
    <t>com.eteks.sweethome3d.model.Polyline$CapStyle</t>
  </si>
  <si>
    <t>com.eteks.sweethome3d.model.Polyline$JoinStyle</t>
  </si>
  <si>
    <t>com.eteks.sweethome3d.model.Polyline$ArrowStyle</t>
  </si>
  <si>
    <t>com.eteks.sweethome3d.model.Polyline$DashStyle</t>
  </si>
  <si>
    <t>com.eteks.sweethome3d.model.Room</t>
  </si>
  <si>
    <t>com.eteks.sweethome3d.model.Room$Property</t>
  </si>
  <si>
    <t>com.eteks.sweethome3d.model.UserPreferences</t>
  </si>
  <si>
    <t>com.eteks.sweethome3d.model.UserPreferences$Property</t>
  </si>
  <si>
    <t>com.eteks.sweethome3d.model.Wall</t>
  </si>
  <si>
    <t>com.eteks.sweethome3d.model.Wall$Property</t>
  </si>
  <si>
    <t>com.eteks.sweethome3d.plugin.HomePluginController</t>
  </si>
  <si>
    <t>com.eteks.sweethome3d.plugin.PluginAction$Property</t>
  </si>
  <si>
    <t>com.eteks.sweethome3d.plugin.PluginManager</t>
  </si>
  <si>
    <t>com.eteks.sweethome3d.plugin.PluginManager$PluginLibrary</t>
  </si>
  <si>
    <t>com.eteks.sweethome3d.swing.AutoCompleteTextField$AutoCompleteDocument</t>
  </si>
  <si>
    <t>com.eteks.sweethome3d.swing.BackgroundImageWizardStepsPanel</t>
  </si>
  <si>
    <t>com.eteks.sweethome3d.swing.BackgroundImageWizardStepsPanel$ScaleImagePreviewComponent</t>
  </si>
  <si>
    <t>com.eteks.sweethome3d.swing.BackgroundImageWizardStepsPanel$ScaleImagePreviewComponent$ActionType</t>
  </si>
  <si>
    <t>com.eteks.sweethome3d.swing.BackgroundImageWizardStepsPanel$OriginImagePreviewComponent</t>
  </si>
  <si>
    <t>com.eteks.sweethome3d.swing.BaseboardChoiceComponent</t>
  </si>
  <si>
    <t>com.eteks.sweethome3d.swing.CatalogItemToolTip</t>
  </si>
  <si>
    <t>com.eteks.sweethome3d.swing.CatalogItemToolTip$DisplayedInformation</t>
  </si>
  <si>
    <t>com.eteks.sweethome3d.swing.ColorButton</t>
  </si>
  <si>
    <t>com.eteks.sweethome3d.swing.ColorButton$PalettesColorChooserPanel</t>
  </si>
  <si>
    <t>com.eteks.sweethome3d.swing.ColorButton$ColorCode</t>
  </si>
  <si>
    <t>com.eteks.sweethome3d.swing.ColorButton$RecentColorsPanel</t>
  </si>
  <si>
    <t>com.eteks.sweethome3d.swing.CompassPanel</t>
  </si>
  <si>
    <t>com.eteks.sweethome3d.swing.FileContentManager</t>
  </si>
  <si>
    <t>com.eteks.sweethome3d.swing.FontNameComboBox</t>
  </si>
  <si>
    <t>com.eteks.sweethome3d.swing.FurnitureCatalogListPanel</t>
  </si>
  <si>
    <t>com.eteks.sweethome3d.swing.FurnitureCatalogListPanel$CatalogCellRenderer</t>
  </si>
  <si>
    <t>com.eteks.sweethome3d.swing.FurnitureCatalogListPanel$FurnitureCatalogListModel$FurnitureCatalogListener</t>
  </si>
  <si>
    <t>com.eteks.sweethome3d.swing.FurnitureCatalogTransferHandler</t>
  </si>
  <si>
    <t>com.eteks.sweethome3d.swing.FurnitureCatalogTree</t>
  </si>
  <si>
    <t>com.eteks.sweethome3d.swing.FurnitureCatalogTree$CatalogCellRenderer</t>
  </si>
  <si>
    <t>com.eteks.sweethome3d.swing.FurnitureCatalogTree$CatalogTreeModel</t>
  </si>
  <si>
    <t>com.eteks.sweethome3d.swing.FurnitureCatalogTree$CatalogTreeModel$CatalogFurnitureListener</t>
  </si>
  <si>
    <t>com.eteks.sweethome3d.swing.FurnitureTable</t>
  </si>
  <si>
    <t>com.eteks.sweethome3d.swing.FurnitureTable$UserPreferencesChangeListener</t>
  </si>
  <si>
    <t>com.eteks.sweethome3d.swing.FurnitureTable$RunnableContext</t>
  </si>
  <si>
    <t>The tool detected the smell in this class because the class contains only a few data members without any method implementation, that indicates that the abstraction might not be required. Following fields are declared in this class: pageExists; exception</t>
  </si>
  <si>
    <t>com.eteks.sweethome3d.swing.FurnitureTable$FurnitureTableColumnModel</t>
  </si>
  <si>
    <t>com.eteks.sweethome3d.swing.FurnitureTable$FurnitureTableColumnModel$LanguageChangeListener</t>
  </si>
  <si>
    <t>com.eteks.sweethome3d.swing.FurnitureTable$FurnitureTableColumnModel$SizeRenderer</t>
  </si>
  <si>
    <t>com.eteks.sweethome3d.swing.FurnitureTable$FurnitureTableColumnModel$PriceRenderer</t>
  </si>
  <si>
    <t>com.eteks.sweethome3d.swing.FurnitureTable$FurnitureTableColumnModel$BooleanRenderer</t>
  </si>
  <si>
    <t>com.eteks.sweethome3d.swing.FurnitureTable$TreeTableNameCellRenderer</t>
  </si>
  <si>
    <t>com.eteks.sweethome3d.swing.FurnitureTable$FurnitureTreeTableModel</t>
  </si>
  <si>
    <t>com.eteks.sweethome3d.swing.HelpPane</t>
  </si>
  <si>
    <t>com.eteks.sweethome3d.swing.HelpPane$ActionType</t>
  </si>
  <si>
    <t>com.eteks.sweethome3d.swing.HelpPane$LanguageChangeListener</t>
  </si>
  <si>
    <t>com.eteks.sweethome3d.swing.Home3DAttributesPanel</t>
  </si>
  <si>
    <t>com.eteks.sweethome3d.swing.HomeComponent3D</t>
  </si>
  <si>
    <t>com.eteks.sweethome3d.swing.HomeComponent3D$ActionType</t>
  </si>
  <si>
    <t>com.eteks.sweethome3d.swing.HomeComponent3D$JCanvas3DWithNavigationPanel</t>
  </si>
  <si>
    <t>com.eteks.sweethome3d.swing.HomeComponent3D$NavigationPanelChangeListener</t>
  </si>
  <si>
    <t>com.eteks.sweethome3d.swing.HomeComponent3D$NavigationButton</t>
  </si>
  <si>
    <t>com.eteks.sweethome3d.swing.HomeComponent3D$MoveCameraAction</t>
  </si>
  <si>
    <t>com.eteks.sweethome3d.swing.HomeComponent3D$MoveCameraSidewaysAction</t>
  </si>
  <si>
    <t>com.eteks.sweethome3d.swing.HomeComponent3D$ElevateCameraAction</t>
  </si>
  <si>
    <t>com.eteks.sweethome3d.swing.HomeComponent3D$RotateCameraYawAction</t>
  </si>
  <si>
    <t>com.eteks.sweethome3d.swing.HomeComponent3D$RotateCameraPitchAction</t>
  </si>
  <si>
    <t>com.eteks.sweethome3d.swing.HomeFurniturePanel</t>
  </si>
  <si>
    <t>com.eteks.sweethome3d.swing.HomePane</t>
  </si>
  <si>
    <t>com.eteks.sweethome3d.swing.HomePane$MenuActionType</t>
  </si>
  <si>
    <t>com.eteks.sweethome3d.swing.HomePane$LanguageChangeListener</t>
  </si>
  <si>
    <t>com.eteks.sweethome3d.swing.HomePane$FocusCycleRootChangeListener</t>
  </si>
  <si>
    <t>com.eteks.sweethome3d.swing.HomePane$FurnitureCatalogViewChangeListener</t>
  </si>
  <si>
    <t>com.eteks.sweethome3d.swing.HomePane$RulersVisibilityChangeListener</t>
  </si>
  <si>
    <t>com.eteks.sweethome3d.swing.HomePane$OBJExporter</t>
  </si>
  <si>
    <t>com.eteks.sweethome3d.swing.HomePane$ActionAdapter</t>
  </si>
  <si>
    <t>com.eteks.sweethome3d.swing.HomePane$SelectableFormat</t>
  </si>
  <si>
    <t>com.eteks.sweethome3d.swing.HomePane$PopupMenuListenerWithMouseLocation</t>
  </si>
  <si>
    <t>com.eteks.sweethome3d.swing.HomePDFPrinter</t>
  </si>
  <si>
    <t>com.eteks.sweethome3d.swing.HomePrintableComponent</t>
  </si>
  <si>
    <t>com.eteks.sweethome3d.swing.HomePrintableComponent$Variable</t>
  </si>
  <si>
    <t>The tool detected the smell in this class because the class contains only a few data members without any method implementation, that indicates that the abstraction might not be required. Following fields are declared in this class: userCode; formatCode</t>
  </si>
  <si>
    <t>com.eteks.sweethome3d.swing.HomeTransferableList</t>
  </si>
  <si>
    <t>com.eteks.sweethome3d.swing.ImportedFurnitureWizardStepsPanel</t>
  </si>
  <si>
    <t>com.eteks.sweethome3d.swing.ImportedFurnitureWizardStepsPanel$AbstractModelPreviewComponent</t>
  </si>
  <si>
    <t>com.eteks.sweethome3d.swing.ImportedFurnitureWizardStepsPanel$AttributesPreviewComponent</t>
  </si>
  <si>
    <t>com.eteks.sweethome3d.swing.ImportedFurnitureWizardStepsPanel$IconPreviewComponent</t>
  </si>
  <si>
    <t>com.eteks.sweethome3d.swing.ImportedTextureWizardStepsPanel</t>
  </si>
  <si>
    <t>com.eteks.sweethome3d.swing.InterruptedPrinterException</t>
  </si>
  <si>
    <t>com.eteks.sweethome3d.swing.JPEGImagesToVideo</t>
  </si>
  <si>
    <t>com.eteks.sweethome3d.swing.LabelPanel</t>
  </si>
  <si>
    <t>com.eteks.sweethome3d.swing.LevelPanel</t>
  </si>
  <si>
    <t>com.eteks.sweethome3d.swing.LevelPanel$LevelsTableModel</t>
  </si>
  <si>
    <t>com.eteks.sweethome3d.swing.ModelMaterialsComponent</t>
  </si>
  <si>
    <t>com.eteks.sweethome3d.swing.ModelMaterialsComponent$ModelMaterialsPanel</t>
  </si>
  <si>
    <t>com.eteks.sweethome3d.swing.ModelMaterialsComponent$ModelMaterialsPanel$MaterialListCellRenderer</t>
  </si>
  <si>
    <t>com.eteks.sweethome3d.swing.ModelPreviewComponent</t>
  </si>
  <si>
    <t>com.eteks.sweethome3d.swing.ModelPreviewComponent$JCanvas3DWithNotifiedPaint</t>
  </si>
  <si>
    <t>com.eteks.sweethome3d.swing.MultipleLevelsPlanPanel</t>
  </si>
  <si>
    <t>com.eteks.sweethome3d.swing.MultipleLevelsPlanPanel$LanguageChangeListener</t>
  </si>
  <si>
    <t>com.eteks.sweethome3d.swing.MultipleLevelsPlanPanel$LevelLabel</t>
  </si>
  <si>
    <t>com.eteks.sweethome3d.swing.NullableCheckBox</t>
  </si>
  <si>
    <t>com.eteks.sweethome3d.swing.NullableSpinner$NullableSpinnerDateModel</t>
  </si>
  <si>
    <t>com.eteks.sweethome3d.swing.NullableSpinner$NullableSpinnerLengthModel</t>
  </si>
  <si>
    <t>com.eteks.sweethome3d.swing.ObserverCameraPanel</t>
  </si>
  <si>
    <t>com.eteks.sweethome3d.swing.PageSetupPanel</t>
  </si>
  <si>
    <t>com.eteks.sweethome3d.swing.PhotoPanel</t>
  </si>
  <si>
    <t>com.eteks.sweethome3d.swing.PhotoPanel$ActionType</t>
  </si>
  <si>
    <t>com.eteks.sweethome3d.swing.PhotoPanel$LanguageChangeListener</t>
  </si>
  <si>
    <t>com.eteks.sweethome3d.swing.PhotoSizeAndQualityPanel</t>
  </si>
  <si>
    <t>com.eteks.sweethome3d.swing.PhotoSizeAndQualityPanel$LanguageChangeListener</t>
  </si>
  <si>
    <t>com.eteks.sweethome3d.swing.PhotosPanel</t>
  </si>
  <si>
    <t>com.eteks.sweethome3d.swing.PhotosPanel$ActionType</t>
  </si>
  <si>
    <t>com.eteks.sweethome3d.swing.PhotosPanel$LanguageChangeListener</t>
  </si>
  <si>
    <t>com.eteks.sweethome3d.swing.PhotosPanel$CamerasListModel</t>
  </si>
  <si>
    <t>com.eteks.sweethome3d.swing.PlanComponent</t>
  </si>
  <si>
    <t>com.eteks.sweethome3d.swing.PlanComponent$PaintMode</t>
  </si>
  <si>
    <t>com.eteks.sweethome3d.swing.PlanComponent$ActionType</t>
  </si>
  <si>
    <t>com.eteks.sweethome3d.swing.PlanComponent$IndicatorType</t>
  </si>
  <si>
    <t>com.eteks.sweethome3d.swing.PlanComponent$UserPreferencesChangeListener</t>
  </si>
  <si>
    <t>com.eteks.sweethome3d.swing.PlanComponent$MoveSelectionAction</t>
  </si>
  <si>
    <t>com.eteks.sweethome3d.swing.PlanComponent$ToggleMagnetismAction</t>
  </si>
  <si>
    <t>com.eteks.sweethome3d.swing.PlanComponent$SetAlignmentActivatedAction</t>
  </si>
  <si>
    <t>com.eteks.sweethome3d.swing.PlanComponent$SetDuplicationActivatedAction</t>
  </si>
  <si>
    <t>com.eteks.sweethome3d.swing.PlanComponent$SetEditionActivatedAction</t>
  </si>
  <si>
    <t>com.eteks.sweethome3d.swing.PlanComponent$PlanRulerComponent</t>
  </si>
  <si>
    <t>com.eteks.sweethome3d.swing.PlanComponent$PieceOfFurnitureModelIcon</t>
  </si>
  <si>
    <t>com.eteks.sweethome3d.swing.PlanTransferHandler</t>
  </si>
  <si>
    <t>com.eteks.sweethome3d.swing.PolylinePanel</t>
  </si>
  <si>
    <t>com.eteks.sweethome3d.swing.PrintPreviewPanel</t>
  </si>
  <si>
    <t>com.eteks.sweethome3d.swing.PrintPreviewPanel$ActionType</t>
  </si>
  <si>
    <t>com.eteks.sweethome3d.swing.PrintPreviewPanel$HigherInsetsButton</t>
  </si>
  <si>
    <t>com.eteks.sweethome3d.swing.ProportionalLayout$Constraints</t>
  </si>
  <si>
    <t>com.eteks.sweethome3d.swing.ResourceAction</t>
  </si>
  <si>
    <t>com.eteks.sweethome3d.swing.ResourceAction$LanguageChangeListener</t>
  </si>
  <si>
    <t>com.eteks.sweethome3d.swing.ResourceAction$PopupMenuItemAction</t>
  </si>
  <si>
    <t>com.eteks.sweethome3d.swing.ResourceAction$ButtonAction</t>
  </si>
  <si>
    <t>com.eteks.sweethome3d.swing.RoomPanel</t>
  </si>
  <si>
    <t>com.eteks.sweethome3d.swing.SwingTools</t>
  </si>
  <si>
    <t>com.eteks.sweethome3d.swing.SwingTools$MenuItemsVisibilityListener</t>
  </si>
  <si>
    <t>com.eteks.sweethome3d.swing.SwingViewFactory</t>
  </si>
  <si>
    <t>com.eteks.sweethome3d.swing.TextureChoiceComponent</t>
  </si>
  <si>
    <t>com.eteks.sweethome3d.swing.TextureChoiceComponent$TexturePanel</t>
  </si>
  <si>
    <t>com.eteks.sweethome3d.swing.TextureChoiceComponent$TexturePanel$TextureListCellRenderer</t>
  </si>
  <si>
    <t>com.eteks.sweethome3d.swing.TextureChoiceComponent$TexturePanel$TexturesCatalogListener</t>
  </si>
  <si>
    <t>com.eteks.sweethome3d.swing.ThreadedTaskPanel</t>
  </si>
  <si>
    <t>com.eteks.sweethome3d.swing.UserPreferencesPanel</t>
  </si>
  <si>
    <t>com.eteks.sweethome3d.swing.UserPreferencesPanel$SupportedLanguagesChangeListener</t>
  </si>
  <si>
    <t>com.eteks.sweethome3d.swing.UserPreferencesPanel$AutoCommitLengthSpinner</t>
  </si>
  <si>
    <t>com.eteks.sweethome3d.swing.VideoPanel</t>
  </si>
  <si>
    <t>com.eteks.sweethome3d.swing.VideoPanel$ActionType</t>
  </si>
  <si>
    <t>com.eteks.sweethome3d.swing.VideoPanel$LanguageChangeListener</t>
  </si>
  <si>
    <t>com.eteks.sweethome3d.swing.VisualTransferHandler$DragListenerWithVisualRepresentation</t>
  </si>
  <si>
    <t>com.eteks.sweethome3d.swing.WallPanel</t>
  </si>
  <si>
    <t>com.eteks.sweethome3d.swing.WizardPane</t>
  </si>
  <si>
    <t>com.eteks.sweethome3d.tools.ResourceURLContent</t>
  </si>
  <si>
    <t>com.eteks.sweethome3d.tools.TemporaryURLContent</t>
  </si>
  <si>
    <t>com.eteks.sweethome3d.viewcontroller.AbstractPhotoController</t>
  </si>
  <si>
    <t>com.eteks.sweethome3d.viewcontroller.AbstractPhotoController$Property</t>
  </si>
  <si>
    <t>com.eteks.sweethome3d.viewcontroller.BackgroundImageWizardController</t>
  </si>
  <si>
    <t>com.eteks.sweethome3d.viewcontroller.BackgroundImageWizardController$Property</t>
  </si>
  <si>
    <t>com.eteks.sweethome3d.viewcontroller.BackgroundImageWizardController$Step</t>
  </si>
  <si>
    <t>com.eteks.sweethome3d.viewcontroller.BaseboardChoiceController$BaseboardPaint</t>
  </si>
  <si>
    <t>com.eteks.sweethome3d.viewcontroller.CompassController</t>
  </si>
  <si>
    <t>com.eteks.sweethome3d.viewcontroller.CompassController$Property</t>
  </si>
  <si>
    <t>com.eteks.sweethome3d.viewcontroller.ContentManager$ContentType</t>
  </si>
  <si>
    <t>com.eteks.sweethome3d.viewcontroller.Controller</t>
  </si>
  <si>
    <t>com.eteks.sweethome3d.viewcontroller.DialogView</t>
  </si>
  <si>
    <t>com.eteks.sweethome3d.viewcontroller.ExportableView</t>
  </si>
  <si>
    <t>com.eteks.sweethome3d.viewcontroller.ExportableView$FormatType</t>
  </si>
  <si>
    <t>com.eteks.sweethome3d.viewcontroller.FurnitureCatalogController$FurnitureCatalogChangeListener</t>
  </si>
  <si>
    <t>com.eteks.sweethome3d.viewcontroller.FurnitureCatalogController$FurnitureCatalogViewChangeListener</t>
  </si>
  <si>
    <t>com.eteks.sweethome3d.viewcontroller.FurnitureController</t>
  </si>
  <si>
    <t>com.eteks.sweethome3d.viewcontroller.HelpController$Property</t>
  </si>
  <si>
    <t>com.eteks.sweethome3d.viewcontroller.HelpController$LanguageChangeListener</t>
  </si>
  <si>
    <t>com.eteks.sweethome3d.viewcontroller.HelpController$HelpDocument$HelpReader</t>
  </si>
  <si>
    <t>com.eteks.sweethome3d.viewcontroller.HelpView</t>
  </si>
  <si>
    <t>com.eteks.sweethome3d.viewcontroller.Home3DAttributesController</t>
  </si>
  <si>
    <t>com.eteks.sweethome3d.viewcontroller.Home3DAttributesController$Property</t>
  </si>
  <si>
    <t>com.eteks.sweethome3d.viewcontroller.Home3DAttributesController$EnvironmentPaint</t>
  </si>
  <si>
    <t>com.eteks.sweethome3d.viewcontroller.HomeController</t>
  </si>
  <si>
    <t>com.eteks.sweethome3d.viewcontroller.HomeController$FurnitureCatalogChangeListener</t>
  </si>
  <si>
    <t>com.eteks.sweethome3d.viewcontroller.HomeController$TexturesCatalogChangeListener</t>
  </si>
  <si>
    <t>com.eteks.sweethome3d.viewcontroller.HomeController$UserPreferencesPropertiesChangeListener</t>
  </si>
  <si>
    <t>com.eteks.sweethome3d.viewcontroller.HomeController$LanguageChangeListener</t>
  </si>
  <si>
    <t>com.eteks.sweethome3d.viewcontroller.HomeController$Update</t>
  </si>
  <si>
    <t>com.eteks.sweethome3d.viewcontroller.HomeController3D</t>
  </si>
  <si>
    <t>com.eteks.sweethome3d.viewcontroller.HomeController3D$TopCameraState</t>
  </si>
  <si>
    <t>com.eteks.sweethome3d.viewcontroller.HomeController3D$UserPreferencesChangeListener</t>
  </si>
  <si>
    <t>com.eteks.sweethome3d.viewcontroller.HomeFurnitureController</t>
  </si>
  <si>
    <t>com.eteks.sweethome3d.viewcontroller.HomeFurnitureController$Property</t>
  </si>
  <si>
    <t>com.eteks.sweethome3d.viewcontroller.HomeFurnitureController$FurniturePaint</t>
  </si>
  <si>
    <t>com.eteks.sweethome3d.viewcontroller.HomeFurnitureController$FurnitureShininess</t>
  </si>
  <si>
    <t>com.eteks.sweethome3d.viewcontroller.HomeFurnitureController$FurnitureHorizontalAxis</t>
  </si>
  <si>
    <t>com.eteks.sweethome3d.viewcontroller.HomeView</t>
  </si>
  <si>
    <t>com.eteks.sweethome3d.viewcontroller.HomeView$ActionType</t>
  </si>
  <si>
    <t>com.eteks.sweethome3d.viewcontroller.HomeView$SaveAnswer</t>
  </si>
  <si>
    <t>com.eteks.sweethome3d.viewcontroller.HomeView$OpenDamagedHomeAnswer</t>
  </si>
  <si>
    <t>com.eteks.sweethome3d.viewcontroller.ImportedFurnitureWizardController</t>
  </si>
  <si>
    <t>com.eteks.sweethome3d.viewcontroller.ImportedFurnitureWizardController$Property</t>
  </si>
  <si>
    <t>com.eteks.sweethome3d.viewcontroller.ImportedFurnitureWizardController$Step</t>
  </si>
  <si>
    <t>com.eteks.sweethome3d.viewcontroller.ImportedFurnitureWizardStepsView</t>
  </si>
  <si>
    <t>com.eteks.sweethome3d.viewcontroller.ImportedTextureWizardController</t>
  </si>
  <si>
    <t>com.eteks.sweethome3d.viewcontroller.ImportedTextureWizardController$Property</t>
  </si>
  <si>
    <t>com.eteks.sweethome3d.viewcontroller.ImportedTextureWizardController$Step</t>
  </si>
  <si>
    <t>com.eteks.sweethome3d.viewcontroller.LabelController</t>
  </si>
  <si>
    <t>com.eteks.sweethome3d.viewcontroller.LabelController$Property</t>
  </si>
  <si>
    <t>com.eteks.sweethome3d.viewcontroller.LevelController</t>
  </si>
  <si>
    <t>com.eteks.sweethome3d.viewcontroller.LevelController$Property</t>
  </si>
  <si>
    <t>com.eteks.sweethome3d.viewcontroller.ObserverCameraController</t>
  </si>
  <si>
    <t>com.eteks.sweethome3d.viewcontroller.ObserverCameraController$Property</t>
  </si>
  <si>
    <t>com.eteks.sweethome3d.viewcontroller.PhotoController$HomeCameraChangeListener</t>
  </si>
  <si>
    <t>com.eteks.sweethome3d.viewcontroller.PhotosController$Property</t>
  </si>
  <si>
    <t>com.eteks.sweethome3d.viewcontroller.PhotosController$HomeStoredCamerasChangeListener</t>
  </si>
  <si>
    <t>com.eteks.sweethome3d.viewcontroller.PlanController</t>
  </si>
  <si>
    <t>com.eteks.sweethome3d.viewcontroller.PlanController$Property</t>
  </si>
  <si>
    <t>com.eteks.sweethome3d.viewcontroller.PlanController$Mode</t>
  </si>
  <si>
    <t>com.eteks.sweethome3d.viewcontroller.PlanController$EditableProperty</t>
  </si>
  <si>
    <t>com.eteks.sweethome3d.viewcontroller.PlanController$ResizedPieceOfFurniture</t>
  </si>
  <si>
    <t>com.eteks.sweethome3d.viewcontroller.PlanController$WallPointWithAngleMagnetism</t>
  </si>
  <si>
    <t>com.eteks.sweethome3d.viewcontroller.PlanController$RoomPointWithAngleMagnetism</t>
  </si>
  <si>
    <t>com.eteks.sweethome3d.viewcontroller.PlanController$ControllerState</t>
  </si>
  <si>
    <t>com.eteks.sweethome3d.viewcontroller.PlanController$SelectionState</t>
  </si>
  <si>
    <t>com.eteks.sweethome3d.viewcontroller.PlanController$SelectionMoveState</t>
  </si>
  <si>
    <t>com.eteks.sweethome3d.viewcontroller.PlanController$RectangleSelectionState</t>
  </si>
  <si>
    <t>com.eteks.sweethome3d.viewcontroller.PlanController$WallCreationState</t>
  </si>
  <si>
    <t>com.eteks.sweethome3d.viewcontroller.PlanController$WallDrawingState</t>
  </si>
  <si>
    <t>com.eteks.sweethome3d.viewcontroller.PlanController$DimensionLineCreationState</t>
  </si>
  <si>
    <t>com.eteks.sweethome3d.viewcontroller.PlanController$DimensionLineDrawingState</t>
  </si>
  <si>
    <t>com.eteks.sweethome3d.viewcontroller.PlanController$RoomCreationState</t>
  </si>
  <si>
    <t>com.eteks.sweethome3d.viewcontroller.PlanController$RoomDrawingState</t>
  </si>
  <si>
    <t>com.eteks.sweethome3d.viewcontroller.PlanController$PolylineCreationState</t>
  </si>
  <si>
    <t>com.eteks.sweethome3d.viewcontroller.PlanController$PolylineDrawingState</t>
  </si>
  <si>
    <t>com.eteks.sweethome3d.viewcontroller.PlanController$LabelCreationState</t>
  </si>
  <si>
    <t>com.eteks.sweethome3d.viewcontroller.PlanView</t>
  </si>
  <si>
    <t>com.eteks.sweethome3d.viewcontroller.PlanView$CursorType</t>
  </si>
  <si>
    <t>com.eteks.sweethome3d.viewcontroller.PolylineController</t>
  </si>
  <si>
    <t>com.eteks.sweethome3d.viewcontroller.PolylineController$Property</t>
  </si>
  <si>
    <t>com.eteks.sweethome3d.viewcontroller.RoomController</t>
  </si>
  <si>
    <t>com.eteks.sweethome3d.viewcontroller.RoomController$Property</t>
  </si>
  <si>
    <t>com.eteks.sweethome3d.viewcontroller.RoomController$RoomPaint</t>
  </si>
  <si>
    <t>com.eteks.sweethome3d.viewcontroller.RoomController$WallSide</t>
  </si>
  <si>
    <t>com.eteks.sweethome3d.viewcontroller.TextureChoiceController$Property</t>
  </si>
  <si>
    <t>com.eteks.sweethome3d.viewcontroller.TextureChoiceView</t>
  </si>
  <si>
    <t>com.eteks.sweethome3d.viewcontroller.ThreadedTaskView</t>
  </si>
  <si>
    <t>com.eteks.sweethome3d.viewcontroller.TransferableView</t>
  </si>
  <si>
    <t>com.eteks.sweethome3d.viewcontroller.TransferableView$DataType</t>
  </si>
  <si>
    <t>com.eteks.sweethome3d.viewcontroller.UserPreferencesController</t>
  </si>
  <si>
    <t>com.eteks.sweethome3d.viewcontroller.UserPreferencesController$Property</t>
  </si>
  <si>
    <t>com.eteks.sweethome3d.viewcontroller.VideoController</t>
  </si>
  <si>
    <t>com.eteks.sweethome3d.viewcontroller.VideoController$Property</t>
  </si>
  <si>
    <t>com.eteks.sweethome3d.viewcontroller.VideoController$HomeEnvironmentChangeListener</t>
  </si>
  <si>
    <t>com.eteks.sweethome3d.viewcontroller.View</t>
  </si>
  <si>
    <t>com.eteks.sweethome3d.viewcontroller.ViewFactory</t>
  </si>
  <si>
    <t>com.eteks.sweethome3d.viewcontroller.ViewFactoryAdapter</t>
  </si>
  <si>
    <t>com.eteks.sweethome3d.viewcontroller.WallController</t>
  </si>
  <si>
    <t>com.eteks.sweethome3d.viewcontroller.WallController$Property</t>
  </si>
  <si>
    <t>com.eteks.sweethome3d.viewcontroller.WallController$WallShape</t>
  </si>
  <si>
    <t>com.eteks.sweethome3d.viewcontroller.WallController$WallPaint</t>
  </si>
  <si>
    <t>com.eteks.sweethome3d.viewcontroller.WallController$ModifiedWall</t>
  </si>
  <si>
    <t>com.eteks.sweethome3d.viewcontroller.WizardController$Property</t>
  </si>
  <si>
    <t>com.eteks.sweethome3d.viewcontroller.WizardController$WizardControllerStepState$Property</t>
  </si>
  <si>
    <t>Class</t>
  </si>
  <si>
    <t>Design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</si>
</sst>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uenl-my.sharepoint.com/personal/s_a_rukmono_tue_nl/Documents/PhD/Research/Role%20Stereotypes%20-%20Next%20steps/predictedlabels_three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dicted_label"/>
      <sheetName val="manual_label"/>
      <sheetName val="groundtruth"/>
    </sheetNames>
    <sheetDataSet>
      <sheetData sheetId="0">
        <row r="2">
          <cell r="B2" t="str">
            <v>com.eteks.sweethome3d.applet.AppletApplication</v>
          </cell>
          <cell r="C2" t="str">
            <v>\src\com\eteks\sweethome3d\applet\AppletApplication.java</v>
          </cell>
          <cell r="D2" t="str">
            <v>AppletApplication</v>
          </cell>
          <cell r="E2" t="str">
            <v>Sweet Home 3D</v>
          </cell>
          <cell r="F2" t="b">
            <v>1</v>
          </cell>
          <cell r="G2" t="str">
            <v>Interfacer</v>
          </cell>
        </row>
        <row r="3">
          <cell r="B3" t="str">
            <v>com.eteks.sweethome3d.applet.AppletApplication$AppletBasicService</v>
          </cell>
          <cell r="C3" t="str">
            <v>\src\com\eteks\sweethome3d\applet\AppletApplication.AppletBasicService.java</v>
          </cell>
          <cell r="D3" t="str">
            <v>AppletBasicService</v>
          </cell>
          <cell r="E3" t="str">
            <v>Sweet Home 3D</v>
          </cell>
          <cell r="F3" t="b">
            <v>1</v>
          </cell>
          <cell r="G3" t="str">
            <v>Information Holder</v>
          </cell>
        </row>
        <row r="4">
          <cell r="B4" t="str">
            <v>com.eteks.sweethome3d.applet.AppletApplication$AppletFurnitureTable</v>
          </cell>
          <cell r="C4" t="str">
            <v>\src\com\eteks\sweethome3d\applet\AppletApplication.AppletFurnitureTable.java</v>
          </cell>
          <cell r="D4" t="str">
            <v>AppletFurnitureTable</v>
          </cell>
          <cell r="E4" t="str">
            <v>Sweet Home 3D</v>
          </cell>
          <cell r="F4" t="b">
            <v>1</v>
          </cell>
          <cell r="G4" t="str">
            <v>Service Provider</v>
          </cell>
        </row>
        <row r="5">
          <cell r="B5" t="str">
            <v>com.eteks.sweethome3d.applet.AppletApplication$StandaloneServiceManager</v>
          </cell>
          <cell r="C5" t="str">
            <v>\src\com\eteks\sweethome3d\applet\AppletApplication.StandaloneServiceManager.java</v>
          </cell>
          <cell r="D5" t="str">
            <v>StandaloneServiceManager</v>
          </cell>
          <cell r="E5" t="str">
            <v>Sweet Home 3D</v>
          </cell>
          <cell r="F5" t="b">
            <v>1</v>
          </cell>
          <cell r="G5" t="str">
            <v>Service Provider</v>
          </cell>
        </row>
        <row r="6">
          <cell r="B6" t="str">
            <v>com.eteks.sweethome3d.applet.AppletUserPreferences</v>
          </cell>
          <cell r="C6" t="str">
            <v>\src\com\eteks\sweethome3d\applet\AppletUserPreferences.java</v>
          </cell>
          <cell r="D6" t="str">
            <v>AppletUserPreferences</v>
          </cell>
          <cell r="E6" t="str">
            <v>Sweet Home 3D</v>
          </cell>
          <cell r="F6" t="b">
            <v>1</v>
          </cell>
          <cell r="G6" t="str">
            <v>Structurer</v>
          </cell>
        </row>
        <row r="7">
          <cell r="B7" t="str">
            <v>com.eteks.sweethome3d.applet.HomeAppletController</v>
          </cell>
          <cell r="C7" t="str">
            <v>\src\com\eteks\sweethome3d\applet\HomeAppletController.java</v>
          </cell>
          <cell r="D7" t="str">
            <v>HomeAppletController</v>
          </cell>
          <cell r="E7" t="str">
            <v>Sweet Home 3D</v>
          </cell>
          <cell r="F7" t="b">
            <v>1</v>
          </cell>
          <cell r="G7" t="str">
            <v>Controller</v>
          </cell>
        </row>
        <row r="8">
          <cell r="B8" t="str">
            <v>com.eteks.sweethome3d.applet.HomeAppletRecorder</v>
          </cell>
          <cell r="C8" t="str">
            <v>\src\com\eteks\sweethome3d\applet\HomeAppletRecorder.java</v>
          </cell>
          <cell r="D8" t="str">
            <v>HomeAppletRecorder</v>
          </cell>
          <cell r="E8" t="str">
            <v>Sweet Home 3D</v>
          </cell>
          <cell r="F8" t="b">
            <v>1</v>
          </cell>
          <cell r="G8" t="str">
            <v>Service Provider</v>
          </cell>
        </row>
        <row r="9">
          <cell r="B9" t="str">
            <v>com.eteks.sweethome3d.applet.HomeAppletRecorder$LengthOutputStream</v>
          </cell>
          <cell r="C9" t="str">
            <v>\src\com\eteks\sweethome3d\applet\HomeAppletRecorder.LengthOutputStream.java</v>
          </cell>
          <cell r="D9" t="str">
            <v>LengthOutputStream</v>
          </cell>
          <cell r="E9" t="str">
            <v>Sweet Home 3D</v>
          </cell>
          <cell r="F9" t="b">
            <v>1</v>
          </cell>
          <cell r="G9" t="str">
            <v>Service Provider</v>
          </cell>
        </row>
        <row r="10">
          <cell r="B10" t="str">
            <v>com.eteks.sweethome3d.applet.SweetHome3DApplet</v>
          </cell>
          <cell r="C10" t="str">
            <v>\src\com\eteks\sweethome3d\applet\SweetHome3DApplet.java</v>
          </cell>
          <cell r="D10" t="str">
            <v>SweetHome3DApplet</v>
          </cell>
          <cell r="E10" t="str">
            <v>Sweet Home 3D</v>
          </cell>
          <cell r="F10" t="b">
            <v>1</v>
          </cell>
          <cell r="G10" t="str">
            <v>Interfacer</v>
          </cell>
        </row>
        <row r="11">
          <cell r="B11" t="str">
            <v>com.eteks.sweethome3d.applet.SweetHome3DViewer</v>
          </cell>
          <cell r="C11" t="str">
            <v>\src\com\eteks\sweethome3d\applet\SweetHome3DViewer.java</v>
          </cell>
          <cell r="D11" t="str">
            <v>SweetHome3DViewer</v>
          </cell>
          <cell r="E11" t="str">
            <v>Sweet Home 3D</v>
          </cell>
          <cell r="F11" t="b">
            <v>1</v>
          </cell>
          <cell r="G11" t="str">
            <v>Service Provider</v>
          </cell>
        </row>
        <row r="12">
          <cell r="B12" t="str">
            <v>com.eteks.sweethome3d.applet.ViewerHelper</v>
          </cell>
          <cell r="C12" t="str">
            <v>\src\com\eteks\sweethome3d\applet\ViewerHelper.java</v>
          </cell>
          <cell r="D12" t="str">
            <v>ViewerHelper</v>
          </cell>
          <cell r="E12" t="str">
            <v>Sweet Home 3D</v>
          </cell>
          <cell r="F12" t="b">
            <v>1</v>
          </cell>
          <cell r="G12" t="str">
            <v>Service Provider</v>
          </cell>
        </row>
        <row r="13">
          <cell r="B13" t="str">
            <v>com.eteks.sweethome3d.HomeFrameController</v>
          </cell>
          <cell r="C13" t="str">
            <v>\src\com\eteks\sweethome3d\HomeFrameController.java</v>
          </cell>
          <cell r="D13" t="str">
            <v>HomeFrameController</v>
          </cell>
          <cell r="E13" t="str">
            <v>Sweet Home 3D</v>
          </cell>
          <cell r="F13" t="b">
            <v>1</v>
          </cell>
          <cell r="G13" t="str">
            <v>Controller</v>
          </cell>
        </row>
        <row r="14">
          <cell r="B14" t="str">
            <v>com.eteks.sweethome3d.io.AutoRecoveryManager</v>
          </cell>
          <cell r="C14" t="str">
            <v>\src\com\eteks\sweethome3d\io\AutoRecoveryManager.java</v>
          </cell>
          <cell r="D14" t="str">
            <v>AutoRecoveryManager</v>
          </cell>
          <cell r="E14" t="str">
            <v>Sweet Home 3D</v>
          </cell>
          <cell r="F14" t="b">
            <v>1</v>
          </cell>
          <cell r="G14" t="str">
            <v>Service Provider</v>
          </cell>
        </row>
        <row r="15">
          <cell r="B15" t="str">
            <v>com.eteks.sweethome3d.io.Base64</v>
          </cell>
          <cell r="C15" t="str">
            <v>new_version\k9mail-library\src\main\java\com\fsck\k9\mail\filter\Base64.java</v>
          </cell>
          <cell r="D15" t="str">
            <v>Base64</v>
          </cell>
          <cell r="E15" t="str">
            <v>Sweet Home 3D</v>
          </cell>
          <cell r="F15" t="b">
            <v>1</v>
          </cell>
          <cell r="G15" t="str">
            <v>Service Provider</v>
          </cell>
        </row>
        <row r="16">
          <cell r="B16" t="str">
            <v>com.eteks.sweethome3d.io.Base64$OutputStream</v>
          </cell>
          <cell r="C16" t="str">
            <v>\src\com\eteks\sweethome3d\io\Base64.OutputStream.java</v>
          </cell>
          <cell r="D16" t="str">
            <v>OutputStream</v>
          </cell>
          <cell r="E16" t="str">
            <v>Sweet Home 3D</v>
          </cell>
          <cell r="F16" t="b">
            <v>1</v>
          </cell>
          <cell r="G16" t="str">
            <v>Service Provider</v>
          </cell>
        </row>
        <row r="17">
          <cell r="B17" t="str">
            <v>com.eteks.sweethome3d.io.ContentDigestManager</v>
          </cell>
          <cell r="C17" t="str">
            <v>\src\com\eteks\sweethome3d\io\ContentDigestManager.java</v>
          </cell>
          <cell r="D17" t="str">
            <v>ContentDigestManager</v>
          </cell>
          <cell r="E17" t="str">
            <v>Sweet Home 3D</v>
          </cell>
          <cell r="F17" t="b">
            <v>1</v>
          </cell>
          <cell r="G17" t="str">
            <v>Controller</v>
          </cell>
        </row>
        <row r="18">
          <cell r="B18" t="str">
            <v>com.eteks.sweethome3d.io.ContentDigestManager$ZipEntryData</v>
          </cell>
          <cell r="C18" t="str">
            <v>\src\com\eteks\sweethome3d\io\ContentDigestManager.ZipEntryData.java</v>
          </cell>
          <cell r="D18" t="str">
            <v>ZipEntryData</v>
          </cell>
          <cell r="E18" t="str">
            <v>Sweet Home 3D</v>
          </cell>
          <cell r="F18" t="b">
            <v>1</v>
          </cell>
          <cell r="G18" t="str">
            <v>Information Holder</v>
          </cell>
        </row>
        <row r="19">
          <cell r="B19" t="str">
            <v>com.eteks.sweethome3d.io.ContentRecording</v>
          </cell>
          <cell r="C19" t="str">
            <v>\src\com\eteks\sweethome3d\io\ContentRecording.java</v>
          </cell>
          <cell r="D19" t="str">
            <v>ContentRecording</v>
          </cell>
          <cell r="E19" t="str">
            <v>Sweet Home 3D</v>
          </cell>
          <cell r="F19" t="b">
            <v>1</v>
          </cell>
          <cell r="G19" t="str">
            <v>Information Holder</v>
          </cell>
        </row>
        <row r="20">
          <cell r="B20" t="str">
            <v>com.eteks.sweethome3d.io.DamagedHomeIOException</v>
          </cell>
          <cell r="C20" t="str">
            <v>\src\com\eteks\sweethome3d\io\DamagedHomeIOException.java</v>
          </cell>
          <cell r="D20" t="str">
            <v>DamagedHomeIOException</v>
          </cell>
          <cell r="E20" t="str">
            <v>Sweet Home 3D</v>
          </cell>
          <cell r="F20" t="b">
            <v>1</v>
          </cell>
          <cell r="G20" t="str">
            <v>Information Holder</v>
          </cell>
        </row>
        <row r="21">
          <cell r="B21" t="str">
            <v>com.eteks.sweethome3d.io.DefaultFurnitureCatalog</v>
          </cell>
          <cell r="C21" t="str">
            <v>\src\com\eteks\sweethome3d\io\DefaultFurnitureCatalog.java</v>
          </cell>
          <cell r="D21" t="str">
            <v>DefaultFurnitureCatalog</v>
          </cell>
          <cell r="E21" t="str">
            <v>Sweet Home 3D</v>
          </cell>
          <cell r="F21" t="b">
            <v>1</v>
          </cell>
          <cell r="G21" t="str">
            <v>Structurer</v>
          </cell>
        </row>
        <row r="22">
          <cell r="B22" t="str">
            <v>com.eteks.sweethome3d.io.DefaultFurnitureCatalog$PropertyKey</v>
          </cell>
          <cell r="C22" t="str">
            <v>\src\com\eteks\sweethome3d\io\DefaultFurnitureCatalog.PropertyKey.java</v>
          </cell>
          <cell r="D22" t="str">
            <v>PropertyKey</v>
          </cell>
          <cell r="E22" t="str">
            <v>Sweet Home 3D</v>
          </cell>
          <cell r="F22" t="b">
            <v>1</v>
          </cell>
          <cell r="G22" t="str">
            <v>Information Holder</v>
          </cell>
        </row>
        <row r="23">
          <cell r="B23" t="str">
            <v>com.eteks.sweethome3d.io.DefaultHomeInputStream</v>
          </cell>
          <cell r="C23" t="str">
            <v>\src\com\eteks\sweethome3d\io\DefaultHomeInputStream.java</v>
          </cell>
          <cell r="D23" t="str">
            <v>DefaultHomeInputStream</v>
          </cell>
          <cell r="E23" t="str">
            <v>Sweet Home 3D</v>
          </cell>
          <cell r="F23" t="b">
            <v>1</v>
          </cell>
          <cell r="G23" t="str">
            <v>Service Provider</v>
          </cell>
        </row>
        <row r="24">
          <cell r="B24" t="str">
            <v>com.eteks.sweethome3d.io.DefaultHomeInputStream$CopiedInputStream</v>
          </cell>
          <cell r="C24" t="str">
            <v>\src\com\eteks\sweethome3d\io\DefaultHomeInputStream.CopiedInputStream.java</v>
          </cell>
          <cell r="D24" t="str">
            <v>CopiedInputStream</v>
          </cell>
          <cell r="E24" t="str">
            <v>Sweet Home 3D</v>
          </cell>
          <cell r="F24" t="b">
            <v>1</v>
          </cell>
          <cell r="G24" t="str">
            <v>Service Provider</v>
          </cell>
        </row>
        <row r="25">
          <cell r="B25" t="str">
            <v>com.eteks.sweethome3d.io.DefaultHomeInputStream$HomeObjectInputStream</v>
          </cell>
          <cell r="C25" t="str">
            <v>\src\com\eteks\sweethome3d\io\DefaultHomeInputStream.HomeObjectInputStream.java</v>
          </cell>
          <cell r="D25" t="str">
            <v>HomeObjectInputStream</v>
          </cell>
          <cell r="E25" t="str">
            <v>Sweet Home 3D</v>
          </cell>
          <cell r="F25" t="b">
            <v>1</v>
          </cell>
          <cell r="G25" t="str">
            <v>Service Provider</v>
          </cell>
        </row>
        <row r="26">
          <cell r="B26" t="str">
            <v>com.eteks.sweethome3d.io.DefaultHomeOutputStream</v>
          </cell>
          <cell r="C26" t="str">
            <v>\src\com\eteks\sweethome3d\io\DefaultHomeOutputStream.java</v>
          </cell>
          <cell r="D26" t="str">
            <v>DefaultHomeOutputStream</v>
          </cell>
          <cell r="E26" t="str">
            <v>Sweet Home 3D</v>
          </cell>
          <cell r="F26" t="b">
            <v>1</v>
          </cell>
          <cell r="G26" t="str">
            <v>Service Provider</v>
          </cell>
        </row>
        <row r="27">
          <cell r="B27" t="str">
            <v>com.eteks.sweethome3d.io.DefaultHomeOutputStream$HomeContentObjectsTracker</v>
          </cell>
          <cell r="C27" t="str">
            <v>\src\com\eteks\sweethome3d\io\DefaultHomeOutputStream.HomeContentObjectsTracker.java</v>
          </cell>
          <cell r="D27" t="str">
            <v>HomeContentObjectsTracker</v>
          </cell>
          <cell r="E27" t="str">
            <v>Sweet Home 3D</v>
          </cell>
          <cell r="F27" t="b">
            <v>1</v>
          </cell>
          <cell r="G27" t="str">
            <v>Service Provider</v>
          </cell>
        </row>
        <row r="28">
          <cell r="B28" t="str">
            <v>com.eteks.sweethome3d.io.DefaultHomeOutputStream$HomeObjectOutputStream</v>
          </cell>
          <cell r="C28" t="str">
            <v>\src\com\eteks\sweethome3d\io\DefaultHomeOutputStream.HomeObjectOutputStream.java</v>
          </cell>
          <cell r="D28" t="str">
            <v>HomeObjectOutputStream</v>
          </cell>
          <cell r="E28" t="str">
            <v>Sweet Home 3D</v>
          </cell>
          <cell r="F28" t="b">
            <v>1</v>
          </cell>
          <cell r="G28" t="str">
            <v>Service Provider</v>
          </cell>
        </row>
        <row r="29">
          <cell r="B29" t="str">
            <v>com.eteks.sweethome3d.io.DefaultLibrary</v>
          </cell>
          <cell r="C29" t="str">
            <v>\src\com\eteks\sweethome3d\io\DefaultLibrary.java</v>
          </cell>
          <cell r="D29" t="str">
            <v>DefaultLibrary</v>
          </cell>
          <cell r="E29" t="str">
            <v>Sweet Home 3D</v>
          </cell>
          <cell r="F29" t="b">
            <v>1</v>
          </cell>
          <cell r="G29" t="str">
            <v>Information Holder</v>
          </cell>
        </row>
        <row r="30">
          <cell r="B30" t="str">
            <v>com.eteks.sweethome3d.io.DefaultPatternTexture</v>
          </cell>
          <cell r="C30" t="str">
            <v>\src\com\eteks\sweethome3d\io\DefaultPatternTexture.java</v>
          </cell>
          <cell r="D30" t="str">
            <v>DefaultPatternTexture</v>
          </cell>
          <cell r="E30" t="str">
            <v>Sweet Home 3D</v>
          </cell>
          <cell r="F30" t="b">
            <v>1</v>
          </cell>
          <cell r="G30" t="str">
            <v>Information Holder</v>
          </cell>
        </row>
        <row r="31">
          <cell r="B31" t="str">
            <v>com.eteks.sweethome3d.io.DefaultTexturesCatalog</v>
          </cell>
          <cell r="C31" t="str">
            <v>\src\com\eteks\sweethome3d\io\DefaultTexturesCatalog.java</v>
          </cell>
          <cell r="D31" t="str">
            <v>DefaultTexturesCatalog</v>
          </cell>
          <cell r="E31" t="str">
            <v>Sweet Home 3D</v>
          </cell>
          <cell r="F31" t="b">
            <v>1</v>
          </cell>
          <cell r="G31" t="str">
            <v>Structurer</v>
          </cell>
        </row>
        <row r="32">
          <cell r="B32" t="str">
            <v>com.eteks.sweethome3d.io.DefaultTexturesCatalog$PropertyKey</v>
          </cell>
          <cell r="C32" t="str">
            <v>\src\com\eteks\sweethome3d\io\DefaultFurnitureCatalog.PropertyKey.java</v>
          </cell>
          <cell r="D32" t="str">
            <v>PropertyKey</v>
          </cell>
          <cell r="E32" t="str">
            <v>Sweet Home 3D</v>
          </cell>
          <cell r="F32" t="b">
            <v>1</v>
          </cell>
          <cell r="G32" t="str">
            <v>Information Holder</v>
          </cell>
        </row>
        <row r="33">
          <cell r="B33" t="str">
            <v>com.eteks.sweethome3d.io.DefaultUserPreferences</v>
          </cell>
          <cell r="C33" t="str">
            <v>\src\com\eteks\sweethome3d\io\DefaultUserPreferences.java</v>
          </cell>
          <cell r="D33" t="str">
            <v>DefaultUserPreferences</v>
          </cell>
          <cell r="E33" t="str">
            <v>Sweet Home 3D</v>
          </cell>
          <cell r="F33" t="b">
            <v>1</v>
          </cell>
          <cell r="G33" t="str">
            <v>Coordinator</v>
          </cell>
        </row>
        <row r="34">
          <cell r="B34" t="str">
            <v>com.eteks.sweethome3d.io.FileUserPreferences</v>
          </cell>
          <cell r="C34" t="str">
            <v>\src\com\eteks\sweethome3d\io\FileUserPreferences.java</v>
          </cell>
          <cell r="D34" t="str">
            <v>FileUserPreferences</v>
          </cell>
          <cell r="E34" t="str">
            <v>Sweet Home 3D</v>
          </cell>
          <cell r="F34" t="b">
            <v>1</v>
          </cell>
          <cell r="G34" t="str">
            <v>Structurer</v>
          </cell>
        </row>
        <row r="35">
          <cell r="B35" t="str">
            <v>com.eteks.sweethome3d.io.FileUserPreferences$PortablePreferences</v>
          </cell>
          <cell r="C35" t="str">
            <v>\src\com\eteks\sweethome3d\io\FileUserPreferences.PortablePreferences.java</v>
          </cell>
          <cell r="D35" t="str">
            <v>PortablePreferences</v>
          </cell>
          <cell r="E35" t="str">
            <v>Sweet Home 3D</v>
          </cell>
          <cell r="F35" t="b">
            <v>1</v>
          </cell>
          <cell r="G35" t="str">
            <v>Structurer</v>
          </cell>
        </row>
        <row r="36">
          <cell r="B36" t="str">
            <v>com.eteks.sweethome3d.io.FileUserPreferences$PreferencesURLContent</v>
          </cell>
          <cell r="C36" t="str">
            <v>\src\com\eteks\sweethome3d\io\FileUserPreferences.PreferencesURLContent.java</v>
          </cell>
          <cell r="D36" t="str">
            <v>PreferencesURLContent</v>
          </cell>
          <cell r="E36" t="str">
            <v>Sweet Home 3D</v>
          </cell>
          <cell r="F36" t="b">
            <v>1</v>
          </cell>
          <cell r="G36" t="str">
            <v>Service Provider</v>
          </cell>
        </row>
        <row r="37">
          <cell r="B37" t="str">
            <v>com.eteks.sweethome3d.io.HomeContentContext</v>
          </cell>
          <cell r="C37" t="str">
            <v>\src\com\eteks\sweethome3d\io\HomeContentContext.java</v>
          </cell>
          <cell r="D37" t="str">
            <v>HomeContentContext</v>
          </cell>
          <cell r="E37" t="str">
            <v>Sweet Home 3D</v>
          </cell>
          <cell r="F37" t="b">
            <v>1</v>
          </cell>
          <cell r="G37" t="str">
            <v>Structurer</v>
          </cell>
        </row>
        <row r="38">
          <cell r="B38" t="str">
            <v>com.eteks.sweethome3d.io.HomeFileRecorder</v>
          </cell>
          <cell r="C38" t="str">
            <v>\src\com\eteks\sweethome3d\io\HomeFileRecorder.java</v>
          </cell>
          <cell r="D38" t="str">
            <v>HomeFileRecorder</v>
          </cell>
          <cell r="E38" t="str">
            <v>Sweet Home 3D</v>
          </cell>
          <cell r="F38" t="b">
            <v>1</v>
          </cell>
          <cell r="G38" t="str">
            <v>Service Provider</v>
          </cell>
        </row>
        <row r="39">
          <cell r="B39" t="str">
            <v>com.eteks.sweethome3d.io.HomeURLContent</v>
          </cell>
          <cell r="C39" t="str">
            <v>\src\com\eteks\sweethome3d\io\HomeURLContent.java</v>
          </cell>
          <cell r="D39" t="str">
            <v>HomeURLContent</v>
          </cell>
          <cell r="E39" t="str">
            <v>Sweet Home 3D</v>
          </cell>
          <cell r="F39" t="b">
            <v>1</v>
          </cell>
          <cell r="G39" t="str">
            <v>Service Provider</v>
          </cell>
        </row>
        <row r="40">
          <cell r="B40" t="str">
            <v>com.eteks.sweethome3d.io.HomeXMLExporter</v>
          </cell>
          <cell r="C40" t="str">
            <v>\src\com\eteks\sweethome3d\io\HomeXMLExporter.java</v>
          </cell>
          <cell r="D40" t="str">
            <v>HomeXMLExporter</v>
          </cell>
          <cell r="E40" t="str">
            <v>Sweet Home 3D</v>
          </cell>
          <cell r="F40" t="b">
            <v>1</v>
          </cell>
          <cell r="G40" t="str">
            <v>Service Provider</v>
          </cell>
        </row>
        <row r="41">
          <cell r="B41" t="str">
            <v>com.eteks.sweethome3d.io.HomeXMLExporter$PieceOfFurnitureExporter</v>
          </cell>
          <cell r="C41" t="str">
            <v>\src\com\eteks\sweethome3d\io\HomeXMLExporter.PieceOfFurnitureExporter.java</v>
          </cell>
          <cell r="D41" t="str">
            <v>PieceOfFurnitureExporter</v>
          </cell>
          <cell r="E41" t="str">
            <v>Sweet Home 3D</v>
          </cell>
          <cell r="F41" t="b">
            <v>1</v>
          </cell>
          <cell r="G41" t="str">
            <v>Service Provider</v>
          </cell>
        </row>
        <row r="42">
          <cell r="B42" t="str">
            <v>com.eteks.sweethome3d.io.HomeXMLHandler</v>
          </cell>
          <cell r="C42" t="str">
            <v>\src\com\eteks\sweethome3d\io\HomeXMLHandler.java</v>
          </cell>
          <cell r="D42" t="str">
            <v>HomeXMLHandler</v>
          </cell>
          <cell r="E42" t="str">
            <v>Sweet Home 3D</v>
          </cell>
          <cell r="F42" t="b">
            <v>1</v>
          </cell>
          <cell r="G42" t="str">
            <v>Controller</v>
          </cell>
        </row>
        <row r="43">
          <cell r="B43" t="str">
            <v>com.eteks.sweethome3d.io.HomeXMLHandler$JoinedWall</v>
          </cell>
          <cell r="C43" t="str">
            <v>\src\com\eteks\sweethome3d\io\HomeXMLHandler.JoinedWall.java</v>
          </cell>
          <cell r="D43" t="str">
            <v>JoinedWall</v>
          </cell>
          <cell r="E43" t="str">
            <v>Sweet Home 3D</v>
          </cell>
          <cell r="F43" t="b">
            <v>1</v>
          </cell>
          <cell r="G43" t="str">
            <v>Information Holder</v>
          </cell>
        </row>
        <row r="44">
          <cell r="B44" t="str">
            <v>com.eteks.sweethome3d.io.ObjectXMLExporter</v>
          </cell>
          <cell r="C44" t="str">
            <v>\src\com\eteks\sweethome3d\io\ObjectXMLExporter.java</v>
          </cell>
          <cell r="D44" t="str">
            <v>ObjectXMLExporter</v>
          </cell>
          <cell r="E44" t="str">
            <v>Sweet Home 3D</v>
          </cell>
          <cell r="F44" t="b">
            <v>1</v>
          </cell>
          <cell r="G44" t="str">
            <v>Service Provider</v>
          </cell>
        </row>
        <row r="45">
          <cell r="B45" t="str">
            <v>com.eteks.sweethome3d.io.URLContentClassLoader</v>
          </cell>
          <cell r="C45" t="str">
            <v>\src\com\eteks\sweethome3d\io\URLContentClassLoader.java</v>
          </cell>
          <cell r="D45" t="str">
            <v>URLContentClassLoader</v>
          </cell>
          <cell r="E45" t="str">
            <v>Sweet Home 3D</v>
          </cell>
          <cell r="F45" t="b">
            <v>1</v>
          </cell>
          <cell r="G45" t="str">
            <v>Service Provider</v>
          </cell>
        </row>
        <row r="46">
          <cell r="B46" t="str">
            <v>com.eteks.sweethome3d.io.XMLWriter</v>
          </cell>
          <cell r="C46" t="str">
            <v>\src\com\eteks\sweethome3d\io\XMLWriter.java</v>
          </cell>
          <cell r="D46" t="str">
            <v>XMLWriter</v>
          </cell>
          <cell r="E46" t="str">
            <v>Sweet Home 3D</v>
          </cell>
          <cell r="F46" t="b">
            <v>1</v>
          </cell>
          <cell r="G46" t="str">
            <v>Service Provider</v>
          </cell>
        </row>
        <row r="47">
          <cell r="B47" t="str">
            <v>com.eteks.sweethome3d.j3d.Component3DManager</v>
          </cell>
          <cell r="C47" t="str">
            <v>\src\com\eteks\sweethome3d\j3d\Component3DManager.java</v>
          </cell>
          <cell r="D47" t="str">
            <v>Component3DManager</v>
          </cell>
          <cell r="E47" t="str">
            <v>Sweet Home 3D</v>
          </cell>
          <cell r="F47" t="b">
            <v>1</v>
          </cell>
          <cell r="G47" t="str">
            <v>Service Provider</v>
          </cell>
        </row>
        <row r="48">
          <cell r="B48" t="str">
            <v>com.eteks.sweethome3d.j3d.Component3DManager$ObservedCanvas3D</v>
          </cell>
          <cell r="C48" t="str">
            <v>\src\com\eteks\sweethome3d\j3d\Component3DManager.ObservedCanvas3D.java</v>
          </cell>
          <cell r="D48" t="str">
            <v>ObservedCanvas3D</v>
          </cell>
          <cell r="E48" t="str">
            <v>Sweet Home 3D</v>
          </cell>
          <cell r="F48" t="b">
            <v>1</v>
          </cell>
          <cell r="G48" t="str">
            <v>Coordinator</v>
          </cell>
        </row>
        <row r="49">
          <cell r="B49" t="str">
            <v>com.eteks.sweethome3d.j3d.Component3DManager$RenderingErrorListenerManager</v>
          </cell>
          <cell r="C49" t="str">
            <v>\src\com\eteks\sweethome3d\j3d\Component3DManager.RenderingErrorListenerManager.java</v>
          </cell>
          <cell r="D49" t="str">
            <v>RenderingErrorListenerManager</v>
          </cell>
          <cell r="E49" t="str">
            <v>Sweet Home 3D</v>
          </cell>
          <cell r="F49" t="b">
            <v>1</v>
          </cell>
          <cell r="G49" t="str">
            <v>Service Provider</v>
          </cell>
        </row>
        <row r="50">
          <cell r="B50" t="str">
            <v>com.eteks.sweethome3d.j3d.Component3DManager$RenderingErrorObserver</v>
          </cell>
          <cell r="C50" t="str">
            <v>\src\com\eteks\sweethome3d\j3d\Component3DManager.RenderingErrorObserver.java</v>
          </cell>
          <cell r="D50" t="str">
            <v>RenderingErrorObserver</v>
          </cell>
          <cell r="E50" t="str">
            <v>Sweet Home 3D</v>
          </cell>
          <cell r="F50" t="b">
            <v>1</v>
          </cell>
          <cell r="G50" t="str">
            <v>Service Provider</v>
          </cell>
        </row>
        <row r="51">
          <cell r="B51" t="str">
            <v>com.eteks.sweethome3d.j3d.Component3DManager$RenderingObserver</v>
          </cell>
          <cell r="C51" t="str">
            <v>\src\com\eteks\sweethome3d\j3d\Component3DManager.RenderingObserver.java</v>
          </cell>
          <cell r="D51" t="str">
            <v>RenderingObserver</v>
          </cell>
          <cell r="E51" t="str">
            <v>Sweet Home 3D</v>
          </cell>
          <cell r="F51" t="b">
            <v>1</v>
          </cell>
          <cell r="G51" t="str">
            <v>Service Provider</v>
          </cell>
        </row>
        <row r="52">
          <cell r="B52" t="str">
            <v>com.eteks.sweethome3d.j3d.DAELoader</v>
          </cell>
          <cell r="C52" t="str">
            <v>\src\com\eteks\sweethome3d\j3d\DAELoader.java</v>
          </cell>
          <cell r="D52" t="str">
            <v>DAELoader</v>
          </cell>
          <cell r="E52" t="str">
            <v>Sweet Home 3D</v>
          </cell>
          <cell r="F52" t="b">
            <v>1</v>
          </cell>
          <cell r="G52" t="str">
            <v>Service Provider</v>
          </cell>
        </row>
        <row r="53">
          <cell r="B53" t="str">
            <v>com.eteks.sweethome3d.j3d.DAELoader$DAEHandler</v>
          </cell>
          <cell r="C53" t="str">
            <v>\src\com\eteks\sweethome3d\j3d\DAELoader.DAEHandler.java</v>
          </cell>
          <cell r="D53" t="str">
            <v>DAEHandler</v>
          </cell>
          <cell r="E53" t="str">
            <v>Sweet Home 3D</v>
          </cell>
          <cell r="F53" t="b">
            <v>1</v>
          </cell>
          <cell r="G53" t="str">
            <v>Controller</v>
          </cell>
        </row>
        <row r="54">
          <cell r="B54" t="str">
            <v>com.eteks.sweethome3d.j3d.Ground3D</v>
          </cell>
          <cell r="C54" t="str">
            <v>\src\com\eteks\sweethome3d\j3d\Ground3D.java</v>
          </cell>
          <cell r="D54" t="str">
            <v>Ground3D</v>
          </cell>
          <cell r="E54" t="str">
            <v>Sweet Home 3D</v>
          </cell>
          <cell r="F54" t="b">
            <v>1</v>
          </cell>
          <cell r="G54" t="str">
            <v>Coordinator</v>
          </cell>
        </row>
        <row r="55">
          <cell r="B55" t="str">
            <v>com.eteks.sweethome3d.j3d.Ground3D$LevelAreas</v>
          </cell>
          <cell r="C55" t="str">
            <v>\src\com\eteks\sweethome3d\j3d\Ground3D.LevelAreas.java</v>
          </cell>
          <cell r="D55" t="str">
            <v>LevelAreas</v>
          </cell>
          <cell r="E55" t="str">
            <v>Sweet Home 3D</v>
          </cell>
          <cell r="F55" t="b">
            <v>1</v>
          </cell>
          <cell r="G55" t="str">
            <v>Information Holder</v>
          </cell>
        </row>
        <row r="56">
          <cell r="B56" t="str">
            <v>com.eteks.sweethome3d.j3d.HomePieceOfFurniture3D</v>
          </cell>
          <cell r="C56" t="str">
            <v>\src\com\eteks\sweethome3d\j3d\HomePieceOfFurniture3D.java</v>
          </cell>
          <cell r="D56" t="str">
            <v>HomePieceOfFurniture3D</v>
          </cell>
          <cell r="E56" t="str">
            <v>Sweet Home 3D</v>
          </cell>
          <cell r="F56" t="b">
            <v>1</v>
          </cell>
          <cell r="G56" t="str">
            <v>Service Provider</v>
          </cell>
        </row>
        <row r="57">
          <cell r="B57" t="str">
            <v>com.eteks.sweethome3d.j3d.HomePieceOfFurniture3D$DefaultMaterialAndTexture</v>
          </cell>
          <cell r="C57" t="str">
            <v>\src\com\eteks\sweethome3d\j3d\HomePieceOfFurniture3D.DefaultMaterialAndTexture.java</v>
          </cell>
          <cell r="D57" t="str">
            <v>DefaultMaterialAndTexture</v>
          </cell>
          <cell r="E57" t="str">
            <v>Sweet Home 3D</v>
          </cell>
          <cell r="F57" t="b">
            <v>1</v>
          </cell>
          <cell r="G57" t="str">
            <v>Information Holder</v>
          </cell>
        </row>
        <row r="58">
          <cell r="B58" t="str">
            <v>com.eteks.sweethome3d.j3d.HomePieceOfFurniture3D$LightSelectionListener</v>
          </cell>
          <cell r="C58" t="str">
            <v>\src\com\eteks\sweethome3d\j3d\HomePieceOfFurniture3D.LightSelectionListener.java</v>
          </cell>
          <cell r="D58" t="str">
            <v>LightSelectionListener</v>
          </cell>
          <cell r="E58" t="str">
            <v>Sweet Home 3D</v>
          </cell>
          <cell r="F58" t="b">
            <v>1</v>
          </cell>
          <cell r="G58" t="str">
            <v>Service Provider</v>
          </cell>
        </row>
        <row r="59">
          <cell r="B59" t="str">
            <v>com.eteks.sweethome3d.j3d.Label3D</v>
          </cell>
          <cell r="C59" t="str">
            <v>\src\com\eteks\sweethome3d\j3d\Label3D.java</v>
          </cell>
          <cell r="D59" t="str">
            <v>Label3D</v>
          </cell>
          <cell r="E59" t="str">
            <v>Sweet Home 3D</v>
          </cell>
          <cell r="F59" t="b">
            <v>1</v>
          </cell>
          <cell r="G59" t="str">
            <v>Controller</v>
          </cell>
        </row>
        <row r="60">
          <cell r="B60" t="str">
            <v>com.eteks.sweethome3d.j3d.Max3DSLoader</v>
          </cell>
          <cell r="C60" t="str">
            <v>\src\com\eteks\sweethome3d\j3d\Max3DSLoader.java</v>
          </cell>
          <cell r="D60" t="str">
            <v>Max3DSLoader</v>
          </cell>
          <cell r="E60" t="str">
            <v>Sweet Home 3D</v>
          </cell>
          <cell r="F60" t="b">
            <v>1</v>
          </cell>
          <cell r="G60" t="str">
            <v>Controller</v>
          </cell>
        </row>
        <row r="61">
          <cell r="B61" t="str">
            <v>com.eteks.sweethome3d.j3d.Max3DSLoader$Chunk3DS</v>
          </cell>
          <cell r="C61" t="str">
            <v>\src\com\eteks\sweethome3d\j3d\Max3DSLoader.Chunk3DS.java</v>
          </cell>
          <cell r="D61" t="str">
            <v>Chunk3DS</v>
          </cell>
          <cell r="E61" t="str">
            <v>Sweet Home 3D</v>
          </cell>
          <cell r="F61" t="b">
            <v>1</v>
          </cell>
          <cell r="G61" t="str">
            <v>Information Holder</v>
          </cell>
        </row>
        <row r="62">
          <cell r="B62" t="str">
            <v>com.eteks.sweethome3d.j3d.Max3DSLoader$ChunkID</v>
          </cell>
          <cell r="C62" t="str">
            <v>\src\com\eteks\sweethome3d\j3d\Max3DSLoader.ChunkID.java</v>
          </cell>
          <cell r="D62" t="str">
            <v>ChunkID</v>
          </cell>
          <cell r="E62" t="str">
            <v>Sweet Home 3D</v>
          </cell>
          <cell r="F62" t="b">
            <v>1</v>
          </cell>
          <cell r="G62" t="str">
            <v>Information Holder</v>
          </cell>
        </row>
        <row r="63">
          <cell r="B63" t="str">
            <v>com.eteks.sweethome3d.j3d.Max3DSLoader$ChunksInputStream</v>
          </cell>
          <cell r="C63" t="str">
            <v>\src\com\eteks\sweethome3d\j3d\Max3DSLoader.ChunksInputStream.java</v>
          </cell>
          <cell r="D63" t="str">
            <v>ChunksInputStream</v>
          </cell>
          <cell r="E63" t="str">
            <v>Sweet Home 3D</v>
          </cell>
          <cell r="F63" t="b">
            <v>1</v>
          </cell>
          <cell r="G63" t="str">
            <v>Information Holder</v>
          </cell>
        </row>
        <row r="64">
          <cell r="B64" t="str">
            <v>com.eteks.sweethome3d.j3d.Max3DSLoader$Face3DS</v>
          </cell>
          <cell r="C64" t="str">
            <v>\src\com\eteks\sweethome3d\j3d\Max3DSLoader.Face3DS.java</v>
          </cell>
          <cell r="D64" t="str">
            <v>Face3DS</v>
          </cell>
          <cell r="E64" t="str">
            <v>Sweet Home 3D</v>
          </cell>
          <cell r="F64" t="b">
            <v>1</v>
          </cell>
          <cell r="G64" t="str">
            <v>Information Holder</v>
          </cell>
        </row>
        <row r="65">
          <cell r="B65" t="str">
            <v>com.eteks.sweethome3d.j3d.Max3DSLoader$Material3DS</v>
          </cell>
          <cell r="C65" t="str">
            <v>\src\com\eteks\sweethome3d\j3d\Max3DSLoader.Material3DS.java</v>
          </cell>
          <cell r="D65" t="str">
            <v>Material3DS</v>
          </cell>
          <cell r="E65" t="str">
            <v>Sweet Home 3D</v>
          </cell>
          <cell r="F65" t="b">
            <v>1</v>
          </cell>
          <cell r="G65" t="str">
            <v>Information Holder</v>
          </cell>
        </row>
        <row r="66">
          <cell r="B66" t="str">
            <v>com.eteks.sweethome3d.j3d.Max3DSLoader$Mesh3DS</v>
          </cell>
          <cell r="C66" t="str">
            <v>\src\com\eteks\sweethome3d\j3d\Max3DSLoader.Mesh3DS.java</v>
          </cell>
          <cell r="D66" t="str">
            <v>Mesh3DS</v>
          </cell>
          <cell r="E66" t="str">
            <v>Sweet Home 3D</v>
          </cell>
          <cell r="F66" t="b">
            <v>1</v>
          </cell>
          <cell r="G66" t="str">
            <v>Information Holder</v>
          </cell>
        </row>
        <row r="67">
          <cell r="B67" t="str">
            <v>com.eteks.sweethome3d.j3d.Max3DSLoader$Mesh3DSSharedVertex</v>
          </cell>
          <cell r="C67" t="str">
            <v>\src\com\eteks\sweethome3d\j3d\Max3DSLoader.Mesh3DSSharedVertex.java</v>
          </cell>
          <cell r="D67" t="str">
            <v>Mesh3DSSharedVertex</v>
          </cell>
          <cell r="E67" t="str">
            <v>Sweet Home 3D</v>
          </cell>
          <cell r="F67" t="b">
            <v>1</v>
          </cell>
          <cell r="G67" t="str">
            <v>Information Holder</v>
          </cell>
        </row>
        <row r="68">
          <cell r="B68" t="str">
            <v>com.eteks.sweethome3d.j3d.ModelManager</v>
          </cell>
          <cell r="C68" t="str">
            <v>\src\com\eteks\sweethome3d\j3d\ModelManager.java</v>
          </cell>
          <cell r="D68" t="str">
            <v>ModelManager</v>
          </cell>
          <cell r="E68" t="str">
            <v>Sweet Home 3D</v>
          </cell>
          <cell r="F68" t="b">
            <v>1</v>
          </cell>
          <cell r="G68" t="str">
            <v>Controller</v>
          </cell>
        </row>
        <row r="69">
          <cell r="B69" t="str">
            <v>com.eteks.sweethome3d.j3d.ModelManager$ModelObserver</v>
          </cell>
          <cell r="C69" t="str">
            <v>\src\com\eteks\sweethome3d\j3d\ModelManager.ModelObserver.java</v>
          </cell>
          <cell r="D69" t="str">
            <v>ModelObserver</v>
          </cell>
          <cell r="E69" t="str">
            <v>Sweet Home 3D</v>
          </cell>
          <cell r="F69" t="b">
            <v>1</v>
          </cell>
          <cell r="G69" t="str">
            <v>Service Provider</v>
          </cell>
        </row>
        <row r="70">
          <cell r="B70" t="str">
            <v>com.eteks.sweethome3d.j3d.ModelManager$SVGPathSupport</v>
          </cell>
          <cell r="C70" t="str">
            <v>\src\com\eteks\sweethome3d\j3d\ModelManager.SVGPathSupport.java</v>
          </cell>
          <cell r="D70" t="str">
            <v>SVGPathSupport</v>
          </cell>
          <cell r="E70" t="str">
            <v>Sweet Home 3D</v>
          </cell>
          <cell r="F70" t="b">
            <v>1</v>
          </cell>
          <cell r="G70" t="str">
            <v>Service Provider</v>
          </cell>
        </row>
        <row r="71">
          <cell r="B71" t="str">
            <v>com.eteks.sweethome3d.j3d.Object3DBranch</v>
          </cell>
          <cell r="C71" t="str">
            <v>\src\com\eteks\sweethome3d\j3d\Object3DBranch.java</v>
          </cell>
          <cell r="D71" t="str">
            <v>Object3DBranch</v>
          </cell>
          <cell r="E71" t="str">
            <v>Sweet Home 3D</v>
          </cell>
          <cell r="F71" t="b">
            <v>1</v>
          </cell>
          <cell r="G71" t="str">
            <v>Structurer</v>
          </cell>
        </row>
        <row r="72">
          <cell r="B72" t="str">
            <v>com.eteks.sweethome3d.j3d.Object3DBranch$TextureKey</v>
          </cell>
          <cell r="C72" t="str">
            <v>\src\com\eteks\sweethome3d\j3d\Object3DBranch.TextureKey.java</v>
          </cell>
          <cell r="D72" t="str">
            <v>TextureKey</v>
          </cell>
          <cell r="E72" t="str">
            <v>Sweet Home 3D</v>
          </cell>
          <cell r="F72" t="b">
            <v>1</v>
          </cell>
          <cell r="G72" t="str">
            <v>Information Holder</v>
          </cell>
        </row>
        <row r="73">
          <cell r="B73" t="str">
            <v>com.eteks.sweethome3d.j3d.Object3DBranchFactory</v>
          </cell>
          <cell r="C73" t="str">
            <v>\src\com\eteks\sweethome3d\j3d\Object3DBranchFactory.java</v>
          </cell>
          <cell r="D73" t="str">
            <v>Object3DBranchFactory</v>
          </cell>
          <cell r="E73" t="str">
            <v>Sweet Home 3D</v>
          </cell>
          <cell r="F73" t="b">
            <v>1</v>
          </cell>
          <cell r="G73" t="str">
            <v>Service Provider</v>
          </cell>
        </row>
        <row r="74">
          <cell r="B74" t="str">
            <v>com.eteks.sweethome3d.j3d.OBJLoader</v>
          </cell>
          <cell r="C74" t="str">
            <v>\src\com\eteks\sweethome3d\j3d\OBJLoader.java</v>
          </cell>
          <cell r="D74" t="str">
            <v>OBJLoader</v>
          </cell>
          <cell r="E74" t="str">
            <v>Sweet Home 3D</v>
          </cell>
          <cell r="F74" t="b">
            <v>1</v>
          </cell>
          <cell r="G74" t="str">
            <v>Service Provider</v>
          </cell>
        </row>
        <row r="75">
          <cell r="B75" t="str">
            <v>com.eteks.sweethome3d.j3d.OBJLoader$Face</v>
          </cell>
          <cell r="C75" t="str">
            <v>\src\com\eteks\sweethome3d\j3d\OBJLoader.Face.java</v>
          </cell>
          <cell r="D75" t="str">
            <v>Face</v>
          </cell>
          <cell r="E75" t="str">
            <v>Sweet Home 3D</v>
          </cell>
          <cell r="F75" t="b">
            <v>1</v>
          </cell>
          <cell r="G75" t="str">
            <v>Information Holder</v>
          </cell>
        </row>
        <row r="76">
          <cell r="B76" t="str">
            <v>com.eteks.sweethome3d.j3d.OBJLoader$Geometry</v>
          </cell>
          <cell r="C76" t="str">
            <v>\src\com\eteks\sweethome3d\j3d\OBJLoader.Geometry.java</v>
          </cell>
          <cell r="D76" t="str">
            <v>Geometry</v>
          </cell>
          <cell r="E76" t="str">
            <v>Sweet Home 3D</v>
          </cell>
          <cell r="F76" t="b">
            <v>1</v>
          </cell>
          <cell r="G76" t="str">
            <v>Information Holder</v>
          </cell>
        </row>
        <row r="77">
          <cell r="B77" t="str">
            <v>com.eteks.sweethome3d.j3d.OBJLoader$Group</v>
          </cell>
          <cell r="C77" t="str">
            <v>\src\com\eteks\sweethome3d\j3d\OBJLoader.Group.java</v>
          </cell>
          <cell r="D77" t="str">
            <v>Group</v>
          </cell>
          <cell r="E77" t="str">
            <v>Sweet Home 3D</v>
          </cell>
          <cell r="F77" t="b">
            <v>1</v>
          </cell>
          <cell r="G77" t="str">
            <v>Information Holder</v>
          </cell>
        </row>
        <row r="78">
          <cell r="B78" t="str">
            <v>com.eteks.sweethome3d.j3d.OBJLoader$Line</v>
          </cell>
          <cell r="C78" t="str">
            <v>\src\com\eteks\sweethome3d\j3d\OBJLoader.Line.java</v>
          </cell>
          <cell r="D78" t="str">
            <v>Line</v>
          </cell>
          <cell r="E78" t="str">
            <v>Sweet Home 3D</v>
          </cell>
          <cell r="F78" t="b">
            <v>1</v>
          </cell>
          <cell r="G78" t="str">
            <v>Information Holder</v>
          </cell>
        </row>
        <row r="79">
          <cell r="B79" t="str">
            <v>com.eteks.sweethome3d.j3d.OBJMaterial</v>
          </cell>
          <cell r="C79" t="str">
            <v>\src\com\eteks\sweethome3d\j3d\OBJMaterial.java</v>
          </cell>
          <cell r="D79" t="str">
            <v>OBJMaterial</v>
          </cell>
          <cell r="E79" t="str">
            <v>Sweet Home 3D</v>
          </cell>
          <cell r="F79" t="b">
            <v>1</v>
          </cell>
          <cell r="G79" t="str">
            <v>Information Holder</v>
          </cell>
        </row>
        <row r="80">
          <cell r="B80" t="str">
            <v>com.eteks.sweethome3d.j3d.OBJWriter</v>
          </cell>
          <cell r="C80" t="str">
            <v>\src\com\eteks\sweethome3d\j3d\OBJWriter.java</v>
          </cell>
          <cell r="D80" t="str">
            <v>OBJWriter</v>
          </cell>
          <cell r="E80" t="str">
            <v>Sweet Home 3D</v>
          </cell>
          <cell r="F80" t="b">
            <v>1</v>
          </cell>
          <cell r="G80" t="str">
            <v>Service Provider</v>
          </cell>
        </row>
        <row r="81">
          <cell r="B81" t="str">
            <v>com.eteks.sweethome3d.j3d.OBJWriter$ComparableAppearance</v>
          </cell>
          <cell r="C81" t="str">
            <v>\src\com\eteks\sweethome3d\j3d\OBJWriter.ComparableAppearance.java</v>
          </cell>
          <cell r="D81" t="str">
            <v>ComparableAppearance</v>
          </cell>
          <cell r="E81" t="str">
            <v>Sweet Home 3D</v>
          </cell>
          <cell r="F81" t="b">
            <v>1</v>
          </cell>
          <cell r="G81" t="str">
            <v>Service Provider</v>
          </cell>
        </row>
        <row r="82">
          <cell r="B82" t="str">
            <v>com.eteks.sweethome3d.j3d.PhotoRenderer</v>
          </cell>
          <cell r="C82" t="str">
            <v>\src\com\eteks\sweethome3d\j3d\PhotoRenderer.java</v>
          </cell>
          <cell r="D82" t="str">
            <v>PhotoRenderer</v>
          </cell>
          <cell r="E82" t="str">
            <v>Sweet Home 3D</v>
          </cell>
          <cell r="F82" t="b">
            <v>1</v>
          </cell>
          <cell r="G82" t="str">
            <v>Service Provider</v>
          </cell>
        </row>
        <row r="83">
          <cell r="B83" t="str">
            <v>com.eteks.sweethome3d.j3d.PhotoRenderer$BufferedImageDisplay</v>
          </cell>
          <cell r="C83" t="str">
            <v>\src\com\eteks\sweethome3d\j3d\PhotoRenderer.BufferedImageDisplay.java</v>
          </cell>
          <cell r="D83" t="str">
            <v>BufferedImageDisplay</v>
          </cell>
          <cell r="E83" t="str">
            <v>Sweet Home 3D</v>
          </cell>
          <cell r="F83" t="b">
            <v>1</v>
          </cell>
          <cell r="G83" t="str">
            <v>Service Provider</v>
          </cell>
        </row>
        <row r="84">
          <cell r="B84" t="str">
            <v>com.eteks.sweethome3d.j3d.PhotoRenderer$PhotoObject3DFactory</v>
          </cell>
          <cell r="C84" t="str">
            <v>\src\com\eteks\sweethome3d\j3d\PhotoRenderer.PhotoObject3DFactory.java</v>
          </cell>
          <cell r="D84" t="str">
            <v>PhotoObject3DFactory</v>
          </cell>
          <cell r="E84" t="str">
            <v>Sweet Home 3D</v>
          </cell>
          <cell r="F84" t="b">
            <v>1</v>
          </cell>
          <cell r="G84" t="str">
            <v>Service Provider</v>
          </cell>
        </row>
        <row r="85">
          <cell r="B85" t="str">
            <v>com.eteks.sweethome3d.j3d.PhotoRenderer$Quality</v>
          </cell>
          <cell r="C85" t="str">
            <v>\src\com\eteks\sweethome3d\j3d\PhotoRenderer.Quality.java</v>
          </cell>
          <cell r="D85" t="str">
            <v>Quality</v>
          </cell>
          <cell r="E85" t="str">
            <v>Sweet Home 3D</v>
          </cell>
          <cell r="F85" t="b">
            <v>1</v>
          </cell>
          <cell r="G85" t="str">
            <v>Information Holder</v>
          </cell>
        </row>
        <row r="86">
          <cell r="B86" t="str">
            <v>com.eteks.sweethome3d.j3d.PhotoRenderer$SphereLightWithNoRepresentation</v>
          </cell>
          <cell r="C86" t="str">
            <v>\src\com\eteks\sweethome3d\j3d\PhotoRenderer.SphereLightWithNoRepresentation.java</v>
          </cell>
          <cell r="D86" t="str">
            <v>SphereLightWithNoRepresentation</v>
          </cell>
          <cell r="E86" t="str">
            <v>Sweet Home 3D</v>
          </cell>
          <cell r="F86" t="b">
            <v>1</v>
          </cell>
          <cell r="G86" t="str">
            <v>Service Provider</v>
          </cell>
        </row>
        <row r="87">
          <cell r="B87" t="str">
            <v>com.eteks.sweethome3d.j3d.PhotoRenderer$TransparentTextureKey</v>
          </cell>
          <cell r="C87" t="str">
            <v>\src\com\eteks\sweethome3d\j3d\PhotoRenderer.TransparentTextureKey.java</v>
          </cell>
          <cell r="D87" t="str">
            <v>TransparentTextureKey</v>
          </cell>
          <cell r="E87" t="str">
            <v>Sweet Home 3D</v>
          </cell>
          <cell r="F87" t="b">
            <v>1</v>
          </cell>
          <cell r="G87" t="str">
            <v>Information Holder</v>
          </cell>
        </row>
        <row r="88">
          <cell r="B88" t="str">
            <v>com.eteks.sweethome3d.j3d.PhotoRenderer$Triangle</v>
          </cell>
          <cell r="C88" t="str">
            <v>\src\com\eteks\sweethome3d\j3d\PhotoRenderer.Triangle.java</v>
          </cell>
          <cell r="D88" t="str">
            <v>Triangle</v>
          </cell>
          <cell r="E88" t="str">
            <v>Sweet Home 3D</v>
          </cell>
          <cell r="F88" t="b">
            <v>1</v>
          </cell>
          <cell r="G88" t="str">
            <v>Information Holder</v>
          </cell>
        </row>
        <row r="89">
          <cell r="B89" t="str">
            <v>com.eteks.sweethome3d.j3d.Room3D</v>
          </cell>
          <cell r="C89" t="str">
            <v>\src\com\eteks\sweethome3d\j3d\Room3D.java</v>
          </cell>
          <cell r="D89" t="str">
            <v>Room3D</v>
          </cell>
          <cell r="E89" t="str">
            <v>Sweet Home 3D</v>
          </cell>
          <cell r="F89" t="b">
            <v>1</v>
          </cell>
          <cell r="G89" t="str">
            <v>Service Provider</v>
          </cell>
        </row>
        <row r="90">
          <cell r="B90" t="str">
            <v>com.eteks.sweethome3d.j3d.TextureManager</v>
          </cell>
          <cell r="C90" t="str">
            <v>\src\com\eteks\sweethome3d\j3d\TextureManager.java</v>
          </cell>
          <cell r="D90" t="str">
            <v>TextureManager</v>
          </cell>
          <cell r="E90" t="str">
            <v>Sweet Home 3D</v>
          </cell>
          <cell r="F90" t="b">
            <v>1</v>
          </cell>
          <cell r="G90" t="str">
            <v>Service Provider</v>
          </cell>
        </row>
        <row r="91">
          <cell r="B91" t="str">
            <v>com.eteks.sweethome3d.j3d.TextureManager$ComparableTexture</v>
          </cell>
          <cell r="C91" t="str">
            <v>\src\com\eteks\sweethome3d\j3d\TextureManager.ComparableTexture.java</v>
          </cell>
          <cell r="D91" t="str">
            <v>ComparableTexture</v>
          </cell>
          <cell r="E91" t="str">
            <v>Sweet Home 3D</v>
          </cell>
          <cell r="F91" t="b">
            <v>1</v>
          </cell>
          <cell r="G91" t="str">
            <v>Information Holder</v>
          </cell>
        </row>
        <row r="92">
          <cell r="B92" t="str">
            <v>com.eteks.sweethome3d.j3d.TextureManager$ComparableTextureAngleTuple</v>
          </cell>
          <cell r="C92" t="str">
            <v>\src\com\eteks\sweethome3d\j3d\TextureManager.ComparableTextureAngleTuple.java</v>
          </cell>
          <cell r="D92" t="str">
            <v>ComparableTextureAngleTuple</v>
          </cell>
          <cell r="E92" t="str">
            <v>Sweet Home 3D</v>
          </cell>
          <cell r="F92" t="b">
            <v>1</v>
          </cell>
          <cell r="G92" t="str">
            <v>Information Holder</v>
          </cell>
        </row>
        <row r="93">
          <cell r="B93" t="str">
            <v>com.eteks.sweethome3d.j3d.TextureManager$RotatedContentKey</v>
          </cell>
          <cell r="C93" t="str">
            <v>\src\com\eteks\sweethome3d\j3d\TextureManager.RotatedContentKey.java</v>
          </cell>
          <cell r="D93" t="str">
            <v>RotatedContentKey</v>
          </cell>
          <cell r="E93" t="str">
            <v>Sweet Home 3D</v>
          </cell>
          <cell r="F93" t="b">
            <v>1</v>
          </cell>
          <cell r="G93" t="str">
            <v>Service Provider</v>
          </cell>
        </row>
        <row r="94">
          <cell r="B94" t="str">
            <v>com.eteks.sweethome3d.j3d.TextureManager$TextureObserver</v>
          </cell>
          <cell r="C94" t="str">
            <v>\src\com\eteks\sweethome3d\j3d\TextureManager.TextureObserver.java</v>
          </cell>
          <cell r="D94" t="str">
            <v>TextureObserver</v>
          </cell>
          <cell r="E94" t="str">
            <v>Sweet Home 3D</v>
          </cell>
          <cell r="F94" t="b">
            <v>1</v>
          </cell>
          <cell r="G94" t="str">
            <v>Service Provider</v>
          </cell>
        </row>
        <row r="95">
          <cell r="B95" t="str">
            <v>com.eteks.sweethome3d.j3d.Wall3D</v>
          </cell>
          <cell r="C95" t="str">
            <v>\src\com\eteks\sweethome3d\j3d\Wall3D.java</v>
          </cell>
          <cell r="D95" t="str">
            <v>Wall3D</v>
          </cell>
          <cell r="E95" t="str">
            <v>Sweet Home 3D</v>
          </cell>
          <cell r="F95" t="b">
            <v>1</v>
          </cell>
          <cell r="G95" t="str">
            <v>Service Provider</v>
          </cell>
        </row>
        <row r="96">
          <cell r="B96" t="str">
            <v>com.eteks.sweethome3d.j3d.Wall3D$DoorOrWindowArea</v>
          </cell>
          <cell r="C96" t="str">
            <v>\src\com\eteks\sweethome3d\j3d\Wall3D.DoorOrWindowArea.java</v>
          </cell>
          <cell r="D96" t="str">
            <v>DoorOrWindowArea</v>
          </cell>
          <cell r="E96" t="str">
            <v>Sweet Home 3D</v>
          </cell>
          <cell r="F96" t="b">
            <v>1</v>
          </cell>
          <cell r="G96" t="str">
            <v>Information Holder</v>
          </cell>
        </row>
        <row r="97">
          <cell r="B97" t="str">
            <v>com.eteks.sweethome3d.j3d.Wall3D$ModelRotationTuple</v>
          </cell>
          <cell r="C97" t="str">
            <v>\src\com\eteks\sweethome3d\j3d\Wall3D.ModelRotationTuple.java</v>
          </cell>
          <cell r="D97" t="str">
            <v>ModelRotationTuple</v>
          </cell>
          <cell r="E97" t="str">
            <v>Sweet Home 3D</v>
          </cell>
          <cell r="F97" t="b">
            <v>1</v>
          </cell>
          <cell r="G97" t="str">
            <v>Information Holder</v>
          </cell>
        </row>
        <row r="98">
          <cell r="B98" t="str">
            <v>com.eteks.sweethome3d.MacOSXConfiguration</v>
          </cell>
          <cell r="C98" t="str">
            <v>\src\com\eteks\sweethome3d\MacOSXConfiguration.java</v>
          </cell>
          <cell r="D98" t="str">
            <v>MacOSXConfiguration</v>
          </cell>
          <cell r="E98" t="str">
            <v>Sweet Home 3D</v>
          </cell>
          <cell r="F98" t="b">
            <v>1</v>
          </cell>
          <cell r="G98" t="str">
            <v>Interfacer</v>
          </cell>
        </row>
        <row r="99">
          <cell r="B99" t="str">
            <v>com.eteks.sweethome3d.model.AspectRatio</v>
          </cell>
          <cell r="C99" t="str">
            <v>\src\com\eteks\sweethome3d\model\AspectRatio.java</v>
          </cell>
          <cell r="D99" t="str">
            <v>AspectRatio</v>
          </cell>
          <cell r="E99" t="str">
            <v>Sweet Home 3D</v>
          </cell>
          <cell r="F99" t="b">
            <v>1</v>
          </cell>
          <cell r="G99" t="str">
            <v>Information Holder</v>
          </cell>
        </row>
        <row r="100">
          <cell r="B100" t="str">
            <v>com.eteks.sweethome3d.model.BackgroundImage</v>
          </cell>
          <cell r="C100" t="str">
            <v>\src\com\eteks\sweethome3d\model\BackgroundImage.java</v>
          </cell>
          <cell r="D100" t="str">
            <v>BackgroundImage</v>
          </cell>
          <cell r="E100" t="str">
            <v>Sweet Home 3D</v>
          </cell>
          <cell r="F100" t="b">
            <v>1</v>
          </cell>
          <cell r="G100" t="str">
            <v>Information Holder</v>
          </cell>
        </row>
        <row r="101">
          <cell r="B101" t="str">
            <v>com.eteks.sweethome3d.model.Baseboard</v>
          </cell>
          <cell r="C101" t="str">
            <v>\src\com\eteks\sweethome3d\model\Baseboard.java</v>
          </cell>
          <cell r="D101" t="str">
            <v>Baseboard</v>
          </cell>
          <cell r="E101" t="str">
            <v>Sweet Home 3D</v>
          </cell>
          <cell r="F101" t="b">
            <v>1</v>
          </cell>
          <cell r="G101" t="str">
            <v>Information Holder</v>
          </cell>
        </row>
        <row r="102">
          <cell r="B102" t="str">
            <v>com.eteks.sweethome3d.model.Camera</v>
          </cell>
          <cell r="C102" t="str">
            <v>\src\com\eteks\sweethome3d\model\Camera.java</v>
          </cell>
          <cell r="D102" t="str">
            <v>Camera</v>
          </cell>
          <cell r="E102" t="str">
            <v>Sweet Home 3D</v>
          </cell>
          <cell r="F102" t="b">
            <v>1</v>
          </cell>
          <cell r="G102" t="str">
            <v>Information Holder</v>
          </cell>
        </row>
        <row r="103">
          <cell r="B103" t="str">
            <v>com.eteks.sweethome3d.model.Camera$Lens</v>
          </cell>
          <cell r="C103" t="str">
            <v>\src\com\eteks\sweethome3d\model\Camera.Lens.java</v>
          </cell>
          <cell r="D103" t="str">
            <v>Lens</v>
          </cell>
          <cell r="E103" t="str">
            <v>Sweet Home 3D</v>
          </cell>
          <cell r="F103" t="b">
            <v>1</v>
          </cell>
          <cell r="G103" t="str">
            <v>Information Holder</v>
          </cell>
        </row>
        <row r="104">
          <cell r="B104" t="str">
            <v>com.eteks.sweethome3d.model.Camera$Property</v>
          </cell>
          <cell r="C104" t="str">
            <v>\src\com\eteks\sweethome3d\model\Camera.Property.java</v>
          </cell>
          <cell r="D104" t="str">
            <v>Property</v>
          </cell>
          <cell r="E104" t="str">
            <v>Sweet Home 3D</v>
          </cell>
          <cell r="F104" t="b">
            <v>1</v>
          </cell>
          <cell r="G104" t="str">
            <v>Information Holder</v>
          </cell>
        </row>
        <row r="105">
          <cell r="B105" t="str">
            <v>com.eteks.sweethome3d.model.CatalogDoorOrWindow</v>
          </cell>
          <cell r="C105" t="str">
            <v>\src\com\eteks\sweethome3d\model\CatalogDoorOrWindow.java</v>
          </cell>
          <cell r="D105" t="str">
            <v>CatalogDoorOrWindow</v>
          </cell>
          <cell r="E105" t="str">
            <v>Sweet Home 3D</v>
          </cell>
          <cell r="F105" t="b">
            <v>1</v>
          </cell>
          <cell r="G105" t="str">
            <v>Information Holder</v>
          </cell>
        </row>
        <row r="106">
          <cell r="B106" t="str">
            <v>com.eteks.sweethome3d.model.CatalogItem</v>
          </cell>
          <cell r="C106" t="str">
            <v>\src\com\eteks\sweethome3d\model\CatalogItem.java</v>
          </cell>
          <cell r="D106" t="str">
            <v>CatalogItem</v>
          </cell>
          <cell r="E106" t="str">
            <v>Sweet Home 3D</v>
          </cell>
          <cell r="F106" t="b">
            <v>0</v>
          </cell>
          <cell r="G106" t="str">
            <v>Information Holder</v>
          </cell>
        </row>
        <row r="107">
          <cell r="B107" t="str">
            <v>com.eteks.sweethome3d.model.CatalogLight</v>
          </cell>
          <cell r="C107" t="str">
            <v>\src\com\eteks\sweethome3d\model\CatalogLight.java</v>
          </cell>
          <cell r="D107" t="str">
            <v>CatalogLight</v>
          </cell>
          <cell r="E107" t="str">
            <v>Sweet Home 3D</v>
          </cell>
          <cell r="F107" t="b">
            <v>1</v>
          </cell>
          <cell r="G107" t="str">
            <v>Structurer</v>
          </cell>
        </row>
        <row r="108">
          <cell r="B108" t="str">
            <v>com.eteks.sweethome3d.model.CatalogPieceOfFurniture</v>
          </cell>
          <cell r="C108" t="str">
            <v>\src\com\eteks\sweethome3d\model\CatalogPieceOfFurniture.java</v>
          </cell>
          <cell r="D108" t="str">
            <v>CatalogPieceOfFurniture</v>
          </cell>
          <cell r="E108" t="str">
            <v>Sweet Home 3D</v>
          </cell>
          <cell r="F108" t="b">
            <v>1</v>
          </cell>
          <cell r="G108" t="str">
            <v>Information Holder</v>
          </cell>
        </row>
        <row r="109">
          <cell r="B109" t="str">
            <v>com.eteks.sweethome3d.model.CatalogTexture</v>
          </cell>
          <cell r="C109" t="str">
            <v>\src\com\eteks\sweethome3d\model\CatalogTexture.java</v>
          </cell>
          <cell r="D109" t="str">
            <v>CatalogTexture</v>
          </cell>
          <cell r="E109" t="str">
            <v>Sweet Home 3D</v>
          </cell>
          <cell r="F109" t="b">
            <v>1</v>
          </cell>
          <cell r="G109" t="str">
            <v>Structurer</v>
          </cell>
        </row>
        <row r="110">
          <cell r="B110" t="str">
            <v>com.eteks.sweethome3d.model.CollectionChangeSupport</v>
          </cell>
          <cell r="C110" t="str">
            <v>\src\com\eteks\sweethome3d\model\CollectionChangeSupport.java</v>
          </cell>
          <cell r="D110" t="str">
            <v>CollectionChangeSupport</v>
          </cell>
          <cell r="E110" t="str">
            <v>Sweet Home 3D</v>
          </cell>
          <cell r="F110" t="b">
            <v>1</v>
          </cell>
          <cell r="G110" t="str">
            <v>Structurer</v>
          </cell>
        </row>
        <row r="111">
          <cell r="B111" t="str">
            <v>com.eteks.sweethome3d.model.CollectionEvent</v>
          </cell>
          <cell r="C111" t="str">
            <v>\src\com\eteks\sweethome3d\model\CollectionEvent.java</v>
          </cell>
          <cell r="D111" t="str">
            <v>CollectionEvent</v>
          </cell>
          <cell r="E111" t="str">
            <v>Sweet Home 3D</v>
          </cell>
          <cell r="F111" t="b">
            <v>1</v>
          </cell>
          <cell r="G111" t="str">
            <v>Information Holder</v>
          </cell>
        </row>
        <row r="112">
          <cell r="B112" t="str">
            <v>com.eteks.sweethome3d.model.CollectionEvent$Type</v>
          </cell>
          <cell r="C112" t="str">
            <v>new_version\k9mail-library\src\main\java\com\fsck\k9\mail\ServerSettings.Type.java</v>
          </cell>
          <cell r="D112" t="str">
            <v>Type</v>
          </cell>
          <cell r="E112" t="str">
            <v>Sweet Home 3D</v>
          </cell>
          <cell r="F112" t="b">
            <v>1</v>
          </cell>
          <cell r="G112" t="str">
            <v>Information Holder</v>
          </cell>
        </row>
        <row r="113">
          <cell r="B113" t="str">
            <v>com.eteks.sweethome3d.model.CollectionListener</v>
          </cell>
          <cell r="C113" t="str">
            <v>\src\com\eteks\sweethome3d\model\CollectionListener.java</v>
          </cell>
          <cell r="D113" t="str">
            <v>CollectionListener</v>
          </cell>
          <cell r="E113" t="str">
            <v>Sweet Home 3D</v>
          </cell>
          <cell r="F113" t="b">
            <v>1</v>
          </cell>
          <cell r="G113" t="str">
            <v>Service Provider</v>
          </cell>
        </row>
        <row r="114">
          <cell r="B114" t="str">
            <v>com.eteks.sweethome3d.model.Compass</v>
          </cell>
          <cell r="C114" t="str">
            <v>\src\com\eteks\sweethome3d\model\Compass.java</v>
          </cell>
          <cell r="D114" t="str">
            <v>Compass</v>
          </cell>
          <cell r="E114" t="str">
            <v>Sweet Home 3D</v>
          </cell>
          <cell r="F114" t="b">
            <v>1</v>
          </cell>
          <cell r="G114" t="str">
            <v>Service Provider</v>
          </cell>
        </row>
        <row r="115">
          <cell r="B115" t="str">
            <v>com.eteks.sweethome3d.model.Compass$GeographicPoint</v>
          </cell>
          <cell r="C115" t="str">
            <v>\src\com\eteks\sweethome3d\model\Compass.GeographicPoint.java</v>
          </cell>
          <cell r="D115" t="str">
            <v>GeographicPoint</v>
          </cell>
          <cell r="E115" t="str">
            <v>Sweet Home 3D</v>
          </cell>
          <cell r="F115" t="b">
            <v>1</v>
          </cell>
          <cell r="G115" t="str">
            <v>Information Holder</v>
          </cell>
        </row>
        <row r="116">
          <cell r="B116" t="str">
            <v>com.eteks.sweethome3d.model.Compass$Property</v>
          </cell>
          <cell r="C116" t="str">
            <v>\src\com\eteks\sweethome3d\model\Camera.Property.java</v>
          </cell>
          <cell r="D116" t="str">
            <v>Property</v>
          </cell>
          <cell r="E116" t="str">
            <v>Sweet Home 3D</v>
          </cell>
          <cell r="F116" t="b">
            <v>1</v>
          </cell>
          <cell r="G116" t="str">
            <v>Information Holder</v>
          </cell>
        </row>
        <row r="117">
          <cell r="B117" t="str">
            <v>com.eteks.sweethome3d.model.Content</v>
          </cell>
          <cell r="C117" t="str">
            <v>\src\com\eteks\sweethome3d\model\Content.java</v>
          </cell>
          <cell r="D117" t="str">
            <v>Content</v>
          </cell>
          <cell r="E117" t="str">
            <v>Sweet Home 3D</v>
          </cell>
          <cell r="F117" t="b">
            <v>1</v>
          </cell>
          <cell r="G117" t="str">
            <v>Service Provider</v>
          </cell>
        </row>
        <row r="118">
          <cell r="B118" t="str">
            <v>com.eteks.sweethome3d.model.DamagedHomeRecorderException</v>
          </cell>
          <cell r="C118" t="str">
            <v>\src\com\eteks\sweethome3d\model\DamagedHomeRecorderException.java</v>
          </cell>
          <cell r="D118" t="str">
            <v>DamagedHomeRecorderException</v>
          </cell>
          <cell r="E118" t="str">
            <v>Sweet Home 3D</v>
          </cell>
          <cell r="F118" t="b">
            <v>1</v>
          </cell>
          <cell r="G118" t="str">
            <v>Information Holder</v>
          </cell>
        </row>
        <row r="119">
          <cell r="B119" t="str">
            <v>com.eteks.sweethome3d.model.DimensionLine</v>
          </cell>
          <cell r="C119" t="str">
            <v>\src\com\eteks\sweethome3d\model\DimensionLine.java</v>
          </cell>
          <cell r="D119" t="str">
            <v>DimensionLine</v>
          </cell>
          <cell r="E119" t="str">
            <v>Sweet Home 3D</v>
          </cell>
          <cell r="F119" t="b">
            <v>1</v>
          </cell>
          <cell r="G119" t="str">
            <v>Information Holder</v>
          </cell>
        </row>
        <row r="120">
          <cell r="B120" t="str">
            <v>com.eteks.sweethome3d.model.DimensionLine$Property</v>
          </cell>
          <cell r="C120" t="str">
            <v>\src\com\eteks\sweethome3d\model\Camera.Property.java</v>
          </cell>
          <cell r="D120" t="str">
            <v>Property</v>
          </cell>
          <cell r="E120" t="str">
            <v>Sweet Home 3D</v>
          </cell>
          <cell r="F120" t="b">
            <v>1</v>
          </cell>
          <cell r="G120" t="str">
            <v>Information Holder</v>
          </cell>
        </row>
        <row r="121">
          <cell r="B121" t="str">
            <v>com.eteks.sweethome3d.model.DoorOrWindow</v>
          </cell>
          <cell r="C121" t="str">
            <v>\src\com\eteks\sweethome3d\model\DoorOrWindow.java</v>
          </cell>
          <cell r="D121" t="str">
            <v>DoorOrWindow</v>
          </cell>
          <cell r="E121" t="str">
            <v>Sweet Home 3D</v>
          </cell>
          <cell r="F121" t="b">
            <v>1</v>
          </cell>
          <cell r="G121" t="str">
            <v>Information Holder</v>
          </cell>
        </row>
        <row r="122">
          <cell r="B122" t="str">
            <v>com.eteks.sweethome3d.model.Elevatable</v>
          </cell>
          <cell r="C122" t="str">
            <v>\src\com\eteks\sweethome3d\model\Elevatable.java</v>
          </cell>
          <cell r="D122" t="str">
            <v>Elevatable</v>
          </cell>
          <cell r="E122" t="str">
            <v>Sweet Home 3D</v>
          </cell>
          <cell r="F122" t="b">
            <v>1</v>
          </cell>
          <cell r="G122" t="str">
            <v>Information Holder</v>
          </cell>
        </row>
        <row r="123">
          <cell r="B123" t="str">
            <v>com.eteks.sweethome3d.model.FurnitureCatalog</v>
          </cell>
          <cell r="C123" t="str">
            <v>\src\com\eteks\sweethome3d\model\FurnitureCatalog.java</v>
          </cell>
          <cell r="D123" t="str">
            <v>FurnitureCatalog</v>
          </cell>
          <cell r="E123" t="str">
            <v>Sweet Home 3D</v>
          </cell>
          <cell r="F123" t="b">
            <v>1</v>
          </cell>
          <cell r="G123" t="str">
            <v>Structurer</v>
          </cell>
        </row>
        <row r="124">
          <cell r="B124" t="str">
            <v>com.eteks.sweethome3d.model.FurnitureCategory</v>
          </cell>
          <cell r="C124" t="str">
            <v>\src\com\eteks\sweethome3d\model\FurnitureCategory.java</v>
          </cell>
          <cell r="D124" t="str">
            <v>FurnitureCategory</v>
          </cell>
          <cell r="E124" t="str">
            <v>Sweet Home 3D</v>
          </cell>
          <cell r="F124" t="b">
            <v>1</v>
          </cell>
          <cell r="G124" t="str">
            <v>Structurer</v>
          </cell>
        </row>
        <row r="125">
          <cell r="B125" t="str">
            <v>com.eteks.sweethome3d.model.Home</v>
          </cell>
          <cell r="C125" t="str">
            <v>\src\com\eteks\sweethome3d\model\Home.java</v>
          </cell>
          <cell r="D125" t="str">
            <v>Home</v>
          </cell>
          <cell r="E125" t="str">
            <v>Sweet Home 3D</v>
          </cell>
          <cell r="F125" t="b">
            <v>1</v>
          </cell>
          <cell r="G125" t="str">
            <v>Structurer</v>
          </cell>
        </row>
        <row r="126">
          <cell r="B126" t="str">
            <v>com.eteks.sweethome3d.model.Home$Property</v>
          </cell>
          <cell r="C126" t="str">
            <v>\src\com\eteks\sweethome3d\model\Camera.Property.java</v>
          </cell>
          <cell r="D126" t="str">
            <v>Property</v>
          </cell>
          <cell r="E126" t="str">
            <v>Sweet Home 3D</v>
          </cell>
          <cell r="F126" t="b">
            <v>1</v>
          </cell>
          <cell r="G126" t="str">
            <v>Information Holder</v>
          </cell>
        </row>
        <row r="127">
          <cell r="B127" t="str">
            <v>com.eteks.sweethome3d.model.HomeApplication</v>
          </cell>
          <cell r="C127" t="str">
            <v>\src\com\eteks\sweethome3d\model\HomeApplication.java</v>
          </cell>
          <cell r="D127" t="str">
            <v>HomeApplication</v>
          </cell>
          <cell r="E127" t="str">
            <v>Sweet Home 3D</v>
          </cell>
          <cell r="F127" t="b">
            <v>1</v>
          </cell>
          <cell r="G127" t="str">
            <v>Structurer</v>
          </cell>
        </row>
        <row r="128">
          <cell r="B128" t="str">
            <v>com.eteks.sweethome3d.model.HomeDescriptor</v>
          </cell>
          <cell r="C128" t="str">
            <v>\src\com\eteks\sweethome3d\model\HomeDescriptor.java</v>
          </cell>
          <cell r="D128" t="str">
            <v>HomeDescriptor</v>
          </cell>
          <cell r="E128" t="str">
            <v>Sweet Home 3D</v>
          </cell>
          <cell r="F128" t="b">
            <v>1</v>
          </cell>
          <cell r="G128" t="str">
            <v>Information Holder</v>
          </cell>
        </row>
        <row r="129">
          <cell r="B129" t="str">
            <v>com.eteks.sweethome3d.model.HomeDoorOrWindow</v>
          </cell>
          <cell r="C129" t="str">
            <v>\src\com\eteks\sweethome3d\model\HomeDoorOrWindow.java</v>
          </cell>
          <cell r="D129" t="str">
            <v>HomeDoorOrWindow</v>
          </cell>
          <cell r="E129" t="str">
            <v>Sweet Home 3D</v>
          </cell>
          <cell r="F129" t="b">
            <v>1</v>
          </cell>
          <cell r="G129" t="str">
            <v>Information Holder</v>
          </cell>
        </row>
        <row r="130">
          <cell r="B130" t="str">
            <v>com.eteks.sweethome3d.model.HomeEnvironment</v>
          </cell>
          <cell r="C130" t="str">
            <v>\src\com\eteks\sweethome3d\model\HomeEnvironment.java</v>
          </cell>
          <cell r="D130" t="str">
            <v>HomeEnvironment</v>
          </cell>
          <cell r="E130" t="str">
            <v>Sweet Home 3D</v>
          </cell>
          <cell r="F130" t="b">
            <v>1</v>
          </cell>
          <cell r="G130" t="str">
            <v>Information Holder</v>
          </cell>
        </row>
        <row r="131">
          <cell r="B131" t="str">
            <v>com.eteks.sweethome3d.model.HomeEnvironment$DrawingMode</v>
          </cell>
          <cell r="C131" t="str">
            <v>\src\com\eteks\sweethome3d\model\HomeEnvironment.DrawingMode.java</v>
          </cell>
          <cell r="D131" t="str">
            <v>DrawingMode</v>
          </cell>
          <cell r="E131" t="str">
            <v>Sweet Home 3D</v>
          </cell>
          <cell r="F131" t="b">
            <v>1</v>
          </cell>
          <cell r="G131" t="str">
            <v>Information Holder</v>
          </cell>
        </row>
        <row r="132">
          <cell r="B132" t="str">
            <v>com.eteks.sweethome3d.model.HomeEnvironment$Property</v>
          </cell>
          <cell r="C132" t="str">
            <v>\src\com\eteks\sweethome3d\model\Camera.Property.java</v>
          </cell>
          <cell r="D132" t="str">
            <v>Property</v>
          </cell>
          <cell r="E132" t="str">
            <v>Sweet Home 3D</v>
          </cell>
          <cell r="F132" t="b">
            <v>1</v>
          </cell>
          <cell r="G132" t="str">
            <v>Information Holder</v>
          </cell>
        </row>
        <row r="133">
          <cell r="B133" t="str">
            <v>com.eteks.sweethome3d.model.HomeFurnitureGroup</v>
          </cell>
          <cell r="C133" t="str">
            <v>\src\com\eteks\sweethome3d\model\HomeFurnitureGroup.java</v>
          </cell>
          <cell r="D133" t="str">
            <v>HomeFurnitureGroup</v>
          </cell>
          <cell r="E133" t="str">
            <v>Sweet Home 3D</v>
          </cell>
          <cell r="F133" t="b">
            <v>1</v>
          </cell>
          <cell r="G133" t="str">
            <v>Structurer</v>
          </cell>
        </row>
        <row r="134">
          <cell r="B134" t="str">
            <v>com.eteks.sweethome3d.model.HomeFurnitureGroup$LocationAndSizeChangeListener</v>
          </cell>
          <cell r="C134" t="str">
            <v>\src\com\eteks\sweethome3d\model\HomeFurnitureGroup.LocationAndSizeChangeListener.java</v>
          </cell>
          <cell r="D134" t="str">
            <v>LocationAndSizeChangeListener</v>
          </cell>
          <cell r="E134" t="str">
            <v>Sweet Home 3D</v>
          </cell>
          <cell r="F134" t="b">
            <v>1</v>
          </cell>
          <cell r="G134" t="str">
            <v>Service Provider</v>
          </cell>
        </row>
        <row r="135">
          <cell r="B135" t="str">
            <v>com.eteks.sweethome3d.model.HomeLight</v>
          </cell>
          <cell r="C135" t="str">
            <v>\src\com\eteks\sweethome3d\model\HomeLight.java</v>
          </cell>
          <cell r="D135" t="str">
            <v>HomeLight</v>
          </cell>
          <cell r="E135" t="str">
            <v>Sweet Home 3D</v>
          </cell>
          <cell r="F135" t="b">
            <v>1</v>
          </cell>
          <cell r="G135" t="str">
            <v>Information Holder</v>
          </cell>
        </row>
        <row r="136">
          <cell r="B136" t="str">
            <v>com.eteks.sweethome3d.model.HomeLight$Property</v>
          </cell>
          <cell r="C136" t="str">
            <v>\src\com\eteks\sweethome3d\model\Camera.Property.java</v>
          </cell>
          <cell r="D136" t="str">
            <v>Property</v>
          </cell>
          <cell r="E136" t="str">
            <v>Sweet Home 3D</v>
          </cell>
          <cell r="F136" t="b">
            <v>1</v>
          </cell>
          <cell r="G136" t="str">
            <v>Information Holder</v>
          </cell>
        </row>
        <row r="137">
          <cell r="B137" t="str">
            <v>com.eteks.sweethome3d.model.HomeMaterial</v>
          </cell>
          <cell r="C137" t="str">
            <v>\src\com\eteks\sweethome3d\model\HomeMaterial.java</v>
          </cell>
          <cell r="D137" t="str">
            <v>HomeMaterial</v>
          </cell>
          <cell r="E137" t="str">
            <v>Sweet Home 3D</v>
          </cell>
          <cell r="F137" t="b">
            <v>1</v>
          </cell>
          <cell r="G137" t="str">
            <v>Information Holder</v>
          </cell>
        </row>
        <row r="138">
          <cell r="B138" t="str">
            <v>com.eteks.sweethome3d.model.HomeObject</v>
          </cell>
          <cell r="C138" t="str">
            <v>\src\com\eteks\sweethome3d\model\HomeObject.java</v>
          </cell>
          <cell r="D138" t="str">
            <v>HomeObject</v>
          </cell>
          <cell r="E138" t="str">
            <v>Sweet Home 3D</v>
          </cell>
          <cell r="F138" t="b">
            <v>1</v>
          </cell>
          <cell r="G138" t="str">
            <v>Structurer</v>
          </cell>
        </row>
        <row r="139">
          <cell r="B139" t="str">
            <v>com.eteks.sweethome3d.model.HomePieceOfFurniture</v>
          </cell>
          <cell r="C139" t="str">
            <v>\src\com\eteks\sweethome3d\model\HomePieceOfFurniture.java</v>
          </cell>
          <cell r="D139" t="str">
            <v>HomePieceOfFurniture</v>
          </cell>
          <cell r="E139" t="str">
            <v>Sweet Home 3D</v>
          </cell>
          <cell r="F139" t="b">
            <v>1</v>
          </cell>
          <cell r="G139" t="str">
            <v>Structurer</v>
          </cell>
        </row>
        <row r="140">
          <cell r="B140" t="str">
            <v>com.eteks.sweethome3d.model.HomePieceOfFurniture$Property</v>
          </cell>
          <cell r="C140" t="str">
            <v>\src\com\eteks\sweethome3d\model\Camera.Property.java</v>
          </cell>
          <cell r="D140" t="str">
            <v>Property</v>
          </cell>
          <cell r="E140" t="str">
            <v>Sweet Home 3D</v>
          </cell>
          <cell r="F140" t="b">
            <v>1</v>
          </cell>
          <cell r="G140" t="str">
            <v>Information Holder</v>
          </cell>
        </row>
        <row r="141">
          <cell r="B141" t="str">
            <v>com.eteks.sweethome3d.model.HomePieceOfFurniture$SortableProperty</v>
          </cell>
          <cell r="C141" t="str">
            <v>\src\com\eteks\sweethome3d\model\HomePieceOfFurniture.SortableProperty.java</v>
          </cell>
          <cell r="D141" t="str">
            <v>SortableProperty</v>
          </cell>
          <cell r="E141" t="str">
            <v>Sweet Home 3D</v>
          </cell>
          <cell r="F141" t="b">
            <v>1</v>
          </cell>
          <cell r="G141" t="str">
            <v>Information Holder</v>
          </cell>
        </row>
        <row r="142">
          <cell r="B142" t="str">
            <v>com.eteks.sweethome3d.model.HomePrint</v>
          </cell>
          <cell r="C142" t="str">
            <v>\src\com\eteks\sweethome3d\model\HomePrint.java</v>
          </cell>
          <cell r="D142" t="str">
            <v>HomePrint</v>
          </cell>
          <cell r="E142" t="str">
            <v>Sweet Home 3D</v>
          </cell>
          <cell r="F142" t="b">
            <v>1</v>
          </cell>
          <cell r="G142" t="str">
            <v>Information Holder</v>
          </cell>
        </row>
        <row r="143">
          <cell r="B143" t="str">
            <v>com.eteks.sweethome3d.model.HomePrint$PaperOrientation</v>
          </cell>
          <cell r="C143" t="str">
            <v>\src\com\eteks\sweethome3d\model\HomePrint.PaperOrientation.java</v>
          </cell>
          <cell r="D143" t="str">
            <v>PaperOrientation</v>
          </cell>
          <cell r="E143" t="str">
            <v>Sweet Home 3D</v>
          </cell>
          <cell r="F143" t="b">
            <v>1</v>
          </cell>
          <cell r="G143" t="str">
            <v>Information Holder</v>
          </cell>
        </row>
        <row r="144">
          <cell r="B144" t="str">
            <v>com.eteks.sweethome3d.model.HomeRecorder</v>
          </cell>
          <cell r="C144" t="str">
            <v>\src\com\eteks\sweethome3d\model\HomeRecorder.java</v>
          </cell>
          <cell r="D144" t="str">
            <v>HomeRecorder</v>
          </cell>
          <cell r="E144" t="str">
            <v>Sweet Home 3D</v>
          </cell>
          <cell r="F144" t="b">
            <v>1</v>
          </cell>
          <cell r="G144" t="str">
            <v>Service Provider</v>
          </cell>
        </row>
        <row r="145">
          <cell r="B145" t="str">
            <v>com.eteks.sweethome3d.model.HomeRecorder$Type</v>
          </cell>
          <cell r="C145" t="str">
            <v>new_version\k9mail-library\src\main\java\com\fsck\k9\mail\ServerSettings.Type.java</v>
          </cell>
          <cell r="D145" t="str">
            <v>Type</v>
          </cell>
          <cell r="E145" t="str">
            <v>Sweet Home 3D</v>
          </cell>
          <cell r="F145" t="b">
            <v>1</v>
          </cell>
          <cell r="G145" t="str">
            <v>Information Holder</v>
          </cell>
        </row>
        <row r="146">
          <cell r="B146" t="str">
            <v>com.eteks.sweethome3d.model.HomeTexture</v>
          </cell>
          <cell r="C146" t="str">
            <v>\src\com\eteks\sweethome3d\model\HomeTexture.java</v>
          </cell>
          <cell r="D146" t="str">
            <v>HomeTexture</v>
          </cell>
          <cell r="E146" t="str">
            <v>Sweet Home 3D</v>
          </cell>
          <cell r="F146" t="b">
            <v>1</v>
          </cell>
          <cell r="G146" t="str">
            <v>Information Holder</v>
          </cell>
        </row>
        <row r="147">
          <cell r="B147" t="str">
            <v>com.eteks.sweethome3d.model.IllegalHomonymException</v>
          </cell>
          <cell r="C147" t="str">
            <v>\src\com\eteks\sweethome3d\model\IllegalHomonymException.java</v>
          </cell>
          <cell r="D147" t="str">
            <v>IllegalHomonymException</v>
          </cell>
          <cell r="E147" t="str">
            <v>Sweet Home 3D</v>
          </cell>
          <cell r="F147" t="b">
            <v>1</v>
          </cell>
          <cell r="G147" t="str">
            <v>Service Provider</v>
          </cell>
        </row>
        <row r="148">
          <cell r="B148" t="str">
            <v>com.eteks.sweethome3d.model.InterruptedRecorderException</v>
          </cell>
          <cell r="C148" t="str">
            <v>\src\com\eteks\sweethome3d\model\InterruptedRecorderException.java</v>
          </cell>
          <cell r="D148" t="str">
            <v>InterruptedRecorderException</v>
          </cell>
          <cell r="E148" t="str">
            <v>Sweet Home 3D</v>
          </cell>
          <cell r="F148" t="b">
            <v>1</v>
          </cell>
          <cell r="G148" t="str">
            <v>Service Provider</v>
          </cell>
        </row>
        <row r="149">
          <cell r="B149" t="str">
            <v>com.eteks.sweethome3d.model.Label</v>
          </cell>
          <cell r="C149" t="str">
            <v>\src\com\eteks\sweethome3d\model\Label.java</v>
          </cell>
          <cell r="D149" t="str">
            <v>Label</v>
          </cell>
          <cell r="E149" t="str">
            <v>Sweet Home 3D</v>
          </cell>
          <cell r="F149" t="b">
            <v>1</v>
          </cell>
          <cell r="G149" t="str">
            <v>Information Holder</v>
          </cell>
        </row>
        <row r="150">
          <cell r="B150" t="str">
            <v>com.eteks.sweethome3d.model.Label$Property</v>
          </cell>
          <cell r="C150" t="str">
            <v>\src\com\eteks\sweethome3d\model\Camera.Property.java</v>
          </cell>
          <cell r="D150" t="str">
            <v>Property</v>
          </cell>
          <cell r="E150" t="str">
            <v>Sweet Home 3D</v>
          </cell>
          <cell r="F150" t="b">
            <v>1</v>
          </cell>
          <cell r="G150" t="str">
            <v>Information Holder</v>
          </cell>
        </row>
        <row r="151">
          <cell r="B151" t="str">
            <v>com.eteks.sweethome3d.model.LengthUnit</v>
          </cell>
          <cell r="C151" t="str">
            <v>\src\com\eteks\sweethome3d\model\LengthUnit.java</v>
          </cell>
          <cell r="D151" t="str">
            <v>LengthUnit</v>
          </cell>
          <cell r="E151" t="str">
            <v>Sweet Home 3D</v>
          </cell>
          <cell r="F151" t="b">
            <v>1</v>
          </cell>
          <cell r="G151" t="str">
            <v>Coordinator</v>
          </cell>
        </row>
        <row r="152">
          <cell r="B152" t="str">
            <v>com.eteks.sweethome3d.model.LengthUnit$MeterFamilyFormat</v>
          </cell>
          <cell r="C152" t="str">
            <v>\src\com\eteks\sweethome3d\model\LengthUnit.MeterFamilyFormat.java</v>
          </cell>
          <cell r="D152" t="str">
            <v>MeterFamilyFormat</v>
          </cell>
          <cell r="E152" t="str">
            <v>Sweet Home 3D</v>
          </cell>
          <cell r="F152" t="b">
            <v>1</v>
          </cell>
          <cell r="G152" t="str">
            <v>Service Provider</v>
          </cell>
        </row>
        <row r="153">
          <cell r="B153" t="str">
            <v>com.eteks.sweethome3d.model.LengthUnit$SquareFootAreaFormatWithUnit</v>
          </cell>
          <cell r="C153" t="str">
            <v>\src\com\eteks\sweethome3d\model\LengthUnit.SquareFootAreaFormatWithUnit.java</v>
          </cell>
          <cell r="D153" t="str">
            <v>SquareFootAreaFormatWithUnit</v>
          </cell>
          <cell r="E153" t="str">
            <v>Sweet Home 3D</v>
          </cell>
          <cell r="F153" t="b">
            <v>1</v>
          </cell>
          <cell r="G153" t="str">
            <v>Service Provider</v>
          </cell>
        </row>
        <row r="154">
          <cell r="B154" t="str">
            <v>com.eteks.sweethome3d.model.LengthUnit$SquareMeterAreaFormatWithUnit</v>
          </cell>
          <cell r="C154" t="str">
            <v>\src\com\eteks\sweethome3d\model\LengthUnit.SquareMeterAreaFormatWithUnit.java</v>
          </cell>
          <cell r="D154" t="str">
            <v>SquareMeterAreaFormatWithUnit</v>
          </cell>
          <cell r="E154" t="str">
            <v>Sweet Home 3D</v>
          </cell>
          <cell r="F154" t="b">
            <v>1</v>
          </cell>
          <cell r="G154" t="str">
            <v>Service Provider</v>
          </cell>
        </row>
        <row r="155">
          <cell r="B155" t="str">
            <v>com.eteks.sweethome3d.model.Level</v>
          </cell>
          <cell r="C155" t="str">
            <v>\src\com\eteks\sweethome3d\model\Level.java</v>
          </cell>
          <cell r="D155" t="str">
            <v>Level</v>
          </cell>
          <cell r="E155" t="str">
            <v>Sweet Home 3D</v>
          </cell>
          <cell r="F155" t="b">
            <v>1</v>
          </cell>
          <cell r="G155" t="str">
            <v>Information Holder</v>
          </cell>
        </row>
        <row r="156">
          <cell r="B156" t="str">
            <v>com.eteks.sweethome3d.model.Level$Property</v>
          </cell>
          <cell r="C156" t="str">
            <v>\src\com\eteks\sweethome3d\model\Camera.Property.java</v>
          </cell>
          <cell r="D156" t="str">
            <v>Property</v>
          </cell>
          <cell r="E156" t="str">
            <v>Sweet Home 3D</v>
          </cell>
          <cell r="F156" t="b">
            <v>1</v>
          </cell>
          <cell r="G156" t="str">
            <v>Information Holder</v>
          </cell>
        </row>
        <row r="157">
          <cell r="B157" t="str">
            <v>com.eteks.sweethome3d.model.Library</v>
          </cell>
          <cell r="C157" t="str">
            <v>\src\com\eteks\sweethome3d\model\Library.java</v>
          </cell>
          <cell r="D157" t="str">
            <v>Library</v>
          </cell>
          <cell r="E157" t="str">
            <v>Sweet Home 3D</v>
          </cell>
          <cell r="F157" t="b">
            <v>1</v>
          </cell>
          <cell r="G157" t="str">
            <v>Information Holder</v>
          </cell>
        </row>
        <row r="158">
          <cell r="B158" t="str">
            <v>com.eteks.sweethome3d.model.Light</v>
          </cell>
          <cell r="C158" t="str">
            <v>\src\com\eteks\sweethome3d\model\Light.java</v>
          </cell>
          <cell r="D158" t="str">
            <v>Light</v>
          </cell>
          <cell r="E158" t="str">
            <v>Sweet Home 3D</v>
          </cell>
          <cell r="F158" t="b">
            <v>1</v>
          </cell>
          <cell r="G158" t="str">
            <v>Information Holder</v>
          </cell>
        </row>
        <row r="159">
          <cell r="B159" t="str">
            <v>com.eteks.sweethome3d.model.LightSource</v>
          </cell>
          <cell r="C159" t="str">
            <v>\src\com\eteks\sweethome3d\model\LightSource.java</v>
          </cell>
          <cell r="D159" t="str">
            <v>LightSource</v>
          </cell>
          <cell r="E159" t="str">
            <v>Sweet Home 3D</v>
          </cell>
          <cell r="F159" t="b">
            <v>1</v>
          </cell>
          <cell r="G159" t="str">
            <v>Information Holder</v>
          </cell>
        </row>
        <row r="160">
          <cell r="B160" t="str">
            <v>com.eteks.sweethome3d.model.NotEnoughSpaceRecorderException</v>
          </cell>
          <cell r="C160" t="str">
            <v>\src\com\eteks\sweethome3d\model\NotEnoughSpaceRecorderException.java</v>
          </cell>
          <cell r="D160" t="str">
            <v>NotEnoughSpaceRecorderException</v>
          </cell>
          <cell r="E160" t="str">
            <v>Sweet Home 3D</v>
          </cell>
          <cell r="F160" t="b">
            <v>1</v>
          </cell>
          <cell r="G160" t="str">
            <v>Information Holder</v>
          </cell>
        </row>
        <row r="161">
          <cell r="B161" t="str">
            <v>com.eteks.sweethome3d.model.ObserverCamera</v>
          </cell>
          <cell r="C161" t="str">
            <v>\src\com\eteks\sweethome3d\model\ObserverCamera.java</v>
          </cell>
          <cell r="D161" t="str">
            <v>ObserverCamera</v>
          </cell>
          <cell r="E161" t="str">
            <v>Sweet Home 3D</v>
          </cell>
          <cell r="F161" t="b">
            <v>1</v>
          </cell>
          <cell r="G161" t="str">
            <v>Information Holder</v>
          </cell>
        </row>
        <row r="162">
          <cell r="B162" t="str">
            <v>com.eteks.sweethome3d.model.ObserverCamera$Property</v>
          </cell>
          <cell r="C162" t="str">
            <v>\src\com\eteks\sweethome3d\model\Camera.Property.java</v>
          </cell>
          <cell r="D162" t="str">
            <v>Property</v>
          </cell>
          <cell r="E162" t="str">
            <v>Sweet Home 3D</v>
          </cell>
          <cell r="F162" t="b">
            <v>1</v>
          </cell>
          <cell r="G162" t="str">
            <v>Information Holder</v>
          </cell>
        </row>
        <row r="163">
          <cell r="B163" t="str">
            <v>com.eteks.sweethome3d.model.PatternsCatalog</v>
          </cell>
          <cell r="C163" t="str">
            <v>\src\com\eteks\sweethome3d\model\PatternsCatalog.java</v>
          </cell>
          <cell r="D163" t="str">
            <v>PatternsCatalog</v>
          </cell>
          <cell r="E163" t="str">
            <v>Sweet Home 3D</v>
          </cell>
          <cell r="F163" t="b">
            <v>1</v>
          </cell>
          <cell r="G163" t="str">
            <v>Structurer</v>
          </cell>
        </row>
        <row r="164">
          <cell r="B164" t="str">
            <v>com.eteks.sweethome3d.model.PieceOfFurniture</v>
          </cell>
          <cell r="C164" t="str">
            <v>\src\com\eteks\sweethome3d\model\PieceOfFurniture.java</v>
          </cell>
          <cell r="D164" t="str">
            <v>PieceOfFurniture</v>
          </cell>
          <cell r="E164" t="str">
            <v>Sweet Home 3D</v>
          </cell>
          <cell r="F164" t="b">
            <v>1</v>
          </cell>
          <cell r="G164" t="str">
            <v>Information Holder</v>
          </cell>
        </row>
        <row r="165">
          <cell r="B165" t="str">
            <v>com.eteks.sweethome3d.model.Polyline</v>
          </cell>
          <cell r="C165" t="str">
            <v>\src\com\eteks\sweethome3d\model\Polyline.java</v>
          </cell>
          <cell r="D165" t="str">
            <v>Polyline</v>
          </cell>
          <cell r="E165" t="str">
            <v>Sweet Home 3D</v>
          </cell>
          <cell r="F165" t="b">
            <v>1</v>
          </cell>
          <cell r="G165" t="str">
            <v>Coordinator</v>
          </cell>
        </row>
        <row r="166">
          <cell r="B166" t="str">
            <v>com.eteks.sweethome3d.model.Polyline$ArrowStyle</v>
          </cell>
          <cell r="C166" t="str">
            <v>\src\com\eteks\sweethome3d\model\Polyline.ArrowStyle.java</v>
          </cell>
          <cell r="D166" t="str">
            <v>ArrowStyle</v>
          </cell>
          <cell r="E166" t="str">
            <v>Sweet Home 3D</v>
          </cell>
          <cell r="F166" t="b">
            <v>1</v>
          </cell>
          <cell r="G166" t="str">
            <v>Information Holder</v>
          </cell>
        </row>
        <row r="167">
          <cell r="B167" t="str">
            <v>com.eteks.sweethome3d.model.Polyline$CapStyle</v>
          </cell>
          <cell r="C167" t="str">
            <v>\src\com\eteks\sweethome3d\model\Polyline.CapStyle.java</v>
          </cell>
          <cell r="D167" t="str">
            <v>CapStyle</v>
          </cell>
          <cell r="E167" t="str">
            <v>Sweet Home 3D</v>
          </cell>
          <cell r="F167" t="b">
            <v>1</v>
          </cell>
          <cell r="G167" t="str">
            <v>Information Holder</v>
          </cell>
        </row>
        <row r="168">
          <cell r="B168" t="str">
            <v>com.eteks.sweethome3d.model.Polyline$DashStyle</v>
          </cell>
          <cell r="C168" t="str">
            <v>\src\com\eteks\sweethome3d\model\Polyline.DashStyle.java</v>
          </cell>
          <cell r="D168" t="str">
            <v>DashStyle</v>
          </cell>
          <cell r="E168" t="str">
            <v>Sweet Home 3D</v>
          </cell>
          <cell r="F168" t="b">
            <v>1</v>
          </cell>
          <cell r="G168" t="str">
            <v>Information Holder</v>
          </cell>
        </row>
        <row r="169">
          <cell r="B169" t="str">
            <v>com.eteks.sweethome3d.model.Polyline$JoinStyle</v>
          </cell>
          <cell r="C169" t="str">
            <v>\src\com\eteks\sweethome3d\model\Polyline.JoinStyle.java</v>
          </cell>
          <cell r="D169" t="str">
            <v>JoinStyle</v>
          </cell>
          <cell r="E169" t="str">
            <v>Sweet Home 3D</v>
          </cell>
          <cell r="F169" t="b">
            <v>1</v>
          </cell>
          <cell r="G169" t="str">
            <v>Information Holder</v>
          </cell>
        </row>
        <row r="170">
          <cell r="B170" t="str">
            <v>com.eteks.sweethome3d.model.Polyline$Property</v>
          </cell>
          <cell r="C170" t="str">
            <v>\src\com\eteks\sweethome3d\model\Camera.Property.java</v>
          </cell>
          <cell r="D170" t="str">
            <v>Property</v>
          </cell>
          <cell r="E170" t="str">
            <v>Sweet Home 3D</v>
          </cell>
          <cell r="F170" t="b">
            <v>1</v>
          </cell>
          <cell r="G170" t="str">
            <v>Information Holder</v>
          </cell>
        </row>
        <row r="171">
          <cell r="B171" t="str">
            <v>com.eteks.sweethome3d.model.RecorderException</v>
          </cell>
          <cell r="C171" t="str">
            <v>\src\com\eteks\sweethome3d\model\RecorderException.java</v>
          </cell>
          <cell r="D171" t="str">
            <v>RecorderException</v>
          </cell>
          <cell r="E171" t="str">
            <v>Sweet Home 3D</v>
          </cell>
          <cell r="F171" t="b">
            <v>1</v>
          </cell>
          <cell r="G171" t="str">
            <v>Service Provider</v>
          </cell>
        </row>
        <row r="172">
          <cell r="B172" t="str">
            <v>com.eteks.sweethome3d.model.Room</v>
          </cell>
          <cell r="C172" t="str">
            <v>\src\com\eteks\sweethome3d\model\Room.java</v>
          </cell>
          <cell r="D172" t="str">
            <v>Room</v>
          </cell>
          <cell r="E172" t="str">
            <v>Sweet Home 3D</v>
          </cell>
          <cell r="F172" t="b">
            <v>1</v>
          </cell>
          <cell r="G172" t="str">
            <v>Information Holder</v>
          </cell>
        </row>
        <row r="173">
          <cell r="B173" t="str">
            <v>com.eteks.sweethome3d.model.Room$Property</v>
          </cell>
          <cell r="C173" t="str">
            <v>\src\com\eteks\sweethome3d\model\Camera.Property.java</v>
          </cell>
          <cell r="D173" t="str">
            <v>Property</v>
          </cell>
          <cell r="E173" t="str">
            <v>Sweet Home 3D</v>
          </cell>
          <cell r="F173" t="b">
            <v>1</v>
          </cell>
          <cell r="G173" t="str">
            <v>Information Holder</v>
          </cell>
        </row>
        <row r="174">
          <cell r="B174" t="str">
            <v>com.eteks.sweethome3d.model.Sash</v>
          </cell>
          <cell r="C174" t="str">
            <v>\src\com\eteks\sweethome3d\model\Sash.java</v>
          </cell>
          <cell r="D174" t="str">
            <v>Sash</v>
          </cell>
          <cell r="E174" t="str">
            <v>Sweet Home 3D</v>
          </cell>
          <cell r="F174" t="b">
            <v>1</v>
          </cell>
          <cell r="G174" t="str">
            <v>Information Holder</v>
          </cell>
        </row>
        <row r="175">
          <cell r="B175" t="str">
            <v>com.eteks.sweethome3d.model.Selectable</v>
          </cell>
          <cell r="C175" t="str">
            <v>\src\com\eteks\sweethome3d\model\Selectable.java</v>
          </cell>
          <cell r="D175" t="str">
            <v>Selectable</v>
          </cell>
          <cell r="E175" t="str">
            <v>Sweet Home 3D</v>
          </cell>
          <cell r="F175" t="b">
            <v>1</v>
          </cell>
          <cell r="G175" t="str">
            <v>Service Provider</v>
          </cell>
        </row>
        <row r="176">
          <cell r="B176" t="str">
            <v>com.eteks.sweethome3d.model.SelectionEvent</v>
          </cell>
          <cell r="C176" t="str">
            <v>\src\com\eteks\sweethome3d\model\SelectionEvent.java</v>
          </cell>
          <cell r="D176" t="str">
            <v>SelectionEvent</v>
          </cell>
          <cell r="E176" t="str">
            <v>Sweet Home 3D</v>
          </cell>
          <cell r="F176" t="b">
            <v>1</v>
          </cell>
          <cell r="G176" t="str">
            <v>Information Holder</v>
          </cell>
        </row>
        <row r="177">
          <cell r="B177" t="str">
            <v>com.eteks.sweethome3d.model.SelectionListener</v>
          </cell>
          <cell r="C177" t="str">
            <v>\src\com\eteks\sweethome3d\model\SelectionListener.java</v>
          </cell>
          <cell r="D177" t="str">
            <v>SelectionListener</v>
          </cell>
          <cell r="E177" t="str">
            <v>Sweet Home 3D</v>
          </cell>
          <cell r="F177" t="b">
            <v>1</v>
          </cell>
          <cell r="G177" t="str">
            <v>Service Provider</v>
          </cell>
        </row>
        <row r="178">
          <cell r="B178" t="str">
            <v>com.eteks.sweethome3d.model.TextStyle</v>
          </cell>
          <cell r="C178" t="str">
            <v>\src\com\eteks\sweethome3d\model\TextStyle.java</v>
          </cell>
          <cell r="D178" t="str">
            <v>TextStyle</v>
          </cell>
          <cell r="E178" t="str">
            <v>Sweet Home 3D</v>
          </cell>
          <cell r="F178" t="b">
            <v>1</v>
          </cell>
          <cell r="G178" t="str">
            <v>Structurer</v>
          </cell>
        </row>
        <row r="179">
          <cell r="B179" t="str">
            <v>com.eteks.sweethome3d.model.TextureImage</v>
          </cell>
          <cell r="C179" t="str">
            <v>\src\com\eteks\sweethome3d\model\TextureImage.java</v>
          </cell>
          <cell r="D179" t="str">
            <v>TextureImage</v>
          </cell>
          <cell r="E179" t="str">
            <v>Sweet Home 3D</v>
          </cell>
          <cell r="F179" t="b">
            <v>1</v>
          </cell>
          <cell r="G179" t="str">
            <v>Information Holder</v>
          </cell>
        </row>
        <row r="180">
          <cell r="B180" t="str">
            <v>com.eteks.sweethome3d.model.TexturesCatalog</v>
          </cell>
          <cell r="C180" t="str">
            <v>\src\com\eteks\sweethome3d\model\TexturesCatalog.java</v>
          </cell>
          <cell r="D180" t="str">
            <v>TexturesCatalog</v>
          </cell>
          <cell r="E180" t="str">
            <v>Sweet Home 3D</v>
          </cell>
          <cell r="F180" t="b">
            <v>1</v>
          </cell>
          <cell r="G180" t="str">
            <v>Structurer</v>
          </cell>
        </row>
        <row r="181">
          <cell r="B181" t="str">
            <v>com.eteks.sweethome3d.model.TexturesCategory</v>
          </cell>
          <cell r="C181" t="str">
            <v>\src\com\eteks\sweethome3d\model\TexturesCategory.java</v>
          </cell>
          <cell r="D181" t="str">
            <v>TexturesCategory</v>
          </cell>
          <cell r="E181" t="str">
            <v>Sweet Home 3D</v>
          </cell>
          <cell r="F181" t="b">
            <v>1</v>
          </cell>
          <cell r="G181" t="str">
            <v>Structurer</v>
          </cell>
        </row>
        <row r="182">
          <cell r="B182" t="str">
            <v>com.eteks.sweethome3d.model.UserPreferences</v>
          </cell>
          <cell r="C182" t="str">
            <v>\src\com\eteks\sweethome3d\model\UserPreferences.java</v>
          </cell>
          <cell r="D182" t="str">
            <v>UserPreferences</v>
          </cell>
          <cell r="E182" t="str">
            <v>Sweet Home 3D</v>
          </cell>
          <cell r="F182" t="b">
            <v>1</v>
          </cell>
          <cell r="G182" t="str">
            <v>Information Holder</v>
          </cell>
        </row>
        <row r="183">
          <cell r="B183" t="str">
            <v>com.eteks.sweethome3d.model.UserPreferences$PrefixedResourceBundle</v>
          </cell>
          <cell r="C183" t="str">
            <v>\src\com\eteks\sweethome3d\model\UserPreferences.PrefixedResourceBundle.java</v>
          </cell>
          <cell r="D183" t="str">
            <v>PrefixedResourceBundle</v>
          </cell>
          <cell r="E183" t="str">
            <v>Sweet Home 3D</v>
          </cell>
          <cell r="F183" t="b">
            <v>1</v>
          </cell>
          <cell r="G183" t="str">
            <v>Coordinator</v>
          </cell>
        </row>
        <row r="184">
          <cell r="B184" t="str">
            <v>com.eteks.sweethome3d.model.UserPreferences$Property</v>
          </cell>
          <cell r="C184" t="str">
            <v>\src\com\eteks\sweethome3d\model\Camera.Property.java</v>
          </cell>
          <cell r="D184" t="str">
            <v>Property</v>
          </cell>
          <cell r="E184" t="str">
            <v>Sweet Home 3D</v>
          </cell>
          <cell r="F184" t="b">
            <v>1</v>
          </cell>
          <cell r="G184" t="str">
            <v>Information Holder</v>
          </cell>
        </row>
        <row r="185">
          <cell r="B185" t="str">
            <v>com.eteks.sweethome3d.model.Wall</v>
          </cell>
          <cell r="C185" t="str">
            <v>\src\com\eteks\sweethome3d\model\Wall.java</v>
          </cell>
          <cell r="D185" t="str">
            <v>Wall</v>
          </cell>
          <cell r="E185" t="str">
            <v>Sweet Home 3D</v>
          </cell>
          <cell r="F185" t="b">
            <v>1</v>
          </cell>
          <cell r="G185" t="str">
            <v>Information Holder</v>
          </cell>
        </row>
        <row r="186">
          <cell r="B186" t="str">
            <v>com.eteks.sweethome3d.model.Wall$Property</v>
          </cell>
          <cell r="C186" t="str">
            <v>\src\com\eteks\sweethome3d\model\Camera.Property.java</v>
          </cell>
          <cell r="D186" t="str">
            <v>Property</v>
          </cell>
          <cell r="E186" t="str">
            <v>Sweet Home 3D</v>
          </cell>
          <cell r="F186" t="b">
            <v>1</v>
          </cell>
          <cell r="G186" t="str">
            <v>Information Holder</v>
          </cell>
        </row>
        <row r="187">
          <cell r="B187" t="str">
            <v>com.eteks.sweethome3d.plugin.HomePluginController</v>
          </cell>
          <cell r="C187" t="str">
            <v>\src\com\eteks\sweethome3d\plugin\HomePluginController.java</v>
          </cell>
          <cell r="D187" t="str">
            <v>HomePluginController</v>
          </cell>
          <cell r="E187" t="str">
            <v>Sweet Home 3D</v>
          </cell>
          <cell r="F187" t="b">
            <v>1</v>
          </cell>
          <cell r="G187" t="str">
            <v>Coordinator</v>
          </cell>
        </row>
        <row r="188">
          <cell r="B188" t="str">
            <v>com.eteks.sweethome3d.plugin.Plugin</v>
          </cell>
          <cell r="C188" t="str">
            <v>\src\com\eteks\sweethome3d\plugin\Plugin.java</v>
          </cell>
          <cell r="D188" t="str">
            <v>Plugin</v>
          </cell>
          <cell r="E188" t="str">
            <v>Sweet Home 3D</v>
          </cell>
          <cell r="F188" t="b">
            <v>1</v>
          </cell>
          <cell r="G188" t="str">
            <v>Information Holder</v>
          </cell>
        </row>
        <row r="189">
          <cell r="B189" t="str">
            <v>com.eteks.sweethome3d.plugin.PluginAction</v>
          </cell>
          <cell r="C189" t="str">
            <v>\src\com\eteks\sweethome3d\plugin\PluginAction.java</v>
          </cell>
          <cell r="D189" t="str">
            <v>PluginAction</v>
          </cell>
          <cell r="E189" t="str">
            <v>Sweet Home 3D</v>
          </cell>
          <cell r="F189" t="b">
            <v>1</v>
          </cell>
          <cell r="G189" t="str">
            <v>Structurer</v>
          </cell>
        </row>
        <row r="190">
          <cell r="B190" t="str">
            <v>com.eteks.sweethome3d.plugin.PluginAction$Property</v>
          </cell>
          <cell r="C190" t="str">
            <v>\src\com\eteks\sweethome3d\model\Camera.Property.java</v>
          </cell>
          <cell r="D190" t="str">
            <v>Property</v>
          </cell>
          <cell r="E190" t="str">
            <v>Sweet Home 3D</v>
          </cell>
          <cell r="F190" t="b">
            <v>1</v>
          </cell>
          <cell r="G190" t="str">
            <v>Information Holder</v>
          </cell>
        </row>
        <row r="191">
          <cell r="B191" t="str">
            <v>com.eteks.sweethome3d.plugin.PluginManager</v>
          </cell>
          <cell r="C191" t="str">
            <v>\src\com\eteks\sweethome3d\plugin\PluginManager.java</v>
          </cell>
          <cell r="D191" t="str">
            <v>PluginManager</v>
          </cell>
          <cell r="E191" t="str">
            <v>Sweet Home 3D</v>
          </cell>
          <cell r="F191" t="b">
            <v>1</v>
          </cell>
          <cell r="G191" t="str">
            <v>Structurer</v>
          </cell>
        </row>
        <row r="192">
          <cell r="B192" t="str">
            <v>com.eteks.sweethome3d.plugin.PluginManager$PluginLibrary</v>
          </cell>
          <cell r="C192" t="str">
            <v>\src\com\eteks\sweethome3d\plugin\PluginManager.PluginLibrary.java</v>
          </cell>
          <cell r="D192" t="str">
            <v>PluginLibrary</v>
          </cell>
          <cell r="E192" t="str">
            <v>Sweet Home 3D</v>
          </cell>
          <cell r="F192" t="b">
            <v>1</v>
          </cell>
          <cell r="G192" t="str">
            <v>Information Holder</v>
          </cell>
        </row>
        <row r="193">
          <cell r="B193" t="str">
            <v>com.eteks.sweethome3d.SweetHome3D</v>
          </cell>
          <cell r="C193" t="str">
            <v>\src\com\eteks\sweethome3d\SweetHome3D.java</v>
          </cell>
          <cell r="D193" t="str">
            <v>SweetHome3D</v>
          </cell>
          <cell r="E193" t="str">
            <v>Sweet Home 3D</v>
          </cell>
          <cell r="F193" t="b">
            <v>1</v>
          </cell>
          <cell r="G193" t="str">
            <v>Interfacer</v>
          </cell>
        </row>
        <row r="194">
          <cell r="B194" t="str">
            <v>com.eteks.sweethome3d.SweetHome3D$FileContentManagerWithRecordedLastDirectories</v>
          </cell>
          <cell r="C194" t="str">
            <v>\src\com\eteks\sweethome3d\SweetHome3D.FileContentManagerWithRecordedLastDirectories.java</v>
          </cell>
          <cell r="D194" t="str">
            <v>FileContentManagerWithRecordedLastDirectories</v>
          </cell>
          <cell r="E194" t="str">
            <v>Sweet Home 3D</v>
          </cell>
          <cell r="F194" t="b">
            <v>1</v>
          </cell>
          <cell r="G194" t="str">
            <v>Structurer</v>
          </cell>
        </row>
        <row r="195">
          <cell r="B195" t="str">
            <v>com.eteks.sweethome3d.SweetHome3D$StandaloneBasicService</v>
          </cell>
          <cell r="C195" t="str">
            <v>\src\com\eteks\sweethome3d\SweetHome3D.StandaloneBasicService.java</v>
          </cell>
          <cell r="D195" t="str">
            <v>StandaloneBasicService</v>
          </cell>
          <cell r="E195" t="str">
            <v>Sweet Home 3D</v>
          </cell>
          <cell r="F195" t="b">
            <v>1</v>
          </cell>
          <cell r="G195" t="str">
            <v>Service Provider</v>
          </cell>
        </row>
        <row r="196">
          <cell r="B196" t="str">
            <v>com.eteks.sweethome3d.SweetHome3D$StandaloneServiceManager</v>
          </cell>
          <cell r="C196" t="str">
            <v>\src\com\eteks\sweethome3d\applet\AppletApplication.StandaloneServiceManager.java</v>
          </cell>
          <cell r="D196" t="str">
            <v>StandaloneServiceManager</v>
          </cell>
          <cell r="E196" t="str">
            <v>Sweet Home 3D</v>
          </cell>
          <cell r="F196" t="b">
            <v>1</v>
          </cell>
          <cell r="G196" t="str">
            <v>Service Provider</v>
          </cell>
        </row>
        <row r="197">
          <cell r="B197" t="str">
            <v>com.eteks.sweethome3d.SweetHome3D$StandaloneSingleInstanceService</v>
          </cell>
          <cell r="C197" t="str">
            <v>\src\com\eteks\sweethome3d\SweetHome3D.StandaloneSingleInstanceService.java</v>
          </cell>
          <cell r="D197" t="str">
            <v>StandaloneSingleInstanceService</v>
          </cell>
          <cell r="E197" t="str">
            <v>Sweet Home 3D</v>
          </cell>
          <cell r="F197" t="b">
            <v>1</v>
          </cell>
          <cell r="G197" t="str">
            <v>Service Provider</v>
          </cell>
        </row>
        <row r="198">
          <cell r="B198" t="str">
            <v>com.eteks.sweethome3d.SweetHome3DBootstrap</v>
          </cell>
          <cell r="C198" t="str">
            <v>\src\com\eteks\sweethome3d\SweetHome3DBootstrap.java</v>
          </cell>
          <cell r="D198" t="str">
            <v>SweetHome3DBootstrap</v>
          </cell>
          <cell r="E198" t="str">
            <v>Sweet Home 3D</v>
          </cell>
          <cell r="F198" t="b">
            <v>1</v>
          </cell>
          <cell r="G198" t="str">
            <v>Controller</v>
          </cell>
        </row>
        <row r="199">
          <cell r="B199" t="str">
            <v>com.eteks.sweethome3d.swing.AutoCommitSpinner</v>
          </cell>
          <cell r="C199" t="str">
            <v>\src\com\eteks\sweethome3d\swing\AutoCommitSpinner.java</v>
          </cell>
          <cell r="D199" t="str">
            <v>AutoCommitSpinner</v>
          </cell>
          <cell r="E199" t="str">
            <v>Sweet Home 3D</v>
          </cell>
          <cell r="F199" t="b">
            <v>1</v>
          </cell>
          <cell r="G199" t="str">
            <v>Interfacer</v>
          </cell>
        </row>
        <row r="200">
          <cell r="B200" t="str">
            <v>com.eteks.sweethome3d.swing.AutoCommitSpinner$SpinnerModuloNumberModel</v>
          </cell>
          <cell r="C200" t="str">
            <v>\src\com\eteks\sweethome3d\swing\AutoCommitSpinner.SpinnerModuloNumberModel.java</v>
          </cell>
          <cell r="D200" t="str">
            <v>SpinnerModuloNumberModel</v>
          </cell>
          <cell r="E200" t="str">
            <v>Sweet Home 3D</v>
          </cell>
          <cell r="F200" t="b">
            <v>1</v>
          </cell>
          <cell r="G200" t="str">
            <v>Service Provider</v>
          </cell>
        </row>
        <row r="201">
          <cell r="B201" t="str">
            <v>com.eteks.sweethome3d.swing.AutoCompleteTextField</v>
          </cell>
          <cell r="C201" t="str">
            <v>\src\com\eteks\sweethome3d\swing\AutoCompleteTextField.java</v>
          </cell>
          <cell r="D201" t="str">
            <v>AutoCompleteTextField</v>
          </cell>
          <cell r="E201" t="str">
            <v>Sweet Home 3D</v>
          </cell>
          <cell r="F201" t="b">
            <v>1</v>
          </cell>
          <cell r="G201" t="str">
            <v>Information Holder</v>
          </cell>
        </row>
        <row r="202">
          <cell r="B202" t="str">
            <v>com.eteks.sweethome3d.swing.AutoCompleteTextField$AutoCompleteDocument</v>
          </cell>
          <cell r="C202" t="str">
            <v>\src\com\eteks\sweethome3d\swing\AutoCompleteTextField.AutoCompleteDocument.java</v>
          </cell>
          <cell r="D202" t="str">
            <v>AutoCompleteDocument</v>
          </cell>
          <cell r="E202" t="str">
            <v>Sweet Home 3D</v>
          </cell>
          <cell r="F202" t="b">
            <v>1</v>
          </cell>
          <cell r="G202" t="str">
            <v>Service Provider</v>
          </cell>
        </row>
        <row r="203">
          <cell r="B203" t="str">
            <v>com.eteks.sweethome3d.swing.BackgroundImageWizardStepsPanel</v>
          </cell>
          <cell r="C203" t="str">
            <v>\src\com\eteks\sweethome3d\swing\BackgroundImageWizardStepsPanel.java</v>
          </cell>
          <cell r="D203" t="str">
            <v>BackgroundImageWizardStepsPanel</v>
          </cell>
          <cell r="E203" t="str">
            <v>Sweet Home 3D</v>
          </cell>
          <cell r="F203" t="b">
            <v>1</v>
          </cell>
          <cell r="G203" t="str">
            <v>Interfacer</v>
          </cell>
        </row>
        <row r="204">
          <cell r="B204" t="str">
            <v>com.eteks.sweethome3d.swing.BackgroundImageWizardStepsPanel$OriginImagePreviewComponent</v>
          </cell>
          <cell r="C204" t="str">
            <v>\src\com\eteks\sweethome3d\swing\BackgroundImageWizardStepsPanel.OriginImagePreviewComponent.java</v>
          </cell>
          <cell r="D204" t="str">
            <v>OriginImagePreviewComponent</v>
          </cell>
          <cell r="E204" t="str">
            <v>Sweet Home 3D</v>
          </cell>
          <cell r="F204" t="b">
            <v>1</v>
          </cell>
          <cell r="G204" t="str">
            <v>Interfacer</v>
          </cell>
        </row>
        <row r="205">
          <cell r="B205" t="str">
            <v>com.eteks.sweethome3d.swing.BackgroundImageWizardStepsPanel$ScaleImagePreviewComponent</v>
          </cell>
          <cell r="C205" t="str">
            <v>\src\com\eteks\sweethome3d\swing\BackgroundImageWizardStepsPanel.ScaleImagePreviewComponent.java</v>
          </cell>
          <cell r="D205" t="str">
            <v>ScaleImagePreviewComponent</v>
          </cell>
          <cell r="E205" t="str">
            <v>Sweet Home 3D</v>
          </cell>
          <cell r="F205" t="b">
            <v>1</v>
          </cell>
          <cell r="G205" t="str">
            <v>Interfacer</v>
          </cell>
        </row>
        <row r="206">
          <cell r="B206" t="str">
            <v>com.eteks.sweethome3d.swing.BaseboardChoiceComponent</v>
          </cell>
          <cell r="C206" t="str">
            <v>\src\com\eteks\sweethome3d\swing\BaseboardChoiceComponent.java</v>
          </cell>
          <cell r="D206" t="str">
            <v>BaseboardChoiceComponent</v>
          </cell>
          <cell r="E206" t="str">
            <v>Sweet Home 3D</v>
          </cell>
          <cell r="F206" t="b">
            <v>1</v>
          </cell>
          <cell r="G206" t="str">
            <v>Interfacer</v>
          </cell>
        </row>
        <row r="207">
          <cell r="B207" t="str">
            <v>com.eteks.sweethome3d.swing.CatalogItemToolTip</v>
          </cell>
          <cell r="C207" t="str">
            <v>\src\com\eteks\sweethome3d\swing\CatalogItemToolTip.java</v>
          </cell>
          <cell r="D207" t="str">
            <v>CatalogItemToolTip</v>
          </cell>
          <cell r="E207" t="str">
            <v>Sweet Home 3D</v>
          </cell>
          <cell r="F207" t="b">
            <v>1</v>
          </cell>
          <cell r="G207" t="str">
            <v>Interfacer</v>
          </cell>
        </row>
        <row r="208">
          <cell r="B208" t="str">
            <v>com.eteks.sweethome3d.swing.CatalogItemToolTip$DisplayedInformation</v>
          </cell>
          <cell r="C208" t="str">
            <v>\src\com\eteks\sweethome3d\swing\CatalogItemToolTip.DisplayedInformation.java</v>
          </cell>
          <cell r="D208" t="str">
            <v>DisplayedInformation</v>
          </cell>
          <cell r="E208" t="str">
            <v>Sweet Home 3D</v>
          </cell>
          <cell r="F208" t="b">
            <v>1</v>
          </cell>
          <cell r="G208" t="str">
            <v>Information Holder</v>
          </cell>
        </row>
        <row r="209">
          <cell r="B209" t="str">
            <v>com.eteks.sweethome3d.swing.ColorButton</v>
          </cell>
          <cell r="C209" t="str">
            <v>\src\com\eteks\sweethome3d\swing\ColorButton.java</v>
          </cell>
          <cell r="D209" t="str">
            <v>ColorButton</v>
          </cell>
          <cell r="E209" t="str">
            <v>Sweet Home 3D</v>
          </cell>
          <cell r="F209" t="b">
            <v>1</v>
          </cell>
          <cell r="G209" t="str">
            <v>Interfacer</v>
          </cell>
        </row>
        <row r="210">
          <cell r="B210" t="str">
            <v>com.eteks.sweethome3d.swing.ColorButton$ColorChart</v>
          </cell>
          <cell r="C210" t="str">
            <v>\src\com\eteks\sweethome3d\swing\ColorButton.ColorChart.java</v>
          </cell>
          <cell r="D210" t="str">
            <v>ColorChart</v>
          </cell>
          <cell r="E210" t="str">
            <v>Sweet Home 3D</v>
          </cell>
          <cell r="F210" t="b">
            <v>1</v>
          </cell>
          <cell r="G210" t="str">
            <v>Service Provider</v>
          </cell>
        </row>
        <row r="211">
          <cell r="B211" t="str">
            <v>com.eteks.sweethome3d.swing.ColorButton$ColorCode</v>
          </cell>
          <cell r="C211" t="str">
            <v>\src\com\eteks\sweethome3d\swing\ColorButton.ColorCode.java</v>
          </cell>
          <cell r="D211" t="str">
            <v>ColorCode</v>
          </cell>
          <cell r="E211" t="str">
            <v>Sweet Home 3D</v>
          </cell>
          <cell r="F211" t="b">
            <v>1</v>
          </cell>
          <cell r="G211" t="str">
            <v>Information Holder</v>
          </cell>
        </row>
        <row r="212">
          <cell r="B212" t="str">
            <v>com.eteks.sweethome3d.swing.ColorButton$GrayColorChart</v>
          </cell>
          <cell r="C212" t="str">
            <v>\src\com\eteks\sweethome3d\swing\ColorButton.GrayColorChart.java</v>
          </cell>
          <cell r="D212" t="str">
            <v>GrayColorChart</v>
          </cell>
          <cell r="E212" t="str">
            <v>Sweet Home 3D</v>
          </cell>
          <cell r="F212" t="b">
            <v>1</v>
          </cell>
          <cell r="G212" t="str">
            <v>Interfacer</v>
          </cell>
        </row>
        <row r="213">
          <cell r="B213" t="str">
            <v>com.eteks.sweethome3d.swing.ColorButton$PaletteComboBox</v>
          </cell>
          <cell r="C213" t="str">
            <v>\src\com\eteks\sweethome3d\swing\ColorButton.PaletteComboBox.java</v>
          </cell>
          <cell r="D213" t="str">
            <v>PaletteComboBox</v>
          </cell>
          <cell r="E213" t="str">
            <v>Sweet Home 3D</v>
          </cell>
          <cell r="F213" t="b">
            <v>1</v>
          </cell>
          <cell r="G213" t="str">
            <v>Interfacer</v>
          </cell>
        </row>
        <row r="214">
          <cell r="B214" t="str">
            <v>com.eteks.sweethome3d.swing.ColorButton$PalettesColorChooserPanel</v>
          </cell>
          <cell r="C214" t="str">
            <v>\src\com\eteks\sweethome3d\swing\ColorButton.PalettesColorChooserPanel.java</v>
          </cell>
          <cell r="D214" t="str">
            <v>PalettesColorChooserPanel</v>
          </cell>
          <cell r="E214" t="str">
            <v>Sweet Home 3D</v>
          </cell>
          <cell r="F214" t="b">
            <v>1</v>
          </cell>
          <cell r="G214" t="str">
            <v>Interfacer</v>
          </cell>
        </row>
        <row r="215">
          <cell r="B215" t="str">
            <v>com.eteks.sweethome3d.swing.ColorButton$RecentColorsPanel</v>
          </cell>
          <cell r="C215" t="str">
            <v>\src\com\eteks\sweethome3d\swing\ColorButton.RecentColorsPanel.java</v>
          </cell>
          <cell r="D215" t="str">
            <v>RecentColorsPanel</v>
          </cell>
          <cell r="E215" t="str">
            <v>Sweet Home 3D</v>
          </cell>
          <cell r="F215" t="b">
            <v>1</v>
          </cell>
          <cell r="G215" t="str">
            <v>Interfacer</v>
          </cell>
        </row>
        <row r="216">
          <cell r="B216" t="str">
            <v>com.eteks.sweethome3d.swing.CompassPanel</v>
          </cell>
          <cell r="C216" t="str">
            <v>\src\com\eteks\sweethome3d\swing\CompassPanel.java</v>
          </cell>
          <cell r="D216" t="str">
            <v>CompassPanel</v>
          </cell>
          <cell r="E216" t="str">
            <v>Sweet Home 3D</v>
          </cell>
          <cell r="F216" t="b">
            <v>1</v>
          </cell>
          <cell r="G216" t="str">
            <v>Interfacer</v>
          </cell>
        </row>
        <row r="217">
          <cell r="B217" t="str">
            <v>com.eteks.sweethome3d.swing.ControllerAction</v>
          </cell>
          <cell r="C217" t="str">
            <v>\src\com\eteks\sweethome3d\swing\ControllerAction.java</v>
          </cell>
          <cell r="D217" t="str">
            <v>ControllerAction</v>
          </cell>
          <cell r="E217" t="str">
            <v>Sweet Home 3D</v>
          </cell>
          <cell r="F217" t="b">
            <v>1</v>
          </cell>
          <cell r="G217" t="str">
            <v>Coordinator</v>
          </cell>
        </row>
        <row r="218">
          <cell r="B218" t="str">
            <v>com.eteks.sweethome3d.swing.FileContentManager</v>
          </cell>
          <cell r="C218" t="str">
            <v>\src\com\eteks\sweethome3d\swing\FileContentManager.java</v>
          </cell>
          <cell r="D218" t="str">
            <v>FileContentManager</v>
          </cell>
          <cell r="E218" t="str">
            <v>Sweet Home 3D</v>
          </cell>
          <cell r="F218" t="b">
            <v>1</v>
          </cell>
          <cell r="G218" t="str">
            <v>Structurer</v>
          </cell>
        </row>
        <row r="219">
          <cell r="B219" t="str">
            <v>com.eteks.sweethome3d.swing.FontNameComboBox</v>
          </cell>
          <cell r="C219" t="str">
            <v>\src\com\eteks\sweethome3d\swing\FontNameComboBox.java</v>
          </cell>
          <cell r="D219" t="str">
            <v>FontNameComboBox</v>
          </cell>
          <cell r="E219" t="str">
            <v>Sweet Home 3D</v>
          </cell>
          <cell r="F219" t="b">
            <v>1</v>
          </cell>
          <cell r="G219" t="str">
            <v>Interfacer</v>
          </cell>
        </row>
        <row r="220">
          <cell r="B220" t="str">
            <v>com.eteks.sweethome3d.swing.FurnitureCatalogListPanel</v>
          </cell>
          <cell r="C220" t="str">
            <v>\src\com\eteks\sweethome3d\swing\FurnitureCatalogListPanel.java</v>
          </cell>
          <cell r="D220" t="str">
            <v>FurnitureCatalogListPanel</v>
          </cell>
          <cell r="E220" t="str">
            <v>Sweet Home 3D</v>
          </cell>
          <cell r="F220" t="b">
            <v>1</v>
          </cell>
          <cell r="G220" t="str">
            <v>Interfacer</v>
          </cell>
        </row>
        <row r="221">
          <cell r="B221" t="str">
            <v>com.eteks.sweethome3d.swing.FurnitureCatalogListPanel$CatalogCellRenderer</v>
          </cell>
          <cell r="C221" t="str">
            <v>\src\com\eteks\sweethome3d\swing\FurnitureCatalogListPanel.CatalogCellRenderer.java</v>
          </cell>
          <cell r="D221" t="str">
            <v>CatalogCellRenderer</v>
          </cell>
          <cell r="E221" t="str">
            <v>Sweet Home 3D</v>
          </cell>
          <cell r="F221" t="b">
            <v>1</v>
          </cell>
          <cell r="G221" t="str">
            <v>Interfacer</v>
          </cell>
        </row>
        <row r="222">
          <cell r="B222" t="str">
            <v>com.eteks.sweethome3d.swing.FurnitureCatalogListPanel$FurnitureCatalogListModel</v>
          </cell>
          <cell r="C222" t="str">
            <v>\src\com\eteks\sweethome3d\swing\FurnitureCatalogListPanel.FurnitureCatalogListModel.java</v>
          </cell>
          <cell r="D222" t="str">
            <v>FurnitureCatalogListModel</v>
          </cell>
          <cell r="E222" t="str">
            <v>Sweet Home 3D</v>
          </cell>
          <cell r="F222" t="b">
            <v>1</v>
          </cell>
          <cell r="G222" t="str">
            <v>Interfacer</v>
          </cell>
        </row>
        <row r="223">
          <cell r="B223" t="str">
            <v>com.eteks.sweethome3d.swing.FurnitureCatalogListPanel$PreferencesChangeListener</v>
          </cell>
          <cell r="C223" t="str">
            <v>\src\com\eteks\sweethome3d\swing\FurnitureCatalogListPanel.PreferencesChangeListener.java</v>
          </cell>
          <cell r="D223" t="str">
            <v>PreferencesChangeListener</v>
          </cell>
          <cell r="E223" t="str">
            <v>Sweet Home 3D</v>
          </cell>
          <cell r="F223" t="b">
            <v>1</v>
          </cell>
          <cell r="G223" t="str">
            <v>Service Provider</v>
          </cell>
        </row>
        <row r="224">
          <cell r="B224" t="str">
            <v>com.eteks.sweethome3d.swing.FurnitureCatalogTransferHandler</v>
          </cell>
          <cell r="C224" t="str">
            <v>\src\com\eteks\sweethome3d\swing\FurnitureCatalogTransferHandler.java</v>
          </cell>
          <cell r="D224" t="str">
            <v>FurnitureCatalogTransferHandler</v>
          </cell>
          <cell r="E224" t="str">
            <v>Sweet Home 3D</v>
          </cell>
          <cell r="F224" t="b">
            <v>1</v>
          </cell>
          <cell r="G224" t="str">
            <v>Service Provider</v>
          </cell>
        </row>
        <row r="225">
          <cell r="B225" t="str">
            <v>com.eteks.sweethome3d.swing.FurnitureCatalogTree</v>
          </cell>
          <cell r="C225" t="str">
            <v>\src\com\eteks\sweethome3d\swing\FurnitureCatalogTree.java</v>
          </cell>
          <cell r="D225" t="str">
            <v>FurnitureCatalogTree</v>
          </cell>
          <cell r="E225" t="str">
            <v>Sweet Home 3D</v>
          </cell>
          <cell r="F225" t="b">
            <v>1</v>
          </cell>
          <cell r="G225" t="str">
            <v>Interfacer</v>
          </cell>
        </row>
        <row r="226">
          <cell r="B226" t="str">
            <v>com.eteks.sweethome3d.swing.FurnitureCatalogTree$CatalogCellRenderer</v>
          </cell>
          <cell r="C226" t="str">
            <v>\src\com\eteks\sweethome3d\swing\FurnitureCatalogListPanel.CatalogCellRenderer.java</v>
          </cell>
          <cell r="D226" t="str">
            <v>CatalogCellRenderer</v>
          </cell>
          <cell r="E226" t="str">
            <v>Sweet Home 3D</v>
          </cell>
          <cell r="F226" t="b">
            <v>1</v>
          </cell>
          <cell r="G226" t="str">
            <v>Interfacer</v>
          </cell>
        </row>
        <row r="227">
          <cell r="B227" t="str">
            <v>com.eteks.sweethome3d.swing.FurnitureCatalogTree$CatalogTreeModel</v>
          </cell>
          <cell r="C227" t="str">
            <v>\src\com\eteks\sweethome3d\swing\FurnitureCatalogTree.CatalogTreeModel.java</v>
          </cell>
          <cell r="D227" t="str">
            <v>CatalogTreeModel</v>
          </cell>
          <cell r="E227" t="str">
            <v>Sweet Home 3D</v>
          </cell>
          <cell r="F227" t="b">
            <v>1</v>
          </cell>
          <cell r="G227" t="str">
            <v>Structurer</v>
          </cell>
        </row>
        <row r="228">
          <cell r="B228" t="str">
            <v>com.eteks.sweethome3d.swing.FurnitureTable</v>
          </cell>
          <cell r="C228" t="str">
            <v>\src\com\eteks\sweethome3d\swing\FurnitureTable.java</v>
          </cell>
          <cell r="D228" t="str">
            <v>FurnitureTable</v>
          </cell>
          <cell r="E228" t="str">
            <v>Sweet Home 3D</v>
          </cell>
          <cell r="F228" t="b">
            <v>1</v>
          </cell>
          <cell r="G228" t="str">
            <v>Interfacer</v>
          </cell>
        </row>
        <row r="229">
          <cell r="B229" t="str">
            <v>com.eteks.sweethome3d.swing.FurnitureTable$FurnitureFilter</v>
          </cell>
          <cell r="C229" t="str">
            <v>\src\com\eteks\sweethome3d\swing\FurnitureTable.FurnitureFilter.java</v>
          </cell>
          <cell r="D229" t="str">
            <v>FurnitureFilter</v>
          </cell>
          <cell r="E229" t="str">
            <v>Sweet Home 3D</v>
          </cell>
          <cell r="F229" t="b">
            <v>1</v>
          </cell>
          <cell r="G229" t="str">
            <v>Service Provider</v>
          </cell>
        </row>
        <row r="230">
          <cell r="B230" t="str">
            <v>com.eteks.sweethome3d.swing.FurnitureTable$FurnitureTableColumnModel</v>
          </cell>
          <cell r="C230" t="str">
            <v>\src\com\eteks\sweethome3d\swing\FurnitureTable.FurnitureTableColumnModel.java</v>
          </cell>
          <cell r="D230" t="str">
            <v>FurnitureTableColumnModel</v>
          </cell>
          <cell r="E230" t="str">
            <v>Sweet Home 3D</v>
          </cell>
          <cell r="F230" t="b">
            <v>1</v>
          </cell>
          <cell r="G230" t="str">
            <v>Information Holder</v>
          </cell>
        </row>
        <row r="231">
          <cell r="B231" t="str">
            <v>com.eteks.sweethome3d.swing.FurnitureTable$FurnitureTreeTableModel</v>
          </cell>
          <cell r="C231" t="str">
            <v>\src\com\eteks\sweethome3d\swing\FurnitureTable.FurnitureTreeTableModel.java</v>
          </cell>
          <cell r="D231" t="str">
            <v>FurnitureTreeTableModel</v>
          </cell>
          <cell r="E231" t="str">
            <v>Sweet Home 3D</v>
          </cell>
          <cell r="F231" t="b">
            <v>1</v>
          </cell>
          <cell r="G231" t="str">
            <v>Structurer</v>
          </cell>
        </row>
        <row r="232">
          <cell r="B232" t="str">
            <v>com.eteks.sweethome3d.swing.FurnitureTable$TreeTableNameCellRenderer</v>
          </cell>
          <cell r="C232" t="str">
            <v>\src\com\eteks\sweethome3d\swing\FurnitureTable.TreeTableNameCellRenderer.java</v>
          </cell>
          <cell r="D232" t="str">
            <v>TreeTableNameCellRenderer</v>
          </cell>
          <cell r="E232" t="str">
            <v>Sweet Home 3D</v>
          </cell>
          <cell r="F232" t="b">
            <v>1</v>
          </cell>
          <cell r="G232" t="str">
            <v>Service Provider</v>
          </cell>
        </row>
        <row r="233">
          <cell r="B233" t="str">
            <v>com.eteks.sweethome3d.swing.FurnitureTable$UserPreferencesChangeListener</v>
          </cell>
          <cell r="C233" t="str">
            <v>\src\com\eteks\sweethome3d\swing\FurnitureTable.UserPreferencesChangeListener.java</v>
          </cell>
          <cell r="D233" t="str">
            <v>UserPreferencesChangeListener</v>
          </cell>
          <cell r="E233" t="str">
            <v>Sweet Home 3D</v>
          </cell>
          <cell r="F233" t="b">
            <v>1</v>
          </cell>
          <cell r="G233" t="str">
            <v>Service Provider</v>
          </cell>
        </row>
        <row r="234">
          <cell r="B234" t="str">
            <v>com.eteks.sweethome3d.swing.FurnitureTransferHandler</v>
          </cell>
          <cell r="C234" t="str">
            <v>\src\com\eteks\sweethome3d\swing\FurnitureTransferHandler.java</v>
          </cell>
          <cell r="D234" t="str">
            <v>FurnitureTransferHandler</v>
          </cell>
          <cell r="E234" t="str">
            <v>Sweet Home 3D</v>
          </cell>
          <cell r="F234" t="b">
            <v>1</v>
          </cell>
          <cell r="G234" t="str">
            <v>Coordinator</v>
          </cell>
        </row>
        <row r="235">
          <cell r="B235" t="str">
            <v>com.eteks.sweethome3d.swing.HelpPane</v>
          </cell>
          <cell r="C235" t="str">
            <v>\src\com\eteks\sweethome3d\swing\HelpPane.java</v>
          </cell>
          <cell r="D235" t="str">
            <v>HelpPane</v>
          </cell>
          <cell r="E235" t="str">
            <v>Sweet Home 3D</v>
          </cell>
          <cell r="F235" t="b">
            <v>1</v>
          </cell>
          <cell r="G235" t="str">
            <v>Interfacer</v>
          </cell>
        </row>
        <row r="236">
          <cell r="B236" t="str">
            <v>com.eteks.sweethome3d.swing.HelpPane$ActionType</v>
          </cell>
          <cell r="C236" t="str">
            <v>\src\com\eteks\sweethome3d\swing\HelpPane.ActionType.java</v>
          </cell>
          <cell r="D236" t="str">
            <v>ActionType</v>
          </cell>
          <cell r="E236" t="str">
            <v>Sweet Home 3D</v>
          </cell>
          <cell r="F236" t="b">
            <v>1</v>
          </cell>
          <cell r="G236" t="str">
            <v>Information Holder</v>
          </cell>
        </row>
        <row r="237">
          <cell r="B237" t="str">
            <v>com.eteks.sweethome3d.swing.HelpPane$LanguageChangeListener</v>
          </cell>
          <cell r="C237" t="str">
            <v>\src\com\eteks\sweethome3d\swing\HelpPane.LanguageChangeListener.java</v>
          </cell>
          <cell r="D237" t="str">
            <v>LanguageChangeListener</v>
          </cell>
          <cell r="E237" t="str">
            <v>Sweet Home 3D</v>
          </cell>
          <cell r="F237" t="b">
            <v>1</v>
          </cell>
          <cell r="G237" t="str">
            <v>Service Provider</v>
          </cell>
        </row>
        <row r="238">
          <cell r="B238" t="str">
            <v>com.eteks.sweethome3d.swing.Home3DAttributesPanel</v>
          </cell>
          <cell r="C238" t="str">
            <v>\src\com\eteks\sweethome3d\swing\Home3DAttributesPanel.java</v>
          </cell>
          <cell r="D238" t="str">
            <v>Home3DAttributesPanel</v>
          </cell>
          <cell r="E238" t="str">
            <v>Sweet Home 3D</v>
          </cell>
          <cell r="F238" t="b">
            <v>1</v>
          </cell>
          <cell r="G238" t="str">
            <v>Interfacer</v>
          </cell>
        </row>
        <row r="239">
          <cell r="B239" t="str">
            <v>com.eteks.sweethome3d.swing.HomeComponent3D</v>
          </cell>
          <cell r="C239" t="str">
            <v>\src\com\eteks\sweethome3d\swing\HomeComponent3D.java</v>
          </cell>
          <cell r="D239" t="str">
            <v>HomeComponent3D</v>
          </cell>
          <cell r="E239" t="str">
            <v>Sweet Home 3D</v>
          </cell>
          <cell r="F239" t="b">
            <v>1</v>
          </cell>
          <cell r="G239" t="str">
            <v>Interfacer</v>
          </cell>
        </row>
        <row r="240">
          <cell r="B240" t="str">
            <v>com.eteks.sweethome3d.swing.HomeComponent3D$ActionType</v>
          </cell>
          <cell r="C240" t="str">
            <v>\src\com\eteks\sweethome3d\swing\HelpPane.ActionType.java</v>
          </cell>
          <cell r="D240" t="str">
            <v>ActionType</v>
          </cell>
          <cell r="E240" t="str">
            <v>Sweet Home 3D</v>
          </cell>
          <cell r="F240" t="b">
            <v>1</v>
          </cell>
          <cell r="G240" t="str">
            <v>Information Holder</v>
          </cell>
        </row>
        <row r="241">
          <cell r="B241" t="str">
            <v>com.eteks.sweethome3d.swing.HomeComponent3D$CameraInterpolator</v>
          </cell>
          <cell r="C241" t="str">
            <v>\src\com\eteks\sweethome3d\swing\HomeComponent3D.CameraInterpolator.java</v>
          </cell>
          <cell r="D241" t="str">
            <v>CameraInterpolator</v>
          </cell>
          <cell r="E241" t="str">
            <v>Sweet Home 3D</v>
          </cell>
          <cell r="F241" t="b">
            <v>1</v>
          </cell>
          <cell r="G241" t="str">
            <v>Service Provider</v>
          </cell>
        </row>
        <row r="242">
          <cell r="B242" t="str">
            <v>com.eteks.sweethome3d.swing.HomeComponent3D$JCanvas3DWithNavigationPanel</v>
          </cell>
          <cell r="C242" t="str">
            <v>\src\com\eteks\sweethome3d\swing\HomeComponent3D.JCanvas3DWithNavigationPanel.java</v>
          </cell>
          <cell r="D242" t="str">
            <v>JCanvas3DWithNavigationPanel</v>
          </cell>
          <cell r="E242" t="str">
            <v>Sweet Home 3D</v>
          </cell>
          <cell r="F242" t="b">
            <v>1</v>
          </cell>
          <cell r="G242" t="str">
            <v>Service Provider</v>
          </cell>
        </row>
        <row r="243">
          <cell r="B243" t="str">
            <v>com.eteks.sweethome3d.swing.HomeComponent3D$NavigationButton</v>
          </cell>
          <cell r="C243" t="str">
            <v>\src\com\eteks\sweethome3d\swing\HomeComponent3D.NavigationButton.java</v>
          </cell>
          <cell r="D243" t="str">
            <v>NavigationButton</v>
          </cell>
          <cell r="E243" t="str">
            <v>Sweet Home 3D</v>
          </cell>
          <cell r="F243" t="b">
            <v>1</v>
          </cell>
          <cell r="G243" t="str">
            <v>Interfacer</v>
          </cell>
        </row>
        <row r="244">
          <cell r="B244" t="str">
            <v>com.eteks.sweethome3d.swing.HomeComponent3D$NavigationPanelChangeListener</v>
          </cell>
          <cell r="C244" t="str">
            <v>\src\com\eteks\sweethome3d\swing\HomeComponent3D.NavigationPanelChangeListener.java</v>
          </cell>
          <cell r="D244" t="str">
            <v>NavigationPanelChangeListener</v>
          </cell>
          <cell r="E244" t="str">
            <v>Sweet Home 3D</v>
          </cell>
          <cell r="F244" t="b">
            <v>1</v>
          </cell>
          <cell r="G244" t="str">
            <v>Service Provider</v>
          </cell>
        </row>
        <row r="245">
          <cell r="B245" t="str">
            <v>com.eteks.sweethome3d.swing.HomeFurniturePanel</v>
          </cell>
          <cell r="C245" t="str">
            <v>\src\com\eteks\sweethome3d\swing\HomeFurniturePanel.java</v>
          </cell>
          <cell r="D245" t="str">
            <v>HomeFurniturePanel</v>
          </cell>
          <cell r="E245" t="str">
            <v>Sweet Home 3D</v>
          </cell>
          <cell r="F245" t="b">
            <v>1</v>
          </cell>
          <cell r="G245" t="str">
            <v>Interfacer</v>
          </cell>
        </row>
        <row r="246">
          <cell r="B246" t="str">
            <v>com.eteks.sweethome3d.swing.HomePDFPrinter</v>
          </cell>
          <cell r="C246" t="str">
            <v>\src\com\eteks\sweethome3d\swing\HomePDFPrinter.java</v>
          </cell>
          <cell r="D246" t="str">
            <v>HomePDFPrinter</v>
          </cell>
          <cell r="E246" t="str">
            <v>Sweet Home 3D</v>
          </cell>
          <cell r="F246" t="b">
            <v>1</v>
          </cell>
          <cell r="G246" t="str">
            <v>Service Provider</v>
          </cell>
        </row>
        <row r="247">
          <cell r="B247" t="str">
            <v>com.eteks.sweethome3d.swing.HomePrintableComponent</v>
          </cell>
          <cell r="C247" t="str">
            <v>\src\com\eteks\sweethome3d\swing\HomePrintableComponent.java</v>
          </cell>
          <cell r="D247" t="str">
            <v>HomePrintableComponent</v>
          </cell>
          <cell r="E247" t="str">
            <v>Sweet Home 3D</v>
          </cell>
          <cell r="F247" t="b">
            <v>1</v>
          </cell>
          <cell r="G247" t="str">
            <v>Interfacer</v>
          </cell>
        </row>
        <row r="248">
          <cell r="B248" t="str">
            <v>com.eteks.sweethome3d.swing.HomePrintableComponent$Variable</v>
          </cell>
          <cell r="C248" t="str">
            <v>\src\com\eteks\sweethome3d\swing\HomePrintableComponent.Variable.java</v>
          </cell>
          <cell r="D248" t="str">
            <v>Variable</v>
          </cell>
          <cell r="E248" t="str">
            <v>Sweet Home 3D</v>
          </cell>
          <cell r="F248" t="b">
            <v>1</v>
          </cell>
          <cell r="G248" t="str">
            <v>Information Holder</v>
          </cell>
        </row>
        <row r="249">
          <cell r="B249" t="str">
            <v>com.eteks.sweethome3d.swing.HomeTransferableList</v>
          </cell>
          <cell r="C249" t="str">
            <v>\src\com\eteks\sweethome3d\swing\HomeTransferableList.java</v>
          </cell>
          <cell r="D249" t="str">
            <v>HomeTransferableList</v>
          </cell>
          <cell r="E249" t="str">
            <v>Sweet Home 3D</v>
          </cell>
          <cell r="F249" t="b">
            <v>1</v>
          </cell>
          <cell r="G249" t="str">
            <v>Structurer</v>
          </cell>
        </row>
        <row r="250">
          <cell r="B250" t="str">
            <v>com.eteks.sweethome3d.swing.IconManager</v>
          </cell>
          <cell r="C250" t="str">
            <v>\src\com\eteks\sweethome3d\swing\IconManager.java</v>
          </cell>
          <cell r="D250" t="str">
            <v>IconManager</v>
          </cell>
          <cell r="E250" t="str">
            <v>Sweet Home 3D</v>
          </cell>
          <cell r="F250" t="b">
            <v>1</v>
          </cell>
          <cell r="G250" t="str">
            <v>Service Provider</v>
          </cell>
        </row>
        <row r="251">
          <cell r="B251" t="str">
            <v>com.eteks.sweethome3d.swing.IconManager$IconProxy</v>
          </cell>
          <cell r="C251" t="str">
            <v>\src\com\eteks\sweethome3d\swing\IconManager.IconProxy.java</v>
          </cell>
          <cell r="D251" t="str">
            <v>IconProxy</v>
          </cell>
          <cell r="E251" t="str">
            <v>Sweet Home 3D</v>
          </cell>
          <cell r="F251" t="b">
            <v>1</v>
          </cell>
          <cell r="G251" t="str">
            <v>Service Provider</v>
          </cell>
        </row>
        <row r="252">
          <cell r="B252" t="str">
            <v>com.eteks.sweethome3d.swing.ImportedFurnitureWizardStepsPanel</v>
          </cell>
          <cell r="C252" t="str">
            <v>\src\com\eteks\sweethome3d\swing\ImportedFurnitureWizardStepsPanel.java</v>
          </cell>
          <cell r="D252" t="str">
            <v>ImportedFurnitureWizardStepsPanel</v>
          </cell>
          <cell r="E252" t="str">
            <v>Sweet Home 3D</v>
          </cell>
          <cell r="F252" t="b">
            <v>1</v>
          </cell>
          <cell r="G252" t="str">
            <v>Interfacer</v>
          </cell>
        </row>
        <row r="253">
          <cell r="B253" t="str">
            <v>com.eteks.sweethome3d.swing.ImportedFurnitureWizardStepsPanel$AbstractModelPreviewComponent</v>
          </cell>
          <cell r="C253" t="str">
            <v>\src\com\eteks\sweethome3d\swing\ImportedFurnitureWizardStepsPanel.AbstractModelPreviewComponent.java</v>
          </cell>
          <cell r="D253" t="str">
            <v>AbstractModelPreviewComponent</v>
          </cell>
          <cell r="E253" t="str">
            <v>Sweet Home 3D</v>
          </cell>
          <cell r="F253" t="b">
            <v>1</v>
          </cell>
          <cell r="G253" t="str">
            <v>Coordinator</v>
          </cell>
        </row>
        <row r="254">
          <cell r="B254" t="str">
            <v>com.eteks.sweethome3d.swing.ImportedFurnitureWizardStepsPanel$AttributesPreviewComponent</v>
          </cell>
          <cell r="C254" t="str">
            <v>\src\com\eteks\sweethome3d\swing\ImportedFurnitureWizardStepsPanel.AttributesPreviewComponent.java</v>
          </cell>
          <cell r="D254" t="str">
            <v>AttributesPreviewComponent</v>
          </cell>
          <cell r="E254" t="str">
            <v>Sweet Home 3D</v>
          </cell>
          <cell r="F254" t="b">
            <v>1</v>
          </cell>
          <cell r="G254" t="str">
            <v>Coordinator</v>
          </cell>
        </row>
        <row r="255">
          <cell r="B255" t="str">
            <v>com.eteks.sweethome3d.swing.ImportedFurnitureWizardStepsPanel$AutoRepeatButton</v>
          </cell>
          <cell r="C255" t="str">
            <v>\src\com\eteks\sweethome3d\swing\ImportedFurnitureWizardStepsPanel.AutoRepeatButton.java</v>
          </cell>
          <cell r="D255" t="str">
            <v>AutoRepeatButton</v>
          </cell>
          <cell r="E255" t="str">
            <v>Sweet Home 3D</v>
          </cell>
          <cell r="F255" t="b">
            <v>1</v>
          </cell>
          <cell r="G255" t="str">
            <v>Interfacer</v>
          </cell>
        </row>
        <row r="256">
          <cell r="B256" t="str">
            <v>com.eteks.sweethome3d.swing.ImportedFurnitureWizardStepsPanel$IconPreviewComponent</v>
          </cell>
          <cell r="C256" t="str">
            <v>\src\com\eteks\sweethome3d\swing\ImportedFurnitureWizardStepsPanel.IconPreviewComponent.java</v>
          </cell>
          <cell r="D256" t="str">
            <v>IconPreviewComponent</v>
          </cell>
          <cell r="E256" t="str">
            <v>Sweet Home 3D</v>
          </cell>
          <cell r="F256" t="b">
            <v>1</v>
          </cell>
          <cell r="G256" t="str">
            <v>Interfacer</v>
          </cell>
        </row>
        <row r="257">
          <cell r="B257" t="str">
            <v>com.eteks.sweethome3d.swing.ImportedFurnitureWizardStepsPanel$RotationPreviewComponent</v>
          </cell>
          <cell r="C257" t="str">
            <v>\src\com\eteks\sweethome3d\swing\ImportedFurnitureWizardStepsPanel.RotationPreviewComponent.java</v>
          </cell>
          <cell r="D257" t="str">
            <v>RotationPreviewComponent</v>
          </cell>
          <cell r="E257" t="str">
            <v>Sweet Home 3D</v>
          </cell>
          <cell r="F257" t="b">
            <v>1</v>
          </cell>
          <cell r="G257" t="str">
            <v>Interfacer</v>
          </cell>
        </row>
        <row r="258">
          <cell r="B258" t="str">
            <v>com.eteks.sweethome3d.swing.ImportedTextureWizardStepsPanel</v>
          </cell>
          <cell r="C258" t="str">
            <v>\src\com\eteks\sweethome3d\swing\ImportedTextureWizardStepsPanel.java</v>
          </cell>
          <cell r="D258" t="str">
            <v>ImportedTextureWizardStepsPanel</v>
          </cell>
          <cell r="E258" t="str">
            <v>Sweet Home 3D</v>
          </cell>
          <cell r="F258" t="b">
            <v>1</v>
          </cell>
          <cell r="G258" t="str">
            <v>Interfacer</v>
          </cell>
        </row>
        <row r="259">
          <cell r="B259" t="str">
            <v>com.eteks.sweethome3d.swing.InterruptedPrinterException</v>
          </cell>
          <cell r="C259" t="str">
            <v>\src\com\eteks\sweethome3d\swing\InterruptedPrinterException.java</v>
          </cell>
          <cell r="D259" t="str">
            <v>InterruptedPrinterException</v>
          </cell>
          <cell r="E259" t="str">
            <v>Sweet Home 3D</v>
          </cell>
          <cell r="F259" t="b">
            <v>1</v>
          </cell>
          <cell r="G259" t="str">
            <v>Service Provider</v>
          </cell>
        </row>
        <row r="260">
          <cell r="B260" t="str">
            <v>com.eteks.sweethome3d.swing.JPEGImagesToVideo</v>
          </cell>
          <cell r="C260" t="str">
            <v>\src\com\eteks\sweethome3d\swing\JPEGImagesToVideo.java</v>
          </cell>
          <cell r="D260" t="str">
            <v>JPEGImagesToVideo</v>
          </cell>
          <cell r="E260" t="str">
            <v>Sweet Home 3D</v>
          </cell>
          <cell r="F260" t="b">
            <v>1</v>
          </cell>
          <cell r="G260" t="str">
            <v>Service Provider</v>
          </cell>
        </row>
        <row r="261">
          <cell r="B261" t="str">
            <v>com.eteks.sweethome3d.swing.LabelPanel</v>
          </cell>
          <cell r="C261" t="str">
            <v>\src\com\eteks\sweethome3d\swing\LabelPanel.java</v>
          </cell>
          <cell r="D261" t="str">
            <v>LabelPanel</v>
          </cell>
          <cell r="E261" t="str">
            <v>Sweet Home 3D</v>
          </cell>
          <cell r="F261" t="b">
            <v>1</v>
          </cell>
          <cell r="G261" t="str">
            <v>Interfacer</v>
          </cell>
        </row>
        <row r="262">
          <cell r="B262" t="str">
            <v>com.eteks.sweethome3d.swing.LevelPanel</v>
          </cell>
          <cell r="C262" t="str">
            <v>\src\com\eteks\sweethome3d\swing\LevelPanel.java</v>
          </cell>
          <cell r="D262" t="str">
            <v>LevelPanel</v>
          </cell>
          <cell r="E262" t="str">
            <v>Sweet Home 3D</v>
          </cell>
          <cell r="F262" t="b">
            <v>1</v>
          </cell>
          <cell r="G262" t="str">
            <v>Interfacer</v>
          </cell>
        </row>
        <row r="263">
          <cell r="B263" t="str">
            <v>com.eteks.sweethome3d.swing.LevelPanel$LevelsTableModel</v>
          </cell>
          <cell r="C263" t="str">
            <v>\src\com\eteks\sweethome3d\swing\LevelPanel.LevelsTableModel.java</v>
          </cell>
          <cell r="D263" t="str">
            <v>LevelsTableModel</v>
          </cell>
          <cell r="E263" t="str">
            <v>Sweet Home 3D</v>
          </cell>
          <cell r="F263" t="b">
            <v>1</v>
          </cell>
          <cell r="G263" t="str">
            <v>Structurer</v>
          </cell>
        </row>
        <row r="264">
          <cell r="B264" t="str">
            <v>com.eteks.sweethome3d.swing.LocatedTransferHandler</v>
          </cell>
          <cell r="C264" t="str">
            <v>\src\com\eteks\sweethome3d\swing\LocatedTransferHandler.java</v>
          </cell>
          <cell r="D264" t="str">
            <v>LocatedTransferHandler</v>
          </cell>
          <cell r="E264" t="str">
            <v>Sweet Home 3D</v>
          </cell>
          <cell r="F264" t="b">
            <v>1</v>
          </cell>
          <cell r="G264" t="str">
            <v>Service Provider</v>
          </cell>
        </row>
        <row r="265">
          <cell r="B265" t="str">
            <v>com.eteks.sweethome3d.swing.ModelMaterialsComponent</v>
          </cell>
          <cell r="C265" t="str">
            <v>\src\com\eteks\sweethome3d\swing\ModelMaterialsComponent.java</v>
          </cell>
          <cell r="D265" t="str">
            <v>ModelMaterialsComponent</v>
          </cell>
          <cell r="E265" t="str">
            <v>Sweet Home 3D</v>
          </cell>
          <cell r="F265" t="b">
            <v>1</v>
          </cell>
          <cell r="G265" t="str">
            <v>Interfacer</v>
          </cell>
        </row>
        <row r="266">
          <cell r="B266" t="str">
            <v>com.eteks.sweethome3d.swing.ModelMaterialsComponent$ModelMaterialsPanel</v>
          </cell>
          <cell r="C266" t="str">
            <v>\src\com\eteks\sweethome3d\swing\ModelMaterialsComponent.ModelMaterialsPanel.java</v>
          </cell>
          <cell r="D266" t="str">
            <v>ModelMaterialsPanel</v>
          </cell>
          <cell r="E266" t="str">
            <v>Sweet Home 3D</v>
          </cell>
          <cell r="F266" t="b">
            <v>1</v>
          </cell>
          <cell r="G266" t="str">
            <v>Interfacer</v>
          </cell>
        </row>
        <row r="267">
          <cell r="B267" t="str">
            <v>com.eteks.sweethome3d.swing.ModelPreviewComponent</v>
          </cell>
          <cell r="C267" t="str">
            <v>\src\com\eteks\sweethome3d\swing\ModelPreviewComponent.java</v>
          </cell>
          <cell r="D267" t="str">
            <v>ModelPreviewComponent</v>
          </cell>
          <cell r="E267" t="str">
            <v>Sweet Home 3D</v>
          </cell>
          <cell r="F267" t="b">
            <v>1</v>
          </cell>
          <cell r="G267" t="str">
            <v>Interfacer</v>
          </cell>
        </row>
        <row r="268">
          <cell r="B268" t="str">
            <v>com.eteks.sweethome3d.swing.ModelPreviewComponent$JCanvas3DWithNotifiedPaint</v>
          </cell>
          <cell r="C268" t="str">
            <v>\src\com\eteks\sweethome3d\swing\ModelPreviewComponent.JCanvas3DWithNotifiedPaint.java</v>
          </cell>
          <cell r="D268" t="str">
            <v>JCanvas3DWithNotifiedPaint</v>
          </cell>
          <cell r="E268" t="str">
            <v>Sweet Home 3D</v>
          </cell>
          <cell r="F268" t="b">
            <v>1</v>
          </cell>
          <cell r="G268" t="str">
            <v>Service Provider</v>
          </cell>
        </row>
        <row r="269">
          <cell r="B269" t="str">
            <v>com.eteks.sweethome3d.swing.MultipleLevelsPlanPanel</v>
          </cell>
          <cell r="C269" t="str">
            <v>\src\com\eteks\sweethome3d\swing\MultipleLevelsPlanPanel.java</v>
          </cell>
          <cell r="D269" t="str">
            <v>MultipleLevelsPlanPanel</v>
          </cell>
          <cell r="E269" t="str">
            <v>Sweet Home 3D</v>
          </cell>
          <cell r="F269" t="b">
            <v>1</v>
          </cell>
          <cell r="G269" t="str">
            <v>Interfacer</v>
          </cell>
        </row>
        <row r="270">
          <cell r="B270" t="str">
            <v>com.eteks.sweethome3d.swing.MultipleLevelsPlanPanel$LanguageChangeListener</v>
          </cell>
          <cell r="C270" t="str">
            <v>\src\com\eteks\sweethome3d\swing\HelpPane.LanguageChangeListener.java</v>
          </cell>
          <cell r="D270" t="str">
            <v>LanguageChangeListener</v>
          </cell>
          <cell r="E270" t="str">
            <v>Sweet Home 3D</v>
          </cell>
          <cell r="F270" t="b">
            <v>1</v>
          </cell>
          <cell r="G270" t="str">
            <v>Service Provider</v>
          </cell>
        </row>
        <row r="271">
          <cell r="B271" t="str">
            <v>com.eteks.sweethome3d.swing.MultipleLevelsPlanPanel$LevelLabel</v>
          </cell>
          <cell r="C271" t="str">
            <v>\src\com\eteks\sweethome3d\swing\MultipleLevelsPlanPanel.LevelLabel.java</v>
          </cell>
          <cell r="D271" t="str">
            <v>LevelLabel</v>
          </cell>
          <cell r="E271" t="str">
            <v>Sweet Home 3D</v>
          </cell>
          <cell r="F271" t="b">
            <v>1</v>
          </cell>
          <cell r="G271" t="str">
            <v>Information Holder</v>
          </cell>
        </row>
        <row r="272">
          <cell r="B272" t="str">
            <v>com.eteks.sweethome3d.swing.NullableCheckBox</v>
          </cell>
          <cell r="C272" t="str">
            <v>\src\com\eteks\sweethome3d\swing\NullableCheckBox.java</v>
          </cell>
          <cell r="D272" t="str">
            <v>NullableCheckBox</v>
          </cell>
          <cell r="E272" t="str">
            <v>Sweet Home 3D</v>
          </cell>
          <cell r="F272" t="b">
            <v>1</v>
          </cell>
          <cell r="G272" t="str">
            <v>Interfacer</v>
          </cell>
        </row>
        <row r="273">
          <cell r="B273" t="str">
            <v>com.eteks.sweethome3d.swing.NullableSpinner</v>
          </cell>
          <cell r="C273" t="str">
            <v>\src\com\eteks\sweethome3d\swing\NullableSpinner.java</v>
          </cell>
          <cell r="D273" t="str">
            <v>NullableSpinner</v>
          </cell>
          <cell r="E273" t="str">
            <v>Sweet Home 3D</v>
          </cell>
          <cell r="F273" t="b">
            <v>1</v>
          </cell>
          <cell r="G273" t="str">
            <v>Interfacer</v>
          </cell>
        </row>
        <row r="274">
          <cell r="B274" t="str">
            <v>com.eteks.sweethome3d.swing.NullableSpinner$NullableSpinnerDateModel</v>
          </cell>
          <cell r="C274" t="str">
            <v>\src\com\eteks\sweethome3d\swing\NullableSpinner.NullableSpinnerDateModel.java</v>
          </cell>
          <cell r="D274" t="str">
            <v>NullableSpinnerDateModel</v>
          </cell>
          <cell r="E274" t="str">
            <v>Sweet Home 3D</v>
          </cell>
          <cell r="F274" t="b">
            <v>1</v>
          </cell>
          <cell r="G274" t="str">
            <v>Information Holder</v>
          </cell>
        </row>
        <row r="275">
          <cell r="B275" t="str">
            <v>com.eteks.sweethome3d.swing.NullableSpinner$NullableSpinnerLengthModel</v>
          </cell>
          <cell r="C275" t="str">
            <v>\src\com\eteks\sweethome3d\swing\NullableSpinner.NullableSpinnerLengthModel.java</v>
          </cell>
          <cell r="D275" t="str">
            <v>NullableSpinnerLengthModel</v>
          </cell>
          <cell r="E275" t="str">
            <v>Sweet Home 3D</v>
          </cell>
          <cell r="F275" t="b">
            <v>1</v>
          </cell>
          <cell r="G275" t="str">
            <v>Information Holder</v>
          </cell>
        </row>
        <row r="276">
          <cell r="B276" t="str">
            <v>com.eteks.sweethome3d.swing.NullableSpinner$NullableSpinnerModuloNumberModel</v>
          </cell>
          <cell r="C276" t="str">
            <v>\src\com\eteks\sweethome3d\swing\NullableSpinner.NullableSpinnerModuloNumberModel.java</v>
          </cell>
          <cell r="D276" t="str">
            <v>NullableSpinnerModuloNumberModel</v>
          </cell>
          <cell r="E276" t="str">
            <v>Sweet Home 3D</v>
          </cell>
          <cell r="F276" t="b">
            <v>1</v>
          </cell>
          <cell r="G276" t="str">
            <v>Information Holder</v>
          </cell>
        </row>
        <row r="277">
          <cell r="B277" t="str">
            <v>com.eteks.sweethome3d.swing.NullableSpinner$NullableSpinnerNumberModel</v>
          </cell>
          <cell r="C277" t="str">
            <v>\src\com\eteks\sweethome3d\swing\NullableSpinner.NullableSpinnerNumberModel.java</v>
          </cell>
          <cell r="D277" t="str">
            <v>NullableSpinnerNumberModel</v>
          </cell>
          <cell r="E277" t="str">
            <v>Sweet Home 3D</v>
          </cell>
          <cell r="F277" t="b">
            <v>1</v>
          </cell>
          <cell r="G277" t="str">
            <v>Information Holder</v>
          </cell>
        </row>
        <row r="278">
          <cell r="B278" t="str">
            <v>com.eteks.sweethome3d.swing.ObserverCameraPanel</v>
          </cell>
          <cell r="C278" t="str">
            <v>\src\com\eteks\sweethome3d\swing\ObserverCameraPanel.java</v>
          </cell>
          <cell r="D278" t="str">
            <v>ObserverCameraPanel</v>
          </cell>
          <cell r="E278" t="str">
            <v>Sweet Home 3D</v>
          </cell>
          <cell r="F278" t="b">
            <v>1</v>
          </cell>
          <cell r="G278" t="str">
            <v>Interfacer</v>
          </cell>
        </row>
        <row r="279">
          <cell r="B279" t="str">
            <v>com.eteks.sweethome3d.swing.PageSetupPanel</v>
          </cell>
          <cell r="C279" t="str">
            <v>\src\com\eteks\sweethome3d\swing\PageSetupPanel.java</v>
          </cell>
          <cell r="D279" t="str">
            <v>PageSetupPanel</v>
          </cell>
          <cell r="E279" t="str">
            <v>Sweet Home 3D</v>
          </cell>
          <cell r="F279" t="b">
            <v>1</v>
          </cell>
          <cell r="G279" t="str">
            <v>Interfacer</v>
          </cell>
        </row>
        <row r="280">
          <cell r="B280" t="str">
            <v>com.eteks.sweethome3d.swing.PhotoPanel</v>
          </cell>
          <cell r="C280" t="str">
            <v>\src\com\eteks\sweethome3d\swing\PhotoPanel.java</v>
          </cell>
          <cell r="D280" t="str">
            <v>PhotoPanel</v>
          </cell>
          <cell r="E280" t="str">
            <v>Sweet Home 3D</v>
          </cell>
          <cell r="F280" t="b">
            <v>1</v>
          </cell>
          <cell r="G280" t="str">
            <v>Interfacer</v>
          </cell>
        </row>
        <row r="281">
          <cell r="B281" t="str">
            <v>com.eteks.sweethome3d.swing.PhotoPanel$ActionType</v>
          </cell>
          <cell r="C281" t="str">
            <v>\src\com\eteks\sweethome3d\swing\HelpPane.ActionType.java</v>
          </cell>
          <cell r="D281" t="str">
            <v>ActionType</v>
          </cell>
          <cell r="E281" t="str">
            <v>Sweet Home 3D</v>
          </cell>
          <cell r="F281" t="b">
            <v>1</v>
          </cell>
          <cell r="G281" t="str">
            <v>Information Holder</v>
          </cell>
        </row>
        <row r="282">
          <cell r="B282" t="str">
            <v>com.eteks.sweethome3d.swing.PhotoPanel$LanguageChangeListener</v>
          </cell>
          <cell r="C282" t="str">
            <v>\src\com\eteks\sweethome3d\swing\HelpPane.LanguageChangeListener.java</v>
          </cell>
          <cell r="D282" t="str">
            <v>LanguageChangeListener</v>
          </cell>
          <cell r="E282" t="str">
            <v>Sweet Home 3D</v>
          </cell>
          <cell r="F282" t="b">
            <v>1</v>
          </cell>
          <cell r="G282" t="str">
            <v>Service Provider</v>
          </cell>
        </row>
        <row r="283">
          <cell r="B283" t="str">
            <v>com.eteks.sweethome3d.swing.PhotoSizeAndQualityPanel</v>
          </cell>
          <cell r="C283" t="str">
            <v>\src\com\eteks\sweethome3d\swing\PhotoSizeAndQualityPanel.java</v>
          </cell>
          <cell r="D283" t="str">
            <v>PhotoSizeAndQualityPanel</v>
          </cell>
          <cell r="E283" t="str">
            <v>Sweet Home 3D</v>
          </cell>
          <cell r="F283" t="b">
            <v>1</v>
          </cell>
          <cell r="G283" t="str">
            <v>Interfacer</v>
          </cell>
        </row>
        <row r="284">
          <cell r="B284" t="str">
            <v>com.eteks.sweethome3d.swing.PhotoSizeAndQualityPanel$LanguageChangeListener</v>
          </cell>
          <cell r="C284" t="str">
            <v>\src\com\eteks\sweethome3d\swing\HelpPane.LanguageChangeListener.java</v>
          </cell>
          <cell r="D284" t="str">
            <v>LanguageChangeListener</v>
          </cell>
          <cell r="E284" t="str">
            <v>Sweet Home 3D</v>
          </cell>
          <cell r="F284" t="b">
            <v>1</v>
          </cell>
          <cell r="G284" t="str">
            <v>Service Provider</v>
          </cell>
        </row>
        <row r="285">
          <cell r="B285" t="str">
            <v>com.eteks.sweethome3d.swing.PhotosPanel</v>
          </cell>
          <cell r="C285" t="str">
            <v>\src\com\eteks\sweethome3d\swing\PhotosPanel.java</v>
          </cell>
          <cell r="D285" t="str">
            <v>PhotosPanel</v>
          </cell>
          <cell r="E285" t="str">
            <v>Sweet Home 3D</v>
          </cell>
          <cell r="F285" t="b">
            <v>1</v>
          </cell>
          <cell r="G285" t="str">
            <v>Interfacer</v>
          </cell>
        </row>
        <row r="286">
          <cell r="B286" t="str">
            <v>com.eteks.sweethome3d.swing.PhotosPanel$ActionType</v>
          </cell>
          <cell r="C286" t="str">
            <v>\src\com\eteks\sweethome3d\swing\HelpPane.ActionType.java</v>
          </cell>
          <cell r="D286" t="str">
            <v>ActionType</v>
          </cell>
          <cell r="E286" t="str">
            <v>Sweet Home 3D</v>
          </cell>
          <cell r="F286" t="b">
            <v>1</v>
          </cell>
          <cell r="G286" t="str">
            <v>Information Holder</v>
          </cell>
        </row>
        <row r="287">
          <cell r="B287" t="str">
            <v>com.eteks.sweethome3d.swing.PhotosPanel$CamerasListModel</v>
          </cell>
          <cell r="C287" t="str">
            <v>\src\com\eteks\sweethome3d\swing\PhotosPanel.CamerasListModel.java</v>
          </cell>
          <cell r="D287" t="str">
            <v>CamerasListModel</v>
          </cell>
          <cell r="E287" t="str">
            <v>Sweet Home 3D</v>
          </cell>
          <cell r="F287" t="b">
            <v>1</v>
          </cell>
          <cell r="G287" t="str">
            <v>Structurer</v>
          </cell>
        </row>
        <row r="288">
          <cell r="B288" t="str">
            <v>com.eteks.sweethome3d.swing.PhotosPanel$LanguageChangeListener</v>
          </cell>
          <cell r="C288" t="str">
            <v>\src\com\eteks\sweethome3d\swing\HelpPane.LanguageChangeListener.java</v>
          </cell>
          <cell r="D288" t="str">
            <v>LanguageChangeListener</v>
          </cell>
          <cell r="E288" t="str">
            <v>Sweet Home 3D</v>
          </cell>
          <cell r="F288" t="b">
            <v>1</v>
          </cell>
          <cell r="G288" t="str">
            <v>Service Provider</v>
          </cell>
        </row>
        <row r="289">
          <cell r="B289" t="str">
            <v>com.eteks.sweethome3d.swing.PlanComponent</v>
          </cell>
          <cell r="C289" t="str">
            <v>\src\com\eteks\sweethome3d\swing\PlanComponent.java</v>
          </cell>
          <cell r="D289" t="str">
            <v>PlanComponent</v>
          </cell>
          <cell r="E289" t="str">
            <v>Sweet Home 3D</v>
          </cell>
          <cell r="F289" t="b">
            <v>1</v>
          </cell>
          <cell r="G289" t="str">
            <v>Controller</v>
          </cell>
        </row>
        <row r="290">
          <cell r="B290" t="str">
            <v>com.eteks.sweethome3d.swing.PlanComponent$ActionType</v>
          </cell>
          <cell r="C290" t="str">
            <v>\src\com\eteks\sweethome3d\swing\HelpPane.ActionType.java</v>
          </cell>
          <cell r="D290" t="str">
            <v>ActionType</v>
          </cell>
          <cell r="E290" t="str">
            <v>Sweet Home 3D</v>
          </cell>
          <cell r="F290" t="b">
            <v>1</v>
          </cell>
          <cell r="G290" t="str">
            <v>Information Holder</v>
          </cell>
        </row>
        <row r="291">
          <cell r="B291" t="str">
            <v>com.eteks.sweethome3d.swing.PlanComponent$IndicatorType</v>
          </cell>
          <cell r="C291" t="str">
            <v>\src\com\eteks\sweethome3d\swing\PlanComponent.IndicatorType.java</v>
          </cell>
          <cell r="D291" t="str">
            <v>IndicatorType</v>
          </cell>
          <cell r="E291" t="str">
            <v>Sweet Home 3D</v>
          </cell>
          <cell r="F291" t="b">
            <v>1</v>
          </cell>
          <cell r="G291" t="str">
            <v>Information Holder</v>
          </cell>
        </row>
        <row r="292">
          <cell r="B292" t="str">
            <v>com.eteks.sweethome3d.swing.PlanComponent$PaintMode</v>
          </cell>
          <cell r="C292" t="str">
            <v>\src\com\eteks\sweethome3d\swing\PlanComponent.PaintMode.java</v>
          </cell>
          <cell r="D292" t="str">
            <v>PaintMode</v>
          </cell>
          <cell r="E292" t="str">
            <v>Sweet Home 3D</v>
          </cell>
          <cell r="F292" t="b">
            <v>1</v>
          </cell>
          <cell r="G292" t="str">
            <v>Information Holder</v>
          </cell>
        </row>
        <row r="293">
          <cell r="B293" t="str">
            <v>com.eteks.sweethome3d.swing.PlanComponent$PieceOfFurnitureModelIcon</v>
          </cell>
          <cell r="C293" t="str">
            <v>\src\com\eteks\sweethome3d\swing\PlanComponent.PieceOfFurnitureModelIcon.java</v>
          </cell>
          <cell r="D293" t="str">
            <v>PieceOfFurnitureModelIcon</v>
          </cell>
          <cell r="E293" t="str">
            <v>Sweet Home 3D</v>
          </cell>
          <cell r="F293" t="b">
            <v>1</v>
          </cell>
          <cell r="G293" t="str">
            <v>Information Holder</v>
          </cell>
        </row>
        <row r="294">
          <cell r="B294" t="str">
            <v>com.eteks.sweethome3d.swing.PlanComponent$PieceOfFurniturePlanIcon</v>
          </cell>
          <cell r="C294" t="str">
            <v>\src\com\eteks\sweethome3d\swing\PlanComponent.PieceOfFurniturePlanIcon.java</v>
          </cell>
          <cell r="D294" t="str">
            <v>PieceOfFurniturePlanIcon</v>
          </cell>
          <cell r="E294" t="str">
            <v>Sweet Home 3D</v>
          </cell>
          <cell r="F294" t="b">
            <v>1</v>
          </cell>
          <cell r="G294" t="str">
            <v>Controller</v>
          </cell>
        </row>
        <row r="295">
          <cell r="B295" t="str">
            <v>com.eteks.sweethome3d.swing.PlanComponent$PieceOfFurnitureTopViewIcon</v>
          </cell>
          <cell r="C295" t="str">
            <v>\src\com\eteks\sweethome3d\swing\PlanComponent.PieceOfFurnitureTopViewIcon.java</v>
          </cell>
          <cell r="D295" t="str">
            <v>PieceOfFurnitureTopViewIcon</v>
          </cell>
          <cell r="E295" t="str">
            <v>Sweet Home 3D</v>
          </cell>
          <cell r="F295" t="b">
            <v>1</v>
          </cell>
          <cell r="G295" t="str">
            <v>Information Holder</v>
          </cell>
        </row>
        <row r="296">
          <cell r="B296" t="str">
            <v>com.eteks.sweethome3d.swing.PlanComponent$PlanRulerComponent</v>
          </cell>
          <cell r="C296" t="str">
            <v>\src\com\eteks\sweethome3d\swing\PlanComponent.PlanRulerComponent.java</v>
          </cell>
          <cell r="D296" t="str">
            <v>PlanRulerComponent</v>
          </cell>
          <cell r="E296" t="str">
            <v>Sweet Home 3D</v>
          </cell>
          <cell r="F296" t="b">
            <v>1</v>
          </cell>
          <cell r="G296" t="str">
            <v>Interfacer</v>
          </cell>
        </row>
        <row r="297">
          <cell r="B297" t="str">
            <v>com.eteks.sweethome3d.swing.PlanComponent$SVGSupport</v>
          </cell>
          <cell r="C297" t="str">
            <v>\src\com\eteks\sweethome3d\swing\PlanComponent.SVGSupport.java</v>
          </cell>
          <cell r="D297" t="str">
            <v>SVGSupport</v>
          </cell>
          <cell r="E297" t="str">
            <v>Sweet Home 3D</v>
          </cell>
          <cell r="F297" t="b">
            <v>1</v>
          </cell>
          <cell r="G297" t="str">
            <v>Service Provider</v>
          </cell>
        </row>
        <row r="298">
          <cell r="B298" t="str">
            <v>com.eteks.sweethome3d.swing.PlanComponent$UserPreferencesChangeListener</v>
          </cell>
          <cell r="C298" t="str">
            <v>\src\com\eteks\sweethome3d\swing\FurnitureTable.UserPreferencesChangeListener.java</v>
          </cell>
          <cell r="D298" t="str">
            <v>UserPreferencesChangeListener</v>
          </cell>
          <cell r="E298" t="str">
            <v>Sweet Home 3D</v>
          </cell>
          <cell r="F298" t="b">
            <v>1</v>
          </cell>
          <cell r="G298" t="str">
            <v>Service Provider</v>
          </cell>
        </row>
        <row r="299">
          <cell r="B299" t="str">
            <v>com.eteks.sweethome3d.swing.PlanTransferHandler</v>
          </cell>
          <cell r="C299" t="str">
            <v>\src\com\eteks\sweethome3d\swing\PlanTransferHandler.java</v>
          </cell>
          <cell r="D299" t="str">
            <v>PlanTransferHandler</v>
          </cell>
          <cell r="E299" t="str">
            <v>Sweet Home 3D</v>
          </cell>
          <cell r="F299" t="b">
            <v>1</v>
          </cell>
          <cell r="G299" t="str">
            <v>Service Provider</v>
          </cell>
        </row>
        <row r="300">
          <cell r="B300" t="str">
            <v>com.eteks.sweethome3d.swing.PolylinePanel</v>
          </cell>
          <cell r="C300" t="str">
            <v>\src\com\eteks\sweethome3d\swing\PolylinePanel.java</v>
          </cell>
          <cell r="D300" t="str">
            <v>PolylinePanel</v>
          </cell>
          <cell r="E300" t="str">
            <v>Sweet Home 3D</v>
          </cell>
          <cell r="F300" t="b">
            <v>1</v>
          </cell>
          <cell r="G300" t="str">
            <v>Interfacer</v>
          </cell>
        </row>
        <row r="301">
          <cell r="B301" t="str">
            <v>com.eteks.sweethome3d.swing.PolylinePanel$ArrowsStyle</v>
          </cell>
          <cell r="C301" t="str">
            <v>\src\com\eteks\sweethome3d\swing\PolylinePanel.ArrowsStyle.java</v>
          </cell>
          <cell r="D301" t="str">
            <v>ArrowsStyle</v>
          </cell>
          <cell r="E301" t="str">
            <v>Sweet Home 3D</v>
          </cell>
          <cell r="F301" t="b">
            <v>1</v>
          </cell>
          <cell r="G301" t="str">
            <v>Information Holder</v>
          </cell>
        </row>
        <row r="302">
          <cell r="B302" t="str">
            <v>com.eteks.sweethome3d.swing.PrintPreviewPanel</v>
          </cell>
          <cell r="C302" t="str">
            <v>\src\com\eteks\sweethome3d\swing\PrintPreviewPanel.java</v>
          </cell>
          <cell r="D302" t="str">
            <v>PrintPreviewPanel</v>
          </cell>
          <cell r="E302" t="str">
            <v>Sweet Home 3D</v>
          </cell>
          <cell r="F302" t="b">
            <v>1</v>
          </cell>
          <cell r="G302" t="str">
            <v>Interfacer</v>
          </cell>
        </row>
        <row r="303">
          <cell r="B303" t="str">
            <v>com.eteks.sweethome3d.swing.PrintPreviewPanel$ActionType</v>
          </cell>
          <cell r="C303" t="str">
            <v>\src\com\eteks\sweethome3d\swing\HelpPane.ActionType.java</v>
          </cell>
          <cell r="D303" t="str">
            <v>ActionType</v>
          </cell>
          <cell r="E303" t="str">
            <v>Sweet Home 3D</v>
          </cell>
          <cell r="F303" t="b">
            <v>1</v>
          </cell>
          <cell r="G303" t="str">
            <v>Information Holder</v>
          </cell>
        </row>
        <row r="304">
          <cell r="B304" t="str">
            <v>com.eteks.sweethome3d.swing.ProportionalLayout</v>
          </cell>
          <cell r="C304" t="str">
            <v>\src\com\eteks\sweethome3d\swing\ProportionalLayout.java</v>
          </cell>
          <cell r="D304" t="str">
            <v>ProportionalLayout</v>
          </cell>
          <cell r="E304" t="str">
            <v>Sweet Home 3D</v>
          </cell>
          <cell r="F304" t="b">
            <v>1</v>
          </cell>
          <cell r="G304" t="str">
            <v>Interfacer</v>
          </cell>
        </row>
        <row r="305">
          <cell r="B305" t="str">
            <v>com.eteks.sweethome3d.swing.ProportionalLayout$Constraints</v>
          </cell>
          <cell r="C305" t="str">
            <v>\src\com\eteks\sweethome3d\swing\ProportionalLayout.Constraints.java</v>
          </cell>
          <cell r="D305" t="str">
            <v>Constraints</v>
          </cell>
          <cell r="E305" t="str">
            <v>Sweet Home 3D</v>
          </cell>
          <cell r="F305" t="b">
            <v>1</v>
          </cell>
          <cell r="G305" t="str">
            <v>Information Holder</v>
          </cell>
        </row>
        <row r="306">
          <cell r="B306" t="str">
            <v>com.eteks.sweethome3d.swing.ResourceAction</v>
          </cell>
          <cell r="C306" t="str">
            <v>\src\com\eteks\sweethome3d\swing\ResourceAction.java</v>
          </cell>
          <cell r="D306" t="str">
            <v>ResourceAction</v>
          </cell>
          <cell r="E306" t="str">
            <v>Sweet Home 3D</v>
          </cell>
          <cell r="F306" t="b">
            <v>1</v>
          </cell>
          <cell r="G306" t="str">
            <v>Service Provider</v>
          </cell>
        </row>
        <row r="307">
          <cell r="B307" t="str">
            <v>com.eteks.sweethome3d.swing.ResourceAction$AbstractDecoratedAction</v>
          </cell>
          <cell r="C307" t="str">
            <v>\src\com\eteks\sweethome3d\swing\ResourceAction.AbstractDecoratedAction.java</v>
          </cell>
          <cell r="D307" t="str">
            <v>AbstractDecoratedAction</v>
          </cell>
          <cell r="E307" t="str">
            <v>Sweet Home 3D</v>
          </cell>
          <cell r="F307" t="b">
            <v>1</v>
          </cell>
          <cell r="G307" t="str">
            <v>Coordinator</v>
          </cell>
        </row>
        <row r="308">
          <cell r="B308" t="str">
            <v>com.eteks.sweethome3d.swing.ResourceAction$ButtonAction</v>
          </cell>
          <cell r="C308" t="str">
            <v>\src\com\eteks\sweethome3d\swing\ResourceAction.ButtonAction.java</v>
          </cell>
          <cell r="D308" t="str">
            <v>ButtonAction</v>
          </cell>
          <cell r="E308" t="str">
            <v>Sweet Home 3D</v>
          </cell>
          <cell r="F308" t="b">
            <v>1</v>
          </cell>
          <cell r="G308" t="str">
            <v>Service Provider</v>
          </cell>
        </row>
        <row r="309">
          <cell r="B309" t="str">
            <v>com.eteks.sweethome3d.swing.ResourceAction$LanguageChangeListener</v>
          </cell>
          <cell r="C309" t="str">
            <v>\src\com\eteks\sweethome3d\swing\HelpPane.LanguageChangeListener.java</v>
          </cell>
          <cell r="D309" t="str">
            <v>LanguageChangeListener</v>
          </cell>
          <cell r="E309" t="str">
            <v>Sweet Home 3D</v>
          </cell>
          <cell r="F309" t="b">
            <v>1</v>
          </cell>
          <cell r="G309" t="str">
            <v>Service Provider</v>
          </cell>
        </row>
        <row r="310">
          <cell r="B310" t="str">
            <v>com.eteks.sweethome3d.swing.ResourceAction$MenuItemAction</v>
          </cell>
          <cell r="C310" t="str">
            <v>\src\com\eteks\sweethome3d\swing\ResourceAction.MenuItemAction.java</v>
          </cell>
          <cell r="D310" t="str">
            <v>MenuItemAction</v>
          </cell>
          <cell r="E310" t="str">
            <v>Sweet Home 3D</v>
          </cell>
          <cell r="F310" t="b">
            <v>1</v>
          </cell>
          <cell r="G310" t="str">
            <v>Service Provider</v>
          </cell>
        </row>
        <row r="311">
          <cell r="B311" t="str">
            <v>com.eteks.sweethome3d.swing.ResourceAction$PopupMenuItemAction</v>
          </cell>
          <cell r="C311" t="str">
            <v>\src\com\eteks\sweethome3d\swing\ResourceAction.PopupMenuItemAction.java</v>
          </cell>
          <cell r="D311" t="str">
            <v>PopupMenuItemAction</v>
          </cell>
          <cell r="E311" t="str">
            <v>Sweet Home 3D</v>
          </cell>
          <cell r="F311" t="b">
            <v>1</v>
          </cell>
          <cell r="G311" t="str">
            <v>Service Provider</v>
          </cell>
        </row>
        <row r="312">
          <cell r="B312" t="str">
            <v>com.eteks.sweethome3d.swing.ResourceAction$ToolBarAction</v>
          </cell>
          <cell r="C312" t="str">
            <v>\src\com\eteks\sweethome3d\swing\ResourceAction.ToolBarAction.java</v>
          </cell>
          <cell r="D312" t="str">
            <v>ToolBarAction</v>
          </cell>
          <cell r="E312" t="str">
            <v>Sweet Home 3D</v>
          </cell>
          <cell r="F312" t="b">
            <v>1</v>
          </cell>
          <cell r="G312" t="str">
            <v>Service Provider</v>
          </cell>
        </row>
        <row r="313">
          <cell r="B313" t="str">
            <v>com.eteks.sweethome3d.swing.RoomPanel</v>
          </cell>
          <cell r="C313" t="str">
            <v>\src\com\eteks\sweethome3d\swing\RoomPanel.java</v>
          </cell>
          <cell r="D313" t="str">
            <v>RoomPanel</v>
          </cell>
          <cell r="E313" t="str">
            <v>Sweet Home 3D</v>
          </cell>
          <cell r="F313" t="b">
            <v>1</v>
          </cell>
          <cell r="G313" t="str">
            <v>Interfacer</v>
          </cell>
        </row>
        <row r="314">
          <cell r="B314" t="str">
            <v>com.eteks.sweethome3d.swing.ScaledImageComponent</v>
          </cell>
          <cell r="C314" t="str">
            <v>\src\com\eteks\sweethome3d\swing\ScaledImageComponent.java</v>
          </cell>
          <cell r="D314" t="str">
            <v>ScaledImageComponent</v>
          </cell>
          <cell r="E314" t="str">
            <v>Sweet Home 3D</v>
          </cell>
          <cell r="F314" t="b">
            <v>1</v>
          </cell>
          <cell r="G314" t="str">
            <v>Information Holder</v>
          </cell>
        </row>
        <row r="315">
          <cell r="B315" t="str">
            <v>com.eteks.sweethome3d.swing.SwingTools</v>
          </cell>
          <cell r="C315" t="str">
            <v>\src\com\eteks\sweethome3d\swing\SwingTools.java</v>
          </cell>
          <cell r="D315" t="str">
            <v>SwingTools</v>
          </cell>
          <cell r="E315" t="str">
            <v>Sweet Home 3D</v>
          </cell>
          <cell r="F315" t="b">
            <v>1</v>
          </cell>
          <cell r="G315" t="str">
            <v>Service Provider</v>
          </cell>
        </row>
        <row r="316">
          <cell r="B316" t="str">
            <v>com.eteks.sweethome3d.swing.SwingTools$BrowserSupport</v>
          </cell>
          <cell r="C316" t="str">
            <v>\src\com\eteks\sweethome3d\swing\SwingTools.BrowserSupport.java</v>
          </cell>
          <cell r="D316" t="str">
            <v>BrowserSupport</v>
          </cell>
          <cell r="E316" t="str">
            <v>Sweet Home 3D</v>
          </cell>
          <cell r="F316" t="b">
            <v>1</v>
          </cell>
          <cell r="G316" t="str">
            <v>Service Provider</v>
          </cell>
        </row>
        <row r="317">
          <cell r="B317" t="str">
            <v>com.eteks.sweethome3d.swing.SwingTools$MenuItemsVisibilityListener</v>
          </cell>
          <cell r="C317" t="str">
            <v>\src\com\eteks\sweethome3d\swing\SwingTools.MenuItemsVisibilityListener.java</v>
          </cell>
          <cell r="D317" t="str">
            <v>MenuItemsVisibilityListener</v>
          </cell>
          <cell r="E317" t="str">
            <v>Sweet Home 3D</v>
          </cell>
          <cell r="F317" t="b">
            <v>1</v>
          </cell>
          <cell r="G317" t="str">
            <v>Service Provider</v>
          </cell>
        </row>
        <row r="318">
          <cell r="B318" t="str">
            <v>com.eteks.sweethome3d.swing.SwingViewFactory</v>
          </cell>
          <cell r="C318" t="str">
            <v>\src\com\eteks\sweethome3d\swing\SwingViewFactory.java</v>
          </cell>
          <cell r="D318" t="str">
            <v>SwingViewFactory</v>
          </cell>
          <cell r="E318" t="str">
            <v>Sweet Home 3D</v>
          </cell>
          <cell r="F318" t="b">
            <v>1</v>
          </cell>
          <cell r="G318" t="str">
            <v>Service Provider</v>
          </cell>
        </row>
        <row r="319">
          <cell r="B319" t="str">
            <v>com.eteks.sweethome3d.swing.TextureChoiceComponent</v>
          </cell>
          <cell r="C319" t="str">
            <v>\src\com\eteks\sweethome3d\swing\TextureChoiceComponent.java</v>
          </cell>
          <cell r="D319" t="str">
            <v>TextureChoiceComponent</v>
          </cell>
          <cell r="E319" t="str">
            <v>Sweet Home 3D</v>
          </cell>
          <cell r="F319" t="b">
            <v>1</v>
          </cell>
          <cell r="G319" t="str">
            <v>Interfacer</v>
          </cell>
        </row>
        <row r="320">
          <cell r="B320" t="str">
            <v>com.eteks.sweethome3d.swing.TextureChoiceComponent$TexturePanel</v>
          </cell>
          <cell r="C320" t="str">
            <v>\src\com\eteks\sweethome3d\swing\TextureChoiceComponent.TexturePanel.java</v>
          </cell>
          <cell r="D320" t="str">
            <v>TexturePanel</v>
          </cell>
          <cell r="E320" t="str">
            <v>Sweet Home 3D</v>
          </cell>
          <cell r="F320" t="b">
            <v>1</v>
          </cell>
          <cell r="G320" t="str">
            <v>Interfacer</v>
          </cell>
        </row>
        <row r="321">
          <cell r="B321" t="str">
            <v>com.eteks.sweethome3d.swing.ThreadedTaskPanel</v>
          </cell>
          <cell r="C321" t="str">
            <v>\src\com\eteks\sweethome3d\swing\ThreadedTaskPanel.java</v>
          </cell>
          <cell r="D321" t="str">
            <v>ThreadedTaskPanel</v>
          </cell>
          <cell r="E321" t="str">
            <v>Sweet Home 3D</v>
          </cell>
          <cell r="F321" t="b">
            <v>1</v>
          </cell>
          <cell r="G321" t="str">
            <v>Interfacer</v>
          </cell>
        </row>
        <row r="322">
          <cell r="B322" t="str">
            <v>com.eteks.sweethome3d.swing.UnfocusableToolBar</v>
          </cell>
          <cell r="C322" t="str">
            <v>\src\com\eteks\sweethome3d\swing\UnfocusableToolBar.java</v>
          </cell>
          <cell r="D322" t="str">
            <v>UnfocusableToolBar</v>
          </cell>
          <cell r="E322" t="str">
            <v>Sweet Home 3D</v>
          </cell>
          <cell r="F322" t="b">
            <v>1</v>
          </cell>
          <cell r="G322" t="str">
            <v>Interfacer</v>
          </cell>
        </row>
        <row r="323">
          <cell r="B323" t="str">
            <v>com.eteks.sweethome3d.swing.UserPreferencesPanel</v>
          </cell>
          <cell r="C323" t="str">
            <v>\src\com\eteks\sweethome3d\swing\UserPreferencesPanel.java</v>
          </cell>
          <cell r="D323" t="str">
            <v>UserPreferencesPanel</v>
          </cell>
          <cell r="E323" t="str">
            <v>Sweet Home 3D</v>
          </cell>
          <cell r="F323" t="b">
            <v>1</v>
          </cell>
          <cell r="G323" t="str">
            <v>Interfacer</v>
          </cell>
        </row>
        <row r="324">
          <cell r="B324" t="str">
            <v>com.eteks.sweethome3d.swing.UserPreferencesPanel$AutoCommitLengthSpinner</v>
          </cell>
          <cell r="C324" t="str">
            <v>\src\com\eteks\sweethome3d\swing\UserPreferencesPanel.AutoCommitLengthSpinner.java</v>
          </cell>
          <cell r="D324" t="str">
            <v>AutoCommitLengthSpinner</v>
          </cell>
          <cell r="E324" t="str">
            <v>Sweet Home 3D</v>
          </cell>
          <cell r="F324" t="b">
            <v>1</v>
          </cell>
          <cell r="G324" t="str">
            <v>Interfacer</v>
          </cell>
        </row>
        <row r="325">
          <cell r="B325" t="str">
            <v>com.eteks.sweethome3d.swing.UserPreferencesPanel$SpinnerLengthModel</v>
          </cell>
          <cell r="C325" t="str">
            <v>\src\com\eteks\sweethome3d\swing\UserPreferencesPanel.SpinnerLengthModel.java</v>
          </cell>
          <cell r="D325" t="str">
            <v>SpinnerLengthModel</v>
          </cell>
          <cell r="E325" t="str">
            <v>Sweet Home 3D</v>
          </cell>
          <cell r="F325" t="b">
            <v>1</v>
          </cell>
          <cell r="G325" t="str">
            <v>Service Provider</v>
          </cell>
        </row>
        <row r="326">
          <cell r="B326" t="str">
            <v>com.eteks.sweethome3d.swing.UserPreferencesPanel$SupportedLanguagesChangeListener</v>
          </cell>
          <cell r="C326" t="str">
            <v>\src\com\eteks\sweethome3d\swing\UserPreferencesPanel.SupportedLanguagesChangeListener.java</v>
          </cell>
          <cell r="D326" t="str">
            <v>SupportedLanguagesChangeListener</v>
          </cell>
          <cell r="E326" t="str">
            <v>Sweet Home 3D</v>
          </cell>
          <cell r="F326" t="b">
            <v>1</v>
          </cell>
          <cell r="G326" t="str">
            <v>Service Provider</v>
          </cell>
        </row>
        <row r="327">
          <cell r="B327" t="str">
            <v>com.eteks.sweethome3d.swing.VideoPanel</v>
          </cell>
          <cell r="C327" t="str">
            <v>\src\com\eteks\sweethome3d\swing\VideoPanel.java</v>
          </cell>
          <cell r="D327" t="str">
            <v>VideoPanel</v>
          </cell>
          <cell r="E327" t="str">
            <v>Sweet Home 3D</v>
          </cell>
          <cell r="F327" t="b">
            <v>1</v>
          </cell>
          <cell r="G327" t="str">
            <v>Interfacer</v>
          </cell>
        </row>
        <row r="328">
          <cell r="B328" t="str">
            <v>com.eteks.sweethome3d.swing.VideoPanel$ActionType</v>
          </cell>
          <cell r="C328" t="str">
            <v>\src\com\eteks\sweethome3d\swing\HelpPane.ActionType.java</v>
          </cell>
          <cell r="D328" t="str">
            <v>ActionType</v>
          </cell>
          <cell r="E328" t="str">
            <v>Sweet Home 3D</v>
          </cell>
          <cell r="F328" t="b">
            <v>1</v>
          </cell>
          <cell r="G328" t="str">
            <v>Information Holder</v>
          </cell>
        </row>
        <row r="329">
          <cell r="B329" t="str">
            <v>com.eteks.sweethome3d.swing.VideoPanel$FrameGenerator</v>
          </cell>
          <cell r="C329" t="str">
            <v>\src\com\eteks\sweethome3d\swing\VideoPanel.FrameGenerator.java</v>
          </cell>
          <cell r="D329" t="str">
            <v>FrameGenerator</v>
          </cell>
          <cell r="E329" t="str">
            <v>Sweet Home 3D</v>
          </cell>
          <cell r="F329" t="b">
            <v>1</v>
          </cell>
          <cell r="G329" t="str">
            <v>Service Provider</v>
          </cell>
        </row>
        <row r="330">
          <cell r="B330" t="str">
            <v>com.eteks.sweethome3d.swing.VideoPanel$Image3DGenerator</v>
          </cell>
          <cell r="C330" t="str">
            <v>\src\com\eteks\sweethome3d\swing\VideoPanel.Image3DGenerator.java</v>
          </cell>
          <cell r="D330" t="str">
            <v>Image3DGenerator</v>
          </cell>
          <cell r="E330" t="str">
            <v>Sweet Home 3D</v>
          </cell>
          <cell r="F330" t="b">
            <v>1</v>
          </cell>
          <cell r="G330" t="str">
            <v>Service Provider</v>
          </cell>
        </row>
        <row r="331">
          <cell r="B331" t="str">
            <v>com.eteks.sweethome3d.swing.VideoPanel$ImageDataSource</v>
          </cell>
          <cell r="C331" t="str">
            <v>\src\com\eteks\sweethome3d\swing\VideoPanel.ImageDataSource.java</v>
          </cell>
          <cell r="D331" t="str">
            <v>ImageDataSource</v>
          </cell>
          <cell r="E331" t="str">
            <v>Sweet Home 3D</v>
          </cell>
          <cell r="F331" t="b">
            <v>1</v>
          </cell>
          <cell r="G331" t="str">
            <v>Information Holder</v>
          </cell>
        </row>
        <row r="332">
          <cell r="B332" t="str">
            <v>com.eteks.sweethome3d.swing.VideoPanel$ImageSourceStream</v>
          </cell>
          <cell r="C332" t="str">
            <v>\src\com\eteks\sweethome3d\swing\VideoPanel.ImageSourceStream.java</v>
          </cell>
          <cell r="D332" t="str">
            <v>ImageSourceStream</v>
          </cell>
          <cell r="E332" t="str">
            <v>Sweet Home 3D</v>
          </cell>
          <cell r="F332" t="b">
            <v>1</v>
          </cell>
          <cell r="G332" t="str">
            <v>Service Provider</v>
          </cell>
        </row>
        <row r="333">
          <cell r="B333" t="str">
            <v>com.eteks.sweethome3d.swing.VideoPanel$LanguageChangeListener</v>
          </cell>
          <cell r="C333" t="str">
            <v>\src\com\eteks\sweethome3d\swing\HelpPane.LanguageChangeListener.java</v>
          </cell>
          <cell r="D333" t="str">
            <v>LanguageChangeListener</v>
          </cell>
          <cell r="E333" t="str">
            <v>Sweet Home 3D</v>
          </cell>
          <cell r="F333" t="b">
            <v>1</v>
          </cell>
          <cell r="G333" t="str">
            <v>Service Provider</v>
          </cell>
        </row>
        <row r="334">
          <cell r="B334" t="str">
            <v>com.eteks.sweethome3d.swing.VideoPanel$PhotoImageGenerator</v>
          </cell>
          <cell r="C334" t="str">
            <v>\src\com\eteks\sweethome3d\swing\VideoPanel.PhotoImageGenerator.java</v>
          </cell>
          <cell r="D334" t="str">
            <v>PhotoImageGenerator</v>
          </cell>
          <cell r="E334" t="str">
            <v>Sweet Home 3D</v>
          </cell>
          <cell r="F334" t="b">
            <v>1</v>
          </cell>
          <cell r="G334" t="str">
            <v>Service Provider</v>
          </cell>
        </row>
        <row r="335">
          <cell r="B335" t="str">
            <v>com.eteks.sweethome3d.swing.VisualTransferHandler</v>
          </cell>
          <cell r="C335" t="str">
            <v>\src\com\eteks\sweethome3d\swing\VisualTransferHandler.java</v>
          </cell>
          <cell r="D335" t="str">
            <v>VisualTransferHandler</v>
          </cell>
          <cell r="E335" t="str">
            <v>Sweet Home 3D</v>
          </cell>
          <cell r="F335" t="b">
            <v>1</v>
          </cell>
          <cell r="G335" t="str">
            <v>Service Provider</v>
          </cell>
        </row>
        <row r="336">
          <cell r="B336" t="str">
            <v>com.eteks.sweethome3d.swing.VisualTransferHandler$DragGestureRecognizerWithVisualRepresentation</v>
          </cell>
          <cell r="C336" t="str">
            <v>\src\com\eteks\sweethome3d\swing\VisualTransferHandler.DragGestureRecognizerWithVisualRepresentation.java</v>
          </cell>
          <cell r="D336" t="str">
            <v>DragGestureRecognizerWithVisualRepresentation</v>
          </cell>
          <cell r="E336" t="str">
            <v>Sweet Home 3D</v>
          </cell>
          <cell r="F336" t="b">
            <v>1</v>
          </cell>
          <cell r="G336" t="str">
            <v>Service Provider</v>
          </cell>
        </row>
        <row r="337">
          <cell r="B337" t="str">
            <v>com.eteks.sweethome3d.swing.VisualTransferHandler$DragListenerWithVisualRepresentation</v>
          </cell>
          <cell r="C337" t="str">
            <v>\src\com\eteks\sweethome3d\swing\VisualTransferHandler.DragListenerWithVisualRepresentation.java</v>
          </cell>
          <cell r="D337" t="str">
            <v>DragListenerWithVisualRepresentation</v>
          </cell>
          <cell r="E337" t="str">
            <v>Sweet Home 3D</v>
          </cell>
          <cell r="F337" t="b">
            <v>1</v>
          </cell>
          <cell r="G337" t="str">
            <v>Service Provider</v>
          </cell>
        </row>
        <row r="338">
          <cell r="B338" t="str">
            <v>com.eteks.sweethome3d.swing.WallPanel</v>
          </cell>
          <cell r="C338" t="str">
            <v>\src\com\eteks\sweethome3d\swing\WallPanel.java</v>
          </cell>
          <cell r="D338" t="str">
            <v>WallPanel</v>
          </cell>
          <cell r="E338" t="str">
            <v>Sweet Home 3D</v>
          </cell>
          <cell r="F338" t="b">
            <v>1</v>
          </cell>
          <cell r="G338" t="str">
            <v>Interfacer</v>
          </cell>
        </row>
        <row r="339">
          <cell r="B339" t="str">
            <v>com.eteks.sweethome3d.swing.WizardPane</v>
          </cell>
          <cell r="C339" t="str">
            <v>\src\com\eteks\sweethome3d\swing\WizardPane.java</v>
          </cell>
          <cell r="D339" t="str">
            <v>WizardPane</v>
          </cell>
          <cell r="E339" t="str">
            <v>Sweet Home 3D</v>
          </cell>
          <cell r="F339" t="b">
            <v>1</v>
          </cell>
          <cell r="G339" t="str">
            <v>Interfacer</v>
          </cell>
        </row>
        <row r="340">
          <cell r="B340" t="str">
            <v>com.eteks.sweethome3d.tools.ExtensionsClassLoader</v>
          </cell>
          <cell r="C340" t="str">
            <v>\src\com\eteks\sweethome3d\tools\ExtensionsClassLoader.java</v>
          </cell>
          <cell r="D340" t="str">
            <v>ExtensionsClassLoader</v>
          </cell>
          <cell r="E340" t="str">
            <v>Sweet Home 3D</v>
          </cell>
          <cell r="F340" t="b">
            <v>1</v>
          </cell>
          <cell r="G340" t="str">
            <v>Service Provider</v>
          </cell>
        </row>
        <row r="341">
          <cell r="B341" t="str">
            <v>com.eteks.sweethome3d.tools.OperatingSystem</v>
          </cell>
          <cell r="C341" t="str">
            <v>\src\com\eteks\sweethome3d\tools\OperatingSystem.java</v>
          </cell>
          <cell r="D341" t="str">
            <v>OperatingSystem</v>
          </cell>
          <cell r="E341" t="str">
            <v>Sweet Home 3D</v>
          </cell>
          <cell r="F341" t="b">
            <v>1</v>
          </cell>
          <cell r="G341" t="str">
            <v>Service Provider</v>
          </cell>
        </row>
        <row r="342">
          <cell r="B342" t="str">
            <v>com.eteks.sweethome3d.tools.OperatingSystem$MacOSXFileManager</v>
          </cell>
          <cell r="C342" t="str">
            <v>\src\com\eteks\sweethome3d\tools\OperatingSystem.MacOSXFileManager.java</v>
          </cell>
          <cell r="D342" t="str">
            <v>MacOSXFileManager</v>
          </cell>
          <cell r="E342" t="str">
            <v>Sweet Home 3D</v>
          </cell>
          <cell r="F342" t="b">
            <v>1</v>
          </cell>
          <cell r="G342" t="str">
            <v>Service Provider</v>
          </cell>
        </row>
        <row r="343">
          <cell r="B343" t="str">
            <v>com.eteks.sweethome3d.tools.ResourceURLContent</v>
          </cell>
          <cell r="C343" t="str">
            <v>\src\com\eteks\sweethome3d\tools\ResourceURLContent.java</v>
          </cell>
          <cell r="D343" t="str">
            <v>ResourceURLContent</v>
          </cell>
          <cell r="E343" t="str">
            <v>Sweet Home 3D</v>
          </cell>
          <cell r="F343" t="b">
            <v>1</v>
          </cell>
          <cell r="G343" t="str">
            <v>Service Provider</v>
          </cell>
        </row>
        <row r="344">
          <cell r="B344" t="str">
            <v>com.eteks.sweethome3d.tools.SimpleURLContent</v>
          </cell>
          <cell r="C344" t="str">
            <v>\src\com\eteks\sweethome3d\tools\SimpleURLContent.java</v>
          </cell>
          <cell r="D344" t="str">
            <v>SimpleURLContent</v>
          </cell>
          <cell r="E344" t="str">
            <v>Sweet Home 3D</v>
          </cell>
          <cell r="F344" t="b">
            <v>1</v>
          </cell>
          <cell r="G344" t="str">
            <v>Service Provider</v>
          </cell>
        </row>
        <row r="345">
          <cell r="B345" t="str">
            <v>com.eteks.sweethome3d.tools.TemporaryURLContent</v>
          </cell>
          <cell r="C345" t="str">
            <v>\src\com\eteks\sweethome3d\tools\TemporaryURLContent.java</v>
          </cell>
          <cell r="D345" t="str">
            <v>TemporaryURLContent</v>
          </cell>
          <cell r="E345" t="str">
            <v>Sweet Home 3D</v>
          </cell>
          <cell r="F345" t="b">
            <v>1</v>
          </cell>
          <cell r="G345" t="str">
            <v>Service Provider</v>
          </cell>
        </row>
        <row r="346">
          <cell r="B346" t="str">
            <v>com.eteks.sweethome3d.tools.URLContent</v>
          </cell>
          <cell r="C346" t="str">
            <v>\src\com\eteks\sweethome3d\tools\URLContent.java</v>
          </cell>
          <cell r="D346" t="str">
            <v>URLContent</v>
          </cell>
          <cell r="E346" t="str">
            <v>Sweet Home 3D</v>
          </cell>
          <cell r="F346" t="b">
            <v>1</v>
          </cell>
          <cell r="G346" t="str">
            <v>Service Provider</v>
          </cell>
        </row>
        <row r="347">
          <cell r="B347" t="str">
            <v>com.eteks.sweethome3d.viewcontroller.AbstractPhotoController</v>
          </cell>
          <cell r="C347" t="str">
            <v>\src\com\eteks\sweethome3d\viewcontroller\AbstractPhotoController.java</v>
          </cell>
          <cell r="D347" t="str">
            <v>AbstractPhotoController</v>
          </cell>
          <cell r="E347" t="str">
            <v>Sweet Home 3D</v>
          </cell>
          <cell r="F347" t="b">
            <v>1</v>
          </cell>
          <cell r="G347" t="str">
            <v>Controller</v>
          </cell>
        </row>
        <row r="348">
          <cell r="B348" t="str">
            <v>com.eteks.sweethome3d.viewcontroller.AbstractPhotoController$EnvironmentChangeListener</v>
          </cell>
          <cell r="C348" t="str">
            <v>\src\com\eteks\sweethome3d\viewcontroller\AbstractPhotoController.EnvironmentChangeListener.java</v>
          </cell>
          <cell r="D348" t="str">
            <v>EnvironmentChangeListener</v>
          </cell>
          <cell r="E348" t="str">
            <v>Sweet Home 3D</v>
          </cell>
          <cell r="F348" t="b">
            <v>1</v>
          </cell>
          <cell r="G348" t="str">
            <v>Service Provider</v>
          </cell>
        </row>
        <row r="349">
          <cell r="B349" t="str">
            <v>com.eteks.sweethome3d.viewcontroller.AbstractPhotoController$Property</v>
          </cell>
          <cell r="C349" t="str">
            <v>\src\com\eteks\sweethome3d\model\Camera.Property.java</v>
          </cell>
          <cell r="D349" t="str">
            <v>Property</v>
          </cell>
          <cell r="E349" t="str">
            <v>Sweet Home 3D</v>
          </cell>
          <cell r="F349" t="b">
            <v>1</v>
          </cell>
          <cell r="G349" t="str">
            <v>Information Holder</v>
          </cell>
        </row>
        <row r="350">
          <cell r="B350" t="str">
            <v>com.eteks.sweethome3d.viewcontroller.BackgroundImageWizardController</v>
          </cell>
          <cell r="C350" t="str">
            <v>\src\com\eteks\sweethome3d\viewcontroller\BackgroundImageWizardController.java</v>
          </cell>
          <cell r="D350" t="str">
            <v>BackgroundImageWizardController</v>
          </cell>
          <cell r="E350" t="str">
            <v>Sweet Home 3D</v>
          </cell>
          <cell r="F350" t="b">
            <v>1</v>
          </cell>
          <cell r="G350" t="str">
            <v>Controller</v>
          </cell>
        </row>
        <row r="351">
          <cell r="B351" t="str">
            <v>com.eteks.sweethome3d.viewcontroller.BackgroundImageWizardController$BackgroundImageUndoableEdit</v>
          </cell>
          <cell r="C351" t="str">
            <v>\src\com\eteks\sweethome3d\viewcontroller\BackgroundImageWizardController.BackgroundImageUndoableEdit.java</v>
          </cell>
          <cell r="D351" t="str">
            <v>BackgroundImageUndoableEdit</v>
          </cell>
          <cell r="E351" t="str">
            <v>Sweet Home 3D</v>
          </cell>
          <cell r="F351" t="b">
            <v>1</v>
          </cell>
          <cell r="G351" t="str">
            <v>Coordinator</v>
          </cell>
        </row>
        <row r="352">
          <cell r="B352" t="str">
            <v>com.eteks.sweethome3d.viewcontroller.BackgroundImageWizardController$BackgroundImageWizardStepState</v>
          </cell>
          <cell r="C352" t="str">
            <v>\src\com\eteks\sweethome3d\viewcontroller\BackgroundImageWizardController.BackgroundImageWizardStepState.java</v>
          </cell>
          <cell r="D352" t="str">
            <v>BackgroundImageWizardStepState</v>
          </cell>
          <cell r="E352" t="str">
            <v>Sweet Home 3D</v>
          </cell>
          <cell r="F352" t="b">
            <v>0</v>
          </cell>
          <cell r="G352" t="str">
            <v>Information Holder</v>
          </cell>
        </row>
        <row r="353">
          <cell r="B353" t="str">
            <v>com.eteks.sweethome3d.viewcontroller.BackgroundImageWizardController$ImageChoiceStepState</v>
          </cell>
          <cell r="C353" t="str">
            <v>\src\com\eteks\sweethome3d\viewcontroller\BackgroundImageWizardController.ImageChoiceStepState.java</v>
          </cell>
          <cell r="D353" t="str">
            <v>ImageChoiceStepState</v>
          </cell>
          <cell r="E353" t="str">
            <v>Sweet Home 3D</v>
          </cell>
          <cell r="F353" t="b">
            <v>1</v>
          </cell>
          <cell r="G353" t="str">
            <v>Information Holder</v>
          </cell>
        </row>
        <row r="354">
          <cell r="B354" t="str">
            <v>com.eteks.sweethome3d.viewcontroller.BackgroundImageWizardController$ImageOriginStepState</v>
          </cell>
          <cell r="C354" t="str">
            <v>\src\com\eteks\sweethome3d\viewcontroller\BackgroundImageWizardController.ImageOriginStepState.java</v>
          </cell>
          <cell r="D354" t="str">
            <v>ImageOriginStepState</v>
          </cell>
          <cell r="E354" t="str">
            <v>Sweet Home 3D</v>
          </cell>
          <cell r="F354" t="b">
            <v>1</v>
          </cell>
          <cell r="G354" t="str">
            <v>Service Provider</v>
          </cell>
        </row>
        <row r="355">
          <cell r="B355" t="str">
            <v>com.eteks.sweethome3d.viewcontroller.BackgroundImageWizardController$ImageScaleStepState</v>
          </cell>
          <cell r="C355" t="str">
            <v>\src\com\eteks\sweethome3d\viewcontroller\BackgroundImageWizardController.ImageScaleStepState.java</v>
          </cell>
          <cell r="D355" t="str">
            <v>ImageScaleStepState</v>
          </cell>
          <cell r="E355" t="str">
            <v>Sweet Home 3D</v>
          </cell>
          <cell r="F355" t="b">
            <v>1</v>
          </cell>
          <cell r="G355" t="str">
            <v>Information Holder</v>
          </cell>
        </row>
        <row r="356">
          <cell r="B356" t="str">
            <v>com.eteks.sweethome3d.viewcontroller.BackgroundImageWizardController$Property</v>
          </cell>
          <cell r="C356" t="str">
            <v>\src\com\eteks\sweethome3d\model\Camera.Property.java</v>
          </cell>
          <cell r="D356" t="str">
            <v>Property</v>
          </cell>
          <cell r="E356" t="str">
            <v>Sweet Home 3D</v>
          </cell>
          <cell r="F356" t="b">
            <v>1</v>
          </cell>
          <cell r="G356" t="str">
            <v>Information Holder</v>
          </cell>
        </row>
        <row r="357">
          <cell r="B357" t="str">
            <v>com.eteks.sweethome3d.viewcontroller.BackgroundImageWizardController$Step</v>
          </cell>
          <cell r="C357" t="str">
            <v>\src\com\eteks\sweethome3d\viewcontroller\BackgroundImageWizardController.Step.java</v>
          </cell>
          <cell r="D357" t="str">
            <v>Step</v>
          </cell>
          <cell r="E357" t="str">
            <v>Sweet Home 3D</v>
          </cell>
          <cell r="F357" t="b">
            <v>1</v>
          </cell>
          <cell r="G357" t="str">
            <v>Information Holder</v>
          </cell>
        </row>
        <row r="358">
          <cell r="B358" t="str">
            <v>com.eteks.sweethome3d.viewcontroller.BaseboardChoiceController</v>
          </cell>
          <cell r="C358" t="str">
            <v>\src\com\eteks\sweethome3d\viewcontroller\BaseboardChoiceController.java</v>
          </cell>
          <cell r="D358" t="str">
            <v>BaseboardChoiceController</v>
          </cell>
          <cell r="E358" t="str">
            <v>Sweet Home 3D</v>
          </cell>
          <cell r="F358" t="b">
            <v>1</v>
          </cell>
          <cell r="G358" t="str">
            <v>Controller</v>
          </cell>
        </row>
        <row r="359">
          <cell r="B359" t="str">
            <v>com.eteks.sweethome3d.viewcontroller.BaseboardChoiceController$BaseboardPaint</v>
          </cell>
          <cell r="C359" t="str">
            <v>\src\com\eteks\sweethome3d\viewcontroller\BaseboardChoiceController.BaseboardPaint.java</v>
          </cell>
          <cell r="D359" t="str">
            <v>BaseboardPaint</v>
          </cell>
          <cell r="E359" t="str">
            <v>Sweet Home 3D</v>
          </cell>
          <cell r="F359" t="b">
            <v>1</v>
          </cell>
          <cell r="G359" t="str">
            <v>Information Holder</v>
          </cell>
        </row>
        <row r="360">
          <cell r="B360" t="str">
            <v>com.eteks.sweethome3d.viewcontroller.BaseboardChoiceController$Property</v>
          </cell>
          <cell r="C360" t="str">
            <v>\src\com\eteks\sweethome3d\model\Camera.Property.java</v>
          </cell>
          <cell r="D360" t="str">
            <v>Property</v>
          </cell>
          <cell r="E360" t="str">
            <v>Sweet Home 3D</v>
          </cell>
          <cell r="F360" t="b">
            <v>1</v>
          </cell>
          <cell r="G360" t="str">
            <v>Information Holder</v>
          </cell>
        </row>
        <row r="361">
          <cell r="B361" t="str">
            <v>com.eteks.sweethome3d.viewcontroller.CompassController</v>
          </cell>
          <cell r="C361" t="str">
            <v>\src\com\eteks\sweethome3d\viewcontroller\CompassController.java</v>
          </cell>
          <cell r="D361" t="str">
            <v>CompassController</v>
          </cell>
          <cell r="E361" t="str">
            <v>Sweet Home 3D</v>
          </cell>
          <cell r="F361" t="b">
            <v>1</v>
          </cell>
          <cell r="G361" t="str">
            <v>Controller</v>
          </cell>
        </row>
        <row r="362">
          <cell r="B362" t="str">
            <v>com.eteks.sweethome3d.viewcontroller.CompassController$CompassUndoableEdit</v>
          </cell>
          <cell r="C362" t="str">
            <v>\src\com\eteks\sweethome3d\viewcontroller\CompassController.CompassUndoableEdit.java</v>
          </cell>
          <cell r="D362" t="str">
            <v>CompassUndoableEdit</v>
          </cell>
          <cell r="E362" t="str">
            <v>Sweet Home 3D</v>
          </cell>
          <cell r="F362" t="b">
            <v>1</v>
          </cell>
          <cell r="G362" t="str">
            <v>Information Holder</v>
          </cell>
        </row>
        <row r="363">
          <cell r="B363" t="str">
            <v>com.eteks.sweethome3d.viewcontroller.CompassController$Property</v>
          </cell>
          <cell r="C363" t="str">
            <v>\src\com\eteks\sweethome3d\model\Camera.Property.java</v>
          </cell>
          <cell r="D363" t="str">
            <v>Property</v>
          </cell>
          <cell r="E363" t="str">
            <v>Sweet Home 3D</v>
          </cell>
          <cell r="F363" t="b">
            <v>1</v>
          </cell>
          <cell r="G363" t="str">
            <v>Information Holder</v>
          </cell>
        </row>
        <row r="364">
          <cell r="B364" t="str">
            <v>com.eteks.sweethome3d.viewcontroller.ContentManager</v>
          </cell>
          <cell r="C364" t="str">
            <v>\src\com\eteks\sweethome3d\viewcontroller\ContentManager.java</v>
          </cell>
          <cell r="D364" t="str">
            <v>ContentManager</v>
          </cell>
          <cell r="E364" t="str">
            <v>Sweet Home 3D</v>
          </cell>
          <cell r="F364" t="b">
            <v>1</v>
          </cell>
          <cell r="G364" t="str">
            <v>Service Provider</v>
          </cell>
        </row>
        <row r="365">
          <cell r="B365" t="str">
            <v>com.eteks.sweethome3d.viewcontroller.ContentManager$ContentType</v>
          </cell>
          <cell r="C365" t="str">
            <v>\src\com\eteks\sweethome3d\viewcontroller\ContentManager.ContentType.java</v>
          </cell>
          <cell r="D365" t="str">
            <v>ContentType</v>
          </cell>
          <cell r="E365" t="str">
            <v>Sweet Home 3D</v>
          </cell>
          <cell r="F365" t="b">
            <v>1</v>
          </cell>
          <cell r="G365" t="str">
            <v>Information Holder</v>
          </cell>
        </row>
        <row r="366">
          <cell r="B366" t="str">
            <v>com.eteks.sweethome3d.viewcontroller.Controller</v>
          </cell>
          <cell r="C366" t="str">
            <v>\src\com\eteks\sweethome3d\viewcontroller\Controller.java</v>
          </cell>
          <cell r="D366" t="str">
            <v>Controller</v>
          </cell>
          <cell r="E366" t="str">
            <v>Sweet Home 3D</v>
          </cell>
          <cell r="F366" t="b">
            <v>1</v>
          </cell>
          <cell r="G366" t="str">
            <v>Service Provider</v>
          </cell>
        </row>
        <row r="367">
          <cell r="B367" t="str">
            <v>com.eteks.sweethome3d.viewcontroller.DialogView</v>
          </cell>
          <cell r="C367" t="str">
            <v>\src\com\eteks\sweethome3d\viewcontroller\DialogView.java</v>
          </cell>
          <cell r="D367" t="str">
            <v>DialogView</v>
          </cell>
          <cell r="E367" t="str">
            <v>Sweet Home 3D</v>
          </cell>
          <cell r="F367" t="b">
            <v>1</v>
          </cell>
          <cell r="G367" t="str">
            <v>Service Provider</v>
          </cell>
        </row>
        <row r="368">
          <cell r="B368" t="str">
            <v>com.eteks.sweethome3d.viewcontroller.ExportableView</v>
          </cell>
          <cell r="C368" t="str">
            <v>\src\com\eteks\sweethome3d\viewcontroller\ExportableView.java</v>
          </cell>
          <cell r="D368" t="str">
            <v>ExportableView</v>
          </cell>
          <cell r="E368" t="str">
            <v>Sweet Home 3D</v>
          </cell>
          <cell r="F368" t="b">
            <v>1</v>
          </cell>
          <cell r="G368" t="str">
            <v>Service Provider</v>
          </cell>
        </row>
        <row r="369">
          <cell r="B369" t="str">
            <v>com.eteks.sweethome3d.viewcontroller.ExportableView$FormatType</v>
          </cell>
          <cell r="C369" t="str">
            <v>\src\com\eteks\sweethome3d\viewcontroller\ExportableView.FormatType.java</v>
          </cell>
          <cell r="D369" t="str">
            <v>FormatType</v>
          </cell>
          <cell r="E369" t="str">
            <v>Sweet Home 3D</v>
          </cell>
          <cell r="F369" t="b">
            <v>1</v>
          </cell>
          <cell r="G369" t="str">
            <v>Information Holder</v>
          </cell>
        </row>
        <row r="370">
          <cell r="B370" t="str">
            <v>com.eteks.sweethome3d.viewcontroller.FurnitureCatalogController</v>
          </cell>
          <cell r="C370" t="str">
            <v>\src\com\eteks\sweethome3d\viewcontroller\FurnitureCatalogController.java</v>
          </cell>
          <cell r="D370" t="str">
            <v>FurnitureCatalogController</v>
          </cell>
          <cell r="E370" t="str">
            <v>Sweet Home 3D</v>
          </cell>
          <cell r="F370" t="b">
            <v>1</v>
          </cell>
          <cell r="G370" t="str">
            <v>Controller</v>
          </cell>
        </row>
        <row r="371">
          <cell r="B371" t="str">
            <v>com.eteks.sweethome3d.viewcontroller.FurnitureCatalogController$AddedFurnitureSelector</v>
          </cell>
          <cell r="C371" t="str">
            <v>\src\com\eteks\sweethome3d\viewcontroller\FurnitureCatalogController.AddedFurnitureSelector.java</v>
          </cell>
          <cell r="D371" t="str">
            <v>AddedFurnitureSelector</v>
          </cell>
          <cell r="E371" t="str">
            <v>Sweet Home 3D</v>
          </cell>
          <cell r="F371" t="b">
            <v>0</v>
          </cell>
          <cell r="G371" t="str">
            <v>Structurer</v>
          </cell>
        </row>
        <row r="372">
          <cell r="B372" t="str">
            <v>com.eteks.sweethome3d.viewcontroller.FurnitureCatalogController$FurnitureCatalogChangeListener</v>
          </cell>
          <cell r="C372" t="str">
            <v>\src\com\eteks\sweethome3d\viewcontroller\FurnitureCatalogController.FurnitureCatalogChangeListener.java</v>
          </cell>
          <cell r="D372" t="str">
            <v>FurnitureCatalogChangeListener</v>
          </cell>
          <cell r="E372" t="str">
            <v>Sweet Home 3D</v>
          </cell>
          <cell r="F372" t="b">
            <v>1</v>
          </cell>
          <cell r="G372" t="str">
            <v>Coordinator</v>
          </cell>
        </row>
        <row r="373">
          <cell r="B373" t="str">
            <v>com.eteks.sweethome3d.viewcontroller.FurnitureCatalogController$FurnitureCatalogViewChangeListener</v>
          </cell>
          <cell r="C373" t="str">
            <v>\src\com\eteks\sweethome3d\viewcontroller\FurnitureCatalogController.FurnitureCatalogViewChangeListener.java</v>
          </cell>
          <cell r="D373" t="str">
            <v>FurnitureCatalogViewChangeListener</v>
          </cell>
          <cell r="E373" t="str">
            <v>Sweet Home 3D</v>
          </cell>
          <cell r="F373" t="b">
            <v>1</v>
          </cell>
          <cell r="G373" t="str">
            <v>Service Provider</v>
          </cell>
        </row>
        <row r="374">
          <cell r="B374" t="str">
            <v>com.eteks.sweethome3d.viewcontroller.FurnitureController</v>
          </cell>
          <cell r="C374" t="str">
            <v>\src\com\eteks\sweethome3d\viewcontroller\FurnitureController.java</v>
          </cell>
          <cell r="D374" t="str">
            <v>FurnitureController</v>
          </cell>
          <cell r="E374" t="str">
            <v>Sweet Home 3D</v>
          </cell>
          <cell r="F374" t="b">
            <v>1</v>
          </cell>
          <cell r="G374" t="str">
            <v>Controller</v>
          </cell>
        </row>
        <row r="375">
          <cell r="B375" t="str">
            <v>com.eteks.sweethome3d.viewcontroller.FurnitureController$AlignedPieceOfFurniture</v>
          </cell>
          <cell r="C375" t="str">
            <v>\src\com\eteks\sweethome3d\viewcontroller\FurnitureController.AlignedPieceOfFurniture.java</v>
          </cell>
          <cell r="D375" t="str">
            <v>AlignedPieceOfFurniture</v>
          </cell>
          <cell r="E375" t="str">
            <v>Sweet Home 3D</v>
          </cell>
          <cell r="F375" t="b">
            <v>1</v>
          </cell>
          <cell r="G375" t="str">
            <v>Information Holder</v>
          </cell>
        </row>
        <row r="376">
          <cell r="B376" t="str">
            <v>com.eteks.sweethome3d.viewcontroller.FurnitureController$AlignmentAction</v>
          </cell>
          <cell r="C376" t="str">
            <v>\src\com\eteks\sweethome3d\viewcontroller\FurnitureController.AlignmentAction.java</v>
          </cell>
          <cell r="D376" t="str">
            <v>AlignmentAction</v>
          </cell>
          <cell r="E376" t="str">
            <v>Sweet Home 3D</v>
          </cell>
          <cell r="F376" t="b">
            <v>1</v>
          </cell>
          <cell r="G376" t="str">
            <v>Service Provider</v>
          </cell>
        </row>
        <row r="377">
          <cell r="B377" t="str">
            <v>com.eteks.sweethome3d.viewcontroller.HelpController</v>
          </cell>
          <cell r="C377" t="str">
            <v>\src\com\eteks\sweethome3d\viewcontroller\HelpController.java</v>
          </cell>
          <cell r="D377" t="str">
            <v>HelpController</v>
          </cell>
          <cell r="E377" t="str">
            <v>Sweet Home 3D</v>
          </cell>
          <cell r="F377" t="b">
            <v>1</v>
          </cell>
          <cell r="G377" t="str">
            <v>Controller</v>
          </cell>
        </row>
        <row r="378">
          <cell r="B378" t="str">
            <v>com.eteks.sweethome3d.viewcontroller.HelpController$HelpDocument</v>
          </cell>
          <cell r="C378" t="str">
            <v>\src\com\eteks\sweethome3d\viewcontroller\HelpController.HelpDocument.java</v>
          </cell>
          <cell r="D378" t="str">
            <v>HelpDocument</v>
          </cell>
          <cell r="E378" t="str">
            <v>Sweet Home 3D</v>
          </cell>
          <cell r="F378" t="b">
            <v>1</v>
          </cell>
          <cell r="G378" t="str">
            <v>Structurer</v>
          </cell>
        </row>
        <row r="379">
          <cell r="B379" t="str">
            <v>com.eteks.sweethome3d.viewcontroller.HelpController$LanguageChangeListener</v>
          </cell>
          <cell r="C379" t="str">
            <v>\src\com\eteks\sweethome3d\swing\HelpPane.LanguageChangeListener.java</v>
          </cell>
          <cell r="D379" t="str">
            <v>LanguageChangeListener</v>
          </cell>
          <cell r="E379" t="str">
            <v>Sweet Home 3D</v>
          </cell>
          <cell r="F379" t="b">
            <v>1</v>
          </cell>
          <cell r="G379" t="str">
            <v>Coordinator</v>
          </cell>
        </row>
        <row r="380">
          <cell r="B380" t="str">
            <v>com.eteks.sweethome3d.viewcontroller.HelpController$Property</v>
          </cell>
          <cell r="C380" t="str">
            <v>\src\com\eteks\sweethome3d\model\Camera.Property.java</v>
          </cell>
          <cell r="D380" t="str">
            <v>Property</v>
          </cell>
          <cell r="E380" t="str">
            <v>Sweet Home 3D</v>
          </cell>
          <cell r="F380" t="b">
            <v>1</v>
          </cell>
          <cell r="G380" t="str">
            <v>Information Holder</v>
          </cell>
        </row>
        <row r="381">
          <cell r="B381" t="str">
            <v>com.eteks.sweethome3d.viewcontroller.HelpView</v>
          </cell>
          <cell r="C381" t="str">
            <v>\src\com\eteks\sweethome3d\viewcontroller\HelpView.java</v>
          </cell>
          <cell r="D381" t="str">
            <v>HelpView</v>
          </cell>
          <cell r="E381" t="str">
            <v>Sweet Home 3D</v>
          </cell>
          <cell r="F381" t="b">
            <v>1</v>
          </cell>
          <cell r="G381" t="str">
            <v>Service Provider</v>
          </cell>
        </row>
        <row r="382">
          <cell r="B382" t="str">
            <v>com.eteks.sweethome3d.viewcontroller.Home3DAttributesController</v>
          </cell>
          <cell r="C382" t="str">
            <v>\src\com\eteks\sweethome3d\viewcontroller\Home3DAttributesController.java</v>
          </cell>
          <cell r="D382" t="str">
            <v>Home3DAttributesController</v>
          </cell>
          <cell r="E382" t="str">
            <v>Sweet Home 3D</v>
          </cell>
          <cell r="F382" t="b">
            <v>1</v>
          </cell>
          <cell r="G382" t="str">
            <v>Controller</v>
          </cell>
        </row>
        <row r="383">
          <cell r="B383" t="str">
            <v>com.eteks.sweethome3d.viewcontroller.Home3DAttributesController$EnvironmentPaint</v>
          </cell>
          <cell r="C383" t="str">
            <v>\src\com\eteks\sweethome3d\viewcontroller\Home3DAttributesController.EnvironmentPaint.java</v>
          </cell>
          <cell r="D383" t="str">
            <v>EnvironmentPaint</v>
          </cell>
          <cell r="E383" t="str">
            <v>Sweet Home 3D</v>
          </cell>
          <cell r="F383" t="b">
            <v>1</v>
          </cell>
          <cell r="G383" t="str">
            <v>Information Holder</v>
          </cell>
        </row>
        <row r="384">
          <cell r="B384" t="str">
            <v>com.eteks.sweethome3d.viewcontroller.Home3DAttributesController$Home3DAttributesModificationUndoableEdit</v>
          </cell>
          <cell r="C384" t="str">
            <v>\src\com\eteks\sweethome3d\viewcontroller\Home3DAttributesController.Home3DAttributesModificationUndoableEdit.java</v>
          </cell>
          <cell r="D384" t="str">
            <v>Home3DAttributesModificationUndoableEdit</v>
          </cell>
          <cell r="E384" t="str">
            <v>Sweet Home 3D</v>
          </cell>
          <cell r="F384" t="b">
            <v>1</v>
          </cell>
          <cell r="G384" t="str">
            <v>Information Holder</v>
          </cell>
        </row>
        <row r="385">
          <cell r="B385" t="str">
            <v>com.eteks.sweethome3d.viewcontroller.Home3DAttributesController$Property</v>
          </cell>
          <cell r="C385" t="str">
            <v>\src\com\eteks\sweethome3d\model\Camera.Property.java</v>
          </cell>
          <cell r="D385" t="str">
            <v>Property</v>
          </cell>
          <cell r="E385" t="str">
            <v>Sweet Home 3D</v>
          </cell>
          <cell r="F385" t="b">
            <v>0</v>
          </cell>
          <cell r="G385" t="str">
            <v>Service Provider</v>
          </cell>
        </row>
        <row r="386">
          <cell r="B386" t="str">
            <v>com.eteks.sweethome3d.viewcontroller.HomeController</v>
          </cell>
          <cell r="C386" t="str">
            <v>\src\com\eteks\sweethome3d\viewcontroller\HomeController.java</v>
          </cell>
          <cell r="D386" t="str">
            <v>HomeController</v>
          </cell>
          <cell r="E386" t="str">
            <v>Sweet Home 3D</v>
          </cell>
          <cell r="F386" t="b">
            <v>1</v>
          </cell>
          <cell r="G386" t="str">
            <v>Controller</v>
          </cell>
        </row>
        <row r="387">
          <cell r="B387" t="str">
            <v>com.eteks.sweethome3d.viewcontroller.HomeController$FurnitureCatalogChangeListener</v>
          </cell>
          <cell r="C387" t="str">
            <v>\src\com\eteks\sweethome3d\viewcontroller\FurnitureCatalogController.FurnitureCatalogChangeListener.java</v>
          </cell>
          <cell r="D387" t="str">
            <v>FurnitureCatalogChangeListener</v>
          </cell>
          <cell r="E387" t="str">
            <v>Sweet Home 3D</v>
          </cell>
          <cell r="F387" t="b">
            <v>1</v>
          </cell>
          <cell r="G387" t="str">
            <v>Service Provider</v>
          </cell>
        </row>
        <row r="388">
          <cell r="B388" t="str">
            <v>com.eteks.sweethome3d.viewcontroller.HomeController$LanguageChangeListener</v>
          </cell>
          <cell r="C388" t="str">
            <v>\src\com\eteks\sweethome3d\swing\HelpPane.LanguageChangeListener.java</v>
          </cell>
          <cell r="D388" t="str">
            <v>LanguageChangeListener</v>
          </cell>
          <cell r="E388" t="str">
            <v>Sweet Home 3D</v>
          </cell>
          <cell r="F388" t="b">
            <v>1</v>
          </cell>
          <cell r="G388" t="str">
            <v>Service Provider</v>
          </cell>
        </row>
        <row r="389">
          <cell r="B389" t="str">
            <v>com.eteks.sweethome3d.viewcontroller.HomeController$TexturesCatalogChangeListener</v>
          </cell>
          <cell r="C389" t="str">
            <v>\src\com\eteks\sweethome3d\viewcontroller\HomeController.TexturesCatalogChangeListener.java</v>
          </cell>
          <cell r="D389" t="str">
            <v>TexturesCatalogChangeListener</v>
          </cell>
          <cell r="E389" t="str">
            <v>Sweet Home 3D</v>
          </cell>
          <cell r="F389" t="b">
            <v>1</v>
          </cell>
          <cell r="G389" t="str">
            <v>Service Provider</v>
          </cell>
        </row>
        <row r="390">
          <cell r="B390" t="str">
            <v>com.eteks.sweethome3d.viewcontroller.HomeController$Update</v>
          </cell>
          <cell r="C390" t="str">
            <v>\src\com\eteks\sweethome3d\viewcontroller\HomeController.Update.java</v>
          </cell>
          <cell r="D390" t="str">
            <v>Update</v>
          </cell>
          <cell r="E390" t="str">
            <v>Sweet Home 3D</v>
          </cell>
          <cell r="F390" t="b">
            <v>1</v>
          </cell>
          <cell r="G390" t="str">
            <v>Information Holder</v>
          </cell>
        </row>
        <row r="391">
          <cell r="B391" t="str">
            <v>com.eteks.sweethome3d.viewcontroller.HomeController$UpdatesHandler</v>
          </cell>
          <cell r="C391" t="str">
            <v>\src\com\eteks\sweethome3d\viewcontroller\HomeController.UpdatesHandler.java</v>
          </cell>
          <cell r="D391" t="str">
            <v>UpdatesHandler</v>
          </cell>
          <cell r="E391" t="str">
            <v>Sweet Home 3D</v>
          </cell>
          <cell r="F391" t="b">
            <v>1</v>
          </cell>
          <cell r="G391" t="str">
            <v>Coordinator</v>
          </cell>
        </row>
        <row r="392">
          <cell r="B392" t="str">
            <v>com.eteks.sweethome3d.viewcontroller.HomeController$UserPreferencesChangeListener</v>
          </cell>
          <cell r="C392" t="str">
            <v>\src\com\eteks\sweethome3d\swing\FurnitureTable.UserPreferencesChangeListener.java</v>
          </cell>
          <cell r="D392" t="str">
            <v>UserPreferencesChangeListener</v>
          </cell>
          <cell r="E392" t="str">
            <v>Sweet Home 3D</v>
          </cell>
          <cell r="F392" t="b">
            <v>1</v>
          </cell>
          <cell r="G392" t="str">
            <v>Service Provider</v>
          </cell>
        </row>
        <row r="393">
          <cell r="B393" t="str">
            <v>com.eteks.sweethome3d.viewcontroller.HomeController$UserPreferencesPropertiesChangeListener</v>
          </cell>
          <cell r="C393" t="str">
            <v>\src\com\eteks\sweethome3d\viewcontroller\HomeController.UserPreferencesPropertiesChangeListener.java</v>
          </cell>
          <cell r="D393" t="str">
            <v>UserPreferencesPropertiesChangeListener</v>
          </cell>
          <cell r="E393" t="str">
            <v>Sweet Home 3D</v>
          </cell>
          <cell r="F393" t="b">
            <v>1</v>
          </cell>
          <cell r="G393" t="str">
            <v>Service Provider</v>
          </cell>
        </row>
        <row r="394">
          <cell r="B394" t="str">
            <v>com.eteks.sweethome3d.viewcontroller.HomeController3D</v>
          </cell>
          <cell r="C394" t="str">
            <v>\src\com\eteks\sweethome3d\viewcontroller\HomeController3D.java</v>
          </cell>
          <cell r="D394" t="str">
            <v>HomeController3D</v>
          </cell>
          <cell r="E394" t="str">
            <v>Sweet Home 3D</v>
          </cell>
          <cell r="F394" t="b">
            <v>1</v>
          </cell>
          <cell r="G394" t="str">
            <v>Coordinator</v>
          </cell>
        </row>
        <row r="395">
          <cell r="B395" t="str">
            <v>com.eteks.sweethome3d.viewcontroller.HomeController3D$CameraControllerState</v>
          </cell>
          <cell r="C395" t="str">
            <v>\src\com\eteks\sweethome3d\viewcontroller\HomeController3D.CameraControllerState.java</v>
          </cell>
          <cell r="D395" t="str">
            <v>CameraControllerState</v>
          </cell>
          <cell r="E395" t="str">
            <v>Sweet Home 3D</v>
          </cell>
          <cell r="F395" t="b">
            <v>1</v>
          </cell>
          <cell r="G395" t="str">
            <v>Service Provider</v>
          </cell>
        </row>
        <row r="396">
          <cell r="B396" t="str">
            <v>com.eteks.sweethome3d.viewcontroller.HomeController3D$ObserverCameraState</v>
          </cell>
          <cell r="C396" t="str">
            <v>\src\com\eteks\sweethome3d\viewcontroller\HomeController3D.ObserverCameraState.java</v>
          </cell>
          <cell r="D396" t="str">
            <v>ObserverCameraState</v>
          </cell>
          <cell r="E396" t="str">
            <v>Sweet Home 3D</v>
          </cell>
          <cell r="F396" t="b">
            <v>1</v>
          </cell>
          <cell r="G396" t="str">
            <v>Service Provider</v>
          </cell>
        </row>
        <row r="397">
          <cell r="B397" t="str">
            <v>com.eteks.sweethome3d.viewcontroller.HomeController3D$TopCameraState</v>
          </cell>
          <cell r="C397" t="str">
            <v>\src\com\eteks\sweethome3d\viewcontroller\HomeController3D.TopCameraState.java</v>
          </cell>
          <cell r="D397" t="str">
            <v>TopCameraState</v>
          </cell>
          <cell r="E397" t="str">
            <v>Sweet Home 3D</v>
          </cell>
          <cell r="F397" t="b">
            <v>1</v>
          </cell>
          <cell r="G397" t="str">
            <v>Controller</v>
          </cell>
        </row>
        <row r="398">
          <cell r="B398" t="str">
            <v>com.eteks.sweethome3d.viewcontroller.HomeController3D$UserPreferencesChangeListener</v>
          </cell>
          <cell r="C398" t="str">
            <v>\src\com\eteks\sweethome3d\swing\FurnitureTable.UserPreferencesChangeListener.java</v>
          </cell>
          <cell r="D398" t="str">
            <v>UserPreferencesChangeListener</v>
          </cell>
          <cell r="E398" t="str">
            <v>Sweet Home 3D</v>
          </cell>
          <cell r="F398" t="b">
            <v>1</v>
          </cell>
          <cell r="G398" t="str">
            <v>Service Provider</v>
          </cell>
        </row>
        <row r="399">
          <cell r="B399" t="str">
            <v>com.eteks.sweethome3d.viewcontroller.HomeFurnitureController</v>
          </cell>
          <cell r="C399" t="str">
            <v>\src\com\eteks\sweethome3d\viewcontroller\HomeFurnitureController.java</v>
          </cell>
          <cell r="D399" t="str">
            <v>HomeFurnitureController</v>
          </cell>
          <cell r="E399" t="str">
            <v>Sweet Home 3D</v>
          </cell>
          <cell r="F399" t="b">
            <v>1</v>
          </cell>
          <cell r="G399" t="str">
            <v>Controller</v>
          </cell>
        </row>
        <row r="400">
          <cell r="B400" t="str">
            <v>com.eteks.sweethome3d.viewcontroller.HomeFurnitureController$FurnitureHorizontalAxis</v>
          </cell>
          <cell r="C400" t="str">
            <v>\src\com\eteks\sweethome3d\viewcontroller\HomeFurnitureController.FurnitureHorizontalAxis.java</v>
          </cell>
          <cell r="D400" t="str">
            <v>FurnitureHorizontalAxis</v>
          </cell>
          <cell r="E400" t="str">
            <v>Sweet Home 3D</v>
          </cell>
          <cell r="F400" t="b">
            <v>1</v>
          </cell>
          <cell r="G400" t="str">
            <v>Information Holder</v>
          </cell>
        </row>
        <row r="401">
          <cell r="B401" t="str">
            <v>com.eteks.sweethome3d.viewcontroller.HomeFurnitureController$FurnitureModificationUndoableEdit</v>
          </cell>
          <cell r="C401" t="str">
            <v>\src\com\eteks\sweethome3d\viewcontroller\HomeFurnitureController.FurnitureModificationUndoableEdit.java</v>
          </cell>
          <cell r="D401" t="str">
            <v>FurnitureModificationUndoableEdit</v>
          </cell>
          <cell r="E401" t="str">
            <v>Sweet Home 3D</v>
          </cell>
          <cell r="F401" t="b">
            <v>1</v>
          </cell>
          <cell r="G401" t="str">
            <v>Information Holder</v>
          </cell>
        </row>
        <row r="402">
          <cell r="B402" t="str">
            <v>com.eteks.sweethome3d.viewcontroller.HomeFurnitureController$FurniturePaint</v>
          </cell>
          <cell r="C402" t="str">
            <v>\src\com\eteks\sweethome3d\viewcontroller\HomeFurnitureController.FurniturePaint.java</v>
          </cell>
          <cell r="D402" t="str">
            <v>FurniturePaint</v>
          </cell>
          <cell r="E402" t="str">
            <v>Sweet Home 3D</v>
          </cell>
          <cell r="F402" t="b">
            <v>1</v>
          </cell>
          <cell r="G402" t="str">
            <v>Information Holder</v>
          </cell>
        </row>
        <row r="403">
          <cell r="B403" t="str">
            <v>com.eteks.sweethome3d.viewcontroller.HomeFurnitureController$FurnitureShininess</v>
          </cell>
          <cell r="C403" t="str">
            <v>\src\com\eteks\sweethome3d\viewcontroller\HomeFurnitureController.FurnitureShininess.java</v>
          </cell>
          <cell r="D403" t="str">
            <v>FurnitureShininess</v>
          </cell>
          <cell r="E403" t="str">
            <v>Sweet Home 3D</v>
          </cell>
          <cell r="F403" t="b">
            <v>1</v>
          </cell>
          <cell r="G403" t="str">
            <v>Information Holder</v>
          </cell>
        </row>
        <row r="404">
          <cell r="B404" t="str">
            <v>com.eteks.sweethome3d.viewcontroller.HomeFurnitureController$ModifiedDoorOrWindow</v>
          </cell>
          <cell r="C404" t="str">
            <v>\src\com\eteks\sweethome3d\viewcontroller\HomeFurnitureController.ModifiedDoorOrWindow.java</v>
          </cell>
          <cell r="D404" t="str">
            <v>ModifiedDoorOrWindow</v>
          </cell>
          <cell r="E404" t="str">
            <v>Sweet Home 3D</v>
          </cell>
          <cell r="F404" t="b">
            <v>1</v>
          </cell>
          <cell r="G404" t="str">
            <v>Information Holder</v>
          </cell>
        </row>
        <row r="405">
          <cell r="B405" t="str">
            <v>com.eteks.sweethome3d.viewcontroller.HomeFurnitureController$ModifiedFurnitureGroup</v>
          </cell>
          <cell r="C405" t="str">
            <v>\src\com\eteks\sweethome3d\viewcontroller\HomeFurnitureController.ModifiedFurnitureGroup.java</v>
          </cell>
          <cell r="D405" t="str">
            <v>ModifiedFurnitureGroup</v>
          </cell>
          <cell r="E405" t="str">
            <v>Sweet Home 3D</v>
          </cell>
          <cell r="F405" t="b">
            <v>1</v>
          </cell>
          <cell r="G405" t="str">
            <v>Service Provider</v>
          </cell>
        </row>
        <row r="406">
          <cell r="B406" t="str">
            <v>com.eteks.sweethome3d.viewcontroller.HomeFurnitureController$ModifiedLight</v>
          </cell>
          <cell r="C406" t="str">
            <v>\src\com\eteks\sweethome3d\viewcontroller\HomeFurnitureController.ModifiedLight.java</v>
          </cell>
          <cell r="D406" t="str">
            <v>ModifiedLight</v>
          </cell>
          <cell r="E406" t="str">
            <v>Sweet Home 3D</v>
          </cell>
          <cell r="F406" t="b">
            <v>1</v>
          </cell>
          <cell r="G406" t="str">
            <v>Information Holder</v>
          </cell>
        </row>
        <row r="407">
          <cell r="B407" t="str">
            <v>com.eteks.sweethome3d.viewcontroller.HomeFurnitureController$ModifiedPieceOfFurniture</v>
          </cell>
          <cell r="C407" t="str">
            <v>\src\com\eteks\sweethome3d\viewcontroller\HomeFurnitureController.ModifiedPieceOfFurniture.java</v>
          </cell>
          <cell r="D407" t="str">
            <v>ModifiedPieceOfFurniture</v>
          </cell>
          <cell r="E407" t="str">
            <v>Sweet Home 3D</v>
          </cell>
          <cell r="F407" t="b">
            <v>1</v>
          </cell>
          <cell r="G407" t="str">
            <v>Information Holder</v>
          </cell>
        </row>
        <row r="408">
          <cell r="B408" t="str">
            <v>com.eteks.sweethome3d.viewcontroller.HomeFurnitureController$Property</v>
          </cell>
          <cell r="C408" t="str">
            <v>\src\com\eteks\sweethome3d\model\Camera.Property.java</v>
          </cell>
          <cell r="D408" t="str">
            <v>Property</v>
          </cell>
          <cell r="E408" t="str">
            <v>Sweet Home 3D</v>
          </cell>
          <cell r="F408" t="b">
            <v>1</v>
          </cell>
          <cell r="G408" t="str">
            <v>Information Holder</v>
          </cell>
        </row>
        <row r="409">
          <cell r="B409" t="str">
            <v>com.eteks.sweethome3d.viewcontroller.HomeView</v>
          </cell>
          <cell r="C409" t="str">
            <v>\src\com\eteks\sweethome3d\viewcontroller\HomeView.java</v>
          </cell>
          <cell r="D409" t="str">
            <v>HomeView</v>
          </cell>
          <cell r="E409" t="str">
            <v>Sweet Home 3D</v>
          </cell>
          <cell r="F409" t="b">
            <v>1</v>
          </cell>
          <cell r="G409" t="str">
            <v>Interfacer</v>
          </cell>
        </row>
        <row r="410">
          <cell r="B410" t="str">
            <v>com.eteks.sweethome3d.viewcontroller.HomeView$ActionType</v>
          </cell>
          <cell r="C410" t="str">
            <v>\src\com\eteks\sweethome3d\swing\HelpPane.ActionType.java</v>
          </cell>
          <cell r="D410" t="str">
            <v>ActionType</v>
          </cell>
          <cell r="E410" t="str">
            <v>Sweet Home 3D</v>
          </cell>
          <cell r="F410" t="b">
            <v>1</v>
          </cell>
          <cell r="G410" t="str">
            <v>Information Holder</v>
          </cell>
        </row>
        <row r="411">
          <cell r="B411" t="str">
            <v>com.eteks.sweethome3d.viewcontroller.HomeView$OpenDamagedHomeAnswer</v>
          </cell>
          <cell r="C411" t="str">
            <v>\src\com\eteks\sweethome3d\viewcontroller\HomeView.OpenDamagedHomeAnswer.java</v>
          </cell>
          <cell r="D411" t="str">
            <v>OpenDamagedHomeAnswer</v>
          </cell>
          <cell r="E411" t="str">
            <v>Sweet Home 3D</v>
          </cell>
          <cell r="F411" t="b">
            <v>1</v>
          </cell>
          <cell r="G411" t="str">
            <v>Information Holder</v>
          </cell>
        </row>
        <row r="412">
          <cell r="B412" t="str">
            <v>com.eteks.sweethome3d.viewcontroller.HomeView$SaveAnswer</v>
          </cell>
          <cell r="C412" t="str">
            <v>\src\com\eteks\sweethome3d\viewcontroller\HomeView.SaveAnswer.java</v>
          </cell>
          <cell r="D412" t="str">
            <v>SaveAnswer</v>
          </cell>
          <cell r="E412" t="str">
            <v>Sweet Home 3D</v>
          </cell>
          <cell r="F412" t="b">
            <v>1</v>
          </cell>
          <cell r="G412" t="str">
            <v>Information Holder</v>
          </cell>
        </row>
        <row r="413">
          <cell r="B413" t="str">
            <v>com.eteks.sweethome3d.viewcontroller.ImportedFurnitureWizardController</v>
          </cell>
          <cell r="C413" t="str">
            <v>\src\com\eteks\sweethome3d\viewcontroller\ImportedFurnitureWizardController.java</v>
          </cell>
          <cell r="D413" t="str">
            <v>ImportedFurnitureWizardController</v>
          </cell>
          <cell r="E413" t="str">
            <v>Sweet Home 3D</v>
          </cell>
          <cell r="F413" t="b">
            <v>1</v>
          </cell>
          <cell r="G413" t="str">
            <v>Controller</v>
          </cell>
        </row>
        <row r="414">
          <cell r="B414" t="str">
            <v>com.eteks.sweethome3d.viewcontroller.ImportedFurnitureWizardController$FurnitureAttributesStepState</v>
          </cell>
          <cell r="C414" t="str">
            <v>\src\com\eteks\sweethome3d\viewcontroller\ImportedFurnitureWizardController.FurnitureAttributesStepState.java</v>
          </cell>
          <cell r="D414" t="str">
            <v>FurnitureAttributesStepState</v>
          </cell>
          <cell r="E414" t="str">
            <v>Sweet Home 3D</v>
          </cell>
          <cell r="F414" t="b">
            <v>1</v>
          </cell>
          <cell r="G414" t="str">
            <v>Structurer</v>
          </cell>
        </row>
        <row r="415">
          <cell r="B415" t="str">
            <v>com.eteks.sweethome3d.viewcontroller.ImportedFurnitureWizardController$FurnitureIconStepState</v>
          </cell>
          <cell r="C415" t="str">
            <v>\src\com\eteks\sweethome3d\viewcontroller\ImportedFurnitureWizardController.FurnitureIconStepState.java</v>
          </cell>
          <cell r="D415" t="str">
            <v>FurnitureIconStepState</v>
          </cell>
          <cell r="E415" t="str">
            <v>Sweet Home 3D</v>
          </cell>
          <cell r="F415" t="b">
            <v>1</v>
          </cell>
          <cell r="G415" t="str">
            <v>Service Provider</v>
          </cell>
        </row>
        <row r="416">
          <cell r="B416" t="str">
            <v>com.eteks.sweethome3d.viewcontroller.ImportedFurnitureWizardController$FurnitureModelStepState</v>
          </cell>
          <cell r="C416" t="str">
            <v>\src\com\eteks\sweethome3d\viewcontroller\ImportedFurnitureWizardController.FurnitureModelStepState.java</v>
          </cell>
          <cell r="D416" t="str">
            <v>FurnitureModelStepState</v>
          </cell>
          <cell r="E416" t="str">
            <v>Sweet Home 3D</v>
          </cell>
          <cell r="F416" t="b">
            <v>0</v>
          </cell>
          <cell r="G416" t="str">
            <v>Structurer</v>
          </cell>
        </row>
        <row r="417">
          <cell r="B417" t="str">
            <v>com.eteks.sweethome3d.viewcontroller.ImportedFurnitureWizardController$FurnitureOrientationStepState</v>
          </cell>
          <cell r="C417" t="str">
            <v>\src\com\eteks\sweethome3d\viewcontroller\ImportedFurnitureWizardController.FurnitureOrientationStepState.java</v>
          </cell>
          <cell r="D417" t="str">
            <v>FurnitureOrientationStepState</v>
          </cell>
          <cell r="E417" t="str">
            <v>Sweet Home 3D</v>
          </cell>
          <cell r="F417" t="b">
            <v>1</v>
          </cell>
          <cell r="G417" t="str">
            <v>Structurer</v>
          </cell>
        </row>
        <row r="418">
          <cell r="B418" t="str">
            <v>com.eteks.sweethome3d.viewcontroller.ImportedFurnitureWizardController$ImportedFurnitureWizardStepState</v>
          </cell>
          <cell r="C418" t="str">
            <v>\src\com\eteks\sweethome3d\viewcontroller\ImportedFurnitureWizardController.ImportedFurnitureWizardStepState.java</v>
          </cell>
          <cell r="D418" t="str">
            <v>ImportedFurnitureWizardStepState</v>
          </cell>
          <cell r="E418" t="str">
            <v>Sweet Home 3D</v>
          </cell>
          <cell r="F418" t="b">
            <v>1</v>
          </cell>
          <cell r="G418" t="str">
            <v>Structurer</v>
          </cell>
        </row>
        <row r="419">
          <cell r="B419" t="str">
            <v>com.eteks.sweethome3d.viewcontroller.ImportedFurnitureWizardController$PieceOfFurnitureImportationUndoableEdit</v>
          </cell>
          <cell r="C419" t="str">
            <v>\src\com\eteks\sweethome3d\viewcontroller\ImportedFurnitureWizardController.PieceOfFurnitureImportationUndoableEdit.java</v>
          </cell>
          <cell r="D419" t="str">
            <v>PieceOfFurnitureImportationUndoableEdit</v>
          </cell>
          <cell r="E419" t="str">
            <v>Sweet Home 3D</v>
          </cell>
          <cell r="F419" t="b">
            <v>1</v>
          </cell>
          <cell r="G419" t="str">
            <v>Service Provider</v>
          </cell>
        </row>
        <row r="420">
          <cell r="B420" t="str">
            <v>com.eteks.sweethome3d.viewcontroller.ImportedFurnitureWizardController$Property</v>
          </cell>
          <cell r="C420" t="str">
            <v>\src\com\eteks\sweethome3d\model\Camera.Property.java</v>
          </cell>
          <cell r="D420" t="str">
            <v>Property</v>
          </cell>
          <cell r="E420" t="str">
            <v>Sweet Home 3D</v>
          </cell>
          <cell r="F420" t="b">
            <v>1</v>
          </cell>
          <cell r="G420" t="str">
            <v>Information Holder</v>
          </cell>
        </row>
        <row r="421">
          <cell r="B421" t="str">
            <v>com.eteks.sweethome3d.viewcontroller.ImportedFurnitureWizardController$Step</v>
          </cell>
          <cell r="C421" t="str">
            <v>\src\com\eteks\sweethome3d\viewcontroller\BackgroundImageWizardController.Step.java</v>
          </cell>
          <cell r="D421" t="str">
            <v>Step</v>
          </cell>
          <cell r="E421" t="str">
            <v>Sweet Home 3D</v>
          </cell>
          <cell r="F421" t="b">
            <v>1</v>
          </cell>
          <cell r="G421" t="str">
            <v>Information Holder</v>
          </cell>
        </row>
        <row r="422">
          <cell r="B422" t="str">
            <v>com.eteks.sweethome3d.viewcontroller.ImportedFurnitureWizardStepsView</v>
          </cell>
          <cell r="C422" t="str">
            <v>\src\com\eteks\sweethome3d\viewcontroller\ImportedFurnitureWizardStepsView.java</v>
          </cell>
          <cell r="D422" t="str">
            <v>ImportedFurnitureWizardStepsView</v>
          </cell>
          <cell r="E422" t="str">
            <v>Sweet Home 3D</v>
          </cell>
          <cell r="F422" t="b">
            <v>1</v>
          </cell>
          <cell r="G422" t="str">
            <v>Service Provider</v>
          </cell>
        </row>
        <row r="423">
          <cell r="B423" t="str">
            <v>com.eteks.sweethome3d.viewcontroller.ImportedTextureWizardController</v>
          </cell>
          <cell r="C423" t="str">
            <v>\src\com\eteks\sweethome3d\viewcontroller\ImportedTextureWizardController.java</v>
          </cell>
          <cell r="D423" t="str">
            <v>ImportedTextureWizardController</v>
          </cell>
          <cell r="E423" t="str">
            <v>Sweet Home 3D</v>
          </cell>
          <cell r="F423" t="b">
            <v>1</v>
          </cell>
          <cell r="G423" t="str">
            <v>Controller</v>
          </cell>
        </row>
        <row r="424">
          <cell r="B424" t="str">
            <v>com.eteks.sweethome3d.viewcontroller.ImportedTextureWizardController$ImportedTextureWizardStepState</v>
          </cell>
          <cell r="C424" t="str">
            <v>\src\com\eteks\sweethome3d\viewcontroller\ImportedTextureWizardController.ImportedTextureWizardStepState.java</v>
          </cell>
          <cell r="D424" t="str">
            <v>ImportedTextureWizardStepState</v>
          </cell>
          <cell r="E424" t="str">
            <v>Sweet Home 3D</v>
          </cell>
          <cell r="F424" t="b">
            <v>1</v>
          </cell>
          <cell r="G424" t="str">
            <v>Structurer</v>
          </cell>
        </row>
        <row r="425">
          <cell r="B425" t="str">
            <v>com.eteks.sweethome3d.viewcontroller.ImportedTextureWizardController$Property</v>
          </cell>
          <cell r="C425" t="str">
            <v>\src\com\eteks\sweethome3d\model\Camera.Property.java</v>
          </cell>
          <cell r="D425" t="str">
            <v>Property</v>
          </cell>
          <cell r="E425" t="str">
            <v>Sweet Home 3D</v>
          </cell>
          <cell r="F425" t="b">
            <v>1</v>
          </cell>
          <cell r="G425" t="str">
            <v>Information Holder</v>
          </cell>
        </row>
        <row r="426">
          <cell r="B426" t="str">
            <v>com.eteks.sweethome3d.viewcontroller.ImportedTextureWizardController$Step</v>
          </cell>
          <cell r="C426" t="str">
            <v>\src\com\eteks\sweethome3d\viewcontroller\BackgroundImageWizardController.Step.java</v>
          </cell>
          <cell r="D426" t="str">
            <v>Step</v>
          </cell>
          <cell r="E426" t="str">
            <v>Sweet Home 3D</v>
          </cell>
          <cell r="F426" t="b">
            <v>1</v>
          </cell>
          <cell r="G426" t="str">
            <v>Information Holder</v>
          </cell>
        </row>
        <row r="427">
          <cell r="B427" t="str">
            <v>com.eteks.sweethome3d.viewcontroller.ImportedTextureWizardController$TextureAttributesStepState</v>
          </cell>
          <cell r="C427" t="str">
            <v>\src\com\eteks\sweethome3d\viewcontroller\ImportedTextureWizardController.TextureAttributesStepState.java</v>
          </cell>
          <cell r="D427" t="str">
            <v>TextureAttributesStepState</v>
          </cell>
          <cell r="E427" t="str">
            <v>Sweet Home 3D</v>
          </cell>
          <cell r="F427" t="b">
            <v>0</v>
          </cell>
          <cell r="G427" t="str">
            <v>Coordinator</v>
          </cell>
        </row>
        <row r="428">
          <cell r="B428" t="str">
            <v>com.eteks.sweethome3d.viewcontroller.ImportedTextureWizardController$TextureImageStepState</v>
          </cell>
          <cell r="C428" t="str">
            <v>\src\com\eteks\sweethome3d\viewcontroller\ImportedTextureWizardController.TextureImageStepState.java</v>
          </cell>
          <cell r="D428" t="str">
            <v>TextureImageStepState</v>
          </cell>
          <cell r="E428" t="str">
            <v>Sweet Home 3D</v>
          </cell>
          <cell r="F428" t="b">
            <v>0</v>
          </cell>
          <cell r="G428" t="str">
            <v>Structurer</v>
          </cell>
        </row>
        <row r="429">
          <cell r="B429" t="str">
            <v>com.eteks.sweethome3d.viewcontroller.LabelController</v>
          </cell>
          <cell r="C429" t="str">
            <v>\src\com\eteks\sweethome3d\viewcontroller\LabelController.java</v>
          </cell>
          <cell r="D429" t="str">
            <v>LabelController</v>
          </cell>
          <cell r="E429" t="str">
            <v>Sweet Home 3D</v>
          </cell>
          <cell r="F429" t="b">
            <v>1</v>
          </cell>
          <cell r="G429" t="str">
            <v>Controller</v>
          </cell>
        </row>
        <row r="430">
          <cell r="B430" t="str">
            <v>com.eteks.sweethome3d.viewcontroller.LabelController$LabelCreationUndoableEdit</v>
          </cell>
          <cell r="C430" t="str">
            <v>\src\com\eteks\sweethome3d\viewcontroller\LabelController.LabelCreationUndoableEdit.java</v>
          </cell>
          <cell r="D430" t="str">
            <v>LabelCreationUndoableEdit</v>
          </cell>
          <cell r="E430" t="str">
            <v>Sweet Home 3D</v>
          </cell>
          <cell r="F430" t="b">
            <v>1</v>
          </cell>
          <cell r="G430" t="str">
            <v>Information Holder</v>
          </cell>
        </row>
        <row r="431">
          <cell r="B431" t="str">
            <v>com.eteks.sweethome3d.viewcontroller.LabelController$LabelModificationUndoableEdit</v>
          </cell>
          <cell r="C431" t="str">
            <v>\src\com\eteks\sweethome3d\viewcontroller\LabelController.LabelModificationUndoableEdit.java</v>
          </cell>
          <cell r="D431" t="str">
            <v>LabelModificationUndoableEdit</v>
          </cell>
          <cell r="E431" t="str">
            <v>Sweet Home 3D</v>
          </cell>
          <cell r="F431" t="b">
            <v>1</v>
          </cell>
          <cell r="G431" t="str">
            <v>Information Holder</v>
          </cell>
        </row>
        <row r="432">
          <cell r="B432" t="str">
            <v>com.eteks.sweethome3d.viewcontroller.LabelController$ModifiedLabel</v>
          </cell>
          <cell r="C432" t="str">
            <v>\src\com\eteks\sweethome3d\viewcontroller\LabelController.ModifiedLabel.java</v>
          </cell>
          <cell r="D432" t="str">
            <v>ModifiedLabel</v>
          </cell>
          <cell r="E432" t="str">
            <v>Sweet Home 3D</v>
          </cell>
          <cell r="F432" t="b">
            <v>1</v>
          </cell>
          <cell r="G432" t="str">
            <v>Information Holder</v>
          </cell>
        </row>
        <row r="433">
          <cell r="B433" t="str">
            <v>com.eteks.sweethome3d.viewcontroller.LabelController$Property</v>
          </cell>
          <cell r="C433" t="str">
            <v>\src\com\eteks\sweethome3d\model\Camera.Property.java</v>
          </cell>
          <cell r="D433" t="str">
            <v>Property</v>
          </cell>
          <cell r="E433" t="str">
            <v>Sweet Home 3D</v>
          </cell>
          <cell r="F433" t="b">
            <v>1</v>
          </cell>
          <cell r="G433" t="str">
            <v>Information Holder</v>
          </cell>
        </row>
        <row r="434">
          <cell r="B434" t="str">
            <v>com.eteks.sweethome3d.viewcontroller.LevelController</v>
          </cell>
          <cell r="C434" t="str">
            <v>\src\com\eteks\sweethome3d\viewcontroller\LevelController.java</v>
          </cell>
          <cell r="D434" t="str">
            <v>LevelController</v>
          </cell>
          <cell r="E434" t="str">
            <v>Sweet Home 3D</v>
          </cell>
          <cell r="F434" t="b">
            <v>1</v>
          </cell>
          <cell r="G434" t="str">
            <v>Controller</v>
          </cell>
        </row>
        <row r="435">
          <cell r="B435" t="str">
            <v>com.eteks.sweethome3d.viewcontroller.LevelController$LevelModificationUndoableEdit</v>
          </cell>
          <cell r="C435" t="str">
            <v>\src\com\eteks\sweethome3d\viewcontroller\LevelController.LevelModificationUndoableEdit.java</v>
          </cell>
          <cell r="D435" t="str">
            <v>LevelModificationUndoableEdit</v>
          </cell>
          <cell r="E435" t="str">
            <v>Sweet Home 3D</v>
          </cell>
          <cell r="F435" t="b">
            <v>1</v>
          </cell>
          <cell r="G435" t="str">
            <v>Information Holder</v>
          </cell>
        </row>
        <row r="436">
          <cell r="B436" t="str">
            <v>com.eteks.sweethome3d.viewcontroller.LevelController$ModifiedLevel</v>
          </cell>
          <cell r="C436" t="str">
            <v>\src\com\eteks\sweethome3d\viewcontroller\LevelController.ModifiedLevel.java</v>
          </cell>
          <cell r="D436" t="str">
            <v>ModifiedLevel</v>
          </cell>
          <cell r="E436" t="str">
            <v>Sweet Home 3D</v>
          </cell>
          <cell r="F436" t="b">
            <v>1</v>
          </cell>
          <cell r="G436" t="str">
            <v>Information Holder</v>
          </cell>
        </row>
        <row r="437">
          <cell r="B437" t="str">
            <v>com.eteks.sweethome3d.viewcontroller.LevelController$Property</v>
          </cell>
          <cell r="C437" t="str">
            <v>\src\com\eteks\sweethome3d\model\Camera.Property.java</v>
          </cell>
          <cell r="D437" t="str">
            <v>Property</v>
          </cell>
          <cell r="E437" t="str">
            <v>Sweet Home 3D</v>
          </cell>
          <cell r="F437" t="b">
            <v>1</v>
          </cell>
          <cell r="G437" t="str">
            <v>Information Holder</v>
          </cell>
        </row>
        <row r="438">
          <cell r="B438" t="str">
            <v>com.eteks.sweethome3d.viewcontroller.ModelMaterialsController</v>
          </cell>
          <cell r="C438" t="str">
            <v>\src\com\eteks\sweethome3d\viewcontroller\ModelMaterialsController.java</v>
          </cell>
          <cell r="D438" t="str">
            <v>ModelMaterialsController</v>
          </cell>
          <cell r="E438" t="str">
            <v>Sweet Home 3D</v>
          </cell>
          <cell r="F438" t="b">
            <v>1</v>
          </cell>
          <cell r="G438" t="str">
            <v>Controller</v>
          </cell>
        </row>
        <row r="439">
          <cell r="B439" t="str">
            <v>com.eteks.sweethome3d.viewcontroller.ModelMaterialsController$Property</v>
          </cell>
          <cell r="C439" t="str">
            <v>\src\com\eteks\sweethome3d\model\Camera.Property.java</v>
          </cell>
          <cell r="D439" t="str">
            <v>Property</v>
          </cell>
          <cell r="E439" t="str">
            <v>Sweet Home 3D</v>
          </cell>
          <cell r="F439" t="b">
            <v>1</v>
          </cell>
          <cell r="G439" t="str">
            <v>Information Holder</v>
          </cell>
        </row>
        <row r="440">
          <cell r="B440" t="str">
            <v>com.eteks.sweethome3d.viewcontroller.Object3DFactory</v>
          </cell>
          <cell r="C440" t="str">
            <v>\src\com\eteks\sweethome3d\viewcontroller\Object3DFactory.java</v>
          </cell>
          <cell r="D440" t="str">
            <v>Object3DFactory</v>
          </cell>
          <cell r="E440" t="str">
            <v>Sweet Home 3D</v>
          </cell>
          <cell r="F440" t="b">
            <v>1</v>
          </cell>
          <cell r="G440" t="str">
            <v>Service Provider</v>
          </cell>
        </row>
        <row r="441">
          <cell r="B441" t="str">
            <v>com.eteks.sweethome3d.viewcontroller.ObserverCameraController</v>
          </cell>
          <cell r="C441" t="str">
            <v>\src\com\eteks\sweethome3d\viewcontroller\ObserverCameraController.java</v>
          </cell>
          <cell r="D441" t="str">
            <v>ObserverCameraController</v>
          </cell>
          <cell r="E441" t="str">
            <v>Sweet Home 3D</v>
          </cell>
          <cell r="F441" t="b">
            <v>1</v>
          </cell>
          <cell r="G441" t="str">
            <v>Controller</v>
          </cell>
        </row>
        <row r="442">
          <cell r="B442" t="str">
            <v>com.eteks.sweethome3d.viewcontroller.ObserverCameraController$Property</v>
          </cell>
          <cell r="C442" t="str">
            <v>\src\com\eteks\sweethome3d\model\Camera.Property.java</v>
          </cell>
          <cell r="D442" t="str">
            <v>Property</v>
          </cell>
          <cell r="E442" t="str">
            <v>Sweet Home 3D</v>
          </cell>
          <cell r="F442" t="b">
            <v>1</v>
          </cell>
          <cell r="G442" t="str">
            <v>Information Holder</v>
          </cell>
        </row>
        <row r="443">
          <cell r="B443" t="str">
            <v>com.eteks.sweethome3d.viewcontroller.PageSetupController</v>
          </cell>
          <cell r="C443" t="str">
            <v>\src\com\eteks\sweethome3d\viewcontroller\PageSetupController.java</v>
          </cell>
          <cell r="D443" t="str">
            <v>PageSetupController</v>
          </cell>
          <cell r="E443" t="str">
            <v>Sweet Home 3D</v>
          </cell>
          <cell r="F443" t="b">
            <v>1</v>
          </cell>
          <cell r="G443" t="str">
            <v>Coordinator</v>
          </cell>
        </row>
        <row r="444">
          <cell r="B444" t="str">
            <v>com.eteks.sweethome3d.viewcontroller.PageSetupController$HomePrintModificationUndoableEdit</v>
          </cell>
          <cell r="C444" t="str">
            <v>\src\com\eteks\sweethome3d\viewcontroller\PageSetupController.HomePrintModificationUndoableEdit.java</v>
          </cell>
          <cell r="D444" t="str">
            <v>HomePrintModificationUndoableEdit</v>
          </cell>
          <cell r="E444" t="str">
            <v>Sweet Home 3D</v>
          </cell>
          <cell r="F444" t="b">
            <v>1</v>
          </cell>
          <cell r="G444" t="str">
            <v>Information Holder</v>
          </cell>
        </row>
        <row r="445">
          <cell r="B445" t="str">
            <v>com.eteks.sweethome3d.viewcontroller.PageSetupController$Property</v>
          </cell>
          <cell r="C445" t="str">
            <v>\src\com\eteks\sweethome3d\model\Camera.Property.java</v>
          </cell>
          <cell r="D445" t="str">
            <v>Property</v>
          </cell>
          <cell r="E445" t="str">
            <v>Sweet Home 3D</v>
          </cell>
          <cell r="F445" t="b">
            <v>1</v>
          </cell>
          <cell r="G445" t="str">
            <v>Information Holder</v>
          </cell>
        </row>
        <row r="446">
          <cell r="B446" t="str">
            <v>com.eteks.sweethome3d.viewcontroller.PhotoController</v>
          </cell>
          <cell r="C446" t="str">
            <v>\src\com\eteks\sweethome3d\viewcontroller\PhotoController.java</v>
          </cell>
          <cell r="D446" t="str">
            <v>PhotoController</v>
          </cell>
          <cell r="E446" t="str">
            <v>Sweet Home 3D</v>
          </cell>
          <cell r="F446" t="b">
            <v>1</v>
          </cell>
          <cell r="G446" t="str">
            <v>Controller</v>
          </cell>
        </row>
        <row r="447">
          <cell r="B447" t="str">
            <v>com.eteks.sweethome3d.viewcontroller.PhotoController$CameraChangeListener</v>
          </cell>
          <cell r="C447" t="str">
            <v>\src\com\eteks\sweethome3d\viewcontroller\PhotoController.CameraChangeListener.java</v>
          </cell>
          <cell r="D447" t="str">
            <v>CameraChangeListener</v>
          </cell>
          <cell r="E447" t="str">
            <v>Sweet Home 3D</v>
          </cell>
          <cell r="F447" t="b">
            <v>1</v>
          </cell>
          <cell r="G447" t="str">
            <v>Service Provider</v>
          </cell>
        </row>
        <row r="448">
          <cell r="B448" t="str">
            <v>com.eteks.sweethome3d.viewcontroller.PhotoController$HomeCameraChangeListener</v>
          </cell>
          <cell r="C448" t="str">
            <v>\src\com\eteks\sweethome3d\viewcontroller\PhotoController.HomeCameraChangeListener.java</v>
          </cell>
          <cell r="D448" t="str">
            <v>HomeCameraChangeListener</v>
          </cell>
          <cell r="E448" t="str">
            <v>Sweet Home 3D</v>
          </cell>
          <cell r="F448" t="b">
            <v>1</v>
          </cell>
          <cell r="G448" t="str">
            <v>Service Provider</v>
          </cell>
        </row>
        <row r="449">
          <cell r="B449" t="str">
            <v>com.eteks.sweethome3d.viewcontroller.PhotoController$Property</v>
          </cell>
          <cell r="C449" t="str">
            <v>\src\com\eteks\sweethome3d\model\Camera.Property.java</v>
          </cell>
          <cell r="D449" t="str">
            <v>Property</v>
          </cell>
          <cell r="E449" t="str">
            <v>Sweet Home 3D</v>
          </cell>
          <cell r="F449" t="b">
            <v>1</v>
          </cell>
          <cell r="G449" t="str">
            <v>Information Holder</v>
          </cell>
        </row>
        <row r="450">
          <cell r="B450" t="str">
            <v>com.eteks.sweethome3d.viewcontroller.PhotosController</v>
          </cell>
          <cell r="C450" t="str">
            <v>\src\com\eteks\sweethome3d\viewcontroller\PhotosController.java</v>
          </cell>
          <cell r="D450" t="str">
            <v>PhotosController</v>
          </cell>
          <cell r="E450" t="str">
            <v>Sweet Home 3D</v>
          </cell>
          <cell r="F450" t="b">
            <v>1</v>
          </cell>
          <cell r="G450" t="str">
            <v>Controller</v>
          </cell>
        </row>
        <row r="451">
          <cell r="B451" t="str">
            <v>com.eteks.sweethome3d.viewcontroller.PhotosController$HomeStoredCamerasChangeListener</v>
          </cell>
          <cell r="C451" t="str">
            <v>\src\com\eteks\sweethome3d\viewcontroller\PhotosController.HomeStoredCamerasChangeListener.java</v>
          </cell>
          <cell r="D451" t="str">
            <v>HomeStoredCamerasChangeListener</v>
          </cell>
          <cell r="E451" t="str">
            <v>Sweet Home 3D</v>
          </cell>
          <cell r="F451" t="b">
            <v>1</v>
          </cell>
          <cell r="G451" t="str">
            <v>Service Provider</v>
          </cell>
        </row>
        <row r="452">
          <cell r="B452" t="str">
            <v>com.eteks.sweethome3d.viewcontroller.PhotosController$Property</v>
          </cell>
          <cell r="C452" t="str">
            <v>\src\com\eteks\sweethome3d\model\Camera.Property.java</v>
          </cell>
          <cell r="D452" t="str">
            <v>Property</v>
          </cell>
          <cell r="E452" t="str">
            <v>Sweet Home 3D</v>
          </cell>
          <cell r="F452" t="b">
            <v>1</v>
          </cell>
          <cell r="G452" t="str">
            <v>Information Holder</v>
          </cell>
        </row>
        <row r="453">
          <cell r="B453" t="str">
            <v>com.eteks.sweethome3d.viewcontroller.PlanController</v>
          </cell>
          <cell r="C453" t="str">
            <v>\src\com\eteks\sweethome3d\viewcontroller\PlanController.java</v>
          </cell>
          <cell r="D453" t="str">
            <v>PlanController</v>
          </cell>
          <cell r="E453" t="str">
            <v>Sweet Home 3D</v>
          </cell>
          <cell r="F453" t="b">
            <v>1</v>
          </cell>
          <cell r="G453" t="str">
            <v>Controller</v>
          </cell>
        </row>
        <row r="454">
          <cell r="B454" t="str">
            <v>com.eteks.sweethome3d.viewcontroller.PlanController$AbstractModeChangeState</v>
          </cell>
          <cell r="C454" t="str">
            <v>\src\com\eteks\sweethome3d\viewcontroller\PlanController.AbstractModeChangeState.java</v>
          </cell>
          <cell r="D454" t="str">
            <v>AbstractModeChangeState</v>
          </cell>
          <cell r="E454" t="str">
            <v>Sweet Home 3D</v>
          </cell>
          <cell r="F454" t="b">
            <v>1</v>
          </cell>
          <cell r="G454" t="str">
            <v>Service Provider</v>
          </cell>
        </row>
        <row r="455">
          <cell r="B455" t="str">
            <v>com.eteks.sweethome3d.viewcontroller.PlanController$AbstractPolylineState</v>
          </cell>
          <cell r="C455" t="str">
            <v>\src\com\eteks\sweethome3d\viewcontroller\PlanController.AbstractPolylineState.java</v>
          </cell>
          <cell r="D455" t="str">
            <v>AbstractPolylineState</v>
          </cell>
          <cell r="E455" t="str">
            <v>Sweet Home 3D</v>
          </cell>
          <cell r="F455" t="b">
            <v>1</v>
          </cell>
          <cell r="G455" t="str">
            <v>Service Provider</v>
          </cell>
        </row>
        <row r="456">
          <cell r="B456" t="str">
            <v>com.eteks.sweethome3d.viewcontroller.PlanController$AbstractRoomState</v>
          </cell>
          <cell r="C456" t="str">
            <v>\src\com\eteks\sweethome3d\viewcontroller\PlanController.AbstractRoomState.java</v>
          </cell>
          <cell r="D456" t="str">
            <v>AbstractRoomState</v>
          </cell>
          <cell r="E456" t="str">
            <v>Sweet Home 3D</v>
          </cell>
          <cell r="F456" t="b">
            <v>1</v>
          </cell>
          <cell r="G456" t="str">
            <v>Service Provider</v>
          </cell>
        </row>
        <row r="457">
          <cell r="B457" t="str">
            <v>com.eteks.sweethome3d.viewcontroller.PlanController$AbstractWallState</v>
          </cell>
          <cell r="C457" t="str">
            <v>\src\com\eteks\sweethome3d\viewcontroller\PlanController.AbstractWallState.java</v>
          </cell>
          <cell r="D457" t="str">
            <v>AbstractWallState</v>
          </cell>
          <cell r="E457" t="str">
            <v>Sweet Home 3D</v>
          </cell>
          <cell r="F457" t="b">
            <v>1</v>
          </cell>
          <cell r="G457" t="str">
            <v>Service Provider</v>
          </cell>
        </row>
        <row r="458">
          <cell r="B458" t="str">
            <v>com.eteks.sweethome3d.viewcontroller.PlanController$CameraElevationState</v>
          </cell>
          <cell r="C458" t="str">
            <v>\src\com\eteks\sweethome3d\viewcontroller\PlanController.CameraElevationState.java</v>
          </cell>
          <cell r="D458" t="str">
            <v>CameraElevationState</v>
          </cell>
          <cell r="E458" t="str">
            <v>Sweet Home 3D</v>
          </cell>
          <cell r="F458" t="b">
            <v>1</v>
          </cell>
          <cell r="G458" t="str">
            <v>Information Holder</v>
          </cell>
        </row>
        <row r="459">
          <cell r="B459" t="str">
            <v>com.eteks.sweethome3d.viewcontroller.PlanController$CameraPitchRotationState</v>
          </cell>
          <cell r="C459" t="str">
            <v>\src\com\eteks\sweethome3d\viewcontroller\PlanController.CameraPitchRotationState.java</v>
          </cell>
          <cell r="D459" t="str">
            <v>CameraPitchRotationState</v>
          </cell>
          <cell r="E459" t="str">
            <v>Sweet Home 3D</v>
          </cell>
          <cell r="F459" t="b">
            <v>1</v>
          </cell>
          <cell r="G459" t="str">
            <v>Information Holder</v>
          </cell>
        </row>
        <row r="460">
          <cell r="B460" t="str">
            <v>com.eteks.sweethome3d.viewcontroller.PlanController$CameraYawRotationState</v>
          </cell>
          <cell r="C460" t="str">
            <v>\src\com\eteks\sweethome3d\viewcontroller\PlanController.CameraYawRotationState.java</v>
          </cell>
          <cell r="D460" t="str">
            <v>CameraYawRotationState</v>
          </cell>
          <cell r="E460" t="str">
            <v>Sweet Home 3D</v>
          </cell>
          <cell r="F460" t="b">
            <v>1</v>
          </cell>
          <cell r="G460" t="str">
            <v>Information Holder</v>
          </cell>
        </row>
        <row r="461">
          <cell r="B461" t="str">
            <v>com.eteks.sweethome3d.viewcontroller.PlanController$CompassResizeState</v>
          </cell>
          <cell r="C461" t="str">
            <v>\src\com\eteks\sweethome3d\viewcontroller\PlanController.CompassResizeState.java</v>
          </cell>
          <cell r="D461" t="str">
            <v>CompassResizeState</v>
          </cell>
          <cell r="E461" t="str">
            <v>Sweet Home 3D</v>
          </cell>
          <cell r="F461" t="b">
            <v>1</v>
          </cell>
          <cell r="G461" t="str">
            <v>Information Holder</v>
          </cell>
        </row>
        <row r="462">
          <cell r="B462" t="str">
            <v>com.eteks.sweethome3d.viewcontroller.PlanController$CompassRotationState</v>
          </cell>
          <cell r="C462" t="str">
            <v>\src\com\eteks\sweethome3d\viewcontroller\PlanController.CompassRotationState.java</v>
          </cell>
          <cell r="D462" t="str">
            <v>CompassRotationState</v>
          </cell>
          <cell r="E462" t="str">
            <v>Sweet Home 3D</v>
          </cell>
          <cell r="F462" t="b">
            <v>1</v>
          </cell>
          <cell r="G462" t="str">
            <v>Information Holder</v>
          </cell>
        </row>
        <row r="463">
          <cell r="B463" t="str">
            <v>com.eteks.sweethome3d.viewcontroller.PlanController$ControllerState</v>
          </cell>
          <cell r="C463" t="str">
            <v>\src\com\eteks\sweethome3d\viewcontroller\PlanController.ControllerState.java</v>
          </cell>
          <cell r="D463" t="str">
            <v>ControllerState</v>
          </cell>
          <cell r="E463" t="str">
            <v>Sweet Home 3D</v>
          </cell>
          <cell r="F463" t="b">
            <v>1</v>
          </cell>
          <cell r="G463" t="str">
            <v>Information Holder</v>
          </cell>
        </row>
        <row r="464">
          <cell r="B464" t="str">
            <v>com.eteks.sweethome3d.viewcontroller.PlanController$DimensionLineCreationState</v>
          </cell>
          <cell r="C464" t="str">
            <v>\src\com\eteks\sweethome3d\viewcontroller\PlanController.DimensionLineCreationState.java</v>
          </cell>
          <cell r="D464" t="str">
            <v>DimensionLineCreationState</v>
          </cell>
          <cell r="E464" t="str">
            <v>Sweet Home 3D</v>
          </cell>
          <cell r="F464" t="b">
            <v>1</v>
          </cell>
          <cell r="G464" t="str">
            <v>Information Holder</v>
          </cell>
        </row>
        <row r="465">
          <cell r="B465" t="str">
            <v>com.eteks.sweethome3d.viewcontroller.PlanController$DimensionLineDrawingState</v>
          </cell>
          <cell r="C465" t="str">
            <v>\src\com\eteks\sweethome3d\viewcontroller\PlanController.DimensionLineDrawingState.java</v>
          </cell>
          <cell r="D465" t="str">
            <v>DimensionLineDrawingState</v>
          </cell>
          <cell r="E465" t="str">
            <v>Sweet Home 3D</v>
          </cell>
          <cell r="F465" t="b">
            <v>1</v>
          </cell>
          <cell r="G465" t="str">
            <v>Information Holder</v>
          </cell>
        </row>
        <row r="466">
          <cell r="B466" t="str">
            <v>com.eteks.sweethome3d.viewcontroller.PlanController$DimensionLineOffsetState</v>
          </cell>
          <cell r="C466" t="str">
            <v>\src\com\eteks\sweethome3d\viewcontroller\PlanController.DimensionLineOffsetState.java</v>
          </cell>
          <cell r="D466" t="str">
            <v>DimensionLineOffsetState</v>
          </cell>
          <cell r="E466" t="str">
            <v>Sweet Home 3D</v>
          </cell>
          <cell r="F466" t="b">
            <v>1</v>
          </cell>
          <cell r="G466" t="str">
            <v>Information Holder</v>
          </cell>
        </row>
        <row r="467">
          <cell r="B467" t="str">
            <v>com.eteks.sweethome3d.viewcontroller.PlanController$DimensionLineResizeState</v>
          </cell>
          <cell r="C467" t="str">
            <v>\src\com\eteks\sweethome3d\viewcontroller\PlanController.DimensionLineResizeState.java</v>
          </cell>
          <cell r="D467" t="str">
            <v>DimensionLineResizeState</v>
          </cell>
          <cell r="E467" t="str">
            <v>Sweet Home 3D</v>
          </cell>
          <cell r="F467" t="b">
            <v>1</v>
          </cell>
          <cell r="G467" t="str">
            <v>Information Holder</v>
          </cell>
        </row>
        <row r="468">
          <cell r="B468" t="str">
            <v>com.eteks.sweethome3d.viewcontroller.PlanController$DragAndDropState</v>
          </cell>
          <cell r="C468" t="str">
            <v>\src\com\eteks\sweethome3d\viewcontroller\PlanController.DragAndDropState.java</v>
          </cell>
          <cell r="D468" t="str">
            <v>DragAndDropState</v>
          </cell>
          <cell r="E468" t="str">
            <v>Sweet Home 3D</v>
          </cell>
          <cell r="F468" t="b">
            <v>1</v>
          </cell>
          <cell r="G468" t="str">
            <v>Information Holder</v>
          </cell>
        </row>
        <row r="469">
          <cell r="B469" t="str">
            <v>com.eteks.sweethome3d.viewcontroller.PlanController$EditableProperty</v>
          </cell>
          <cell r="C469" t="str">
            <v>\src\com\eteks\sweethome3d\viewcontroller\PlanController.EditableProperty.java</v>
          </cell>
          <cell r="D469" t="str">
            <v>EditableProperty</v>
          </cell>
          <cell r="E469" t="str">
            <v>Sweet Home 3D</v>
          </cell>
          <cell r="F469" t="b">
            <v>1</v>
          </cell>
          <cell r="G469" t="str">
            <v>Information Holder</v>
          </cell>
        </row>
        <row r="470">
          <cell r="B470" t="str">
            <v>com.eteks.sweethome3d.viewcontroller.PlanController$JoinedWall</v>
          </cell>
          <cell r="C470" t="str">
            <v>\src\com\eteks\sweethome3d\io\HomeXMLHandler.JoinedWall.java</v>
          </cell>
          <cell r="D470" t="str">
            <v>JoinedWall</v>
          </cell>
          <cell r="E470" t="str">
            <v>Sweet Home 3D</v>
          </cell>
          <cell r="F470" t="b">
            <v>1</v>
          </cell>
          <cell r="G470" t="str">
            <v>Information Holder</v>
          </cell>
        </row>
        <row r="471">
          <cell r="B471" t="str">
            <v>com.eteks.sweethome3d.viewcontroller.PlanController$LabelCreationState</v>
          </cell>
          <cell r="C471" t="str">
            <v>\src\com\eteks\sweethome3d\viewcontroller\PlanController.LabelCreationState.java</v>
          </cell>
          <cell r="D471" t="str">
            <v>LabelCreationState</v>
          </cell>
          <cell r="E471" t="str">
            <v>Sweet Home 3D</v>
          </cell>
          <cell r="F471" t="b">
            <v>1</v>
          </cell>
          <cell r="G471" t="str">
            <v>Service Provider</v>
          </cell>
        </row>
        <row r="472">
          <cell r="B472" t="str">
            <v>com.eteks.sweethome3d.viewcontroller.PlanController$LabelElevationState</v>
          </cell>
          <cell r="C472" t="str">
            <v>\src\com\eteks\sweethome3d\viewcontroller\PlanController.LabelElevationState.java</v>
          </cell>
          <cell r="D472" t="str">
            <v>LabelElevationState</v>
          </cell>
          <cell r="E472" t="str">
            <v>Sweet Home 3D</v>
          </cell>
          <cell r="F472" t="b">
            <v>1</v>
          </cell>
          <cell r="G472" t="str">
            <v>Information Holder</v>
          </cell>
        </row>
        <row r="473">
          <cell r="B473" t="str">
            <v>com.eteks.sweethome3d.viewcontroller.PlanController$LabelRotationState</v>
          </cell>
          <cell r="C473" t="str">
            <v>\src\com\eteks\sweethome3d\viewcontroller\PlanController.LabelRotationState.java</v>
          </cell>
          <cell r="D473" t="str">
            <v>LabelRotationState</v>
          </cell>
          <cell r="E473" t="str">
            <v>Sweet Home 3D</v>
          </cell>
          <cell r="F473" t="b">
            <v>1</v>
          </cell>
          <cell r="G473" t="str">
            <v>Information Holder</v>
          </cell>
        </row>
        <row r="474">
          <cell r="B474" t="str">
            <v>com.eteks.sweethome3d.viewcontroller.PlanController$LightPowerModificationState</v>
          </cell>
          <cell r="C474" t="str">
            <v>\src\com\eteks\sweethome3d\viewcontroller\PlanController.LightPowerModificationState.java</v>
          </cell>
          <cell r="D474" t="str">
            <v>LightPowerModificationState</v>
          </cell>
          <cell r="E474" t="str">
            <v>Sweet Home 3D</v>
          </cell>
          <cell r="F474" t="b">
            <v>1</v>
          </cell>
          <cell r="G474" t="str">
            <v>Information Holder</v>
          </cell>
        </row>
        <row r="475">
          <cell r="B475" t="str">
            <v>com.eteks.sweethome3d.viewcontroller.PlanController$Mode</v>
          </cell>
          <cell r="C475" t="str">
            <v>\src\com\eteks\sweethome3d\viewcontroller\PlanController.Mode.java</v>
          </cell>
          <cell r="D475" t="str">
            <v>Mode</v>
          </cell>
          <cell r="E475" t="str">
            <v>Sweet Home 3D</v>
          </cell>
          <cell r="F475" t="b">
            <v>1</v>
          </cell>
          <cell r="G475" t="str">
            <v>Information Holder</v>
          </cell>
        </row>
        <row r="476">
          <cell r="B476" t="str">
            <v>com.eteks.sweethome3d.viewcontroller.PlanController$PanningState</v>
          </cell>
          <cell r="C476" t="str">
            <v>\src\com\eteks\sweethome3d\viewcontroller\PlanController.PanningState.java</v>
          </cell>
          <cell r="D476" t="str">
            <v>PanningState</v>
          </cell>
          <cell r="E476" t="str">
            <v>Sweet Home 3D</v>
          </cell>
          <cell r="F476" t="b">
            <v>1</v>
          </cell>
          <cell r="G476" t="str">
            <v>Information Holder</v>
          </cell>
        </row>
        <row r="477">
          <cell r="B477" t="str">
            <v>com.eteks.sweethome3d.viewcontroller.PlanController$PieceOfFurnitureElevationState</v>
          </cell>
          <cell r="C477" t="str">
            <v>\src\com\eteks\sweethome3d\viewcontroller\PlanController.PieceOfFurnitureElevationState.java</v>
          </cell>
          <cell r="D477" t="str">
            <v>PieceOfFurnitureElevationState</v>
          </cell>
          <cell r="E477" t="str">
            <v>Sweet Home 3D</v>
          </cell>
          <cell r="F477" t="b">
            <v>1</v>
          </cell>
          <cell r="G477" t="str">
            <v>Information Holder</v>
          </cell>
        </row>
        <row r="478">
          <cell r="B478" t="str">
            <v>com.eteks.sweethome3d.viewcontroller.PlanController$PieceOfFurnitureHeightState</v>
          </cell>
          <cell r="C478" t="str">
            <v>\src\com\eteks\sweethome3d\viewcontroller\PlanController.PieceOfFurnitureHeightState.java</v>
          </cell>
          <cell r="D478" t="str">
            <v>PieceOfFurnitureHeightState</v>
          </cell>
          <cell r="E478" t="str">
            <v>Sweet Home 3D</v>
          </cell>
          <cell r="F478" t="b">
            <v>1</v>
          </cell>
          <cell r="G478" t="str">
            <v>Information Holder</v>
          </cell>
        </row>
        <row r="479">
          <cell r="B479" t="str">
            <v>com.eteks.sweethome3d.viewcontroller.PlanController$PieceOfFurnitureNameOffsetState</v>
          </cell>
          <cell r="C479" t="str">
            <v>\src\com\eteks\sweethome3d\viewcontroller\PlanController.PieceOfFurnitureNameOffsetState.java</v>
          </cell>
          <cell r="D479" t="str">
            <v>PieceOfFurnitureNameOffsetState</v>
          </cell>
          <cell r="E479" t="str">
            <v>Sweet Home 3D</v>
          </cell>
          <cell r="F479" t="b">
            <v>1</v>
          </cell>
          <cell r="G479" t="str">
            <v>Information Holder</v>
          </cell>
        </row>
        <row r="480">
          <cell r="B480" t="str">
            <v>com.eteks.sweethome3d.viewcontroller.PlanController$PieceOfFurnitureNameRotationState</v>
          </cell>
          <cell r="C480" t="str">
            <v>\src\com\eteks\sweethome3d\viewcontroller\PlanController.PieceOfFurnitureNameRotationState.java</v>
          </cell>
          <cell r="D480" t="str">
            <v>PieceOfFurnitureNameRotationState</v>
          </cell>
          <cell r="E480" t="str">
            <v>Sweet Home 3D</v>
          </cell>
          <cell r="F480" t="b">
            <v>1</v>
          </cell>
          <cell r="G480" t="str">
            <v>Information Holder</v>
          </cell>
        </row>
        <row r="481">
          <cell r="B481" t="str">
            <v>com.eteks.sweethome3d.viewcontroller.PlanController$PieceOfFurniturePitchRotationState</v>
          </cell>
          <cell r="C481" t="str">
            <v>\src\com\eteks\sweethome3d\viewcontroller\PlanController.PieceOfFurniturePitchRotationState.java</v>
          </cell>
          <cell r="D481" t="str">
            <v>PieceOfFurniturePitchRotationState</v>
          </cell>
          <cell r="E481" t="str">
            <v>Sweet Home 3D</v>
          </cell>
          <cell r="F481" t="b">
            <v>1</v>
          </cell>
          <cell r="G481" t="str">
            <v>Information Holder</v>
          </cell>
        </row>
        <row r="482">
          <cell r="B482" t="str">
            <v>com.eteks.sweethome3d.viewcontroller.PlanController$PieceOfFurnitureResizeState</v>
          </cell>
          <cell r="C482" t="str">
            <v>\src\com\eteks\sweethome3d\viewcontroller\PlanController.PieceOfFurnitureResizeState.java</v>
          </cell>
          <cell r="D482" t="str">
            <v>PieceOfFurnitureResizeState</v>
          </cell>
          <cell r="E482" t="str">
            <v>Sweet Home 3D</v>
          </cell>
          <cell r="F482" t="b">
            <v>1</v>
          </cell>
          <cell r="G482" t="str">
            <v>Information Holder</v>
          </cell>
        </row>
        <row r="483">
          <cell r="B483" t="str">
            <v>com.eteks.sweethome3d.viewcontroller.PlanController$PieceOfFurnitureRollRotationState</v>
          </cell>
          <cell r="C483" t="str">
            <v>\src\com\eteks\sweethome3d\viewcontroller\PlanController.PieceOfFurnitureRollRotationState.java</v>
          </cell>
          <cell r="D483" t="str">
            <v>PieceOfFurnitureRollRotationState</v>
          </cell>
          <cell r="E483" t="str">
            <v>Sweet Home 3D</v>
          </cell>
          <cell r="F483" t="b">
            <v>1</v>
          </cell>
          <cell r="G483" t="str">
            <v>Information Holder</v>
          </cell>
        </row>
        <row r="484">
          <cell r="B484" t="str">
            <v>com.eteks.sweethome3d.viewcontroller.PlanController$PieceOfFurnitureRotationState</v>
          </cell>
          <cell r="C484" t="str">
            <v>\src\com\eteks\sweethome3d\viewcontroller\PlanController.PieceOfFurnitureRotationState.java</v>
          </cell>
          <cell r="D484" t="str">
            <v>PieceOfFurnitureRotationState</v>
          </cell>
          <cell r="E484" t="str">
            <v>Sweet Home 3D</v>
          </cell>
          <cell r="F484" t="b">
            <v>1</v>
          </cell>
          <cell r="G484" t="str">
            <v>Information Holder</v>
          </cell>
        </row>
        <row r="485">
          <cell r="B485" t="str">
            <v>com.eteks.sweethome3d.viewcontroller.PlanController$PointMagnetizedToClosestWallOrRoomPoint</v>
          </cell>
          <cell r="C485" t="str">
            <v>\src\com\eteks\sweethome3d\viewcontroller\PlanController.PointMagnetizedToClosestWallOrRoomPoint.java</v>
          </cell>
          <cell r="D485" t="str">
            <v>PointMagnetizedToClosestWallOrRoomPoint</v>
          </cell>
          <cell r="E485" t="str">
            <v>Sweet Home 3D</v>
          </cell>
          <cell r="F485" t="b">
            <v>1</v>
          </cell>
          <cell r="G485" t="str">
            <v>Information Holder</v>
          </cell>
        </row>
        <row r="486">
          <cell r="B486" t="str">
            <v>com.eteks.sweethome3d.viewcontroller.PlanController$PointWithAngleMagnetism</v>
          </cell>
          <cell r="C486" t="str">
            <v>\src\com\eteks\sweethome3d\viewcontroller\PlanController.PointWithAngleMagnetism.java</v>
          </cell>
          <cell r="D486" t="str">
            <v>PointWithAngleMagnetism</v>
          </cell>
          <cell r="E486" t="str">
            <v>Sweet Home 3D</v>
          </cell>
          <cell r="F486" t="b">
            <v>1</v>
          </cell>
          <cell r="G486" t="str">
            <v>Service Provider</v>
          </cell>
        </row>
        <row r="487">
          <cell r="B487" t="str">
            <v>com.eteks.sweethome3d.viewcontroller.PlanController$PolylineCreationState</v>
          </cell>
          <cell r="C487" t="str">
            <v>\src\com\eteks\sweethome3d\viewcontroller\PlanController.PolylineCreationState.java</v>
          </cell>
          <cell r="D487" t="str">
            <v>PolylineCreationState</v>
          </cell>
          <cell r="E487" t="str">
            <v>Sweet Home 3D</v>
          </cell>
          <cell r="F487" t="b">
            <v>1</v>
          </cell>
          <cell r="G487" t="str">
            <v>Information Holder</v>
          </cell>
        </row>
        <row r="488">
          <cell r="B488" t="str">
            <v>com.eteks.sweethome3d.viewcontroller.PlanController$PolylineDrawingState</v>
          </cell>
          <cell r="C488" t="str">
            <v>\src\com\eteks\sweethome3d\viewcontroller\PlanController.PolylineDrawingState.java</v>
          </cell>
          <cell r="D488" t="str">
            <v>PolylineDrawingState</v>
          </cell>
          <cell r="E488" t="str">
            <v>Sweet Home 3D</v>
          </cell>
          <cell r="F488" t="b">
            <v>1</v>
          </cell>
          <cell r="G488" t="str">
            <v>Information Holder</v>
          </cell>
        </row>
        <row r="489">
          <cell r="B489" t="str">
            <v>com.eteks.sweethome3d.viewcontroller.PlanController$PolylineResizeState</v>
          </cell>
          <cell r="C489" t="str">
            <v>\src\com\eteks\sweethome3d\viewcontroller\PlanController.PolylineResizeState.java</v>
          </cell>
          <cell r="D489" t="str">
            <v>PolylineResizeState</v>
          </cell>
          <cell r="E489" t="str">
            <v>Sweet Home 3D</v>
          </cell>
          <cell r="F489" t="b">
            <v>1</v>
          </cell>
          <cell r="G489" t="str">
            <v>Information Holder</v>
          </cell>
        </row>
        <row r="490">
          <cell r="B490" t="str">
            <v>com.eteks.sweethome3d.viewcontroller.PlanController$Property</v>
          </cell>
          <cell r="C490" t="str">
            <v>\src\com\eteks\sweethome3d\model\Camera.Property.java</v>
          </cell>
          <cell r="D490" t="str">
            <v>Property</v>
          </cell>
          <cell r="E490" t="str">
            <v>Sweet Home 3D</v>
          </cell>
          <cell r="F490" t="b">
            <v>1</v>
          </cell>
          <cell r="G490" t="str">
            <v>Information Holder</v>
          </cell>
        </row>
        <row r="491">
          <cell r="B491" t="str">
            <v>com.eteks.sweethome3d.viewcontroller.PlanController$RectangleSelectionState</v>
          </cell>
          <cell r="C491" t="str">
            <v>\src\com\eteks\sweethome3d\viewcontroller\PlanController.RectangleSelectionState.java</v>
          </cell>
          <cell r="D491" t="str">
            <v>RectangleSelectionState</v>
          </cell>
          <cell r="E491" t="str">
            <v>Sweet Home 3D</v>
          </cell>
          <cell r="F491" t="b">
            <v>1</v>
          </cell>
          <cell r="G491" t="str">
            <v>Controller</v>
          </cell>
        </row>
        <row r="492">
          <cell r="B492" t="str">
            <v>com.eteks.sweethome3d.viewcontroller.PlanController$ResizedPieceOfFurniture</v>
          </cell>
          <cell r="C492" t="str">
            <v>\src\com\eteks\sweethome3d\viewcontroller\PlanController.ResizedPieceOfFurniture.java</v>
          </cell>
          <cell r="D492" t="str">
            <v>ResizedPieceOfFurniture</v>
          </cell>
          <cell r="E492" t="str">
            <v>Sweet Home 3D</v>
          </cell>
          <cell r="F492" t="b">
            <v>1</v>
          </cell>
          <cell r="G492" t="str">
            <v>Information Holder</v>
          </cell>
        </row>
        <row r="493">
          <cell r="B493" t="str">
            <v>com.eteks.sweethome3d.viewcontroller.PlanController$RoomAreaOffsetState</v>
          </cell>
          <cell r="C493" t="str">
            <v>\src\com\eteks\sweethome3d\viewcontroller\PlanController.RoomAreaOffsetState.java</v>
          </cell>
          <cell r="D493" t="str">
            <v>RoomAreaOffsetState</v>
          </cell>
          <cell r="E493" t="str">
            <v>Sweet Home 3D</v>
          </cell>
          <cell r="F493" t="b">
            <v>1</v>
          </cell>
          <cell r="G493" t="str">
            <v>Information Holder</v>
          </cell>
        </row>
        <row r="494">
          <cell r="B494" t="str">
            <v>com.eteks.sweethome3d.viewcontroller.PlanController$RoomAreaRotationState</v>
          </cell>
          <cell r="C494" t="str">
            <v>\src\com\eteks\sweethome3d\viewcontroller\PlanController.RoomAreaRotationState.java</v>
          </cell>
          <cell r="D494" t="str">
            <v>RoomAreaRotationState</v>
          </cell>
          <cell r="E494" t="str">
            <v>Sweet Home 3D</v>
          </cell>
          <cell r="F494" t="b">
            <v>1</v>
          </cell>
          <cell r="G494" t="str">
            <v>Information Holder</v>
          </cell>
        </row>
        <row r="495">
          <cell r="B495" t="str">
            <v>com.eteks.sweethome3d.viewcontroller.PlanController$RoomCreationState</v>
          </cell>
          <cell r="C495" t="str">
            <v>\src\com\eteks\sweethome3d\viewcontroller\PlanController.RoomCreationState.java</v>
          </cell>
          <cell r="D495" t="str">
            <v>RoomCreationState</v>
          </cell>
          <cell r="E495" t="str">
            <v>Sweet Home 3D</v>
          </cell>
          <cell r="F495" t="b">
            <v>1</v>
          </cell>
          <cell r="G495" t="str">
            <v>Information Holder</v>
          </cell>
        </row>
        <row r="496">
          <cell r="B496" t="str">
            <v>com.eteks.sweethome3d.viewcontroller.PlanController$RoomDrawingState</v>
          </cell>
          <cell r="C496" t="str">
            <v>\src\com\eteks\sweethome3d\viewcontroller\PlanController.RoomDrawingState.java</v>
          </cell>
          <cell r="D496" t="str">
            <v>RoomDrawingState</v>
          </cell>
          <cell r="E496" t="str">
            <v>Sweet Home 3D</v>
          </cell>
          <cell r="F496" t="b">
            <v>1</v>
          </cell>
          <cell r="G496" t="str">
            <v>Information Holder</v>
          </cell>
        </row>
        <row r="497">
          <cell r="B497" t="str">
            <v>com.eteks.sweethome3d.viewcontroller.PlanController$RoomNameOffsetState</v>
          </cell>
          <cell r="C497" t="str">
            <v>\src\com\eteks\sweethome3d\viewcontroller\PlanController.RoomNameOffsetState.java</v>
          </cell>
          <cell r="D497" t="str">
            <v>RoomNameOffsetState</v>
          </cell>
          <cell r="E497" t="str">
            <v>Sweet Home 3D</v>
          </cell>
          <cell r="F497" t="b">
            <v>1</v>
          </cell>
          <cell r="G497" t="str">
            <v>Information Holder</v>
          </cell>
        </row>
        <row r="498">
          <cell r="B498" t="str">
            <v>com.eteks.sweethome3d.viewcontroller.PlanController$RoomNameRotationState</v>
          </cell>
          <cell r="C498" t="str">
            <v>\src\com\eteks\sweethome3d\viewcontroller\PlanController.RoomNameRotationState.java</v>
          </cell>
          <cell r="D498" t="str">
            <v>RoomNameRotationState</v>
          </cell>
          <cell r="E498" t="str">
            <v>Sweet Home 3D</v>
          </cell>
          <cell r="F498" t="b">
            <v>1</v>
          </cell>
          <cell r="G498" t="str">
            <v>Information Holder</v>
          </cell>
        </row>
        <row r="499">
          <cell r="B499" t="str">
            <v>com.eteks.sweethome3d.viewcontroller.PlanController$RoomPointWithAngleMagnetism</v>
          </cell>
          <cell r="C499" t="str">
            <v>\src\com\eteks\sweethome3d\viewcontroller\PlanController.RoomPointWithAngleMagnetism.java</v>
          </cell>
          <cell r="D499" t="str">
            <v>RoomPointWithAngleMagnetism</v>
          </cell>
          <cell r="E499" t="str">
            <v>Sweet Home 3D</v>
          </cell>
          <cell r="F499" t="b">
            <v>1</v>
          </cell>
          <cell r="G499" t="str">
            <v>Service Provider</v>
          </cell>
        </row>
        <row r="500">
          <cell r="B500" t="str">
            <v>com.eteks.sweethome3d.viewcontroller.PlanController$RoomResizeState</v>
          </cell>
          <cell r="C500" t="str">
            <v>\src\com\eteks\sweethome3d\viewcontroller\PlanController.RoomResizeState.java</v>
          </cell>
          <cell r="D500" t="str">
            <v>RoomResizeState</v>
          </cell>
          <cell r="E500" t="str">
            <v>Sweet Home 3D</v>
          </cell>
          <cell r="F500" t="b">
            <v>1</v>
          </cell>
          <cell r="G500" t="str">
            <v>Information Holder</v>
          </cell>
        </row>
        <row r="501">
          <cell r="B501" t="str">
            <v>com.eteks.sweethome3d.viewcontroller.PlanController$SelectionMoveState</v>
          </cell>
          <cell r="C501" t="str">
            <v>\src\com\eteks\sweethome3d\viewcontroller\PlanController.SelectionMoveState.java</v>
          </cell>
          <cell r="D501" t="str">
            <v>SelectionMoveState</v>
          </cell>
          <cell r="E501" t="str">
            <v>Sweet Home 3D</v>
          </cell>
          <cell r="F501" t="b">
            <v>1</v>
          </cell>
          <cell r="G501" t="str">
            <v>Information Holder</v>
          </cell>
        </row>
        <row r="502">
          <cell r="B502" t="str">
            <v>com.eteks.sweethome3d.viewcontroller.PlanController$SelectionState</v>
          </cell>
          <cell r="C502" t="str">
            <v>\src\com\eteks\sweethome3d\viewcontroller\PlanController.SelectionState.java</v>
          </cell>
          <cell r="D502" t="str">
            <v>SelectionState</v>
          </cell>
          <cell r="E502" t="str">
            <v>Sweet Home 3D</v>
          </cell>
          <cell r="F502" t="b">
            <v>1</v>
          </cell>
          <cell r="G502" t="str">
            <v>Service Provider</v>
          </cell>
        </row>
        <row r="503">
          <cell r="B503" t="str">
            <v>com.eteks.sweethome3d.viewcontroller.PlanController$WallCreationState</v>
          </cell>
          <cell r="C503" t="str">
            <v>\src\com\eteks\sweethome3d\viewcontroller\PlanController.WallCreationState.java</v>
          </cell>
          <cell r="D503" t="str">
            <v>WallCreationState</v>
          </cell>
          <cell r="E503" t="str">
            <v>Sweet Home 3D</v>
          </cell>
          <cell r="F503" t="b">
            <v>1</v>
          </cell>
          <cell r="G503" t="str">
            <v>Information Holder</v>
          </cell>
        </row>
        <row r="504">
          <cell r="B504" t="str">
            <v>com.eteks.sweethome3d.viewcontroller.PlanController$WallDrawingState</v>
          </cell>
          <cell r="C504" t="str">
            <v>\src\com\eteks\sweethome3d\viewcontroller\PlanController.WallDrawingState.java</v>
          </cell>
          <cell r="D504" t="str">
            <v>WallDrawingState</v>
          </cell>
          <cell r="E504" t="str">
            <v>Sweet Home 3D</v>
          </cell>
          <cell r="F504" t="b">
            <v>1</v>
          </cell>
          <cell r="G504" t="str">
            <v>Information Holder</v>
          </cell>
        </row>
        <row r="505">
          <cell r="B505" t="str">
            <v>com.eteks.sweethome3d.viewcontroller.PlanController$WallPointWithAngleMagnetism</v>
          </cell>
          <cell r="C505" t="str">
            <v>\src\com\eteks\sweethome3d\viewcontroller\PlanController.WallPointWithAngleMagnetism.java</v>
          </cell>
          <cell r="D505" t="str">
            <v>WallPointWithAngleMagnetism</v>
          </cell>
          <cell r="E505" t="str">
            <v>Sweet Home 3D</v>
          </cell>
          <cell r="F505" t="b">
            <v>1</v>
          </cell>
          <cell r="G505" t="str">
            <v>Service Provider</v>
          </cell>
        </row>
        <row r="506">
          <cell r="B506" t="str">
            <v>com.eteks.sweethome3d.viewcontroller.PlanController$WallResizeState</v>
          </cell>
          <cell r="C506" t="str">
            <v>\src\com\eteks\sweethome3d\viewcontroller\PlanController.WallResizeState.java</v>
          </cell>
          <cell r="D506" t="str">
            <v>WallResizeState</v>
          </cell>
          <cell r="E506" t="str">
            <v>Sweet Home 3D</v>
          </cell>
          <cell r="F506" t="b">
            <v>1</v>
          </cell>
          <cell r="G506" t="str">
            <v>Information Holder</v>
          </cell>
        </row>
        <row r="507">
          <cell r="B507" t="str">
            <v>com.eteks.sweethome3d.viewcontroller.PlanView</v>
          </cell>
          <cell r="C507" t="str">
            <v>\src\com\eteks\sweethome3d\viewcontroller\PlanView.java</v>
          </cell>
          <cell r="D507" t="str">
            <v>PlanView</v>
          </cell>
          <cell r="E507" t="str">
            <v>Sweet Home 3D</v>
          </cell>
          <cell r="F507" t="b">
            <v>1</v>
          </cell>
          <cell r="G507" t="str">
            <v>Service Provider</v>
          </cell>
        </row>
        <row r="508">
          <cell r="B508" t="str">
            <v>com.eteks.sweethome3d.viewcontroller.PlanView$CursorType</v>
          </cell>
          <cell r="C508" t="str">
            <v>\src\com\eteks\sweethome3d\viewcontroller\PlanView.CursorType.java</v>
          </cell>
          <cell r="D508" t="str">
            <v>CursorType</v>
          </cell>
          <cell r="E508" t="str">
            <v>Sweet Home 3D</v>
          </cell>
          <cell r="F508" t="b">
            <v>1</v>
          </cell>
          <cell r="G508" t="str">
            <v>Information Holder</v>
          </cell>
        </row>
        <row r="509">
          <cell r="B509" t="str">
            <v>com.eteks.sweethome3d.viewcontroller.PolylineController</v>
          </cell>
          <cell r="C509" t="str">
            <v>\src\com\eteks\sweethome3d\viewcontroller\PolylineController.java</v>
          </cell>
          <cell r="D509" t="str">
            <v>PolylineController</v>
          </cell>
          <cell r="E509" t="str">
            <v>Sweet Home 3D</v>
          </cell>
          <cell r="F509" t="b">
            <v>1</v>
          </cell>
          <cell r="G509" t="str">
            <v>Controller</v>
          </cell>
        </row>
        <row r="510">
          <cell r="B510" t="str">
            <v>com.eteks.sweethome3d.viewcontroller.PolylineController$ModifiedPolyline</v>
          </cell>
          <cell r="C510" t="str">
            <v>\src\com\eteks\sweethome3d\viewcontroller\PolylineController.ModifiedPolyline.java</v>
          </cell>
          <cell r="D510" t="str">
            <v>ModifiedPolyline</v>
          </cell>
          <cell r="E510" t="str">
            <v>Sweet Home 3D</v>
          </cell>
          <cell r="F510" t="b">
            <v>1</v>
          </cell>
          <cell r="G510" t="str">
            <v>Information Holder</v>
          </cell>
        </row>
        <row r="511">
          <cell r="B511" t="str">
            <v>com.eteks.sweethome3d.viewcontroller.PolylineController$PolylinesModificationUndoableEdit</v>
          </cell>
          <cell r="C511" t="str">
            <v>\src\com\eteks\sweethome3d\viewcontroller\PolylineController.PolylinesModificationUndoableEdit.java</v>
          </cell>
          <cell r="D511" t="str">
            <v>PolylinesModificationUndoableEdit</v>
          </cell>
          <cell r="E511" t="str">
            <v>Sweet Home 3D</v>
          </cell>
          <cell r="F511" t="b">
            <v>1</v>
          </cell>
          <cell r="G511" t="str">
            <v>Information Holder</v>
          </cell>
        </row>
        <row r="512">
          <cell r="B512" t="str">
            <v>com.eteks.sweethome3d.viewcontroller.PolylineController$Property</v>
          </cell>
          <cell r="C512" t="str">
            <v>\src\com\eteks\sweethome3d\model\Camera.Property.java</v>
          </cell>
          <cell r="D512" t="str">
            <v>Property</v>
          </cell>
          <cell r="E512" t="str">
            <v>Sweet Home 3D</v>
          </cell>
          <cell r="F512" t="b">
            <v>1</v>
          </cell>
          <cell r="G512" t="str">
            <v>Information Holder</v>
          </cell>
        </row>
        <row r="513">
          <cell r="B513" t="str">
            <v>com.eteks.sweethome3d.viewcontroller.PrintPreviewController</v>
          </cell>
          <cell r="C513" t="str">
            <v>\src\com\eteks\sweethome3d\viewcontroller\PrintPreviewController.java</v>
          </cell>
          <cell r="D513" t="str">
            <v>PrintPreviewController</v>
          </cell>
          <cell r="E513" t="str">
            <v>Sweet Home 3D</v>
          </cell>
          <cell r="F513" t="b">
            <v>1</v>
          </cell>
          <cell r="G513" t="str">
            <v>Service Provider</v>
          </cell>
        </row>
        <row r="514">
          <cell r="B514" t="str">
            <v>com.eteks.sweethome3d.viewcontroller.RoomController</v>
          </cell>
          <cell r="C514" t="str">
            <v>\src\com\eteks\sweethome3d\viewcontroller\RoomController.java</v>
          </cell>
          <cell r="D514" t="str">
            <v>RoomController</v>
          </cell>
          <cell r="E514" t="str">
            <v>Sweet Home 3D</v>
          </cell>
          <cell r="F514" t="b">
            <v>1</v>
          </cell>
          <cell r="G514" t="str">
            <v>Coordinator</v>
          </cell>
        </row>
        <row r="515">
          <cell r="B515" t="str">
            <v>com.eteks.sweethome3d.viewcontroller.RoomController$ModifiedRoom</v>
          </cell>
          <cell r="C515" t="str">
            <v>\src\com\eteks\sweethome3d\viewcontroller\RoomController.ModifiedRoom.java</v>
          </cell>
          <cell r="D515" t="str">
            <v>ModifiedRoom</v>
          </cell>
          <cell r="E515" t="str">
            <v>Sweet Home 3D</v>
          </cell>
          <cell r="F515" t="b">
            <v>1</v>
          </cell>
          <cell r="G515" t="str">
            <v>Information Holder</v>
          </cell>
        </row>
        <row r="516">
          <cell r="B516" t="str">
            <v>com.eteks.sweethome3d.viewcontroller.RoomController$ModifiedWall</v>
          </cell>
          <cell r="C516" t="str">
            <v>\src\com\eteks\sweethome3d\viewcontroller\RoomController.ModifiedWall.java</v>
          </cell>
          <cell r="D516" t="str">
            <v>ModifiedWall</v>
          </cell>
          <cell r="E516" t="str">
            <v>Sweet Home 3D</v>
          </cell>
          <cell r="F516" t="b">
            <v>1</v>
          </cell>
          <cell r="G516" t="str">
            <v>Information Holder</v>
          </cell>
        </row>
        <row r="517">
          <cell r="B517" t="str">
            <v>com.eteks.sweethome3d.viewcontroller.RoomController$ModifiedWallSide</v>
          </cell>
          <cell r="C517" t="str">
            <v>\src\com\eteks\sweethome3d\viewcontroller\RoomController.ModifiedWallSide.java</v>
          </cell>
          <cell r="D517" t="str">
            <v>ModifiedWallSide</v>
          </cell>
          <cell r="E517" t="str">
            <v>Sweet Home 3D</v>
          </cell>
          <cell r="F517" t="b">
            <v>1</v>
          </cell>
          <cell r="G517" t="str">
            <v>Information Holder</v>
          </cell>
        </row>
        <row r="518">
          <cell r="B518" t="str">
            <v>com.eteks.sweethome3d.viewcontroller.RoomController$Property</v>
          </cell>
          <cell r="C518" t="str">
            <v>\src\com\eteks\sweethome3d\model\Camera.Property.java</v>
          </cell>
          <cell r="D518" t="str">
            <v>Property</v>
          </cell>
          <cell r="E518" t="str">
            <v>Sweet Home 3D</v>
          </cell>
          <cell r="F518" t="b">
            <v>1</v>
          </cell>
          <cell r="G518" t="str">
            <v>Information Holder</v>
          </cell>
        </row>
        <row r="519">
          <cell r="B519" t="str">
            <v>com.eteks.sweethome3d.viewcontroller.RoomController$RoomPaint</v>
          </cell>
          <cell r="C519" t="str">
            <v>\src\com\eteks\sweethome3d\viewcontroller\RoomController.RoomPaint.java</v>
          </cell>
          <cell r="D519" t="str">
            <v>RoomPaint</v>
          </cell>
          <cell r="E519" t="str">
            <v>Sweet Home 3D</v>
          </cell>
          <cell r="F519" t="b">
            <v>1</v>
          </cell>
          <cell r="G519" t="str">
            <v>Information Holder</v>
          </cell>
        </row>
        <row r="520">
          <cell r="B520" t="str">
            <v>com.eteks.sweethome3d.viewcontroller.RoomController$RoomsAndWallSidesModificationUndoableEdit</v>
          </cell>
          <cell r="C520" t="str">
            <v>\src\com\eteks\sweethome3d\viewcontroller\RoomController.RoomsAndWallSidesModificationUndoableEdit.java</v>
          </cell>
          <cell r="D520" t="str">
            <v>RoomsAndWallSidesModificationUndoableEdit</v>
          </cell>
          <cell r="E520" t="str">
            <v>Sweet Home 3D</v>
          </cell>
          <cell r="F520" t="b">
            <v>1</v>
          </cell>
          <cell r="G520" t="str">
            <v>Information Holder</v>
          </cell>
        </row>
        <row r="521">
          <cell r="B521" t="str">
            <v>com.eteks.sweethome3d.viewcontroller.RoomController$WallSide</v>
          </cell>
          <cell r="C521" t="str">
            <v>\src\com\eteks\sweethome3d\viewcontroller\RoomController.WallSide.java</v>
          </cell>
          <cell r="D521" t="str">
            <v>WallSide</v>
          </cell>
          <cell r="E521" t="str">
            <v>Sweet Home 3D</v>
          </cell>
          <cell r="F521" t="b">
            <v>1</v>
          </cell>
          <cell r="G521" t="str">
            <v>Information Holder</v>
          </cell>
        </row>
        <row r="522">
          <cell r="B522" t="str">
            <v>com.eteks.sweethome3d.viewcontroller.TextureChoiceController</v>
          </cell>
          <cell r="C522" t="str">
            <v>\src\com\eteks\sweethome3d\viewcontroller\TextureChoiceController.java</v>
          </cell>
          <cell r="D522" t="str">
            <v>TextureChoiceController</v>
          </cell>
          <cell r="E522" t="str">
            <v>Sweet Home 3D</v>
          </cell>
          <cell r="F522" t="b">
            <v>1</v>
          </cell>
          <cell r="G522" t="str">
            <v>Controller</v>
          </cell>
        </row>
        <row r="523">
          <cell r="B523" t="str">
            <v>com.eteks.sweethome3d.viewcontroller.TextureChoiceController$Property</v>
          </cell>
          <cell r="C523" t="str">
            <v>\src\com\eteks\sweethome3d\model\Camera.Property.java</v>
          </cell>
          <cell r="D523" t="str">
            <v>Property</v>
          </cell>
          <cell r="E523" t="str">
            <v>Sweet Home 3D</v>
          </cell>
          <cell r="F523" t="b">
            <v>1</v>
          </cell>
          <cell r="G523" t="str">
            <v>Information Holder</v>
          </cell>
        </row>
        <row r="524">
          <cell r="B524" t="str">
            <v>com.eteks.sweethome3d.viewcontroller.TextureChoiceView</v>
          </cell>
          <cell r="C524" t="str">
            <v>\src\com\eteks\sweethome3d\viewcontroller\TextureChoiceView.java</v>
          </cell>
          <cell r="D524" t="str">
            <v>TextureChoiceView</v>
          </cell>
          <cell r="E524" t="str">
            <v>Sweet Home 3D</v>
          </cell>
          <cell r="F524" t="b">
            <v>1</v>
          </cell>
          <cell r="G524" t="str">
            <v>Service Provider</v>
          </cell>
        </row>
        <row r="525">
          <cell r="B525" t="str">
            <v>com.eteks.sweethome3d.viewcontroller.ThreadedTaskController</v>
          </cell>
          <cell r="C525" t="str">
            <v>\src\com\eteks\sweethome3d\viewcontroller\ThreadedTaskController.java</v>
          </cell>
          <cell r="D525" t="str">
            <v>ThreadedTaskController</v>
          </cell>
          <cell r="E525" t="str">
            <v>Sweet Home 3D</v>
          </cell>
          <cell r="F525" t="b">
            <v>1</v>
          </cell>
          <cell r="G525" t="str">
            <v>Controller</v>
          </cell>
        </row>
        <row r="526">
          <cell r="B526" t="str">
            <v>com.eteks.sweethome3d.viewcontroller.ThreadedTaskController$ExceptionHandler</v>
          </cell>
          <cell r="C526" t="str">
            <v>\src\com\eteks\sweethome3d\viewcontroller\ThreadedTaskController.ExceptionHandler.java</v>
          </cell>
          <cell r="D526" t="str">
            <v>ExceptionHandler</v>
          </cell>
          <cell r="E526" t="str">
            <v>Sweet Home 3D</v>
          </cell>
          <cell r="F526" t="b">
            <v>1</v>
          </cell>
          <cell r="G526" t="str">
            <v>Service Provider</v>
          </cell>
        </row>
        <row r="527">
          <cell r="B527" t="str">
            <v>com.eteks.sweethome3d.viewcontroller.ThreadedTaskView</v>
          </cell>
          <cell r="C527" t="str">
            <v>\src\com\eteks\sweethome3d\viewcontroller\ThreadedTaskView.java</v>
          </cell>
          <cell r="D527" t="str">
            <v>ThreadedTaskView</v>
          </cell>
          <cell r="E527" t="str">
            <v>Sweet Home 3D</v>
          </cell>
          <cell r="F527" t="b">
            <v>1</v>
          </cell>
          <cell r="G527" t="str">
            <v>Service Provider</v>
          </cell>
        </row>
        <row r="528">
          <cell r="B528" t="str">
            <v>com.eteks.sweethome3d.viewcontroller.TransferableView</v>
          </cell>
          <cell r="C528" t="str">
            <v>\src\com\eteks\sweethome3d\viewcontroller\TransferableView.java</v>
          </cell>
          <cell r="D528" t="str">
            <v>TransferableView</v>
          </cell>
          <cell r="E528" t="str">
            <v>Sweet Home 3D</v>
          </cell>
          <cell r="F528" t="b">
            <v>1</v>
          </cell>
          <cell r="G528" t="str">
            <v>Service Provider</v>
          </cell>
        </row>
        <row r="529">
          <cell r="B529" t="str">
            <v>com.eteks.sweethome3d.viewcontroller.TransferableView$DataType</v>
          </cell>
          <cell r="C529" t="str">
            <v>\src\com\eteks\sweethome3d\viewcontroller\TransferableView.DataType.java</v>
          </cell>
          <cell r="D529" t="str">
            <v>DataType</v>
          </cell>
          <cell r="E529" t="str">
            <v>Sweet Home 3D</v>
          </cell>
          <cell r="F529" t="b">
            <v>1</v>
          </cell>
          <cell r="G529" t="str">
            <v>Information Holder</v>
          </cell>
        </row>
        <row r="530">
          <cell r="B530" t="str">
            <v>com.eteks.sweethome3d.viewcontroller.TransferableView$TransferObserver</v>
          </cell>
          <cell r="C530" t="str">
            <v>\src\com\eteks\sweethome3d\viewcontroller\TransferableView.TransferObserver.java</v>
          </cell>
          <cell r="D530" t="str">
            <v>TransferObserver</v>
          </cell>
          <cell r="E530" t="str">
            <v>Sweet Home 3D</v>
          </cell>
          <cell r="F530" t="b">
            <v>1</v>
          </cell>
          <cell r="G530" t="str">
            <v>Service Provider</v>
          </cell>
        </row>
        <row r="531">
          <cell r="B531" t="str">
            <v>com.eteks.sweethome3d.viewcontroller.UserPreferencesController</v>
          </cell>
          <cell r="C531" t="str">
            <v>\src\com\eteks\sweethome3d\viewcontroller\UserPreferencesController.java</v>
          </cell>
          <cell r="D531" t="str">
            <v>UserPreferencesController</v>
          </cell>
          <cell r="E531" t="str">
            <v>Sweet Home 3D</v>
          </cell>
          <cell r="F531" t="b">
            <v>1</v>
          </cell>
          <cell r="G531" t="str">
            <v>Coordinator</v>
          </cell>
        </row>
        <row r="532">
          <cell r="B532" t="str">
            <v>com.eteks.sweethome3d.viewcontroller.UserPreferencesController$Property</v>
          </cell>
          <cell r="C532" t="str">
            <v>\src\com\eteks\sweethome3d\model\Camera.Property.java</v>
          </cell>
          <cell r="D532" t="str">
            <v>Property</v>
          </cell>
          <cell r="E532" t="str">
            <v>Sweet Home 3D</v>
          </cell>
          <cell r="F532" t="b">
            <v>1</v>
          </cell>
          <cell r="G532" t="str">
            <v>Information Holder</v>
          </cell>
        </row>
        <row r="533">
          <cell r="B533" t="str">
            <v>com.eteks.sweethome3d.viewcontroller.VideoController</v>
          </cell>
          <cell r="C533" t="str">
            <v>\src\com\eteks\sweethome3d\viewcontroller\VideoController.java</v>
          </cell>
          <cell r="D533" t="str">
            <v>VideoController</v>
          </cell>
          <cell r="E533" t="str">
            <v>Sweet Home 3D</v>
          </cell>
          <cell r="F533" t="b">
            <v>1</v>
          </cell>
          <cell r="G533" t="str">
            <v>Controller</v>
          </cell>
        </row>
        <row r="534">
          <cell r="B534" t="str">
            <v>com.eteks.sweethome3d.viewcontroller.VideoController$HomeEnvironmentChangeListener</v>
          </cell>
          <cell r="C534" t="str">
            <v>\src\com\eteks\sweethome3d\viewcontroller\VideoController.HomeEnvironmentChangeListener.java</v>
          </cell>
          <cell r="D534" t="str">
            <v>HomeEnvironmentChangeListener</v>
          </cell>
          <cell r="E534" t="str">
            <v>Sweet Home 3D</v>
          </cell>
          <cell r="F534" t="b">
            <v>1</v>
          </cell>
          <cell r="G534" t="str">
            <v>Service Provider</v>
          </cell>
        </row>
        <row r="535">
          <cell r="B535" t="str">
            <v>com.eteks.sweethome3d.viewcontroller.VideoController$Property</v>
          </cell>
          <cell r="C535" t="str">
            <v>\src\com\eteks\sweethome3d\model\Camera.Property.java</v>
          </cell>
          <cell r="D535" t="str">
            <v>Property</v>
          </cell>
          <cell r="E535" t="str">
            <v>Sweet Home 3D</v>
          </cell>
          <cell r="F535" t="b">
            <v>1</v>
          </cell>
          <cell r="G535" t="str">
            <v>Information Holder</v>
          </cell>
        </row>
        <row r="536">
          <cell r="B536" t="str">
            <v>com.eteks.sweethome3d.viewcontroller.View</v>
          </cell>
          <cell r="C536" t="str">
            <v>\src\com\eteks\sweethome3d\viewcontroller\View.java</v>
          </cell>
          <cell r="D536" t="str">
            <v>View</v>
          </cell>
          <cell r="E536" t="str">
            <v>Sweet Home 3D</v>
          </cell>
          <cell r="F536" t="b">
            <v>1</v>
          </cell>
          <cell r="G536" t="str">
            <v>Interfacer</v>
          </cell>
        </row>
        <row r="537">
          <cell r="B537" t="str">
            <v>com.eteks.sweethome3d.viewcontroller.ViewFactory</v>
          </cell>
          <cell r="C537" t="str">
            <v>\src\com\eteks\sweethome3d\viewcontroller\ViewFactory.java</v>
          </cell>
          <cell r="D537" t="str">
            <v>ViewFactory</v>
          </cell>
          <cell r="E537" t="str">
            <v>Sweet Home 3D</v>
          </cell>
          <cell r="F537" t="b">
            <v>1</v>
          </cell>
          <cell r="G537" t="str">
            <v>Service Provider</v>
          </cell>
        </row>
        <row r="538">
          <cell r="B538" t="str">
            <v>com.eteks.sweethome3d.viewcontroller.ViewFactoryAdapter</v>
          </cell>
          <cell r="C538" t="str">
            <v>\src\com\eteks\sweethome3d\viewcontroller\ViewFactoryAdapter.java</v>
          </cell>
          <cell r="D538" t="str">
            <v>ViewFactoryAdapter</v>
          </cell>
          <cell r="E538" t="str">
            <v>Sweet Home 3D</v>
          </cell>
          <cell r="F538" t="b">
            <v>1</v>
          </cell>
          <cell r="G538" t="str">
            <v>Service Provider</v>
          </cell>
        </row>
        <row r="539">
          <cell r="B539" t="str">
            <v>com.eteks.sweethome3d.viewcontroller.WallController</v>
          </cell>
          <cell r="C539" t="str">
            <v>\src\com\eteks\sweethome3d\viewcontroller\WallController.java</v>
          </cell>
          <cell r="D539" t="str">
            <v>WallController</v>
          </cell>
          <cell r="E539" t="str">
            <v>Sweet Home 3D</v>
          </cell>
          <cell r="F539" t="b">
            <v>1</v>
          </cell>
          <cell r="G539" t="str">
            <v>Controller</v>
          </cell>
        </row>
        <row r="540">
          <cell r="B540" t="str">
            <v>com.eteks.sweethome3d.viewcontroller.WallController$ModifiedWall</v>
          </cell>
          <cell r="C540" t="str">
            <v>\src\com\eteks\sweethome3d\viewcontroller\RoomController.ModifiedWall.java</v>
          </cell>
          <cell r="D540" t="str">
            <v>ModifiedWall</v>
          </cell>
          <cell r="E540" t="str">
            <v>Sweet Home 3D</v>
          </cell>
          <cell r="F540" t="b">
            <v>1</v>
          </cell>
          <cell r="G540" t="str">
            <v>Information Holder</v>
          </cell>
        </row>
        <row r="541">
          <cell r="B541" t="str">
            <v>com.eteks.sweethome3d.viewcontroller.WallController$Property</v>
          </cell>
          <cell r="C541" t="str">
            <v>\src\com\eteks\sweethome3d\model\Camera.Property.java</v>
          </cell>
          <cell r="D541" t="str">
            <v>Property</v>
          </cell>
          <cell r="E541" t="str">
            <v>Sweet Home 3D</v>
          </cell>
          <cell r="F541" t="b">
            <v>1</v>
          </cell>
          <cell r="G541" t="str">
            <v>Information Holder</v>
          </cell>
        </row>
        <row r="542">
          <cell r="B542" t="str">
            <v>com.eteks.sweethome3d.viewcontroller.WallController$WallPaint</v>
          </cell>
          <cell r="C542" t="str">
            <v>\src\com\eteks\sweethome3d\viewcontroller\WallController.WallPaint.java</v>
          </cell>
          <cell r="D542" t="str">
            <v>WallPaint</v>
          </cell>
          <cell r="E542" t="str">
            <v>Sweet Home 3D</v>
          </cell>
          <cell r="F542" t="b">
            <v>1</v>
          </cell>
          <cell r="G542" t="str">
            <v>Information Holder</v>
          </cell>
        </row>
        <row r="543">
          <cell r="B543" t="str">
            <v>com.eteks.sweethome3d.viewcontroller.WallController$WallShape</v>
          </cell>
          <cell r="C543" t="str">
            <v>\src\com\eteks\sweethome3d\viewcontroller\WallController.WallShape.java</v>
          </cell>
          <cell r="D543" t="str">
            <v>WallShape</v>
          </cell>
          <cell r="E543" t="str">
            <v>Sweet Home 3D</v>
          </cell>
          <cell r="F543" t="b">
            <v>1</v>
          </cell>
          <cell r="G543" t="str">
            <v>Information Holder</v>
          </cell>
        </row>
        <row r="544">
          <cell r="B544" t="str">
            <v>com.eteks.sweethome3d.viewcontroller.WallController$WallsModificationUndoableEdit</v>
          </cell>
          <cell r="C544" t="str">
            <v>\src\com\eteks\sweethome3d\viewcontroller\WallController.WallsModificationUndoableEdit.java</v>
          </cell>
          <cell r="D544" t="str">
            <v>WallsModificationUndoableEdit</v>
          </cell>
          <cell r="E544" t="str">
            <v>Sweet Home 3D</v>
          </cell>
          <cell r="F544" t="b">
            <v>1</v>
          </cell>
          <cell r="G544" t="str">
            <v>Information Holder</v>
          </cell>
        </row>
        <row r="545">
          <cell r="B545" t="str">
            <v>com.eteks.sweethome3d.viewcontroller.WizardController</v>
          </cell>
          <cell r="C545" t="str">
            <v>\src\com\eteks\sweethome3d\viewcontroller\WizardController.java</v>
          </cell>
          <cell r="D545" t="str">
            <v>WizardController</v>
          </cell>
          <cell r="E545" t="str">
            <v>Sweet Home 3D</v>
          </cell>
          <cell r="F545" t="b">
            <v>1</v>
          </cell>
          <cell r="G545" t="str">
            <v>Controller</v>
          </cell>
        </row>
        <row r="546">
          <cell r="B546" t="str">
            <v>com.eteks.sweethome3d.viewcontroller.WizardController$Property</v>
          </cell>
          <cell r="C546" t="str">
            <v>\src\com\eteks\sweethome3d\model\Camera.Property.java</v>
          </cell>
          <cell r="D546" t="str">
            <v>Property</v>
          </cell>
          <cell r="E546" t="str">
            <v>Sweet Home 3D</v>
          </cell>
          <cell r="F546" t="b">
            <v>1</v>
          </cell>
          <cell r="G546" t="str">
            <v>Information Holder</v>
          </cell>
        </row>
        <row r="547">
          <cell r="B547" t="str">
            <v>com.eteks.sweethome3d.viewcontroller.WizardController$WizardControllerStepState</v>
          </cell>
          <cell r="C547" t="str">
            <v>\src\com\eteks\sweethome3d\viewcontroller\WizardController.WizardControllerStepState.java</v>
          </cell>
          <cell r="D547" t="str">
            <v>WizardControllerStepState</v>
          </cell>
          <cell r="E547" t="str">
            <v>Sweet Home 3D</v>
          </cell>
          <cell r="F547" t="b">
            <v>1</v>
          </cell>
          <cell r="G547" t="str">
            <v>Information Holder</v>
          </cell>
        </row>
        <row r="548">
          <cell r="B548" t="str">
            <v>com.fsck.k9.Account</v>
          </cell>
          <cell r="C548" t="str">
            <v>new_version\k9mail\src\main\java\com\fsck\k9\Account.java</v>
          </cell>
          <cell r="D548" t="str">
            <v>Account</v>
          </cell>
          <cell r="E548" t="str">
            <v>K-9 Mail</v>
          </cell>
          <cell r="F548" t="b">
            <v>1</v>
          </cell>
          <cell r="G548" t="str">
            <v>Information Holder</v>
          </cell>
        </row>
        <row r="549">
          <cell r="B549" t="str">
            <v>com.fsck.k9.Account$DeletePolicy</v>
          </cell>
          <cell r="C549" t="str">
            <v>new_version\k9mail\src\main\java\com\fsck\k9\Account.DeletePolicy.java</v>
          </cell>
          <cell r="D549" t="str">
            <v>DeletePolicy</v>
          </cell>
          <cell r="E549" t="str">
            <v>K-9 Mail</v>
          </cell>
          <cell r="F549" t="b">
            <v>1</v>
          </cell>
          <cell r="G549" t="str">
            <v>Information Holder</v>
          </cell>
        </row>
        <row r="550">
          <cell r="B550" t="str">
            <v>com.fsck.k9.Account$Expunge</v>
          </cell>
          <cell r="C550" t="str">
            <v>new_version\k9mail\src\main\java\com\fsck\k9\Account.Expunge.java</v>
          </cell>
          <cell r="D550" t="str">
            <v>Expunge</v>
          </cell>
          <cell r="E550" t="str">
            <v>K-9 Mail</v>
          </cell>
          <cell r="F550" t="b">
            <v>1</v>
          </cell>
          <cell r="G550" t="str">
            <v>Information Holder</v>
          </cell>
        </row>
        <row r="551">
          <cell r="B551" t="str">
            <v>com.fsck.k9.Account$FolderMode</v>
          </cell>
          <cell r="C551" t="str">
            <v>new_version\k9mail\src\main\java\com\fsck\k9\Account.FolderMode.java</v>
          </cell>
          <cell r="D551" t="str">
            <v>FolderMode</v>
          </cell>
          <cell r="E551" t="str">
            <v>K-9 Mail</v>
          </cell>
          <cell r="F551" t="b">
            <v>1</v>
          </cell>
          <cell r="G551" t="str">
            <v>Information Holder</v>
          </cell>
        </row>
        <row r="552">
          <cell r="B552" t="str">
            <v>com.fsck.k9.Account$MessageFormat</v>
          </cell>
          <cell r="C552" t="str">
            <v>new_version\k9mail\src\main\java\com\fsck\k9\Account.MessageFormat.java</v>
          </cell>
          <cell r="D552" t="str">
            <v>MessageFormat</v>
          </cell>
          <cell r="E552" t="str">
            <v>K-9 Mail</v>
          </cell>
          <cell r="F552" t="b">
            <v>1</v>
          </cell>
          <cell r="G552" t="str">
            <v>Information Holder</v>
          </cell>
        </row>
        <row r="553">
          <cell r="B553" t="str">
            <v>com.fsck.k9.Account$QuoteStyle</v>
          </cell>
          <cell r="C553" t="str">
            <v>new_version\k9mail\src\main\java\com\fsck\k9\Account.QuoteStyle.java</v>
          </cell>
          <cell r="D553" t="str">
            <v>QuoteStyle</v>
          </cell>
          <cell r="E553" t="str">
            <v>K-9 Mail</v>
          </cell>
          <cell r="F553" t="b">
            <v>1</v>
          </cell>
          <cell r="G553" t="str">
            <v>Information Holder</v>
          </cell>
        </row>
        <row r="554">
          <cell r="B554" t="str">
            <v>com.fsck.k9.Account$Searchable</v>
          </cell>
          <cell r="C554" t="str">
            <v>new_version\k9mail\src\main\java\com\fsck\k9\Account.Searchable.java</v>
          </cell>
          <cell r="D554" t="str">
            <v>Searchable</v>
          </cell>
          <cell r="E554" t="str">
            <v>K-9 Mail</v>
          </cell>
          <cell r="F554" t="b">
            <v>1</v>
          </cell>
          <cell r="G554" t="str">
            <v>Information Holder</v>
          </cell>
        </row>
        <row r="555">
          <cell r="B555" t="str">
            <v>com.fsck.k9.Account$ShowPictures</v>
          </cell>
          <cell r="C555" t="str">
            <v>new_version\k9mail\src\main\java\com\fsck\k9\Account.ShowPictures.java</v>
          </cell>
          <cell r="D555" t="str">
            <v>ShowPictures</v>
          </cell>
          <cell r="E555" t="str">
            <v>K-9 Mail</v>
          </cell>
          <cell r="F555" t="b">
            <v>1</v>
          </cell>
          <cell r="G555" t="str">
            <v>Information Holder</v>
          </cell>
        </row>
        <row r="556">
          <cell r="B556" t="str">
            <v>com.fsck.k9.Account$SortType</v>
          </cell>
          <cell r="C556" t="str">
            <v>new_version\k9mail\src\main\java\com\fsck\k9\Account.SortType.java</v>
          </cell>
          <cell r="D556" t="str">
            <v>SortType</v>
          </cell>
          <cell r="E556" t="str">
            <v>K-9 Mail</v>
          </cell>
          <cell r="F556" t="b">
            <v>1</v>
          </cell>
          <cell r="G556" t="str">
            <v>Information Holder</v>
          </cell>
        </row>
        <row r="557">
          <cell r="B557" t="str">
            <v>com.fsck.k9.account.AccountCreator</v>
          </cell>
          <cell r="C557" t="str">
            <v>new_version\k9mail\src\main\java\com\fsck\k9\account\AccountCreator.java</v>
          </cell>
          <cell r="D557" t="str">
            <v>AccountCreator</v>
          </cell>
          <cell r="E557" t="str">
            <v>K-9 Mail</v>
          </cell>
          <cell r="F557" t="b">
            <v>1</v>
          </cell>
          <cell r="G557" t="str">
            <v>Service Provider</v>
          </cell>
        </row>
        <row r="558">
          <cell r="B558" t="str">
            <v>com.fsck.k9.AccountStats</v>
          </cell>
          <cell r="C558" t="str">
            <v>new_version\k9mail\src\main\java\com\fsck\k9\AccountStats.java</v>
          </cell>
          <cell r="D558" t="str">
            <v>AccountStats</v>
          </cell>
          <cell r="E558" t="str">
            <v>K-9 Mail</v>
          </cell>
          <cell r="F558" t="b">
            <v>1</v>
          </cell>
          <cell r="G558" t="str">
            <v>Information Holder</v>
          </cell>
        </row>
        <row r="559">
          <cell r="B559" t="str">
            <v>com.fsck.k9.activity.AccountList</v>
          </cell>
          <cell r="C559" t="str">
            <v>new_version\k9mail\src\main\java\com\fsck\k9\activity\AccountList.java</v>
          </cell>
          <cell r="D559" t="str">
            <v>AccountList</v>
          </cell>
          <cell r="E559" t="str">
            <v>K-9 Mail</v>
          </cell>
          <cell r="F559" t="b">
            <v>1</v>
          </cell>
          <cell r="G559" t="str">
            <v>Interfacer</v>
          </cell>
        </row>
        <row r="560">
          <cell r="B560" t="str">
            <v>com.fsck.k9.activity.AccountList$AccountsAdapter</v>
          </cell>
          <cell r="C560" t="str">
            <v>new_version\k9mail\src\main\java\com\fsck\k9\activity\AccountList.AccountsAdapter.java</v>
          </cell>
          <cell r="D560" t="str">
            <v>AccountsAdapter</v>
          </cell>
          <cell r="E560" t="str">
            <v>K-9 Mail</v>
          </cell>
          <cell r="F560" t="b">
            <v>1</v>
          </cell>
          <cell r="G560" t="str">
            <v>Interfacer</v>
          </cell>
        </row>
        <row r="561">
          <cell r="B561" t="str">
            <v>com.fsck.k9.activity.AccountList$LoadAccounts</v>
          </cell>
          <cell r="C561" t="str">
            <v>new_version\k9mail\src\main\java\com\fsck\k9\activity\AccountList.LoadAccounts.java</v>
          </cell>
          <cell r="D561" t="str">
            <v>LoadAccounts</v>
          </cell>
          <cell r="E561" t="str">
            <v>K-9 Mail</v>
          </cell>
          <cell r="F561" t="b">
            <v>1</v>
          </cell>
          <cell r="G561" t="str">
            <v>Service Provider</v>
          </cell>
        </row>
        <row r="562">
          <cell r="B562" t="str">
            <v>com.fsck.k9.activity.Accounts</v>
          </cell>
          <cell r="C562" t="str">
            <v>new_version\k9mail\src\main\java\com\fsck\k9\activity\Accounts.java</v>
          </cell>
          <cell r="D562" t="str">
            <v>Accounts</v>
          </cell>
          <cell r="E562" t="str">
            <v>K-9 Mail</v>
          </cell>
          <cell r="F562" t="b">
            <v>1</v>
          </cell>
          <cell r="G562" t="str">
            <v>Coordinator</v>
          </cell>
        </row>
        <row r="563">
          <cell r="B563" t="str">
            <v>com.fsck.k9.activity.Accounts$ACCOUNT_LOCATION</v>
          </cell>
          <cell r="C563" t="str">
            <v>new_version\k9mail\src\main\java\com\fsck\k9\activity\Accounts.ACCOUNT_LOCATION.java</v>
          </cell>
          <cell r="D563" t="str">
            <v>ACCOUNT_LOCATION</v>
          </cell>
          <cell r="E563" t="str">
            <v>K-9 Mail</v>
          </cell>
          <cell r="F563" t="b">
            <v>1</v>
          </cell>
          <cell r="G563" t="str">
            <v>Information Holder</v>
          </cell>
        </row>
        <row r="564">
          <cell r="B564" t="str">
            <v>com.fsck.k9.activity.Accounts$AccountClickListener</v>
          </cell>
          <cell r="C564" t="str">
            <v>new_version\k9mail\src\main\java\com\fsck\k9\activity\Accounts.AccountClickListener.java</v>
          </cell>
          <cell r="D564" t="str">
            <v>AccountClickListener</v>
          </cell>
          <cell r="E564" t="str">
            <v>K-9 Mail</v>
          </cell>
          <cell r="F564" t="b">
            <v>1</v>
          </cell>
          <cell r="G564" t="str">
            <v>Coordinator</v>
          </cell>
        </row>
        <row r="565">
          <cell r="B565" t="str">
            <v>com.fsck.k9.activity.Accounts$AccountsAdapter</v>
          </cell>
          <cell r="C565" t="str">
            <v>new_version\k9mail\src\main\java\com\fsck\k9\activity\AccountList.AccountsAdapter.java</v>
          </cell>
          <cell r="D565" t="str">
            <v>AccountsAdapter</v>
          </cell>
          <cell r="E565" t="str">
            <v>K-9 Mail</v>
          </cell>
          <cell r="F565" t="b">
            <v>1</v>
          </cell>
          <cell r="G565" t="str">
            <v>Interfacer</v>
          </cell>
        </row>
        <row r="566">
          <cell r="B566" t="str">
            <v>com.fsck.k9.activity.Accounts$AccountsHandler</v>
          </cell>
          <cell r="C566" t="str">
            <v>new_version\k9mail\src\main\java\com\fsck\k9\activity\Accounts.AccountsHandler.java</v>
          </cell>
          <cell r="D566" t="str">
            <v>AccountsHandler</v>
          </cell>
          <cell r="E566" t="str">
            <v>K-9 Mail</v>
          </cell>
          <cell r="F566" t="b">
            <v>1</v>
          </cell>
          <cell r="G566" t="str">
            <v>Interfacer</v>
          </cell>
        </row>
        <row r="567">
          <cell r="B567" t="str">
            <v>com.fsck.k9.activity.Accounts$AccountsImportedDialog</v>
          </cell>
          <cell r="C567" t="str">
            <v>new_version\k9mail\src\main\java\com\fsck\k9\activity\Accounts.AccountsImportedDialog.java</v>
          </cell>
          <cell r="D567" t="str">
            <v>AccountsImportedDialog</v>
          </cell>
          <cell r="E567" t="str">
            <v>K-9 Mail</v>
          </cell>
          <cell r="F567" t="b">
            <v>1</v>
          </cell>
          <cell r="G567" t="str">
            <v>Coordinator</v>
          </cell>
        </row>
        <row r="568">
          <cell r="B568" t="str">
            <v>com.fsck.k9.activity.Accounts$ExportAsyncTask</v>
          </cell>
          <cell r="C568" t="str">
            <v>new_version\k9mail\src\main\java\com\fsck\k9\activity\Accounts.ExportAsyncTask.java</v>
          </cell>
          <cell r="D568" t="str">
            <v>ExportAsyncTask</v>
          </cell>
          <cell r="E568" t="str">
            <v>K-9 Mail</v>
          </cell>
          <cell r="F568" t="b">
            <v>1</v>
          </cell>
          <cell r="G568" t="str">
            <v>Service Provider</v>
          </cell>
        </row>
        <row r="569">
          <cell r="B569" t="str">
            <v>com.fsck.k9.activity.Accounts$ImportAsyncTask</v>
          </cell>
          <cell r="C569" t="str">
            <v>new_version\k9mail\src\main\java\com\fsck\k9\activity\Accounts.ImportAsyncTask.java</v>
          </cell>
          <cell r="D569" t="str">
            <v>ImportAsyncTask</v>
          </cell>
          <cell r="E569" t="str">
            <v>K-9 Mail</v>
          </cell>
          <cell r="F569" t="b">
            <v>1</v>
          </cell>
          <cell r="G569" t="str">
            <v>Service Provider</v>
          </cell>
        </row>
        <row r="570">
          <cell r="B570" t="str">
            <v>com.fsck.k9.activity.Accounts$ImportSelectionDialog</v>
          </cell>
          <cell r="C570" t="str">
            <v>new_version\k9mail\src\main\java\com\fsck\k9\activity\Accounts.ImportSelectionDialog.java</v>
          </cell>
          <cell r="D570" t="str">
            <v>ImportSelectionDialog</v>
          </cell>
          <cell r="E570" t="str">
            <v>K-9 Mail</v>
          </cell>
          <cell r="F570" t="b">
            <v>1</v>
          </cell>
          <cell r="G570" t="str">
            <v>Interfacer</v>
          </cell>
        </row>
        <row r="571">
          <cell r="B571" t="str">
            <v>com.fsck.k9.activity.Accounts$ListImportContentsAsyncTask</v>
          </cell>
          <cell r="C571" t="str">
            <v>new_version\k9mail\src\main\java\com\fsck\k9\activity\Accounts.ListImportContentsAsyncTask.java</v>
          </cell>
          <cell r="D571" t="str">
            <v>ListImportContentsAsyncTask</v>
          </cell>
          <cell r="E571" t="str">
            <v>K-9 Mail</v>
          </cell>
          <cell r="F571" t="b">
            <v>1</v>
          </cell>
          <cell r="G571" t="str">
            <v>Service Provider</v>
          </cell>
        </row>
        <row r="572">
          <cell r="B572" t="str">
            <v>com.fsck.k9.activity.Accounts$MoveAccountAsyncTask</v>
          </cell>
          <cell r="C572" t="str">
            <v>new_version\k9mail\src\main\java\com\fsck\k9\activity\Accounts.MoveAccountAsyncTask.java</v>
          </cell>
          <cell r="D572" t="str">
            <v>MoveAccountAsyncTask</v>
          </cell>
          <cell r="E572" t="str">
            <v>K-9 Mail</v>
          </cell>
          <cell r="F572" t="b">
            <v>1</v>
          </cell>
          <cell r="G572" t="str">
            <v>Service Provider</v>
          </cell>
        </row>
        <row r="573">
          <cell r="B573" t="str">
            <v>com.fsck.k9.activity.Accounts$PasswordPromptDialog</v>
          </cell>
          <cell r="C573" t="str">
            <v>new_version\k9mail\src\main\java\com\fsck\k9\activity\Accounts.PasswordPromptDialog.java</v>
          </cell>
          <cell r="D573" t="str">
            <v>PasswordPromptDialog</v>
          </cell>
          <cell r="E573" t="str">
            <v>K-9 Mail</v>
          </cell>
          <cell r="F573" t="b">
            <v>1</v>
          </cell>
          <cell r="G573" t="str">
            <v>Interfacer</v>
          </cell>
        </row>
        <row r="574">
          <cell r="B574" t="str">
            <v>com.fsck.k9.activity.Accounts$SetPasswordsAsyncTask</v>
          </cell>
          <cell r="C574" t="str">
            <v>new_version\k9mail\src\main\java\com\fsck\k9\activity\Accounts.SetPasswordsAsyncTask.java</v>
          </cell>
          <cell r="D574" t="str">
            <v>SetPasswordsAsyncTask</v>
          </cell>
          <cell r="E574" t="str">
            <v>K-9 Mail</v>
          </cell>
          <cell r="F574" t="b">
            <v>1</v>
          </cell>
          <cell r="G574" t="str">
            <v>Service Provider</v>
          </cell>
        </row>
        <row r="575">
          <cell r="B575" t="str">
            <v>com.fsck.k9.activity.Accounts$SimpleDialog</v>
          </cell>
          <cell r="C575" t="str">
            <v>new_version\k9mail\src\main\java\com\fsck\k9\activity\Accounts.SimpleDialog.java</v>
          </cell>
          <cell r="D575" t="str">
            <v>SimpleDialog</v>
          </cell>
          <cell r="E575" t="str">
            <v>K-9 Mail</v>
          </cell>
          <cell r="F575" t="b">
            <v>1</v>
          </cell>
          <cell r="G575" t="str">
            <v>Coordinator</v>
          </cell>
        </row>
        <row r="576">
          <cell r="B576" t="str">
            <v>com.fsck.k9.activity.ActivityListener</v>
          </cell>
          <cell r="C576" t="str">
            <v>new_version\k9mail\src\main\java\com\fsck\k9\activity\ActivityListener.java</v>
          </cell>
          <cell r="D576" t="str">
            <v>ActivityListener</v>
          </cell>
          <cell r="E576" t="str">
            <v>K-9 Mail</v>
          </cell>
          <cell r="F576" t="b">
            <v>1</v>
          </cell>
          <cell r="G576" t="str">
            <v>Service Provider</v>
          </cell>
        </row>
        <row r="577">
          <cell r="B577" t="str">
            <v>com.fsck.k9.activity.AlternateRecipientAdapter</v>
          </cell>
          <cell r="C577" t="str">
            <v>new_version\k9mail\src\main\java\com\fsck\k9\activity\AlternateRecipientAdapter.java</v>
          </cell>
          <cell r="D577" t="str">
            <v>AlternateRecipientAdapter</v>
          </cell>
          <cell r="E577" t="str">
            <v>K-9 Mail</v>
          </cell>
          <cell r="F577" t="b">
            <v>1</v>
          </cell>
          <cell r="G577" t="str">
            <v>Interfacer</v>
          </cell>
        </row>
        <row r="578">
          <cell r="B578" t="str">
            <v>com.fsck.k9.activity.AlternateRecipientAdapter$AlternateRecipientListener</v>
          </cell>
          <cell r="C578" t="str">
            <v>new_version\k9mail\src\main\java\com\fsck\k9\activity\AlternateRecipientAdapter.AlternateRecipientListener.java</v>
          </cell>
          <cell r="D578" t="str">
            <v>AlternateRecipientListener</v>
          </cell>
          <cell r="E578" t="str">
            <v>K-9 Mail</v>
          </cell>
          <cell r="F578" t="b">
            <v>1</v>
          </cell>
          <cell r="G578" t="str">
            <v>Structurer</v>
          </cell>
        </row>
        <row r="579">
          <cell r="B579" t="str">
            <v>com.fsck.k9.activity.AlternateRecipientAdapter$RecipientTokenHolder</v>
          </cell>
          <cell r="C579" t="str">
            <v>new_version\k9mail\src\main\java\com\fsck\k9\activity\AlternateRecipientAdapter.RecipientTokenHolder.java</v>
          </cell>
          <cell r="D579" t="str">
            <v>RecipientTokenHolder</v>
          </cell>
          <cell r="E579" t="str">
            <v>K-9 Mail</v>
          </cell>
          <cell r="F579" t="b">
            <v>1</v>
          </cell>
          <cell r="G579" t="str">
            <v>Information Holder</v>
          </cell>
        </row>
        <row r="580">
          <cell r="B580" t="str">
            <v>com.fsck.k9.activity.ChooseAccount</v>
          </cell>
          <cell r="C580" t="str">
            <v>new_version\k9mail\src\main\java\com\fsck\k9\activity\ChooseAccount.java</v>
          </cell>
          <cell r="D580" t="str">
            <v>ChooseAccount</v>
          </cell>
          <cell r="E580" t="str">
            <v>K-9 Mail</v>
          </cell>
          <cell r="F580" t="b">
            <v>1</v>
          </cell>
          <cell r="G580" t="str">
            <v>Service Provider</v>
          </cell>
        </row>
        <row r="581">
          <cell r="B581" t="str">
            <v>com.fsck.k9.activity.ChooseFolder</v>
          </cell>
          <cell r="C581" t="str">
            <v>new_version\k9mail\src\main\java\com\fsck\k9\activity\ChooseFolder.java</v>
          </cell>
          <cell r="D581" t="str">
            <v>ChooseFolder</v>
          </cell>
          <cell r="E581" t="str">
            <v>K-9 Mail</v>
          </cell>
          <cell r="F581" t="b">
            <v>1</v>
          </cell>
          <cell r="G581" t="str">
            <v>Interfacer</v>
          </cell>
        </row>
        <row r="582">
          <cell r="B582" t="str">
            <v>com.fsck.k9.activity.ChooseFolder$ChooseFolderHandler</v>
          </cell>
          <cell r="C582" t="str">
            <v>new_version\k9mail\src\main\java\com\fsck\k9\activity\ChooseFolder.ChooseFolderHandler.java</v>
          </cell>
          <cell r="D582" t="str">
            <v>ChooseFolderHandler</v>
          </cell>
          <cell r="E582" t="str">
            <v>K-9 Mail</v>
          </cell>
          <cell r="F582" t="b">
            <v>1</v>
          </cell>
          <cell r="G582" t="str">
            <v>Service Provider</v>
          </cell>
        </row>
        <row r="583">
          <cell r="B583" t="str">
            <v>com.fsck.k9.activity.ChooseIdentity</v>
          </cell>
          <cell r="C583" t="str">
            <v>new_version\k9mail\src\main\java\com\fsck\k9\activity\ChooseIdentity.java</v>
          </cell>
          <cell r="D583" t="str">
            <v>ChooseIdentity</v>
          </cell>
          <cell r="E583" t="str">
            <v>K-9 Mail</v>
          </cell>
          <cell r="F583" t="b">
            <v>1</v>
          </cell>
          <cell r="G583" t="str">
            <v>Interfacer</v>
          </cell>
        </row>
        <row r="584">
          <cell r="B584" t="str">
            <v>com.fsck.k9.activity.ColorPickerDialog</v>
          </cell>
          <cell r="C584" t="str">
            <v>new_version\k9mail\src\main\java\com\fsck\k9\activity\ColorPickerDialog.java</v>
          </cell>
          <cell r="D584" t="str">
            <v>ColorPickerDialog</v>
          </cell>
          <cell r="E584" t="str">
            <v>K-9 Mail</v>
          </cell>
          <cell r="F584" t="b">
            <v>1</v>
          </cell>
          <cell r="G584" t="str">
            <v>Interfacer</v>
          </cell>
        </row>
        <row r="585">
          <cell r="B585" t="str">
            <v>com.fsck.k9.activity.ColorPickerDialog$OnColorChangedListener</v>
          </cell>
          <cell r="C585" t="str">
            <v>new_version\k9mail\src\main\java\com\fsck\k9\activity\ColorPickerDialog.OnColorChangedListener.java</v>
          </cell>
          <cell r="D585" t="str">
            <v>OnColorChangedListener</v>
          </cell>
          <cell r="E585" t="str">
            <v>K-9 Mail</v>
          </cell>
          <cell r="F585" t="b">
            <v>1</v>
          </cell>
          <cell r="G585" t="str">
            <v>Service Provider</v>
          </cell>
        </row>
        <row r="586">
          <cell r="B586" t="str">
            <v>com.fsck.k9.activity.compose.AttachmentPresenter</v>
          </cell>
          <cell r="C586" t="str">
            <v>new_version\k9mail\src\main\java\com\fsck\k9\activity\compose\AttachmentPresenter.java</v>
          </cell>
          <cell r="D586" t="str">
            <v>AttachmentPresenter</v>
          </cell>
          <cell r="E586" t="str">
            <v>K-9 Mail</v>
          </cell>
          <cell r="F586" t="b">
            <v>1</v>
          </cell>
          <cell r="G586" t="str">
            <v>Coordinator</v>
          </cell>
        </row>
        <row r="587">
          <cell r="B587" t="str">
            <v>com.fsck.k9.activity.compose.AttachmentPresenter$AttachmentMvpView</v>
          </cell>
          <cell r="C587" t="str">
            <v>new_version\k9mail\src\main\java\com\fsck\k9\activity\compose\AttachmentPresenter.AttachmentMvpView.java</v>
          </cell>
          <cell r="D587" t="str">
            <v>AttachmentMvpView</v>
          </cell>
          <cell r="E587" t="str">
            <v>K-9 Mail</v>
          </cell>
          <cell r="F587" t="b">
            <v>1</v>
          </cell>
          <cell r="G587" t="str">
            <v>Service Provider</v>
          </cell>
        </row>
        <row r="588">
          <cell r="B588" t="str">
            <v>com.fsck.k9.activity.compose.AttachmentPresenter$AttachmentsChangedListener</v>
          </cell>
          <cell r="C588" t="str">
            <v>new_version\k9mail\src\main\java\com\fsck\k9\activity\compose\AttachmentPresenter.AttachmentsChangedListener.java</v>
          </cell>
          <cell r="D588" t="str">
            <v>AttachmentsChangedListener</v>
          </cell>
          <cell r="E588" t="str">
            <v>K-9 Mail</v>
          </cell>
          <cell r="F588" t="b">
            <v>1</v>
          </cell>
          <cell r="G588" t="str">
            <v>Service Provider</v>
          </cell>
        </row>
        <row r="589">
          <cell r="B589" t="str">
            <v>com.fsck.k9.activity.compose.AttachmentPresenter$WaitingAction</v>
          </cell>
          <cell r="C589" t="str">
            <v>new_version\k9mail\src\main\java\com\fsck\k9\activity\compose\AttachmentPresenter.WaitingAction.java</v>
          </cell>
          <cell r="D589" t="str">
            <v>WaitingAction</v>
          </cell>
          <cell r="E589" t="str">
            <v>K-9 Mail</v>
          </cell>
          <cell r="F589" t="b">
            <v>1</v>
          </cell>
          <cell r="G589" t="str">
            <v>Information Holder</v>
          </cell>
        </row>
        <row r="590">
          <cell r="B590" t="str">
            <v>com.fsck.k9.activity.compose.ComposeCryptoStatus</v>
          </cell>
          <cell r="C590" t="str">
            <v>new_version\k9mail\src\main\java\com\fsck\k9\activity\compose\ComposeCryptoStatus.java</v>
          </cell>
          <cell r="D590" t="str">
            <v>ComposeCryptoStatus</v>
          </cell>
          <cell r="E590" t="str">
            <v>K-9 Mail</v>
          </cell>
          <cell r="F590" t="b">
            <v>1</v>
          </cell>
          <cell r="G590" t="str">
            <v>Information Holder</v>
          </cell>
        </row>
        <row r="591">
          <cell r="B591" t="str">
            <v>com.fsck.k9.activity.compose.ComposeCryptoStatus$AttachErrorState</v>
          </cell>
          <cell r="C591" t="str">
            <v>new_version\k9mail\src\main\java\com\fsck\k9\activity\compose\ComposeCryptoStatus.AttachErrorState.java</v>
          </cell>
          <cell r="D591" t="str">
            <v>AttachErrorState</v>
          </cell>
          <cell r="E591" t="str">
            <v>K-9 Mail</v>
          </cell>
          <cell r="F591" t="b">
            <v>1</v>
          </cell>
          <cell r="G591" t="str">
            <v>Information Holder</v>
          </cell>
        </row>
        <row r="592">
          <cell r="B592" t="str">
            <v>com.fsck.k9.activity.compose.ComposeCryptoStatus$ComposeCryptoStatusBuilder</v>
          </cell>
          <cell r="C592" t="str">
            <v>new_version\k9mail\src\main\java\com\fsck\k9\activity\compose\ComposeCryptoStatus.ComposeCryptoStatusBuilder.java</v>
          </cell>
          <cell r="D592" t="str">
            <v>ComposeCryptoStatusBuilder</v>
          </cell>
          <cell r="E592" t="str">
            <v>K-9 Mail</v>
          </cell>
          <cell r="F592" t="b">
            <v>1</v>
          </cell>
          <cell r="G592" t="str">
            <v>Service Provider</v>
          </cell>
        </row>
        <row r="593">
          <cell r="B593" t="str">
            <v>com.fsck.k9.activity.compose.ComposeCryptoStatus$SendErrorState</v>
          </cell>
          <cell r="C593" t="str">
            <v>new_version\k9mail\src\main\java\com\fsck\k9\activity\compose\ComposeCryptoStatus.SendErrorState.java</v>
          </cell>
          <cell r="D593" t="str">
            <v>SendErrorState</v>
          </cell>
          <cell r="E593" t="str">
            <v>K-9 Mail</v>
          </cell>
          <cell r="F593" t="b">
            <v>1</v>
          </cell>
          <cell r="G593" t="str">
            <v>Information Holder</v>
          </cell>
        </row>
        <row r="594">
          <cell r="B594" t="str">
            <v>com.fsck.k9.activity.compose.IdentityAdapter</v>
          </cell>
          <cell r="C594" t="str">
            <v>new_version\k9mail\src\main\java\com\fsck\k9\activity\compose\IdentityAdapter.java</v>
          </cell>
          <cell r="D594" t="str">
            <v>IdentityAdapter</v>
          </cell>
          <cell r="E594" t="str">
            <v>K-9 Mail</v>
          </cell>
          <cell r="F594" t="b">
            <v>1</v>
          </cell>
          <cell r="G594" t="str">
            <v>Structurer</v>
          </cell>
        </row>
        <row r="595">
          <cell r="B595" t="str">
            <v>com.fsck.k9.activity.compose.IdentityAdapter$AccountHolder</v>
          </cell>
          <cell r="C595" t="str">
            <v>new_version\k9mail\src\main\java\com\fsck\k9\activity\compose\IdentityAdapter.AccountHolder.java</v>
          </cell>
          <cell r="D595" t="str">
            <v>AccountHolder</v>
          </cell>
          <cell r="E595" t="str">
            <v>K-9 Mail</v>
          </cell>
          <cell r="F595" t="b">
            <v>1</v>
          </cell>
          <cell r="G595" t="str">
            <v>Information Holder</v>
          </cell>
        </row>
        <row r="596">
          <cell r="B596" t="str">
            <v>com.fsck.k9.activity.compose.IdentityAdapter$IdentityContainer</v>
          </cell>
          <cell r="C596" t="str">
            <v>new_version\k9mail\src\main\java\com\fsck\k9\activity\compose\IdentityAdapter.IdentityContainer.java</v>
          </cell>
          <cell r="D596" t="str">
            <v>IdentityContainer</v>
          </cell>
          <cell r="E596" t="str">
            <v>K-9 Mail</v>
          </cell>
          <cell r="F596" t="b">
            <v>1</v>
          </cell>
          <cell r="G596" t="str">
            <v>Information Holder</v>
          </cell>
        </row>
        <row r="597">
          <cell r="B597" t="str">
            <v>com.fsck.k9.activity.compose.IdentityAdapter$IdentityHolder</v>
          </cell>
          <cell r="C597" t="str">
            <v>new_version\k9mail\src\main\java\com\fsck\k9\activity\compose\IdentityAdapter.IdentityHolder.java</v>
          </cell>
          <cell r="D597" t="str">
            <v>IdentityHolder</v>
          </cell>
          <cell r="E597" t="str">
            <v>K-9 Mail</v>
          </cell>
          <cell r="F597" t="b">
            <v>1</v>
          </cell>
          <cell r="G597" t="str">
            <v>Information Holder</v>
          </cell>
        </row>
        <row r="598">
          <cell r="B598" t="str">
            <v>com.fsck.k9.activity.compose.MessageActions</v>
          </cell>
          <cell r="C598" t="str">
            <v>new_version\k9mail\src\main\java\com\fsck\k9\activity\compose\MessageActions.java</v>
          </cell>
          <cell r="D598" t="str">
            <v>MessageActions</v>
          </cell>
          <cell r="E598" t="str">
            <v>K-9 Mail</v>
          </cell>
          <cell r="F598" t="b">
            <v>1</v>
          </cell>
          <cell r="G598" t="str">
            <v>Service Provider</v>
          </cell>
        </row>
        <row r="599">
          <cell r="B599" t="str">
            <v>com.fsck.k9.activity.compose.PgpEnabledErrorDialog</v>
          </cell>
          <cell r="C599" t="str">
            <v>new_version\k9mail\src\main\java\com\fsck\k9\activity\compose\PgpEnabledErrorDialog.java</v>
          </cell>
          <cell r="D599" t="str">
            <v>PgpEnabledErrorDialog</v>
          </cell>
          <cell r="E599" t="str">
            <v>K-9 Mail</v>
          </cell>
          <cell r="F599" t="b">
            <v>1</v>
          </cell>
          <cell r="G599" t="str">
            <v>Coordinator</v>
          </cell>
        </row>
        <row r="600">
          <cell r="B600" t="str">
            <v>com.fsck.k9.activity.compose.PgpEnabledErrorDialog$OnOpenPgpDisableListener</v>
          </cell>
          <cell r="C600" t="str">
            <v>new_version\k9mail\src\main\java\com\fsck\k9\activity\compose\PgpEnabledErrorDialog.OnOpenPgpDisableListener.java</v>
          </cell>
          <cell r="D600" t="str">
            <v>OnOpenPgpDisableListener</v>
          </cell>
          <cell r="E600" t="str">
            <v>K-9 Mail</v>
          </cell>
          <cell r="F600" t="b">
            <v>1</v>
          </cell>
          <cell r="G600" t="str">
            <v>Service Provider</v>
          </cell>
        </row>
        <row r="601">
          <cell r="B601" t="str">
            <v>com.fsck.k9.activity.compose.PgpEncryptDescriptionDialog</v>
          </cell>
          <cell r="C601" t="str">
            <v>new_version\k9mail\src\main\java\com\fsck\k9\activity\compose\PgpEncryptDescriptionDialog.java</v>
          </cell>
          <cell r="D601" t="str">
            <v>PgpEncryptDescriptionDialog</v>
          </cell>
          <cell r="E601" t="str">
            <v>K-9 Mail</v>
          </cell>
          <cell r="F601" t="b">
            <v>1</v>
          </cell>
          <cell r="G601" t="str">
            <v>Coordinator</v>
          </cell>
        </row>
        <row r="602">
          <cell r="B602" t="str">
            <v>com.fsck.k9.activity.compose.PgpInlineDialog</v>
          </cell>
          <cell r="C602" t="str">
            <v>new_version\k9mail\src\main\java\com\fsck\k9\activity\compose\PgpInlineDialog.java</v>
          </cell>
          <cell r="D602" t="str">
            <v>PgpInlineDialog</v>
          </cell>
          <cell r="E602" t="str">
            <v>K-9 Mail</v>
          </cell>
          <cell r="F602" t="b">
            <v>1</v>
          </cell>
          <cell r="G602" t="str">
            <v>Interfacer</v>
          </cell>
        </row>
        <row r="603">
          <cell r="B603" t="str">
            <v>com.fsck.k9.activity.compose.PgpInlineDialog$OnOpenPgpInlineChangeListener</v>
          </cell>
          <cell r="C603" t="str">
            <v>new_version\k9mail\src\main\java\com\fsck\k9\activity\compose\PgpInlineDialog.OnOpenPgpInlineChangeListener.java</v>
          </cell>
          <cell r="D603" t="str">
            <v>OnOpenPgpInlineChangeListener</v>
          </cell>
          <cell r="E603" t="str">
            <v>K-9 Mail</v>
          </cell>
          <cell r="F603" t="b">
            <v>1</v>
          </cell>
          <cell r="G603" t="str">
            <v>Service Provider</v>
          </cell>
        </row>
        <row r="604">
          <cell r="B604" t="str">
            <v>com.fsck.k9.activity.compose.PgpSignOnlyDialog</v>
          </cell>
          <cell r="C604" t="str">
            <v>new_version\k9mail\src\main\java\com\fsck\k9\activity\compose\PgpSignOnlyDialog.java</v>
          </cell>
          <cell r="D604" t="str">
            <v>PgpSignOnlyDialog</v>
          </cell>
          <cell r="E604" t="str">
            <v>K-9 Mail</v>
          </cell>
          <cell r="F604" t="b">
            <v>1</v>
          </cell>
          <cell r="G604" t="str">
            <v>Interfacer</v>
          </cell>
        </row>
        <row r="605">
          <cell r="B605" t="str">
            <v>com.fsck.k9.activity.compose.PgpSignOnlyDialog$OnOpenPgpSignOnlyChangeListener</v>
          </cell>
          <cell r="C605" t="str">
            <v>new_version\k9mail\src\main\java\com\fsck\k9\activity\compose\PgpSignOnlyDialog.OnOpenPgpSignOnlyChangeListener.java</v>
          </cell>
          <cell r="D605" t="str">
            <v>OnOpenPgpSignOnlyChangeListener</v>
          </cell>
          <cell r="E605" t="str">
            <v>K-9 Mail</v>
          </cell>
          <cell r="F605" t="b">
            <v>1</v>
          </cell>
          <cell r="G605" t="str">
            <v>Service Provider</v>
          </cell>
        </row>
        <row r="606">
          <cell r="B606" t="str">
            <v>com.fsck.k9.activity.compose.RecipientAdapter</v>
          </cell>
          <cell r="C606" t="str">
            <v>new_version\k9mail\src\main\java\com\fsck\k9\activity\compose\RecipientAdapter.java</v>
          </cell>
          <cell r="D606" t="str">
            <v>RecipientAdapter</v>
          </cell>
          <cell r="E606" t="str">
            <v>K-9 Mail</v>
          </cell>
          <cell r="F606" t="b">
            <v>1</v>
          </cell>
          <cell r="G606" t="str">
            <v>Interfacer</v>
          </cell>
        </row>
        <row r="607">
          <cell r="B607" t="str">
            <v>com.fsck.k9.activity.compose.RecipientAdapter$RecipientTokenHolder</v>
          </cell>
          <cell r="C607" t="str">
            <v>new_version\k9mail\src\main\java\com\fsck\k9\activity\AlternateRecipientAdapter.RecipientTokenHolder.java</v>
          </cell>
          <cell r="D607" t="str">
            <v>RecipientTokenHolder</v>
          </cell>
          <cell r="E607" t="str">
            <v>K-9 Mail</v>
          </cell>
          <cell r="F607" t="b">
            <v>1</v>
          </cell>
          <cell r="G607" t="str">
            <v>Information Holder</v>
          </cell>
        </row>
        <row r="608">
          <cell r="B608" t="str">
            <v>com.fsck.k9.activity.compose.RecipientLoader</v>
          </cell>
          <cell r="C608" t="str">
            <v>new_version\k9mail\src\main\java\com\fsck\k9\activity\compose\RecipientLoader.java</v>
          </cell>
          <cell r="D608" t="str">
            <v>RecipientLoader</v>
          </cell>
          <cell r="E608" t="str">
            <v>K-9 Mail</v>
          </cell>
          <cell r="F608" t="b">
            <v>1</v>
          </cell>
          <cell r="G608" t="str">
            <v>Service Provider</v>
          </cell>
        </row>
        <row r="609">
          <cell r="B609" t="str">
            <v>com.fsck.k9.activity.compose.RecipientMvpView</v>
          </cell>
          <cell r="C609" t="str">
            <v>new_version\k9mail\src\main\java\com\fsck\k9\activity\compose\RecipientMvpView.java</v>
          </cell>
          <cell r="D609" t="str">
            <v>RecipientMvpView</v>
          </cell>
          <cell r="E609" t="str">
            <v>K-9 Mail</v>
          </cell>
          <cell r="F609" t="b">
            <v>1</v>
          </cell>
          <cell r="G609" t="str">
            <v>Interfacer</v>
          </cell>
        </row>
        <row r="610">
          <cell r="B610" t="str">
            <v>com.fsck.k9.activity.compose.RecipientMvpView$CryptoStatusDisplayType</v>
          </cell>
          <cell r="C610" t="str">
            <v>new_version\k9mail\src\main\java\com\fsck\k9\activity\compose\RecipientMvpView.CryptoStatusDisplayType.java</v>
          </cell>
          <cell r="D610" t="str">
            <v>CryptoStatusDisplayType</v>
          </cell>
          <cell r="E610" t="str">
            <v>K-9 Mail</v>
          </cell>
          <cell r="F610" t="b">
            <v>1</v>
          </cell>
          <cell r="G610" t="str">
            <v>Information Holder</v>
          </cell>
        </row>
        <row r="611">
          <cell r="B611" t="str">
            <v>com.fsck.k9.activity.compose.RecipientPresenter</v>
          </cell>
          <cell r="C611" t="str">
            <v>new_version\k9mail\src\main\java\com\fsck\k9\activity\compose\RecipientPresenter.java</v>
          </cell>
          <cell r="D611" t="str">
            <v>RecipientPresenter</v>
          </cell>
          <cell r="E611" t="str">
            <v>K-9 Mail</v>
          </cell>
          <cell r="F611" t="b">
            <v>1</v>
          </cell>
          <cell r="G611" t="str">
            <v>Coordinator</v>
          </cell>
        </row>
        <row r="612">
          <cell r="B612" t="str">
            <v>com.fsck.k9.activity.compose.RecipientPresenter$CryptoMode</v>
          </cell>
          <cell r="C612" t="str">
            <v>new_version\k9mail\src\main\java\com\fsck\k9\activity\compose\RecipientPresenter.CryptoMode.java</v>
          </cell>
          <cell r="D612" t="str">
            <v>CryptoMode</v>
          </cell>
          <cell r="E612" t="str">
            <v>K-9 Mail</v>
          </cell>
          <cell r="F612" t="b">
            <v>1</v>
          </cell>
          <cell r="G612" t="str">
            <v>Information Holder</v>
          </cell>
        </row>
        <row r="613">
          <cell r="B613" t="str">
            <v>com.fsck.k9.activity.compose.RecipientPresenter$CryptoProviderState</v>
          </cell>
          <cell r="C613" t="str">
            <v>new_version\k9mail\src\main\java\com\fsck\k9\activity\compose\RecipientPresenter.CryptoProviderState.java</v>
          </cell>
          <cell r="D613" t="str">
            <v>CryptoProviderState</v>
          </cell>
          <cell r="E613" t="str">
            <v>K-9 Mail</v>
          </cell>
          <cell r="F613" t="b">
            <v>1</v>
          </cell>
          <cell r="G613" t="str">
            <v>Information Holder</v>
          </cell>
        </row>
        <row r="614">
          <cell r="B614" t="str">
            <v>com.fsck.k9.activity.compose.RecipientPresenter$RecipientsChangedListener</v>
          </cell>
          <cell r="C614" t="str">
            <v>new_version\k9mail\src\main\java\com\fsck\k9\activity\compose\RecipientPresenter.RecipientsChangedListener.java</v>
          </cell>
          <cell r="D614" t="str">
            <v>RecipientsChangedListener</v>
          </cell>
          <cell r="E614" t="str">
            <v>K-9 Mail</v>
          </cell>
          <cell r="F614" t="b">
            <v>1</v>
          </cell>
          <cell r="G614" t="str">
            <v>Service Provider</v>
          </cell>
        </row>
        <row r="615">
          <cell r="B615" t="str">
            <v>com.fsck.k9.activity.compose.SaveMessageTask</v>
          </cell>
          <cell r="C615" t="str">
            <v>new_version\k9mail\src\main\java\com\fsck\k9\activity\compose\SaveMessageTask.java</v>
          </cell>
          <cell r="D615" t="str">
            <v>SaveMessageTask</v>
          </cell>
          <cell r="E615" t="str">
            <v>K-9 Mail</v>
          </cell>
          <cell r="F615" t="b">
            <v>1</v>
          </cell>
          <cell r="G615" t="str">
            <v>Service Provider</v>
          </cell>
        </row>
        <row r="616">
          <cell r="B616" t="str">
            <v>com.fsck.k9.activity.ConfirmationDialog</v>
          </cell>
          <cell r="C616" t="str">
            <v>new_version\k9mail\src\main\java\com\fsck\k9\activity\ConfirmationDialog.java</v>
          </cell>
          <cell r="D616" t="str">
            <v>ConfirmationDialog</v>
          </cell>
          <cell r="E616" t="str">
            <v>K-9 Mail</v>
          </cell>
          <cell r="F616" t="b">
            <v>1</v>
          </cell>
          <cell r="G616" t="str">
            <v>Interfacer</v>
          </cell>
        </row>
        <row r="617">
          <cell r="B617" t="str">
            <v>com.fsck.k9.activity.EditIdentity</v>
          </cell>
          <cell r="C617" t="str">
            <v>new_version\k9mail\src\main\java\com\fsck\k9\activity\EditIdentity.java</v>
          </cell>
          <cell r="D617" t="str">
            <v>EditIdentity</v>
          </cell>
          <cell r="E617" t="str">
            <v>K-9 Mail</v>
          </cell>
          <cell r="F617" t="b">
            <v>1</v>
          </cell>
          <cell r="G617" t="str">
            <v>Interfacer</v>
          </cell>
        </row>
        <row r="618">
          <cell r="B618" t="str">
            <v>com.fsck.k9.activity.EmailAddressList</v>
          </cell>
          <cell r="C618" t="str">
            <v>new_version\k9mail\src\main\java\com\fsck\k9\activity\EmailAddressList.java</v>
          </cell>
          <cell r="D618" t="str">
            <v>EmailAddressList</v>
          </cell>
          <cell r="E618" t="str">
            <v>K-9 Mail</v>
          </cell>
          <cell r="F618" t="b">
            <v>1</v>
          </cell>
          <cell r="G618" t="str">
            <v>Interfacer</v>
          </cell>
        </row>
        <row r="619">
          <cell r="B619" t="str">
            <v>com.fsck.k9.activity.FolderInfoHolder</v>
          </cell>
          <cell r="C619" t="str">
            <v>new_version\k9mail\src\main\java\com\fsck\k9\activity\FolderInfoHolder.java</v>
          </cell>
          <cell r="D619" t="str">
            <v>FolderInfoHolder</v>
          </cell>
          <cell r="E619" t="str">
            <v>K-9 Mail</v>
          </cell>
          <cell r="F619" t="b">
            <v>1</v>
          </cell>
          <cell r="G619" t="str">
            <v>Information Holder</v>
          </cell>
        </row>
        <row r="620">
          <cell r="B620" t="str">
            <v>com.fsck.k9.activity.FolderList</v>
          </cell>
          <cell r="C620" t="str">
            <v>new_version\k9mail\src\main\java\com\fsck\k9\activity\FolderList.java</v>
          </cell>
          <cell r="D620" t="str">
            <v>FolderList</v>
          </cell>
          <cell r="E620" t="str">
            <v>K-9 Mail</v>
          </cell>
          <cell r="F620" t="b">
            <v>1</v>
          </cell>
          <cell r="G620" t="str">
            <v>Interfacer</v>
          </cell>
        </row>
        <row r="621">
          <cell r="B621" t="str">
            <v>com.fsck.k9.activity.FolderList$FolderClickListener</v>
          </cell>
          <cell r="C621" t="str">
            <v>new_version\k9mail\src\main\java\com\fsck\k9\activity\FolderList.FolderClickListener.java</v>
          </cell>
          <cell r="D621" t="str">
            <v>FolderClickListener</v>
          </cell>
          <cell r="E621" t="str">
            <v>K-9 Mail</v>
          </cell>
          <cell r="F621" t="b">
            <v>1</v>
          </cell>
          <cell r="G621" t="str">
            <v>Service Provider</v>
          </cell>
        </row>
        <row r="622">
          <cell r="B622" t="str">
            <v>com.fsck.k9.activity.FolderList$FolderListAdapter</v>
          </cell>
          <cell r="C622" t="str">
            <v>new_version\k9mail\src\main\java\com\fsck\k9\activity\FolderList.FolderListAdapter.java</v>
          </cell>
          <cell r="D622" t="str">
            <v>FolderListAdapter</v>
          </cell>
          <cell r="E622" t="str">
            <v>K-9 Mail</v>
          </cell>
          <cell r="F622" t="b">
            <v>1</v>
          </cell>
          <cell r="G622" t="str">
            <v>Interfacer</v>
          </cell>
        </row>
        <row r="623">
          <cell r="B623" t="str">
            <v>com.fsck.k9.activity.FolderList$FolderListHandler</v>
          </cell>
          <cell r="C623" t="str">
            <v>new_version\k9mail\src\main\java\com\fsck\k9\activity\FolderList.FolderListHandler.java</v>
          </cell>
          <cell r="D623" t="str">
            <v>FolderListHandler</v>
          </cell>
          <cell r="E623" t="str">
            <v>K-9 Mail</v>
          </cell>
          <cell r="F623" t="b">
            <v>1</v>
          </cell>
          <cell r="G623" t="str">
            <v>Service Provider</v>
          </cell>
        </row>
        <row r="624">
          <cell r="B624" t="str">
            <v>com.fsck.k9.activity.FolderList$FolderViewHolder</v>
          </cell>
          <cell r="C624" t="str">
            <v>new_version\k9mail\src\main\java\com\fsck\k9\activity\FolderList.FolderViewHolder.java</v>
          </cell>
          <cell r="D624" t="str">
            <v>FolderViewHolder</v>
          </cell>
          <cell r="E624" t="str">
            <v>K-9 Mail</v>
          </cell>
          <cell r="F624" t="b">
            <v>1</v>
          </cell>
          <cell r="G624" t="str">
            <v>Information Holder</v>
          </cell>
        </row>
        <row r="625">
          <cell r="B625" t="str">
            <v>com.fsck.k9.activity.FolderListFilter</v>
          </cell>
          <cell r="C625" t="str">
            <v>new_version\k9mail\src\main\java\com\fsck\k9\activity\FolderListFilter.java</v>
          </cell>
          <cell r="D625" t="str">
            <v>FolderListFilter</v>
          </cell>
          <cell r="E625" t="str">
            <v>K-9 Mail</v>
          </cell>
          <cell r="F625" t="b">
            <v>1</v>
          </cell>
          <cell r="G625" t="str">
            <v>Service Provider</v>
          </cell>
        </row>
        <row r="626">
          <cell r="B626" t="str">
            <v>com.fsck.k9.activity.K9Activity</v>
          </cell>
          <cell r="C626" t="str">
            <v>new_version\k9mail\src\main\java\com\fsck\k9\activity\K9Activity.java</v>
          </cell>
          <cell r="D626" t="str">
            <v>K9Activity</v>
          </cell>
          <cell r="E626" t="str">
            <v>K-9 Mail</v>
          </cell>
          <cell r="F626" t="b">
            <v>1</v>
          </cell>
          <cell r="G626" t="str">
            <v>Interfacer</v>
          </cell>
        </row>
        <row r="627">
          <cell r="B627" t="str">
            <v>com.fsck.k9.activity.K9ActivityCommon</v>
          </cell>
          <cell r="C627" t="str">
            <v>new_version\k9mail\src\main\java\com\fsck\k9\activity\K9ActivityCommon.java</v>
          </cell>
          <cell r="D627" t="str">
            <v>K9ActivityCommon</v>
          </cell>
          <cell r="E627" t="str">
            <v>K-9 Mail</v>
          </cell>
          <cell r="F627" t="b">
            <v>1</v>
          </cell>
          <cell r="G627" t="str">
            <v>Coordinator</v>
          </cell>
        </row>
        <row r="628">
          <cell r="B628" t="str">
            <v>com.fsck.k9.activity.K9ActivityCommon$K9ActivityMagic</v>
          </cell>
          <cell r="C628" t="str">
            <v>new_version\k9mail\src\main\java\com\fsck\k9\activity\K9ActivityCommon.K9ActivityMagic.java</v>
          </cell>
          <cell r="D628" t="str">
            <v>K9ActivityMagic</v>
          </cell>
          <cell r="E628" t="str">
            <v>K-9 Mail</v>
          </cell>
          <cell r="F628" t="b">
            <v>1</v>
          </cell>
          <cell r="G628" t="str">
            <v>Service Provider</v>
          </cell>
        </row>
        <row r="629">
          <cell r="B629" t="str">
            <v>com.fsck.k9.activity.K9ListActivity</v>
          </cell>
          <cell r="C629" t="str">
            <v>new_version\k9mail\src\main\java\com\fsck\k9\activity\K9ListActivity.java</v>
          </cell>
          <cell r="D629" t="str">
            <v>K9ListActivity</v>
          </cell>
          <cell r="E629" t="str">
            <v>K-9 Mail</v>
          </cell>
          <cell r="F629" t="b">
            <v>1</v>
          </cell>
          <cell r="G629" t="str">
            <v>Interfacer</v>
          </cell>
        </row>
        <row r="630">
          <cell r="B630" t="str">
            <v>com.fsck.k9.activity.K9PreferenceActivity</v>
          </cell>
          <cell r="C630" t="str">
            <v>new_version\k9mail\src\main\java\com\fsck\k9\activity\K9PreferenceActivity.java</v>
          </cell>
          <cell r="D630" t="str">
            <v>K9PreferenceActivity</v>
          </cell>
          <cell r="E630" t="str">
            <v>K-9 Mail</v>
          </cell>
          <cell r="F630" t="b">
            <v>1</v>
          </cell>
          <cell r="G630" t="str">
            <v>Coordinator</v>
          </cell>
        </row>
        <row r="631">
          <cell r="B631" t="str">
            <v>com.fsck.k9.activity.K9PreferenceActivity$PreferenceChangeListener</v>
          </cell>
          <cell r="C631" t="str">
            <v>new_version\k9mail\src\main\java\com\fsck\k9\activity\K9PreferenceActivity.PreferenceChangeListener.java</v>
          </cell>
          <cell r="D631" t="str">
            <v>PreferenceChangeListener</v>
          </cell>
          <cell r="E631" t="str">
            <v>K-9 Mail</v>
          </cell>
          <cell r="F631" t="b">
            <v>1</v>
          </cell>
          <cell r="G631" t="str">
            <v>Service Provider</v>
          </cell>
        </row>
        <row r="632">
          <cell r="B632" t="str">
            <v>com.fsck.k9.activity.LauncherShortcuts</v>
          </cell>
          <cell r="C632" t="str">
            <v>new_version\k9mail\src\main\java\com\fsck\k9\activity\LauncherShortcuts.java</v>
          </cell>
          <cell r="D632" t="str">
            <v>LauncherShortcuts</v>
          </cell>
          <cell r="E632" t="str">
            <v>K-9 Mail</v>
          </cell>
          <cell r="F632" t="b">
            <v>1</v>
          </cell>
          <cell r="G632" t="str">
            <v>Interfacer</v>
          </cell>
        </row>
        <row r="633">
          <cell r="B633" t="str">
            <v>com.fsck.k9.activity.loader.AttachmentContentLoader</v>
          </cell>
          <cell r="C633" t="str">
            <v>new_version\k9mail\src\main\java\com\fsck\k9\activity\loader\AttachmentContentLoader.java</v>
          </cell>
          <cell r="D633" t="str">
            <v>AttachmentContentLoader</v>
          </cell>
          <cell r="E633" t="str">
            <v>K-9 Mail</v>
          </cell>
          <cell r="F633" t="b">
            <v>1</v>
          </cell>
          <cell r="G633" t="str">
            <v>Service Provider</v>
          </cell>
        </row>
        <row r="634">
          <cell r="B634" t="str">
            <v>com.fsck.k9.activity.loader.AttachmentInfoLoader</v>
          </cell>
          <cell r="C634" t="str">
            <v>new_version\k9mail\src\main\java\com\fsck\k9\activity\loader\AttachmentInfoLoader.java</v>
          </cell>
          <cell r="D634" t="str">
            <v>AttachmentInfoLoader</v>
          </cell>
          <cell r="E634" t="str">
            <v>K-9 Mail</v>
          </cell>
          <cell r="F634" t="b">
            <v>1</v>
          </cell>
          <cell r="G634" t="str">
            <v>Service Provider</v>
          </cell>
        </row>
        <row r="635">
          <cell r="B635" t="str">
            <v>com.fsck.k9.activity.ManageIdentities</v>
          </cell>
          <cell r="C635" t="str">
            <v>new_version\k9mail\src\main\java\com\fsck\k9\activity\ManageIdentities.java</v>
          </cell>
          <cell r="D635" t="str">
            <v>ManageIdentities</v>
          </cell>
          <cell r="E635" t="str">
            <v>K-9 Mail</v>
          </cell>
          <cell r="F635" t="b">
            <v>1</v>
          </cell>
          <cell r="G635" t="str">
            <v>Interfacer</v>
          </cell>
        </row>
        <row r="636">
          <cell r="B636" t="str">
            <v>com.fsck.k9.activity.MessageCompose</v>
          </cell>
          <cell r="C636" t="str">
            <v>new_version\k9mail\src\main\java\com\fsck\k9\activity\MessageCompose.java</v>
          </cell>
          <cell r="D636" t="str">
            <v>MessageCompose</v>
          </cell>
          <cell r="E636" t="str">
            <v>K-9 Mail</v>
          </cell>
          <cell r="F636" t="b">
            <v>1</v>
          </cell>
          <cell r="G636" t="str">
            <v>Controller</v>
          </cell>
        </row>
        <row r="637">
          <cell r="B637" t="str">
            <v>com.fsck.k9.activity.MessageCompose$Action</v>
          </cell>
          <cell r="C637" t="str">
            <v>new_version\k9mail\src\main\java\com\fsck\k9\activity\MessageCompose.Action.java</v>
          </cell>
          <cell r="D637" t="str">
            <v>Action</v>
          </cell>
          <cell r="E637" t="str">
            <v>K-9 Mail</v>
          </cell>
          <cell r="F637" t="b">
            <v>1</v>
          </cell>
          <cell r="G637" t="str">
            <v>Information Holder</v>
          </cell>
        </row>
        <row r="638">
          <cell r="B638" t="str">
            <v>com.fsck.k9.activity.MessageCompose$SendMessageTask</v>
          </cell>
          <cell r="C638" t="str">
            <v>new_version\k9mail\src\main\java\com\fsck\k9\activity\MessageCompose.SendMessageTask.java</v>
          </cell>
          <cell r="D638" t="str">
            <v>SendMessageTask</v>
          </cell>
          <cell r="E638" t="str">
            <v>K-9 Mail</v>
          </cell>
          <cell r="F638" t="b">
            <v>1</v>
          </cell>
          <cell r="G638" t="str">
            <v>Service Provider</v>
          </cell>
        </row>
        <row r="639">
          <cell r="B639" t="str">
            <v>com.fsck.k9.activity.MessageInfoHolder</v>
          </cell>
          <cell r="C639" t="str">
            <v>new_version\k9mail\src\main\java\com\fsck\k9\activity\MessageInfoHolder.java</v>
          </cell>
          <cell r="D639" t="str">
            <v>MessageInfoHolder</v>
          </cell>
          <cell r="E639" t="str">
            <v>K-9 Mail</v>
          </cell>
          <cell r="F639" t="b">
            <v>1</v>
          </cell>
          <cell r="G639" t="str">
            <v>Information Holder</v>
          </cell>
        </row>
        <row r="640">
          <cell r="B640" t="str">
            <v>com.fsck.k9.activity.MessageList</v>
          </cell>
          <cell r="C640" t="str">
            <v>new_version\k9mail\src\main\java\com\fsck\k9\activity\MessageList.java</v>
          </cell>
          <cell r="D640" t="str">
            <v>MessageList</v>
          </cell>
          <cell r="E640" t="str">
            <v>K-9 Mail</v>
          </cell>
          <cell r="F640" t="b">
            <v>1</v>
          </cell>
          <cell r="G640" t="str">
            <v>Interfacer</v>
          </cell>
        </row>
        <row r="641">
          <cell r="B641" t="str">
            <v>com.fsck.k9.activity.MessageList$DisplayMode</v>
          </cell>
          <cell r="C641" t="str">
            <v>new_version\k9mail\src\main\java\com\fsck\k9\activity\MessageList.DisplayMode.java</v>
          </cell>
          <cell r="D641" t="str">
            <v>DisplayMode</v>
          </cell>
          <cell r="E641" t="str">
            <v>K-9 Mail</v>
          </cell>
          <cell r="F641" t="b">
            <v>1</v>
          </cell>
          <cell r="G641" t="str">
            <v>Information Holder</v>
          </cell>
        </row>
        <row r="642">
          <cell r="B642" t="str">
            <v>com.fsck.k9.activity.MessageList$StorageListenerImplementation</v>
          </cell>
          <cell r="C642" t="str">
            <v>new_version\k9mail\src\main\java\com\fsck\k9\activity\MessageList.StorageListenerImplementation.java</v>
          </cell>
          <cell r="D642" t="str">
            <v>StorageListenerImplementation</v>
          </cell>
          <cell r="E642" t="str">
            <v>K-9 Mail</v>
          </cell>
          <cell r="F642" t="b">
            <v>1</v>
          </cell>
          <cell r="G642" t="str">
            <v>Service Provider</v>
          </cell>
        </row>
        <row r="643">
          <cell r="B643" t="str">
            <v>com.fsck.k9.activity.MessageLoaderHelper</v>
          </cell>
          <cell r="C643" t="str">
            <v>new_version\k9mail\src\main\java\com\fsck\k9\activity\MessageLoaderHelper.java</v>
          </cell>
          <cell r="D643" t="str">
            <v>MessageLoaderHelper</v>
          </cell>
          <cell r="E643" t="str">
            <v>K-9 Mail</v>
          </cell>
          <cell r="F643" t="b">
            <v>1</v>
          </cell>
          <cell r="G643" t="str">
            <v>Service Provider</v>
          </cell>
        </row>
        <row r="644">
          <cell r="B644" t="str">
            <v>com.fsck.k9.activity.MessageLoaderHelper$MessageLoaderCallbacks</v>
          </cell>
          <cell r="C644" t="str">
            <v>new_version\k9mail\src\main\java\com\fsck\k9\activity\MessageLoaderHelper.MessageLoaderCallbacks.java</v>
          </cell>
          <cell r="D644" t="str">
            <v>MessageLoaderCallbacks</v>
          </cell>
          <cell r="E644" t="str">
            <v>K-9 Mail</v>
          </cell>
          <cell r="F644" t="b">
            <v>1</v>
          </cell>
          <cell r="G644" t="str">
            <v>Interfacer</v>
          </cell>
        </row>
        <row r="645">
          <cell r="B645" t="str">
            <v>com.fsck.k9.activity.MessageReference</v>
          </cell>
          <cell r="C645" t="str">
            <v>new_version\k9mail\src\main\java\com\fsck\k9\activity\MessageReference.java</v>
          </cell>
          <cell r="D645" t="str">
            <v>MessageReference</v>
          </cell>
          <cell r="E645" t="str">
            <v>K-9 Mail</v>
          </cell>
          <cell r="F645" t="b">
            <v>1</v>
          </cell>
          <cell r="G645" t="str">
            <v>Information Holder</v>
          </cell>
        </row>
        <row r="646">
          <cell r="B646" t="str">
            <v>com.fsck.k9.activity.MessageReferenceHelper</v>
          </cell>
          <cell r="C646" t="str">
            <v>new_version\k9mail\src\main\java\com\fsck\k9\activity\MessageReferenceHelper.java</v>
          </cell>
          <cell r="D646" t="str">
            <v>MessageReferenceHelper</v>
          </cell>
          <cell r="E646" t="str">
            <v>K-9 Mail</v>
          </cell>
          <cell r="F646" t="b">
            <v>1</v>
          </cell>
          <cell r="G646" t="str">
            <v>Service Provider</v>
          </cell>
        </row>
        <row r="647">
          <cell r="B647" t="str">
            <v>com.fsck.k9.activity.misc.Attachment</v>
          </cell>
          <cell r="C647" t="str">
            <v>new_version\k9mail\src\main\java\com\fsck\k9\activity\misc\Attachment.java</v>
          </cell>
          <cell r="D647" t="str">
            <v>Attachment</v>
          </cell>
          <cell r="E647" t="str">
            <v>K-9 Mail</v>
          </cell>
          <cell r="F647" t="b">
            <v>1</v>
          </cell>
          <cell r="G647" t="str">
            <v>Information Holder</v>
          </cell>
        </row>
        <row r="648">
          <cell r="B648" t="str">
            <v>com.fsck.k9.activity.misc.Attachment$LoadingState</v>
          </cell>
          <cell r="C648" t="str">
            <v>new_version\k9mail\src\main\java\com\fsck\k9\activity\misc\Attachment.LoadingState.java</v>
          </cell>
          <cell r="D648" t="str">
            <v>LoadingState</v>
          </cell>
          <cell r="E648" t="str">
            <v>K-9 Mail</v>
          </cell>
          <cell r="F648" t="b">
            <v>1</v>
          </cell>
          <cell r="G648" t="str">
            <v>Information Holder</v>
          </cell>
        </row>
        <row r="649">
          <cell r="B649" t="str">
            <v>com.fsck.k9.activity.misc.ContactPictureLoader</v>
          </cell>
          <cell r="C649" t="str">
            <v>new_version\k9mail\src\main\java\com\fsck\k9\activity\misc\ContactPictureLoader.java</v>
          </cell>
          <cell r="D649" t="str">
            <v>ContactPictureLoader</v>
          </cell>
          <cell r="E649" t="str">
            <v>K-9 Mail</v>
          </cell>
          <cell r="F649" t="b">
            <v>1</v>
          </cell>
          <cell r="G649" t="str">
            <v>Service Provider</v>
          </cell>
        </row>
        <row r="650">
          <cell r="B650" t="str">
            <v>com.fsck.k9.activity.misc.ContactPictureLoader$FallbackGlideBitmapDecoder</v>
          </cell>
          <cell r="C650" t="str">
            <v>new_version\k9mail\src\main\java\com\fsck\k9\activity\misc\ContactPictureLoader.FallbackGlideBitmapDecoder.java</v>
          </cell>
          <cell r="D650" t="str">
            <v>FallbackGlideBitmapDecoder</v>
          </cell>
          <cell r="E650" t="str">
            <v>K-9 Mail</v>
          </cell>
          <cell r="F650" t="b">
            <v>1</v>
          </cell>
          <cell r="G650" t="str">
            <v>Service Provider</v>
          </cell>
        </row>
        <row r="651">
          <cell r="B651" t="str">
            <v>com.fsck.k9.activity.misc.ContactPictureLoader$FallbackGlideModelLoader</v>
          </cell>
          <cell r="C651" t="str">
            <v>new_version\k9mail\src\main\java\com\fsck\k9\activity\misc\ContactPictureLoader.FallbackGlideModelLoader.java</v>
          </cell>
          <cell r="D651" t="str">
            <v>FallbackGlideModelLoader</v>
          </cell>
          <cell r="E651" t="str">
            <v>K-9 Mail</v>
          </cell>
          <cell r="F651" t="b">
            <v>1</v>
          </cell>
          <cell r="G651" t="str">
            <v>Service Provider</v>
          </cell>
        </row>
        <row r="652">
          <cell r="B652" t="str">
            <v>com.fsck.k9.activity.misc.ContactPictureLoader$FallbackGlideParams</v>
          </cell>
          <cell r="C652" t="str">
            <v>new_version\k9mail\src\main\java\com\fsck\k9\activity\misc\ContactPictureLoader.FallbackGlideParams.java</v>
          </cell>
          <cell r="D652" t="str">
            <v>FallbackGlideParams</v>
          </cell>
          <cell r="E652" t="str">
            <v>K-9 Mail</v>
          </cell>
          <cell r="F652" t="b">
            <v>1</v>
          </cell>
          <cell r="G652" t="str">
            <v>Information Holder</v>
          </cell>
        </row>
        <row r="653">
          <cell r="B653" t="str">
            <v>com.fsck.k9.activity.misc.ExtendedAsyncTask</v>
          </cell>
          <cell r="C653" t="str">
            <v>new_version\k9mail\src\main\java\com\fsck\k9\activity\misc\ExtendedAsyncTask.java</v>
          </cell>
          <cell r="D653" t="str">
            <v>ExtendedAsyncTask</v>
          </cell>
          <cell r="E653" t="str">
            <v>K-9 Mail</v>
          </cell>
          <cell r="F653" t="b">
            <v>1</v>
          </cell>
          <cell r="G653" t="str">
            <v>Coordinator</v>
          </cell>
        </row>
        <row r="654">
          <cell r="B654" t="str">
            <v>com.fsck.k9.activity.misc.NonConfigurationInstance</v>
          </cell>
          <cell r="C654" t="str">
            <v>new_version\k9mail\src\main\java\com\fsck\k9\activity\misc\NonConfigurationInstance.java</v>
          </cell>
          <cell r="D654" t="str">
            <v>NonConfigurationInstance</v>
          </cell>
          <cell r="E654" t="str">
            <v>K-9 Mail</v>
          </cell>
          <cell r="F654" t="b">
            <v>1</v>
          </cell>
          <cell r="G654" t="str">
            <v>Service Provider</v>
          </cell>
        </row>
        <row r="655">
          <cell r="B655" t="str">
            <v>com.fsck.k9.activity.misc.SwipeGestureDetector</v>
          </cell>
          <cell r="C655" t="str">
            <v>new_version\k9mail\src\main\java\com\fsck\k9\activity\misc\SwipeGestureDetector.java</v>
          </cell>
          <cell r="D655" t="str">
            <v>SwipeGestureDetector</v>
          </cell>
          <cell r="E655" t="str">
            <v>K-9 Mail</v>
          </cell>
          <cell r="F655" t="b">
            <v>1</v>
          </cell>
          <cell r="G655" t="str">
            <v>Interfacer</v>
          </cell>
        </row>
        <row r="656">
          <cell r="B656" t="str">
            <v>com.fsck.k9.activity.misc.SwipeGestureDetector$OnSwipeGestureListener</v>
          </cell>
          <cell r="C656" t="str">
            <v>new_version\k9mail\src\main\java\com\fsck\k9\activity\misc\SwipeGestureDetector.OnSwipeGestureListener.java</v>
          </cell>
          <cell r="D656" t="str">
            <v>OnSwipeGestureListener</v>
          </cell>
          <cell r="E656" t="str">
            <v>K-9 Mail</v>
          </cell>
          <cell r="F656" t="b">
            <v>1</v>
          </cell>
          <cell r="G656" t="str">
            <v>Interfacer</v>
          </cell>
        </row>
        <row r="657">
          <cell r="B657" t="str">
            <v>com.fsck.k9.activity.NotificationDeleteConfirmation</v>
          </cell>
          <cell r="C657" t="str">
            <v>new_version\k9mail\src\main\java\com\fsck\k9\activity\NotificationDeleteConfirmation.java</v>
          </cell>
          <cell r="D657" t="str">
            <v>NotificationDeleteConfirmation</v>
          </cell>
          <cell r="E657" t="str">
            <v>K-9 Mail</v>
          </cell>
          <cell r="F657" t="b">
            <v>1</v>
          </cell>
          <cell r="G657" t="str">
            <v>Interfacer</v>
          </cell>
        </row>
        <row r="658">
          <cell r="B658" t="str">
            <v>com.fsck.k9.activity.Search</v>
          </cell>
          <cell r="C658" t="str">
            <v>new_version\k9mail\src\main\java\com\fsck\k9\activity\Search.java</v>
          </cell>
          <cell r="D658" t="str">
            <v>Search</v>
          </cell>
          <cell r="E658" t="str">
            <v>K-9 Mail</v>
          </cell>
          <cell r="F658" t="b">
            <v>1</v>
          </cell>
          <cell r="G658" t="str">
            <v>Interfacer</v>
          </cell>
        </row>
        <row r="659">
          <cell r="B659" t="str">
            <v>com.fsck.k9.activity.setup.AccountSettings</v>
          </cell>
          <cell r="C659" t="str">
            <v>new_version\k9mail\src\main\java\com\fsck\k9\preferences\AccountSettings.java</v>
          </cell>
          <cell r="D659" t="str">
            <v>AccountSettings</v>
          </cell>
          <cell r="E659" t="str">
            <v>K-9 Mail</v>
          </cell>
          <cell r="F659" t="b">
            <v>1</v>
          </cell>
          <cell r="G659" t="str">
            <v>Interfacer</v>
          </cell>
        </row>
        <row r="660">
          <cell r="B660" t="str">
            <v>com.fsck.k9.activity.setup.AccountSettings$PopulateFolderPrefsTask</v>
          </cell>
          <cell r="C660" t="str">
            <v>new_version\k9mail\src\main\java\com\fsck\k9\activity\setup\AccountSettings.PopulateFolderPrefsTask.java</v>
          </cell>
          <cell r="D660" t="str">
            <v>PopulateFolderPrefsTask</v>
          </cell>
          <cell r="E660" t="str">
            <v>K-9 Mail</v>
          </cell>
          <cell r="F660" t="b">
            <v>1</v>
          </cell>
          <cell r="G660" t="str">
            <v>Interfacer</v>
          </cell>
        </row>
        <row r="661">
          <cell r="B661" t="str">
            <v>com.fsck.k9.activity.setup.AccountSetupAccountType</v>
          </cell>
          <cell r="C661" t="str">
            <v>new_version\k9mail\src\main\java\com\fsck\k9\activity\setup\AccountSetupAccountType.java</v>
          </cell>
          <cell r="D661" t="str">
            <v>AccountSetupAccountType</v>
          </cell>
          <cell r="E661" t="str">
            <v>K-9 Mail</v>
          </cell>
          <cell r="F661" t="b">
            <v>1</v>
          </cell>
          <cell r="G661" t="str">
            <v>Interfacer</v>
          </cell>
        </row>
        <row r="662">
          <cell r="B662" t="str">
            <v>com.fsck.k9.activity.setup.AccountSetupBasics</v>
          </cell>
          <cell r="C662" t="str">
            <v>new_version\k9mail\src\main\java\com\fsck\k9\activity\setup\AccountSetupBasics.java</v>
          </cell>
          <cell r="D662" t="str">
            <v>AccountSetupBasics</v>
          </cell>
          <cell r="E662" t="str">
            <v>K-9 Mail</v>
          </cell>
          <cell r="F662" t="b">
            <v>1</v>
          </cell>
          <cell r="G662" t="str">
            <v>Interfacer</v>
          </cell>
        </row>
        <row r="663">
          <cell r="B663" t="str">
            <v>com.fsck.k9.activity.setup.AccountSetupBasics$Provider</v>
          </cell>
          <cell r="C663" t="str">
            <v>new_version\k9mail\src\main\java\com\fsck\k9\activity\setup\AccountSetupBasics.Provider.java</v>
          </cell>
          <cell r="D663" t="str">
            <v>Provider</v>
          </cell>
          <cell r="E663" t="str">
            <v>K-9 Mail</v>
          </cell>
          <cell r="F663" t="b">
            <v>1</v>
          </cell>
          <cell r="G663" t="str">
            <v>Information Holder</v>
          </cell>
        </row>
        <row r="664">
          <cell r="B664" t="str">
            <v>com.fsck.k9.activity.setup.AccountSetupCheckSettings</v>
          </cell>
          <cell r="C664" t="str">
            <v>new_version\k9mail\src\main\java\com\fsck\k9\activity\setup\AccountSetupCheckSettings.java</v>
          </cell>
          <cell r="D664" t="str">
            <v>AccountSetupCheckSettings</v>
          </cell>
          <cell r="E664" t="str">
            <v>K-9 Mail</v>
          </cell>
          <cell r="F664" t="b">
            <v>1</v>
          </cell>
          <cell r="G664" t="str">
            <v>Interfacer</v>
          </cell>
        </row>
        <row r="665">
          <cell r="B665" t="str">
            <v>com.fsck.k9.activity.setup.AccountSetupCheckSettings$CheckAccountTask</v>
          </cell>
          <cell r="C665" t="str">
            <v>new_version\k9mail\src\main\java\com\fsck\k9\activity\setup\AccountSetupCheckSettings.CheckAccountTask.java</v>
          </cell>
          <cell r="D665" t="str">
            <v>CheckAccountTask</v>
          </cell>
          <cell r="E665" t="str">
            <v>K-9 Mail</v>
          </cell>
          <cell r="F665" t="b">
            <v>1</v>
          </cell>
          <cell r="G665" t="str">
            <v>Coordinator</v>
          </cell>
        </row>
        <row r="666">
          <cell r="B666" t="str">
            <v>com.fsck.k9.activity.setup.AccountSetupCheckSettings$CheckDirection</v>
          </cell>
          <cell r="C666" t="str">
            <v>new_version\k9mail\src\main\java\com\fsck\k9\activity\setup\AccountSetupCheckSettings.CheckDirection.java</v>
          </cell>
          <cell r="D666" t="str">
            <v>CheckDirection</v>
          </cell>
          <cell r="E666" t="str">
            <v>K-9 Mail</v>
          </cell>
          <cell r="F666" t="b">
            <v>1</v>
          </cell>
          <cell r="G666" t="str">
            <v>Information Holder</v>
          </cell>
        </row>
        <row r="667">
          <cell r="B667" t="str">
            <v>com.fsck.k9.activity.setup.AccountSetupComposition</v>
          </cell>
          <cell r="C667" t="str">
            <v>new_version\k9mail\src\main\java\com\fsck\k9\activity\setup\AccountSetupComposition.java</v>
          </cell>
          <cell r="D667" t="str">
            <v>AccountSetupComposition</v>
          </cell>
          <cell r="E667" t="str">
            <v>K-9 Mail</v>
          </cell>
          <cell r="F667" t="b">
            <v>1</v>
          </cell>
          <cell r="G667" t="str">
            <v>Interfacer</v>
          </cell>
        </row>
        <row r="668">
          <cell r="B668" t="str">
            <v>com.fsck.k9.activity.setup.AccountSetupIncoming</v>
          </cell>
          <cell r="C668" t="str">
            <v>new_version\k9mail\src\main\java\com\fsck\k9\activity\setup\AccountSetupIncoming.java</v>
          </cell>
          <cell r="D668" t="str">
            <v>AccountSetupIncoming</v>
          </cell>
          <cell r="E668" t="str">
            <v>K-9 Mail</v>
          </cell>
          <cell r="F668" t="b">
            <v>1</v>
          </cell>
          <cell r="G668" t="str">
            <v>Interfacer</v>
          </cell>
        </row>
        <row r="669">
          <cell r="B669" t="str">
            <v>com.fsck.k9.activity.setup.AccountSetupNames</v>
          </cell>
          <cell r="C669" t="str">
            <v>new_version\k9mail\src\main\java\com\fsck\k9\activity\setup\AccountSetupNames.java</v>
          </cell>
          <cell r="D669" t="str">
            <v>AccountSetupNames</v>
          </cell>
          <cell r="E669" t="str">
            <v>K-9 Mail</v>
          </cell>
          <cell r="F669" t="b">
            <v>1</v>
          </cell>
          <cell r="G669" t="str">
            <v>Interfacer</v>
          </cell>
        </row>
        <row r="670">
          <cell r="B670" t="str">
            <v>com.fsck.k9.activity.setup.AccountSetupOptions</v>
          </cell>
          <cell r="C670" t="str">
            <v>new_version\k9mail\src\main\java\com\fsck\k9\activity\setup\AccountSetupOptions.java</v>
          </cell>
          <cell r="D670" t="str">
            <v>AccountSetupOptions</v>
          </cell>
          <cell r="E670" t="str">
            <v>K-9 Mail</v>
          </cell>
          <cell r="F670" t="b">
            <v>1</v>
          </cell>
          <cell r="G670" t="str">
            <v>Interfacer</v>
          </cell>
        </row>
        <row r="671">
          <cell r="B671" t="str">
            <v>com.fsck.k9.activity.setup.AccountSetupOutgoing</v>
          </cell>
          <cell r="C671" t="str">
            <v>new_version\k9mail\src\main\java\com\fsck\k9\activity\setup\AccountSetupOutgoing.java</v>
          </cell>
          <cell r="D671" t="str">
            <v>AccountSetupOutgoing</v>
          </cell>
          <cell r="E671" t="str">
            <v>K-9 Mail</v>
          </cell>
          <cell r="F671" t="b">
            <v>1</v>
          </cell>
          <cell r="G671" t="str">
            <v>Interfacer</v>
          </cell>
        </row>
        <row r="672">
          <cell r="B672" t="str">
            <v>com.fsck.k9.activity.setup.AuthTypeAdapter</v>
          </cell>
          <cell r="C672" t="str">
            <v>new_version\k9mail\src\main\java\com\fsck\k9\activity\setup\AuthTypeAdapter.java</v>
          </cell>
          <cell r="D672" t="str">
            <v>AuthTypeAdapter</v>
          </cell>
          <cell r="E672" t="str">
            <v>K-9 Mail</v>
          </cell>
          <cell r="F672" t="b">
            <v>1</v>
          </cell>
          <cell r="G672" t="str">
            <v>Structurer</v>
          </cell>
        </row>
        <row r="673">
          <cell r="B673" t="str">
            <v>com.fsck.k9.activity.setup.AuthTypeHolder</v>
          </cell>
          <cell r="C673" t="str">
            <v>new_version\k9mail\src\main\java\com\fsck\k9\activity\setup\AuthTypeHolder.java</v>
          </cell>
          <cell r="D673" t="str">
            <v>AuthTypeHolder</v>
          </cell>
          <cell r="E673" t="str">
            <v>K-9 Mail</v>
          </cell>
          <cell r="F673" t="b">
            <v>1</v>
          </cell>
          <cell r="G673" t="str">
            <v>Information Holder</v>
          </cell>
        </row>
        <row r="674">
          <cell r="B674" t="str">
            <v>com.fsck.k9.activity.setup.ConnectionSecurityAdapter</v>
          </cell>
          <cell r="C674" t="str">
            <v>new_version\k9mail\src\main\java\com\fsck\k9\activity\setup\ConnectionSecurityAdapter.java</v>
          </cell>
          <cell r="D674" t="str">
            <v>ConnectionSecurityAdapter</v>
          </cell>
          <cell r="E674" t="str">
            <v>K-9 Mail</v>
          </cell>
          <cell r="F674" t="b">
            <v>1</v>
          </cell>
          <cell r="G674" t="str">
            <v>Interfacer</v>
          </cell>
        </row>
        <row r="675">
          <cell r="B675" t="str">
            <v>com.fsck.k9.activity.setup.ConnectionSecurityHolder</v>
          </cell>
          <cell r="C675" t="str">
            <v>new_version\k9mail\src\main\java\com\fsck\k9\activity\setup\ConnectionSecurityHolder.java</v>
          </cell>
          <cell r="D675" t="str">
            <v>ConnectionSecurityHolder</v>
          </cell>
          <cell r="E675" t="str">
            <v>K-9 Mail</v>
          </cell>
          <cell r="F675" t="b">
            <v>1</v>
          </cell>
          <cell r="G675" t="str">
            <v>Information Holder</v>
          </cell>
        </row>
        <row r="676">
          <cell r="B676" t="str">
            <v>com.fsck.k9.activity.setup.FolderSettings</v>
          </cell>
          <cell r="C676" t="str">
            <v>new_version\k9mail\src\main\java\com\fsck\k9\preferences\FolderSettings.java</v>
          </cell>
          <cell r="D676" t="str">
            <v>FolderSettings</v>
          </cell>
          <cell r="E676" t="str">
            <v>K-9 Mail</v>
          </cell>
          <cell r="F676" t="b">
            <v>1</v>
          </cell>
          <cell r="G676" t="str">
            <v>Interfacer</v>
          </cell>
        </row>
        <row r="677">
          <cell r="B677" t="str">
            <v>com.fsck.k9.activity.setup.FontSizeSettings</v>
          </cell>
          <cell r="C677" t="str">
            <v>new_version\k9mail\src\main\java\com\fsck\k9\activity\setup\FontSizeSettings.java</v>
          </cell>
          <cell r="D677" t="str">
            <v>FontSizeSettings</v>
          </cell>
          <cell r="E677" t="str">
            <v>K-9 Mail</v>
          </cell>
          <cell r="F677" t="b">
            <v>1</v>
          </cell>
          <cell r="G677" t="str">
            <v>Coordinator</v>
          </cell>
        </row>
        <row r="678">
          <cell r="B678" t="str">
            <v>com.fsck.k9.activity.setup.OpenPgpAppSelectDialog</v>
          </cell>
          <cell r="C678" t="str">
            <v>new_version\k9mail\src\main\java\com\fsck\k9\activity\setup\OpenPgpAppSelectDialog.java</v>
          </cell>
          <cell r="D678" t="str">
            <v>OpenPgpAppSelectDialog</v>
          </cell>
          <cell r="E678" t="str">
            <v>K-9 Mail</v>
          </cell>
          <cell r="F678" t="b">
            <v>1</v>
          </cell>
          <cell r="G678" t="str">
            <v>Interfacer</v>
          </cell>
        </row>
        <row r="679">
          <cell r="B679" t="str">
            <v>com.fsck.k9.activity.setup.OpenPgpAppSelectDialog$ApgDeprecationDialogFragment</v>
          </cell>
          <cell r="C679" t="str">
            <v>new_version\k9mail\src\main\java\com\fsck\k9\activity\setup\OpenPgpAppSelectDialog.ApgDeprecationDialogFragment.java</v>
          </cell>
          <cell r="D679" t="str">
            <v>ApgDeprecationDialogFragment</v>
          </cell>
          <cell r="E679" t="str">
            <v>K-9 Mail</v>
          </cell>
          <cell r="F679" t="b">
            <v>1</v>
          </cell>
          <cell r="G679" t="str">
            <v>Coordinator</v>
          </cell>
        </row>
        <row r="680">
          <cell r="B680" t="str">
            <v>com.fsck.k9.activity.setup.OpenPgpAppSelectDialog$OpenPgpAppSelectFragment</v>
          </cell>
          <cell r="C680" t="str">
            <v>new_version\k9mail\src\main\java\com\fsck\k9\activity\setup\OpenPgpAppSelectDialog.OpenPgpAppSelectFragment.java</v>
          </cell>
          <cell r="D680" t="str">
            <v>OpenPgpAppSelectFragment</v>
          </cell>
          <cell r="E680" t="str">
            <v>K-9 Mail</v>
          </cell>
          <cell r="F680" t="b">
            <v>1</v>
          </cell>
          <cell r="G680" t="str">
            <v>Structurer</v>
          </cell>
        </row>
        <row r="681">
          <cell r="B681" t="str">
            <v>com.fsck.k9.activity.setup.OpenPgpAppSelectDialog$OpenPgpProviderEntry</v>
          </cell>
          <cell r="C681" t="str">
            <v>new_version\k9mail\src\main\java\com\fsck\k9\activity\setup\OpenPgpAppSelectDialog.OpenPgpProviderEntry.java</v>
          </cell>
          <cell r="D681" t="str">
            <v>OpenPgpProviderEntry</v>
          </cell>
          <cell r="E681" t="str">
            <v>K-9 Mail</v>
          </cell>
          <cell r="F681" t="b">
            <v>1</v>
          </cell>
          <cell r="G681" t="str">
            <v>Information Holder</v>
          </cell>
        </row>
        <row r="682">
          <cell r="B682" t="str">
            <v>com.fsck.k9.activity.setup.Prefs</v>
          </cell>
          <cell r="C682" t="str">
            <v>new_version\k9mail\src\main\java\com\fsck\k9\activity\setup\Prefs.java</v>
          </cell>
          <cell r="D682" t="str">
            <v>Prefs</v>
          </cell>
          <cell r="E682" t="str">
            <v>K-9 Mail</v>
          </cell>
          <cell r="F682" t="b">
            <v>1</v>
          </cell>
          <cell r="G682" t="str">
            <v>Interfacer</v>
          </cell>
        </row>
        <row r="683">
          <cell r="B683" t="str">
            <v>com.fsck.k9.activity.setup.SliderPreference</v>
          </cell>
          <cell r="C683" t="str">
            <v>new_version\k9mail\src\main\java\com\fsck\k9\activity\setup\SliderPreference.java</v>
          </cell>
          <cell r="D683" t="str">
            <v>SliderPreference</v>
          </cell>
          <cell r="E683" t="str">
            <v>K-9 Mail</v>
          </cell>
          <cell r="F683" t="b">
            <v>1</v>
          </cell>
          <cell r="G683" t="str">
            <v>Information Holder</v>
          </cell>
        </row>
        <row r="684">
          <cell r="B684" t="str">
            <v>com.fsck.k9.activity.setup.SpinnerOption</v>
          </cell>
          <cell r="C684" t="str">
            <v>new_version\k9mail\src\main\java\com\fsck\k9\activity\setup\SpinnerOption.java</v>
          </cell>
          <cell r="D684" t="str">
            <v>SpinnerOption</v>
          </cell>
          <cell r="E684" t="str">
            <v>K-9 Mail</v>
          </cell>
          <cell r="F684" t="b">
            <v>1</v>
          </cell>
          <cell r="G684" t="str">
            <v>Information Holder</v>
          </cell>
        </row>
        <row r="685">
          <cell r="B685" t="str">
            <v>com.fsck.k9.activity.setup.WelcomeMessage</v>
          </cell>
          <cell r="C685" t="str">
            <v>new_version\k9mail\src\main\java\com\fsck\k9\activity\setup\WelcomeMessage.java</v>
          </cell>
          <cell r="D685" t="str">
            <v>WelcomeMessage</v>
          </cell>
          <cell r="E685" t="str">
            <v>K-9 Mail</v>
          </cell>
          <cell r="F685" t="b">
            <v>1</v>
          </cell>
          <cell r="G685" t="str">
            <v>Interfacer</v>
          </cell>
        </row>
        <row r="686">
          <cell r="B686" t="str">
            <v>com.fsck.k9.activity.UnreadWidgetConfiguration</v>
          </cell>
          <cell r="C686" t="str">
            <v>new_version\k9mail\src\main\java\com\fsck\k9\activity\UnreadWidgetConfiguration.java</v>
          </cell>
          <cell r="D686" t="str">
            <v>UnreadWidgetConfiguration</v>
          </cell>
          <cell r="E686" t="str">
            <v>K-9 Mail</v>
          </cell>
          <cell r="F686" t="b">
            <v>1</v>
          </cell>
          <cell r="G686" t="str">
            <v>Interfacer</v>
          </cell>
        </row>
        <row r="687">
          <cell r="B687" t="str">
            <v>com.fsck.k9.activity.UpgradeDatabases</v>
          </cell>
          <cell r="C687" t="str">
            <v>new_version\k9mail\src\main\java\com\fsck\k9\activity\UpgradeDatabases.java</v>
          </cell>
          <cell r="D687" t="str">
            <v>UpgradeDatabases</v>
          </cell>
          <cell r="E687" t="str">
            <v>K-9 Mail</v>
          </cell>
          <cell r="F687" t="b">
            <v>1</v>
          </cell>
          <cell r="G687" t="str">
            <v>Coordinator</v>
          </cell>
        </row>
        <row r="688">
          <cell r="B688" t="str">
            <v>com.fsck.k9.activity.UpgradeDatabases$UpgradeDatabaseBroadcastReceiver</v>
          </cell>
          <cell r="C688" t="str">
            <v>new_version\k9mail\src\main\java\com\fsck\k9\activity\UpgradeDatabases.UpgradeDatabaseBroadcastReceiver.java</v>
          </cell>
          <cell r="D688" t="str">
            <v>UpgradeDatabaseBroadcastReceiver</v>
          </cell>
          <cell r="E688" t="str">
            <v>K-9 Mail</v>
          </cell>
          <cell r="F688" t="b">
            <v>1</v>
          </cell>
          <cell r="G688" t="str">
            <v>Controller</v>
          </cell>
        </row>
        <row r="689">
          <cell r="B689" t="str">
            <v>com.fsck.k9.autocrypt.AutocryptHeader</v>
          </cell>
          <cell r="C689" t="str">
            <v>new_version\k9mail\src\main\java\com\fsck\k9\autocrypt\AutocryptHeader.java</v>
          </cell>
          <cell r="D689" t="str">
            <v>AutocryptHeader</v>
          </cell>
          <cell r="E689" t="str">
            <v>K-9 Mail</v>
          </cell>
          <cell r="F689" t="b">
            <v>1</v>
          </cell>
          <cell r="G689" t="str">
            <v>Service Provider</v>
          </cell>
        </row>
        <row r="690">
          <cell r="B690" t="str">
            <v>com.fsck.k9.autocrypt.AutocryptHeaderParser</v>
          </cell>
          <cell r="C690" t="str">
            <v>new_version\k9mail\src\main\java\com\fsck\k9\autocrypt\AutocryptHeaderParser.java</v>
          </cell>
          <cell r="D690" t="str">
            <v>AutocryptHeaderParser</v>
          </cell>
          <cell r="E690" t="str">
            <v>K-9 Mail</v>
          </cell>
          <cell r="F690" t="b">
            <v>1</v>
          </cell>
          <cell r="G690" t="str">
            <v>Service Provider</v>
          </cell>
        </row>
        <row r="691">
          <cell r="B691" t="str">
            <v>com.fsck.k9.autocrypt.AutocryptOpenPgpApiInteractor</v>
          </cell>
          <cell r="C691" t="str">
            <v>new_version\k9mail\src\main\java\com\fsck\k9\autocrypt\AutocryptOpenPgpApiInteractor.java</v>
          </cell>
          <cell r="D691" t="str">
            <v>AutocryptOpenPgpApiInteractor</v>
          </cell>
          <cell r="E691" t="str">
            <v>K-9 Mail</v>
          </cell>
          <cell r="F691" t="b">
            <v>1</v>
          </cell>
          <cell r="G691" t="str">
            <v>Coordinator</v>
          </cell>
        </row>
        <row r="692">
          <cell r="B692" t="str">
            <v>com.fsck.k9.autocrypt.AutocryptOperations</v>
          </cell>
          <cell r="C692" t="str">
            <v>new_version\k9mail\src\main\java\com\fsck\k9\autocrypt\AutocryptOperations.java</v>
          </cell>
          <cell r="D692" t="str">
            <v>AutocryptOperations</v>
          </cell>
          <cell r="E692" t="str">
            <v>K-9 Mail</v>
          </cell>
          <cell r="F692" t="b">
            <v>1</v>
          </cell>
          <cell r="G692" t="str">
            <v>Service Provider</v>
          </cell>
        </row>
        <row r="693">
          <cell r="B693" t="str">
            <v>com.fsck.k9.BaseAccount</v>
          </cell>
          <cell r="C693" t="str">
            <v>new_version\k9mail\src\main\java\com\fsck\k9\BaseAccount.java</v>
          </cell>
          <cell r="D693" t="str">
            <v>BaseAccount</v>
          </cell>
          <cell r="E693" t="str">
            <v>K-9 Mail</v>
          </cell>
          <cell r="F693" t="b">
            <v>1</v>
          </cell>
          <cell r="G693" t="str">
            <v>Information Holder</v>
          </cell>
        </row>
        <row r="694">
          <cell r="B694" t="str">
            <v>com.fsck.k9.cache.EmailProviderCache</v>
          </cell>
          <cell r="C694" t="str">
            <v>new_version\k9mail\src\main\java\com\fsck\k9\cache\EmailProviderCache.java</v>
          </cell>
          <cell r="D694" t="str">
            <v>EmailProviderCache</v>
          </cell>
          <cell r="E694" t="str">
            <v>K-9 Mail</v>
          </cell>
          <cell r="F694" t="b">
            <v>1</v>
          </cell>
          <cell r="G694" t="str">
            <v>Structurer</v>
          </cell>
        </row>
        <row r="695">
          <cell r="B695" t="str">
            <v>com.fsck.k9.cache.EmailProviderCacheCursor</v>
          </cell>
          <cell r="C695" t="str">
            <v>new_version\k9mail\src\main\java\com\fsck\k9\cache\EmailProviderCacheCursor.java</v>
          </cell>
          <cell r="D695" t="str">
            <v>EmailProviderCacheCursor</v>
          </cell>
          <cell r="E695" t="str">
            <v>K-9 Mail</v>
          </cell>
          <cell r="F695" t="b">
            <v>1</v>
          </cell>
          <cell r="G695" t="str">
            <v>Structurer</v>
          </cell>
        </row>
        <row r="696">
          <cell r="B696" t="str">
            <v>com.fsck.k9.cache.TemporaryAttachmentStore</v>
          </cell>
          <cell r="C696" t="str">
            <v>new_version\k9mail\src\main\java\com\fsck\k9\cache\TemporaryAttachmentStore.java</v>
          </cell>
          <cell r="D696" t="str">
            <v>TemporaryAttachmentStore</v>
          </cell>
          <cell r="E696" t="str">
            <v>K-9 Mail</v>
          </cell>
          <cell r="F696" t="b">
            <v>1</v>
          </cell>
          <cell r="G696" t="str">
            <v>Service Provider</v>
          </cell>
        </row>
        <row r="697">
          <cell r="B697" t="str">
            <v>com.fsck.k9.Clock</v>
          </cell>
          <cell r="C697" t="str">
            <v>new_version\k9mail\src\main\java\com\fsck\k9\Clock.java</v>
          </cell>
          <cell r="D697" t="str">
            <v>Clock</v>
          </cell>
          <cell r="E697" t="str">
            <v>K-9 Mail</v>
          </cell>
          <cell r="F697" t="b">
            <v>1</v>
          </cell>
          <cell r="G697" t="str">
            <v>Service Provider</v>
          </cell>
        </row>
        <row r="698">
          <cell r="B698" t="str">
            <v>com.fsck.k9.controller.MemorizingMessagingListener</v>
          </cell>
          <cell r="C698" t="str">
            <v>new_version\k9mail\src\main\java\com\fsck\k9\controller\MemorizingMessagingListener.java</v>
          </cell>
          <cell r="D698" t="str">
            <v>MemorizingMessagingListener</v>
          </cell>
          <cell r="E698" t="str">
            <v>K-9 Mail</v>
          </cell>
          <cell r="F698" t="b">
            <v>1</v>
          </cell>
          <cell r="G698" t="str">
            <v>Controller</v>
          </cell>
        </row>
        <row r="699">
          <cell r="B699" t="str">
            <v>com.fsck.k9.controller.MemorizingMessagingListener$MemorizingState</v>
          </cell>
          <cell r="C699" t="str">
            <v>new_version\k9mail\src\main\java\com\fsck\k9\controller\MemorizingMessagingListener.MemorizingState.java</v>
          </cell>
          <cell r="D699" t="str">
            <v>MemorizingState</v>
          </cell>
          <cell r="E699" t="str">
            <v>K-9 Mail</v>
          </cell>
          <cell r="F699" t="b">
            <v>1</v>
          </cell>
          <cell r="G699" t="str">
            <v>Information Holder</v>
          </cell>
        </row>
        <row r="700">
          <cell r="B700" t="str">
            <v>com.fsck.k9.controller.MemorizingMessagingListener$Memory</v>
          </cell>
          <cell r="C700" t="str">
            <v>new_version\k9mail\src\main\java\com\fsck\k9\controller\MemorizingMessagingListener.Memory.java</v>
          </cell>
          <cell r="D700" t="str">
            <v>Memory</v>
          </cell>
          <cell r="E700" t="str">
            <v>K-9 Mail</v>
          </cell>
          <cell r="F700" t="b">
            <v>1</v>
          </cell>
          <cell r="G700" t="str">
            <v>Information Holder</v>
          </cell>
        </row>
        <row r="701">
          <cell r="B701" t="str">
            <v>com.fsck.k9.controller.MessagingController</v>
          </cell>
          <cell r="C701" t="str">
            <v>new_version\k9mail\src\main\java\com\fsck\k9\controller\MessagingController.java</v>
          </cell>
          <cell r="D701" t="str">
            <v>MessagingController</v>
          </cell>
          <cell r="E701" t="str">
            <v>K-9 Mail</v>
          </cell>
          <cell r="F701" t="b">
            <v>1</v>
          </cell>
          <cell r="G701" t="str">
            <v>Controller</v>
          </cell>
        </row>
        <row r="702">
          <cell r="B702" t="str">
            <v>com.fsck.k9.controller.MessagingController$Command</v>
          </cell>
          <cell r="C702" t="str">
            <v>new_version\k9mail\src\main\java\com\fsck\k9\controller\MessagingController.Command.java</v>
          </cell>
          <cell r="D702" t="str">
            <v>Command</v>
          </cell>
          <cell r="E702" t="str">
            <v>K-9 Mail</v>
          </cell>
          <cell r="F702" t="b">
            <v>1</v>
          </cell>
          <cell r="G702" t="str">
            <v>Controller</v>
          </cell>
        </row>
        <row r="703">
          <cell r="B703" t="str">
            <v>com.fsck.k9.controller.MessagingController$MessageActor</v>
          </cell>
          <cell r="C703" t="str">
            <v>new_version\k9mail\src\main\java\com\fsck\k9\controller\MessagingController.MessageActor.java</v>
          </cell>
          <cell r="D703" t="str">
            <v>MessageActor</v>
          </cell>
          <cell r="E703" t="str">
            <v>K-9 Mail</v>
          </cell>
          <cell r="F703" t="b">
            <v>1</v>
          </cell>
          <cell r="G703" t="str">
            <v>Service Provider</v>
          </cell>
        </row>
        <row r="704">
          <cell r="B704" t="str">
            <v>com.fsck.k9.controller.MessagingControllerCommands</v>
          </cell>
          <cell r="C704" t="str">
            <v>new_version\k9mail\src\main\java\com\fsck\k9\controller\MessagingControllerCommands.java</v>
          </cell>
          <cell r="D704" t="str">
            <v>MessagingControllerCommands</v>
          </cell>
          <cell r="E704" t="str">
            <v>K-9 Mail</v>
          </cell>
          <cell r="F704" t="b">
            <v>1</v>
          </cell>
          <cell r="G704" t="str">
            <v>Information Holder</v>
          </cell>
        </row>
        <row r="705">
          <cell r="B705" t="str">
            <v>com.fsck.k9.controller.MessagingControllerCommands$PendingAppend</v>
          </cell>
          <cell r="C705" t="str">
            <v>new_version\k9mail\src\main\java\com\fsck\k9\controller\MessagingControllerCommands.PendingAppend.java</v>
          </cell>
          <cell r="D705" t="str">
            <v>PendingAppend</v>
          </cell>
          <cell r="E705" t="str">
            <v>K-9 Mail</v>
          </cell>
          <cell r="F705" t="b">
            <v>1</v>
          </cell>
          <cell r="G705" t="str">
            <v>Coordinator</v>
          </cell>
        </row>
        <row r="706">
          <cell r="B706" t="str">
            <v>com.fsck.k9.controller.MessagingControllerCommands$PendingCommand</v>
          </cell>
          <cell r="C706" t="str">
            <v>new_version\k9mail\src\main\java\com\fsck\k9\controller\MessagingControllerCommands.PendingCommand.java</v>
          </cell>
          <cell r="D706" t="str">
            <v>PendingCommand</v>
          </cell>
          <cell r="E706" t="str">
            <v>K-9 Mail</v>
          </cell>
          <cell r="F706" t="b">
            <v>1</v>
          </cell>
          <cell r="G706" t="str">
            <v>Coordinator</v>
          </cell>
        </row>
        <row r="707">
          <cell r="B707" t="str">
            <v>com.fsck.k9.controller.MessagingControllerCommands$PendingEmptyTrash</v>
          </cell>
          <cell r="C707" t="str">
            <v>new_version\k9mail\src\main\java\com\fsck\k9\controller\MessagingControllerCommands.PendingEmptyTrash.java</v>
          </cell>
          <cell r="D707" t="str">
            <v>PendingEmptyTrash</v>
          </cell>
          <cell r="E707" t="str">
            <v>K-9 Mail</v>
          </cell>
          <cell r="F707" t="b">
            <v>1</v>
          </cell>
          <cell r="G707" t="str">
            <v>Coordinator</v>
          </cell>
        </row>
        <row r="708">
          <cell r="B708" t="str">
            <v>com.fsck.k9.controller.MessagingControllerCommands$PendingExpunge</v>
          </cell>
          <cell r="C708" t="str">
            <v>new_version\k9mail\src\main\java\com\fsck\k9\controller\MessagingControllerCommands.PendingExpunge.java</v>
          </cell>
          <cell r="D708" t="str">
            <v>PendingExpunge</v>
          </cell>
          <cell r="E708" t="str">
            <v>K-9 Mail</v>
          </cell>
          <cell r="F708" t="b">
            <v>1</v>
          </cell>
          <cell r="G708" t="str">
            <v>Coordinator</v>
          </cell>
        </row>
        <row r="709">
          <cell r="B709" t="str">
            <v>com.fsck.k9.controller.MessagingControllerCommands$PendingMarkAllAsRead</v>
          </cell>
          <cell r="C709" t="str">
            <v>new_version\k9mail\src\main\java\com\fsck\k9\controller\MessagingControllerCommands.PendingMarkAllAsRead.java</v>
          </cell>
          <cell r="D709" t="str">
            <v>PendingMarkAllAsRead</v>
          </cell>
          <cell r="E709" t="str">
            <v>K-9 Mail</v>
          </cell>
          <cell r="F709" t="b">
            <v>1</v>
          </cell>
          <cell r="G709" t="str">
            <v>Coordinator</v>
          </cell>
        </row>
        <row r="710">
          <cell r="B710" t="str">
            <v>com.fsck.k9.controller.MessagingControllerCommands$PendingMoveOrCopy</v>
          </cell>
          <cell r="C710" t="str">
            <v>new_version\k9mail\src\main\java\com\fsck\k9\controller\MessagingControllerCommands.PendingMoveOrCopy.java</v>
          </cell>
          <cell r="D710" t="str">
            <v>PendingMoveOrCopy</v>
          </cell>
          <cell r="E710" t="str">
            <v>K-9 Mail</v>
          </cell>
          <cell r="F710" t="b">
            <v>1</v>
          </cell>
          <cell r="G710" t="str">
            <v>Coordinator</v>
          </cell>
        </row>
        <row r="711">
          <cell r="B711" t="str">
            <v>com.fsck.k9.controller.MessagingControllerCommands$PendingSetFlag</v>
          </cell>
          <cell r="C711" t="str">
            <v>new_version\k9mail\src\main\java\com\fsck\k9\controller\MessagingControllerCommands.PendingSetFlag.java</v>
          </cell>
          <cell r="D711" t="str">
            <v>PendingSetFlag</v>
          </cell>
          <cell r="E711" t="str">
            <v>K-9 Mail</v>
          </cell>
          <cell r="F711" t="b">
            <v>1</v>
          </cell>
          <cell r="G711" t="str">
            <v>Coordinator</v>
          </cell>
        </row>
        <row r="712">
          <cell r="B712" t="str">
            <v>com.fsck.k9.controller.MessagingControllerPushReceiver</v>
          </cell>
          <cell r="C712" t="str">
            <v>new_version\k9mail\src\main\java\com\fsck\k9\controller\MessagingControllerPushReceiver.java</v>
          </cell>
          <cell r="D712" t="str">
            <v>MessagingControllerPushReceiver</v>
          </cell>
          <cell r="E712" t="str">
            <v>K-9 Mail</v>
          </cell>
          <cell r="F712" t="b">
            <v>1</v>
          </cell>
          <cell r="G712" t="str">
            <v>Coordinator</v>
          </cell>
        </row>
        <row r="713">
          <cell r="B713" t="str">
            <v>com.fsck.k9.controller.MessagingListener</v>
          </cell>
          <cell r="C713" t="str">
            <v>new_version\k9mail\src\main\java\com\fsck\k9\controller\MessagingListener.java</v>
          </cell>
          <cell r="D713" t="str">
            <v>MessagingListener</v>
          </cell>
          <cell r="E713" t="str">
            <v>K-9 Mail</v>
          </cell>
          <cell r="F713" t="b">
            <v>1</v>
          </cell>
          <cell r="G713" t="str">
            <v>Service Provider</v>
          </cell>
        </row>
        <row r="714">
          <cell r="B714" t="str">
            <v>com.fsck.k9.controller.PendingCommandSerializer</v>
          </cell>
          <cell r="C714" t="str">
            <v>new_version\k9mail\src\main\java\com\fsck\k9\controller\PendingCommandSerializer.java</v>
          </cell>
          <cell r="D714" t="str">
            <v>PendingCommandSerializer</v>
          </cell>
          <cell r="E714" t="str">
            <v>K-9 Mail</v>
          </cell>
          <cell r="F714" t="b">
            <v>1</v>
          </cell>
          <cell r="G714" t="str">
            <v>Coordinator</v>
          </cell>
        </row>
        <row r="715">
          <cell r="B715" t="str">
            <v>com.fsck.k9.controller.ProgressBodyFactory</v>
          </cell>
          <cell r="C715" t="str">
            <v>new_version\k9mail\src\main\java\com\fsck\k9\controller\ProgressBodyFactory.java</v>
          </cell>
          <cell r="D715" t="str">
            <v>ProgressBodyFactory</v>
          </cell>
          <cell r="E715" t="str">
            <v>K-9 Mail</v>
          </cell>
          <cell r="F715" t="b">
            <v>1</v>
          </cell>
          <cell r="G715" t="str">
            <v>Coordinator</v>
          </cell>
        </row>
        <row r="716">
          <cell r="B716" t="str">
            <v>com.fsck.k9.controller.ProgressBodyFactory$ProgressListener</v>
          </cell>
          <cell r="C716" t="str">
            <v>new_version\k9mail\src\main\java\com\fsck\k9\controller\ProgressBodyFactory.ProgressListener.java</v>
          </cell>
          <cell r="D716" t="str">
            <v>ProgressListener</v>
          </cell>
          <cell r="E716" t="str">
            <v>K-9 Mail</v>
          </cell>
          <cell r="F716" t="b">
            <v>1</v>
          </cell>
          <cell r="G716" t="str">
            <v>Interfacer</v>
          </cell>
        </row>
        <row r="717">
          <cell r="B717" t="str">
            <v>com.fsck.k9.controller.SimpleMessagingListener</v>
          </cell>
          <cell r="C717" t="str">
            <v>new_version\k9mail\src\main\java\com\fsck\k9\controller\SimpleMessagingListener.java</v>
          </cell>
          <cell r="D717" t="str">
            <v>SimpleMessagingListener</v>
          </cell>
          <cell r="E717" t="str">
            <v>K-9 Mail</v>
          </cell>
          <cell r="F717" t="b">
            <v>1</v>
          </cell>
          <cell r="G717" t="str">
            <v>Service Provider</v>
          </cell>
        </row>
        <row r="718">
          <cell r="B718" t="str">
            <v>com.fsck.k9.controller.UidReverseComparator</v>
          </cell>
          <cell r="C718" t="str">
            <v>new_version\k9mail\src\main\java\com\fsck\k9\controller\UidReverseComparator.java</v>
          </cell>
          <cell r="D718" t="str">
            <v>UidReverseComparator</v>
          </cell>
          <cell r="E718" t="str">
            <v>K-9 Mail</v>
          </cell>
          <cell r="F718" t="b">
            <v>1</v>
          </cell>
          <cell r="G718" t="str">
            <v>Service Provider</v>
          </cell>
        </row>
        <row r="719">
          <cell r="B719" t="str">
            <v>com.fsck.k9.controller.UnavailableAccountException</v>
          </cell>
          <cell r="C719" t="str">
            <v>new_version\k9mail\src\main\java\com\fsck\k9\controller\UnavailableAccountException.java</v>
          </cell>
          <cell r="D719" t="str">
            <v>UnavailableAccountException</v>
          </cell>
          <cell r="E719" t="str">
            <v>K-9 Mail</v>
          </cell>
          <cell r="F719" t="b">
            <v>1</v>
          </cell>
          <cell r="G719" t="str">
            <v>Service Provider</v>
          </cell>
        </row>
        <row r="720">
          <cell r="B720" t="str">
            <v>com.fsck.k9.crypto.MessageCryptoStructureDetector</v>
          </cell>
          <cell r="C720" t="str">
            <v>new_version\k9mail\src\main\java\com\fsck\k9\crypto\MessageCryptoStructureDetector.java</v>
          </cell>
          <cell r="D720" t="str">
            <v>MessageCryptoStructureDetector</v>
          </cell>
          <cell r="E720" t="str">
            <v>K-9 Mail</v>
          </cell>
          <cell r="F720" t="b">
            <v>1</v>
          </cell>
          <cell r="G720" t="str">
            <v>Service Provider</v>
          </cell>
        </row>
        <row r="721">
          <cell r="B721" t="str">
            <v>com.fsck.k9.crypto.OpenPgpApiHelper</v>
          </cell>
          <cell r="C721" t="str">
            <v>new_version\k9mail\src\main\java\com\fsck\k9\crypto\OpenPgpApiHelper.java</v>
          </cell>
          <cell r="D721" t="str">
            <v>OpenPgpApiHelper</v>
          </cell>
          <cell r="E721" t="str">
            <v>K-9 Mail</v>
          </cell>
          <cell r="F721" t="b">
            <v>1</v>
          </cell>
          <cell r="G721" t="str">
            <v>Service Provider</v>
          </cell>
        </row>
        <row r="722">
          <cell r="B722" t="str">
            <v>com.fsck.k9.EmailAddressValidator</v>
          </cell>
          <cell r="C722" t="str">
            <v>new_version\k9mail\src\main\java\com\fsck\k9\EmailAddressValidator.java</v>
          </cell>
          <cell r="D722" t="str">
            <v>EmailAddressValidator</v>
          </cell>
          <cell r="E722" t="str">
            <v>K-9 Mail</v>
          </cell>
          <cell r="F722" t="b">
            <v>1</v>
          </cell>
          <cell r="G722" t="str">
            <v>Service Provider</v>
          </cell>
        </row>
        <row r="723">
          <cell r="B723" t="str">
            <v>com.fsck.k9.FontSizes</v>
          </cell>
          <cell r="C723" t="str">
            <v>new_version\k9mail\src\main\java\com\fsck\k9\FontSizes.java</v>
          </cell>
          <cell r="D723" t="str">
            <v>FontSizes</v>
          </cell>
          <cell r="E723" t="str">
            <v>K-9 Mail</v>
          </cell>
          <cell r="F723" t="b">
            <v>1</v>
          </cell>
          <cell r="G723" t="str">
            <v>Information Holder</v>
          </cell>
        </row>
        <row r="724">
          <cell r="B724" t="str">
            <v>com.fsck.k9.fragment.AttachmentDownloadDialogFragment</v>
          </cell>
          <cell r="C724" t="str">
            <v>new_version\k9mail\src\main\java\com\fsck\k9\fragment\AttachmentDownloadDialogFragment.java</v>
          </cell>
          <cell r="D724" t="str">
            <v>AttachmentDownloadDialogFragment</v>
          </cell>
          <cell r="E724" t="str">
            <v>K-9 Mail</v>
          </cell>
          <cell r="F724" t="b">
            <v>1</v>
          </cell>
          <cell r="G724" t="str">
            <v>Interfacer</v>
          </cell>
        </row>
        <row r="725">
          <cell r="B725" t="str">
            <v>com.fsck.k9.fragment.AttachmentDownloadDialogFragment$AttachmentDownloadCancelListener</v>
          </cell>
          <cell r="C725" t="str">
            <v>new_version\k9mail\src\main\java\com\fsck\k9\fragment\AttachmentDownloadDialogFragment.AttachmentDownloadCancelListener.java</v>
          </cell>
          <cell r="D725" t="str">
            <v>AttachmentDownloadCancelListener</v>
          </cell>
          <cell r="E725" t="str">
            <v>K-9 Mail</v>
          </cell>
          <cell r="F725" t="b">
            <v>0</v>
          </cell>
          <cell r="G725" t="str">
            <v>Interfacer</v>
          </cell>
        </row>
        <row r="726">
          <cell r="B726" t="str">
            <v>com.fsck.k9.fragment.ConfirmationDialogFragment</v>
          </cell>
          <cell r="C726" t="str">
            <v>new_version\k9mail\src\main\java\com\fsck\k9\fragment\ConfirmationDialogFragment.java</v>
          </cell>
          <cell r="D726" t="str">
            <v>ConfirmationDialogFragment</v>
          </cell>
          <cell r="E726" t="str">
            <v>K-9 Mail</v>
          </cell>
          <cell r="F726" t="b">
            <v>1</v>
          </cell>
          <cell r="G726" t="str">
            <v>Coordinator</v>
          </cell>
        </row>
        <row r="727">
          <cell r="B727" t="str">
            <v>com.fsck.k9.fragment.ConfirmationDialogFragment$ConfirmationDialogFragmentListener</v>
          </cell>
          <cell r="C727" t="str">
            <v>new_version\k9mail\src\main\java\com\fsck\k9\fragment\ConfirmationDialogFragment.ConfirmationDialogFragmentListener.java</v>
          </cell>
          <cell r="D727" t="str">
            <v>ConfirmationDialogFragmentListener</v>
          </cell>
          <cell r="E727" t="str">
            <v>K-9 Mail</v>
          </cell>
          <cell r="F727" t="b">
            <v>1</v>
          </cell>
          <cell r="G727" t="str">
            <v>Interfacer</v>
          </cell>
        </row>
        <row r="728">
          <cell r="B728" t="str">
            <v>com.fsck.k9.fragment.MessageListAdapter</v>
          </cell>
          <cell r="C728" t="str">
            <v>new_version\k9mail\src\main\java\com\fsck\k9\fragment\MessageListAdapter.java</v>
          </cell>
          <cell r="D728" t="str">
            <v>MessageListAdapter</v>
          </cell>
          <cell r="E728" t="str">
            <v>K-9 Mail</v>
          </cell>
          <cell r="F728" t="b">
            <v>1</v>
          </cell>
          <cell r="G728" t="str">
            <v>Interfacer</v>
          </cell>
        </row>
        <row r="729">
          <cell r="B729" t="str">
            <v>com.fsck.k9.fragment.MessageListFragment</v>
          </cell>
          <cell r="C729" t="str">
            <v>new_version\k9mail\src\main\java\com\fsck\k9\fragment\MessageListFragment.java</v>
          </cell>
          <cell r="D729" t="str">
            <v>MessageListFragment</v>
          </cell>
          <cell r="E729" t="str">
            <v>K-9 Mail</v>
          </cell>
          <cell r="F729" t="b">
            <v>1</v>
          </cell>
          <cell r="G729" t="str">
            <v>Interfacer</v>
          </cell>
        </row>
        <row r="730">
          <cell r="B730" t="str">
            <v>com.fsck.k9.fragment.MessageListFragment$ActionModeCallback</v>
          </cell>
          <cell r="C730" t="str">
            <v>new_version\k9mail\src\main\java\com\fsck\k9\fragment\MessageListFragment.ActionModeCallback.java</v>
          </cell>
          <cell r="D730" t="str">
            <v>ActionModeCallback</v>
          </cell>
          <cell r="E730" t="str">
            <v>K-9 Mail</v>
          </cell>
          <cell r="F730" t="b">
            <v>1</v>
          </cell>
          <cell r="G730" t="str">
            <v>Interfacer</v>
          </cell>
        </row>
        <row r="731">
          <cell r="B731" t="str">
            <v>com.fsck.k9.fragment.MessageListFragment$FolderOperation</v>
          </cell>
          <cell r="C731" t="str">
            <v>new_version\k9mail\src\main\java\com\fsck\k9\fragment\MessageListFragment.FolderOperation.java</v>
          </cell>
          <cell r="D731" t="str">
            <v>FolderOperation</v>
          </cell>
          <cell r="E731" t="str">
            <v>K-9 Mail</v>
          </cell>
          <cell r="F731" t="b">
            <v>1</v>
          </cell>
          <cell r="G731" t="str">
            <v>Information Holder</v>
          </cell>
        </row>
        <row r="732">
          <cell r="B732" t="str">
            <v>com.fsck.k9.fragment.MessageListFragment$FooterViewHolder</v>
          </cell>
          <cell r="C732" t="str">
            <v>new_version\k9mail\src\main\java\com\fsck\k9\fragment\MessageListFragment.FooterViewHolder.java</v>
          </cell>
          <cell r="D732" t="str">
            <v>FooterViewHolder</v>
          </cell>
          <cell r="E732" t="str">
            <v>K-9 Mail</v>
          </cell>
          <cell r="F732" t="b">
            <v>1</v>
          </cell>
          <cell r="G732" t="str">
            <v>Information Holder</v>
          </cell>
        </row>
        <row r="733">
          <cell r="B733" t="str">
            <v>com.fsck.k9.fragment.MessageListFragment$MessageListActivityListener</v>
          </cell>
          <cell r="C733" t="str">
            <v>new_version\k9mail\src\main\java\com\fsck\k9\fragment\MessageListFragment.MessageListActivityListener.java</v>
          </cell>
          <cell r="D733" t="str">
            <v>MessageListActivityListener</v>
          </cell>
          <cell r="E733" t="str">
            <v>K-9 Mail</v>
          </cell>
          <cell r="F733" t="b">
            <v>1</v>
          </cell>
          <cell r="G733" t="str">
            <v>Coordinator</v>
          </cell>
        </row>
        <row r="734">
          <cell r="B734" t="str">
            <v>com.fsck.k9.fragment.MessageListFragment$MessageListFragmentListener</v>
          </cell>
          <cell r="C734" t="str">
            <v>new_version\k9mail\src\main\java\com\fsck\k9\fragment\MessageListFragment.MessageListFragmentListener.java</v>
          </cell>
          <cell r="D734" t="str">
            <v>MessageListFragmentListener</v>
          </cell>
          <cell r="E734" t="str">
            <v>K-9 Mail</v>
          </cell>
          <cell r="F734" t="b">
            <v>1</v>
          </cell>
          <cell r="G734" t="str">
            <v>Service Provider</v>
          </cell>
        </row>
        <row r="735">
          <cell r="B735" t="str">
            <v>com.fsck.k9.fragment.MessageListFragmentComparators</v>
          </cell>
          <cell r="C735" t="str">
            <v>new_version\k9mail\src\main\java\com\fsck\k9\fragment\MessageListFragmentComparators.java</v>
          </cell>
          <cell r="D735" t="str">
            <v>MessageListFragmentComparators</v>
          </cell>
          <cell r="E735" t="str">
            <v>K-9 Mail</v>
          </cell>
          <cell r="F735" t="b">
            <v>1</v>
          </cell>
          <cell r="G735" t="str">
            <v>Service Provider</v>
          </cell>
        </row>
        <row r="736">
          <cell r="B736" t="str">
            <v>com.fsck.k9.fragment.MessageListFragmentComparators$ArrivalComparator</v>
          </cell>
          <cell r="C736" t="str">
            <v>new_version\k9mail\src\main\java\com\fsck\k9\fragment\MessageListFragmentComparators.ArrivalComparator.java</v>
          </cell>
          <cell r="D736" t="str">
            <v>ArrivalComparator</v>
          </cell>
          <cell r="E736" t="str">
            <v>K-9 Mail</v>
          </cell>
          <cell r="F736" t="b">
            <v>1</v>
          </cell>
          <cell r="G736" t="str">
            <v>Service Provider</v>
          </cell>
        </row>
        <row r="737">
          <cell r="B737" t="str">
            <v>com.fsck.k9.fragment.MessageListFragmentComparators$AttachmentComparator</v>
          </cell>
          <cell r="C737" t="str">
            <v>new_version\k9mail\src\main\java\com\fsck\k9\fragment\MessageListFragmentComparators.AttachmentComparator.java</v>
          </cell>
          <cell r="D737" t="str">
            <v>AttachmentComparator</v>
          </cell>
          <cell r="E737" t="str">
            <v>K-9 Mail</v>
          </cell>
          <cell r="F737" t="b">
            <v>1</v>
          </cell>
          <cell r="G737" t="str">
            <v>Service Provider</v>
          </cell>
        </row>
        <row r="738">
          <cell r="B738" t="str">
            <v>com.fsck.k9.fragment.MessageListFragmentComparators$ComparatorChain</v>
          </cell>
          <cell r="C738" t="str">
            <v>new_version\k9mail\src\main\java\com\fsck\k9\fragment\MessageListFragmentComparators.ComparatorChain.java</v>
          </cell>
          <cell r="D738" t="str">
            <v>ComparatorChain</v>
          </cell>
          <cell r="E738" t="str">
            <v>K-9 Mail</v>
          </cell>
          <cell r="F738" t="b">
            <v>1</v>
          </cell>
          <cell r="G738" t="str">
            <v>Service Provider</v>
          </cell>
        </row>
        <row r="739">
          <cell r="B739" t="str">
            <v>com.fsck.k9.fragment.MessageListFragmentComparators$DateComparator</v>
          </cell>
          <cell r="C739" t="str">
            <v>new_version\k9mail\src\main\java\com\fsck\k9\fragment\MessageListFragmentComparators.DateComparator.java</v>
          </cell>
          <cell r="D739" t="str">
            <v>DateComparator</v>
          </cell>
          <cell r="E739" t="str">
            <v>K-9 Mail</v>
          </cell>
          <cell r="F739" t="b">
            <v>1</v>
          </cell>
          <cell r="G739" t="str">
            <v>Service Provider</v>
          </cell>
        </row>
        <row r="740">
          <cell r="B740" t="str">
            <v>com.fsck.k9.fragment.MessageListFragmentComparators$FlaggedComparator</v>
          </cell>
          <cell r="C740" t="str">
            <v>new_version\k9mail\src\main\java\com\fsck\k9\fragment\MessageListFragmentComparators.FlaggedComparator.java</v>
          </cell>
          <cell r="D740" t="str">
            <v>FlaggedComparator</v>
          </cell>
          <cell r="E740" t="str">
            <v>K-9 Mail</v>
          </cell>
          <cell r="F740" t="b">
            <v>1</v>
          </cell>
          <cell r="G740" t="str">
            <v>Service Provider</v>
          </cell>
        </row>
        <row r="741">
          <cell r="B741" t="str">
            <v>com.fsck.k9.fragment.MessageListFragmentComparators$ReverseComparator</v>
          </cell>
          <cell r="C741" t="str">
            <v>new_version\k9mail\src\main\java\com\fsck\k9\fragment\MessageListFragmentComparators.ReverseComparator.java</v>
          </cell>
          <cell r="D741" t="str">
            <v>ReverseComparator</v>
          </cell>
          <cell r="E741" t="str">
            <v>K-9 Mail</v>
          </cell>
          <cell r="F741" t="b">
            <v>1</v>
          </cell>
          <cell r="G741" t="str">
            <v>Coordinator</v>
          </cell>
        </row>
        <row r="742">
          <cell r="B742" t="str">
            <v>com.fsck.k9.fragment.MessageListFragmentComparators$ReverseIdComparator</v>
          </cell>
          <cell r="C742" t="str">
            <v>new_version\k9mail\src\main\java\com\fsck\k9\fragment\MessageListFragmentComparators.ReverseIdComparator.java</v>
          </cell>
          <cell r="D742" t="str">
            <v>ReverseIdComparator</v>
          </cell>
          <cell r="E742" t="str">
            <v>K-9 Mail</v>
          </cell>
          <cell r="F742" t="b">
            <v>1</v>
          </cell>
          <cell r="G742" t="str">
            <v>Service Provider</v>
          </cell>
        </row>
        <row r="743">
          <cell r="B743" t="str">
            <v>com.fsck.k9.fragment.MessageListFragmentComparators$SenderComparator</v>
          </cell>
          <cell r="C743" t="str">
            <v>new_version\k9mail\src\main\java\com\fsck\k9\fragment\MessageListFragmentComparators.SenderComparator.java</v>
          </cell>
          <cell r="D743" t="str">
            <v>SenderComparator</v>
          </cell>
          <cell r="E743" t="str">
            <v>K-9 Mail</v>
          </cell>
          <cell r="F743" t="b">
            <v>1</v>
          </cell>
          <cell r="G743" t="str">
            <v>Service Provider</v>
          </cell>
        </row>
        <row r="744">
          <cell r="B744" t="str">
            <v>com.fsck.k9.fragment.MessageListFragmentComparators$SubjectComparator</v>
          </cell>
          <cell r="C744" t="str">
            <v>new_version\k9mail\src\main\java\com\fsck\k9\fragment\MessageListFragmentComparators.SubjectComparator.java</v>
          </cell>
          <cell r="D744" t="str">
            <v>SubjectComparator</v>
          </cell>
          <cell r="E744" t="str">
            <v>K-9 Mail</v>
          </cell>
          <cell r="F744" t="b">
            <v>1</v>
          </cell>
          <cell r="G744" t="str">
            <v>Service Provider</v>
          </cell>
        </row>
        <row r="745">
          <cell r="B745" t="str">
            <v>com.fsck.k9.fragment.MessageListFragmentComparators$UnreadComparator</v>
          </cell>
          <cell r="C745" t="str">
            <v>new_version\k9mail\src\main\java\com\fsck\k9\fragment\MessageListFragmentComparators.UnreadComparator.java</v>
          </cell>
          <cell r="D745" t="str">
            <v>UnreadComparator</v>
          </cell>
          <cell r="E745" t="str">
            <v>K-9 Mail</v>
          </cell>
          <cell r="F745" t="b">
            <v>1</v>
          </cell>
          <cell r="G745" t="str">
            <v>Service Provider</v>
          </cell>
        </row>
        <row r="746">
          <cell r="B746" t="str">
            <v>com.fsck.k9.fragment.MessageListHandler</v>
          </cell>
          <cell r="C746" t="str">
            <v>new_version\k9mail\src\main\java\com\fsck\k9\fragment\MessageListHandler.java</v>
          </cell>
          <cell r="D746" t="str">
            <v>MessageListHandler</v>
          </cell>
          <cell r="E746" t="str">
            <v>K-9 Mail</v>
          </cell>
          <cell r="F746" t="b">
            <v>1</v>
          </cell>
          <cell r="G746" t="str">
            <v>Interfacer</v>
          </cell>
        </row>
        <row r="747">
          <cell r="B747" t="str">
            <v>com.fsck.k9.fragment.MessageViewHolder</v>
          </cell>
          <cell r="C747" t="str">
            <v>new_version\k9mail\src\main\java\com\fsck\k9\fragment\MessageViewHolder.java</v>
          </cell>
          <cell r="D747" t="str">
            <v>MessageViewHolder</v>
          </cell>
          <cell r="E747" t="str">
            <v>K-9 Mail</v>
          </cell>
          <cell r="F747" t="b">
            <v>1</v>
          </cell>
          <cell r="G747" t="str">
            <v>Interfacer</v>
          </cell>
        </row>
        <row r="748">
          <cell r="B748" t="str">
            <v>com.fsck.k9.fragment.MLFProjectionInfo</v>
          </cell>
          <cell r="C748" t="str">
            <v>new_version\k9mail\src\main\java\com\fsck\k9\fragment\MLFProjectionInfo.java</v>
          </cell>
          <cell r="D748" t="str">
            <v>MLFProjectionInfo</v>
          </cell>
          <cell r="E748" t="str">
            <v>K-9 Mail</v>
          </cell>
          <cell r="F748" t="b">
            <v>1</v>
          </cell>
          <cell r="G748" t="str">
            <v>Information Holder</v>
          </cell>
        </row>
        <row r="749">
          <cell r="B749" t="str">
            <v>com.fsck.k9.fragment.MlfUtils</v>
          </cell>
          <cell r="C749" t="str">
            <v>new_version\k9mail\src\main\java\com\fsck\k9\fragment\MlfUtils.java</v>
          </cell>
          <cell r="D749" t="str">
            <v>MlfUtils</v>
          </cell>
          <cell r="E749" t="str">
            <v>K-9 Mail</v>
          </cell>
          <cell r="F749" t="b">
            <v>1</v>
          </cell>
          <cell r="G749" t="str">
            <v>Service Provider</v>
          </cell>
        </row>
        <row r="750">
          <cell r="B750" t="str">
            <v>com.fsck.k9.fragment.ProgressDialogFragment</v>
          </cell>
          <cell r="C750" t="str">
            <v>new_version\k9mail\src\main\java\com\fsck\k9\fragment\ProgressDialogFragment.java</v>
          </cell>
          <cell r="D750" t="str">
            <v>ProgressDialogFragment</v>
          </cell>
          <cell r="E750" t="str">
            <v>K-9 Mail</v>
          </cell>
          <cell r="F750" t="b">
            <v>1</v>
          </cell>
          <cell r="G750" t="str">
            <v>Interfacer</v>
          </cell>
        </row>
        <row r="751">
          <cell r="B751" t="str">
            <v>com.fsck.k9.fragment.ProgressDialogFragment$CancelListener</v>
          </cell>
          <cell r="C751" t="str">
            <v>new_version\k9mail\src\main\java\com\fsck\k9\fragment\ProgressDialogFragment.CancelListener.java</v>
          </cell>
          <cell r="D751" t="str">
            <v>CancelListener</v>
          </cell>
          <cell r="E751" t="str">
            <v>K-9 Mail</v>
          </cell>
          <cell r="F751" t="b">
            <v>1</v>
          </cell>
          <cell r="G751" t="str">
            <v>Service Provider</v>
          </cell>
        </row>
        <row r="752">
          <cell r="B752" t="str">
            <v>com.fsck.k9.Globals</v>
          </cell>
          <cell r="C752" t="str">
            <v>new_version\k9mail\src\main\java\com\fsck\k9\Globals.java</v>
          </cell>
          <cell r="D752" t="str">
            <v>Globals</v>
          </cell>
          <cell r="E752" t="str">
            <v>K-9 Mail</v>
          </cell>
          <cell r="F752" t="b">
            <v>1</v>
          </cell>
          <cell r="G752" t="str">
            <v>Information Holder</v>
          </cell>
        </row>
        <row r="753">
          <cell r="B753" t="str">
            <v>com.fsck.k9.helper.ClipboardManager</v>
          </cell>
          <cell r="C753" t="str">
            <v>new_version\k9mail\src\main\java\com\fsck\k9\helper\ClipboardManager.java</v>
          </cell>
          <cell r="D753" t="str">
            <v>ClipboardManager</v>
          </cell>
          <cell r="E753" t="str">
            <v>K-9 Mail</v>
          </cell>
          <cell r="F753" t="b">
            <v>1</v>
          </cell>
          <cell r="G753" t="str">
            <v>Service Provider</v>
          </cell>
        </row>
        <row r="754">
          <cell r="B754" t="str">
            <v>com.fsck.k9.helper.ContactItem</v>
          </cell>
          <cell r="C754" t="str">
            <v>new_version\k9mail\src\main\java\com\fsck\k9\helper\ContactItem.java</v>
          </cell>
          <cell r="D754" t="str">
            <v>ContactItem</v>
          </cell>
          <cell r="E754" t="str">
            <v>K-9 Mail</v>
          </cell>
          <cell r="F754" t="b">
            <v>1</v>
          </cell>
          <cell r="G754" t="str">
            <v>Information Holder</v>
          </cell>
        </row>
        <row r="755">
          <cell r="B755" t="str">
            <v>com.fsck.k9.helper.ContactPicture</v>
          </cell>
          <cell r="C755" t="str">
            <v>new_version\k9mail\src\main\java\com\fsck\k9\helper\ContactPicture.java</v>
          </cell>
          <cell r="D755" t="str">
            <v>ContactPicture</v>
          </cell>
          <cell r="E755" t="str">
            <v>K-9 Mail</v>
          </cell>
          <cell r="F755" t="b">
            <v>1</v>
          </cell>
          <cell r="G755" t="str">
            <v>Service Provider</v>
          </cell>
        </row>
        <row r="756">
          <cell r="B756" t="str">
            <v>com.fsck.k9.helper.Contacts</v>
          </cell>
          <cell r="C756" t="str">
            <v>new_version\k9mail\src\main\java\com\fsck\k9\helper\Contacts.java</v>
          </cell>
          <cell r="D756" t="str">
            <v>Contacts</v>
          </cell>
          <cell r="E756" t="str">
            <v>K-9 Mail</v>
          </cell>
          <cell r="F756" t="b">
            <v>1</v>
          </cell>
          <cell r="G756" t="str">
            <v>Service Provider</v>
          </cell>
        </row>
        <row r="757">
          <cell r="B757" t="str">
            <v>com.fsck.k9.helper.EmailHelper</v>
          </cell>
          <cell r="C757" t="str">
            <v>new_version\k9mail\src\main\java\com\fsck\k9\helper\EmailHelper.java</v>
          </cell>
          <cell r="D757" t="str">
            <v>EmailHelper</v>
          </cell>
          <cell r="E757" t="str">
            <v>K-9 Mail</v>
          </cell>
          <cell r="F757" t="b">
            <v>1</v>
          </cell>
          <cell r="G757" t="str">
            <v>Service Provider</v>
          </cell>
        </row>
        <row r="758">
          <cell r="B758" t="str">
            <v>com.fsck.k9.helper.ExceptionHelper</v>
          </cell>
          <cell r="C758" t="str">
            <v>new_version\k9mail\src\main\java\com\fsck\k9\helper\ExceptionHelper.java</v>
          </cell>
          <cell r="D758" t="str">
            <v>ExceptionHelper</v>
          </cell>
          <cell r="E758" t="str">
            <v>K-9 Mail</v>
          </cell>
          <cell r="F758" t="b">
            <v>1</v>
          </cell>
          <cell r="G758" t="str">
            <v>Service Provider</v>
          </cell>
        </row>
        <row r="759">
          <cell r="B759" t="str">
            <v>com.fsck.k9.helper.FileBrowserHelper</v>
          </cell>
          <cell r="C759" t="str">
            <v>new_version\k9mail\src\main\java\com\fsck\k9\helper\FileBrowserHelper.java</v>
          </cell>
          <cell r="D759" t="str">
            <v>FileBrowserHelper</v>
          </cell>
          <cell r="E759" t="str">
            <v>K-9 Mail</v>
          </cell>
          <cell r="F759" t="b">
            <v>1</v>
          </cell>
          <cell r="G759" t="str">
            <v>Service Provider</v>
          </cell>
        </row>
        <row r="760">
          <cell r="B760" t="str">
            <v>com.fsck.k9.helper.FileBrowserHelper$FileBrowserFailOverCallback</v>
          </cell>
          <cell r="C760" t="str">
            <v>new_version\k9mail\src\main\java\com\fsck\k9\helper\FileBrowserHelper.FileBrowserFailOverCallback.java</v>
          </cell>
          <cell r="D760" t="str">
            <v>FileBrowserFailOverCallback</v>
          </cell>
          <cell r="E760" t="str">
            <v>K-9 Mail</v>
          </cell>
          <cell r="F760" t="b">
            <v>1</v>
          </cell>
          <cell r="G760" t="str">
            <v>Service Provider</v>
          </cell>
        </row>
        <row r="761">
          <cell r="B761" t="str">
            <v>com.fsck.k9.helper.FileHelper</v>
          </cell>
          <cell r="C761" t="str">
            <v>new_version\k9mail\src\main\java\com\fsck\k9\helper\FileHelper.java</v>
          </cell>
          <cell r="D761" t="str">
            <v>FileHelper</v>
          </cell>
          <cell r="E761" t="str">
            <v>K-9 Mail</v>
          </cell>
          <cell r="F761" t="b">
            <v>1</v>
          </cell>
          <cell r="G761" t="str">
            <v>Service Provider</v>
          </cell>
        </row>
        <row r="762">
          <cell r="B762" t="str">
            <v>com.fsck.k9.helper.IdentityHelper</v>
          </cell>
          <cell r="C762" t="str">
            <v>new_version\k9mail\src\main\java\com\fsck\k9\helper\IdentityHelper.java</v>
          </cell>
          <cell r="D762" t="str">
            <v>IdentityHelper</v>
          </cell>
          <cell r="E762" t="str">
            <v>K-9 Mail</v>
          </cell>
          <cell r="F762" t="b">
            <v>1</v>
          </cell>
          <cell r="G762" t="str">
            <v>Service Provider</v>
          </cell>
        </row>
        <row r="763">
          <cell r="B763" t="str">
            <v>com.fsck.k9.helper.jsoup.AdvancedNodeTraversor</v>
          </cell>
          <cell r="C763" t="str">
            <v>new_version\k9mail\src\main\java\com\fsck\k9\helper\jsoup\AdvancedNodeTraversor.java</v>
          </cell>
          <cell r="D763" t="str">
            <v>AdvancedNodeTraversor</v>
          </cell>
          <cell r="E763" t="str">
            <v>K-9 Mail</v>
          </cell>
          <cell r="F763" t="b">
            <v>1</v>
          </cell>
          <cell r="G763" t="str">
            <v>Service Provider</v>
          </cell>
        </row>
        <row r="764">
          <cell r="B764" t="str">
            <v>com.fsck.k9.helper.jsoup.AdvancedNodeTraversor$FilterResult</v>
          </cell>
          <cell r="C764" t="str">
            <v>new_version\k9mail\src\main\java\com\fsck\k9\helper\jsoup\AdvancedNodeTraversor.FilterResult.java</v>
          </cell>
          <cell r="D764" t="str">
            <v>FilterResult</v>
          </cell>
          <cell r="E764" t="str">
            <v>K-9 Mail</v>
          </cell>
          <cell r="F764" t="b">
            <v>1</v>
          </cell>
          <cell r="G764" t="str">
            <v>Information Holder</v>
          </cell>
        </row>
        <row r="765">
          <cell r="B765" t="str">
            <v>com.fsck.k9.helper.jsoup.NodeFilter</v>
          </cell>
          <cell r="C765" t="str">
            <v>new_version\k9mail\src\main\java\com\fsck\k9\helper\jsoup\NodeFilter.java</v>
          </cell>
          <cell r="D765" t="str">
            <v>NodeFilter</v>
          </cell>
          <cell r="E765" t="str">
            <v>K-9 Mail</v>
          </cell>
          <cell r="F765" t="b">
            <v>1</v>
          </cell>
          <cell r="G765" t="str">
            <v>Service Provider</v>
          </cell>
        </row>
        <row r="766">
          <cell r="B766" t="str">
            <v>com.fsck.k9.helper.jsoup.NodeFilter$HeadFilterDecision</v>
          </cell>
          <cell r="C766" t="str">
            <v>new_version\k9mail\src\main\java\com\fsck\k9\helper\jsoup\NodeFilter.HeadFilterDecision.java</v>
          </cell>
          <cell r="D766" t="str">
            <v>HeadFilterDecision</v>
          </cell>
          <cell r="E766" t="str">
            <v>K-9 Mail</v>
          </cell>
          <cell r="F766" t="b">
            <v>1</v>
          </cell>
          <cell r="G766" t="str">
            <v>Information Holder</v>
          </cell>
        </row>
        <row r="767">
          <cell r="B767" t="str">
            <v>com.fsck.k9.helper.jsoup.NodeFilter$TailFilterDecision</v>
          </cell>
          <cell r="C767" t="str">
            <v>new_version\k9mail\src\main\java\com\fsck\k9\helper\jsoup\NodeFilter.TailFilterDecision.java</v>
          </cell>
          <cell r="D767" t="str">
            <v>TailFilterDecision</v>
          </cell>
          <cell r="E767" t="str">
            <v>K-9 Mail</v>
          </cell>
          <cell r="F767" t="b">
            <v>1</v>
          </cell>
          <cell r="G767" t="str">
            <v>Information Holder</v>
          </cell>
        </row>
        <row r="768">
          <cell r="B768" t="str">
            <v>com.fsck.k9.helper.K9AlarmManager</v>
          </cell>
          <cell r="C768" t="str">
            <v>new_version\k9mail\src\main\java\com\fsck\k9\helper\K9AlarmManager.java</v>
          </cell>
          <cell r="D768" t="str">
            <v>K9AlarmManager</v>
          </cell>
          <cell r="E768" t="str">
            <v>K-9 Mail</v>
          </cell>
          <cell r="F768" t="b">
            <v>1</v>
          </cell>
          <cell r="G768" t="str">
            <v>Coordinator</v>
          </cell>
        </row>
        <row r="769">
          <cell r="B769" t="str">
            <v>com.fsck.k9.helper.MailTo</v>
          </cell>
          <cell r="C769" t="str">
            <v>new_version\k9mail\src\main\java\com\fsck\k9\helper\MailTo.java</v>
          </cell>
          <cell r="D769" t="str">
            <v>MailTo</v>
          </cell>
          <cell r="E769" t="str">
            <v>K-9 Mail</v>
          </cell>
          <cell r="F769" t="b">
            <v>1</v>
          </cell>
          <cell r="G769" t="str">
            <v>Service Provider</v>
          </cell>
        </row>
        <row r="770">
          <cell r="B770" t="str">
            <v>com.fsck.k9.helper.MailTo$CaseInsensitiveParamWrapper</v>
          </cell>
          <cell r="C770" t="str">
            <v>new_version\k9mail\src\main\java\com\fsck\k9\helper\MailTo.CaseInsensitiveParamWrapper.java</v>
          </cell>
          <cell r="D770" t="str">
            <v>CaseInsensitiveParamWrapper</v>
          </cell>
          <cell r="E770" t="str">
            <v>K-9 Mail</v>
          </cell>
          <cell r="F770" t="b">
            <v>1</v>
          </cell>
          <cell r="G770" t="str">
            <v>Service Provider</v>
          </cell>
        </row>
        <row r="771">
          <cell r="B771" t="str">
            <v>com.fsck.k9.helper.MergeCursor</v>
          </cell>
          <cell r="C771" t="str">
            <v>new_version\k9mail\src\main\java\com\fsck\k9\helper\MergeCursor.java</v>
          </cell>
          <cell r="D771" t="str">
            <v>MergeCursor</v>
          </cell>
          <cell r="E771" t="str">
            <v>K-9 Mail</v>
          </cell>
          <cell r="F771" t="b">
            <v>1</v>
          </cell>
          <cell r="G771" t="str">
            <v>Service Provider</v>
          </cell>
        </row>
        <row r="772">
          <cell r="B772" t="str">
            <v>com.fsck.k9.helper.MergeCursorWithUniqueId</v>
          </cell>
          <cell r="C772" t="str">
            <v>new_version\k9mail\src\main\java\com\fsck\k9\helper\MergeCursorWithUniqueId.java</v>
          </cell>
          <cell r="D772" t="str">
            <v>MergeCursorWithUniqueId</v>
          </cell>
          <cell r="E772" t="str">
            <v>K-9 Mail</v>
          </cell>
          <cell r="F772" t="b">
            <v>1</v>
          </cell>
          <cell r="G772" t="str">
            <v>Information Holder</v>
          </cell>
        </row>
        <row r="773">
          <cell r="B773" t="str">
            <v>com.fsck.k9.helper.MessageHelper</v>
          </cell>
          <cell r="C773" t="str">
            <v>new_version\k9mail\src\main\java\com\fsck\k9\mailstore\MessageHelper.java</v>
          </cell>
          <cell r="D773" t="str">
            <v>MessageHelper</v>
          </cell>
          <cell r="E773" t="str">
            <v>K-9 Mail</v>
          </cell>
          <cell r="F773" t="b">
            <v>1</v>
          </cell>
          <cell r="G773" t="str">
            <v>Service Provider</v>
          </cell>
        </row>
        <row r="774">
          <cell r="B774" t="str">
            <v>com.fsck.k9.helper.ParcelableUtil</v>
          </cell>
          <cell r="C774" t="str">
            <v>new_version\k9mail\src\main\java\com\fsck\k9\helper\ParcelableUtil.java</v>
          </cell>
          <cell r="D774" t="str">
            <v>ParcelableUtil</v>
          </cell>
          <cell r="E774" t="str">
            <v>K-9 Mail</v>
          </cell>
          <cell r="F774" t="b">
            <v>1</v>
          </cell>
          <cell r="G774" t="str">
            <v>Service Provider</v>
          </cell>
        </row>
        <row r="775">
          <cell r="B775" t="str">
            <v>com.fsck.k9.helper.Preconditions</v>
          </cell>
          <cell r="C775" t="str">
            <v>new_version\k9mail\src\main\java\com\fsck\k9\helper\Preconditions.java</v>
          </cell>
          <cell r="D775" t="str">
            <v>Preconditions</v>
          </cell>
          <cell r="E775" t="str">
            <v>K-9 Mail</v>
          </cell>
          <cell r="F775" t="b">
            <v>1</v>
          </cell>
          <cell r="G775" t="str">
            <v>Service Provider</v>
          </cell>
        </row>
        <row r="776">
          <cell r="B776" t="str">
            <v>com.fsck.k9.helper.ReplyToParser</v>
          </cell>
          <cell r="C776" t="str">
            <v>new_version\k9mail\src\main\java\com\fsck\k9\helper\ReplyToParser.java</v>
          </cell>
          <cell r="D776" t="str">
            <v>ReplyToParser</v>
          </cell>
          <cell r="E776" t="str">
            <v>K-9 Mail</v>
          </cell>
          <cell r="F776" t="b">
            <v>1</v>
          </cell>
          <cell r="G776" t="str">
            <v>Service Provider</v>
          </cell>
        </row>
        <row r="777">
          <cell r="B777" t="str">
            <v>com.fsck.k9.helper.ReplyToParser$ReplyToAddresses</v>
          </cell>
          <cell r="C777" t="str">
            <v>new_version\k9mail\src\main\java\com\fsck\k9\helper\ReplyToParser.ReplyToAddresses.java</v>
          </cell>
          <cell r="D777" t="str">
            <v>ReplyToAddresses</v>
          </cell>
          <cell r="E777" t="str">
            <v>K-9 Mail</v>
          </cell>
          <cell r="F777" t="b">
            <v>1</v>
          </cell>
          <cell r="G777" t="str">
            <v>Information Holder</v>
          </cell>
        </row>
        <row r="778">
          <cell r="B778" t="str">
            <v>com.fsck.k9.helper.RetainFragment</v>
          </cell>
          <cell r="C778" t="str">
            <v>new_version\k9mail\src\main\java\com\fsck\k9\helper\RetainFragment.java</v>
          </cell>
          <cell r="D778" t="str">
            <v>RetainFragment</v>
          </cell>
          <cell r="E778" t="str">
            <v>K-9 Mail</v>
          </cell>
          <cell r="F778" t="b">
            <v>1</v>
          </cell>
          <cell r="G778" t="str">
            <v>Information Holder</v>
          </cell>
        </row>
        <row r="779">
          <cell r="B779" t="str">
            <v>com.fsck.k9.helper.SimpleTextWatcher</v>
          </cell>
          <cell r="C779" t="str">
            <v>new_version\k9mail\src\main\java\com\fsck\k9\helper\SimpleTextWatcher.java</v>
          </cell>
          <cell r="D779" t="str">
            <v>SimpleTextWatcher</v>
          </cell>
          <cell r="E779" t="str">
            <v>K-9 Mail</v>
          </cell>
          <cell r="F779" t="b">
            <v>1</v>
          </cell>
          <cell r="G779" t="str">
            <v>Service Provider</v>
          </cell>
        </row>
        <row r="780">
          <cell r="B780" t="str">
            <v>com.fsck.k9.helper.SizeFormatter</v>
          </cell>
          <cell r="C780" t="str">
            <v>new_version\k9mail\src\main\java\com\fsck\k9\helper\SizeFormatter.java</v>
          </cell>
          <cell r="D780" t="str">
            <v>SizeFormatter</v>
          </cell>
          <cell r="E780" t="str">
            <v>K-9 Mail</v>
          </cell>
          <cell r="F780" t="b">
            <v>1</v>
          </cell>
          <cell r="G780" t="str">
            <v>Service Provider</v>
          </cell>
        </row>
        <row r="781">
          <cell r="B781" t="str">
            <v>com.fsck.k9.helper.UnreadWidgetProperties</v>
          </cell>
          <cell r="C781" t="str">
            <v>new_version\k9mail\src\main\java\com\fsck\k9\helper\UnreadWidgetProperties.java</v>
          </cell>
          <cell r="D781" t="str">
            <v>UnreadWidgetProperties</v>
          </cell>
          <cell r="E781" t="str">
            <v>K-9 Mail</v>
          </cell>
          <cell r="F781" t="b">
            <v>1</v>
          </cell>
          <cell r="G781" t="str">
            <v>Coordinator</v>
          </cell>
        </row>
        <row r="782">
          <cell r="B782" t="str">
            <v>com.fsck.k9.helper.UnreadWidgetProperties$Type</v>
          </cell>
          <cell r="C782" t="str">
            <v>new_version\k9mail-library\src\main\java\com\fsck\k9\mail\ServerSettings.Type.java</v>
          </cell>
          <cell r="D782" t="str">
            <v>Type</v>
          </cell>
          <cell r="E782" t="str">
            <v>K-9 Mail</v>
          </cell>
          <cell r="F782" t="b">
            <v>1</v>
          </cell>
          <cell r="G782" t="str">
            <v>Information Holder</v>
          </cell>
        </row>
        <row r="783">
          <cell r="B783" t="str">
            <v>com.fsck.k9.helper.UrlEncodingHelper</v>
          </cell>
          <cell r="C783" t="str">
            <v>new_version\k9mail-library\src\main\java\com\fsck\k9\mail\helper\UrlEncodingHelper.java</v>
          </cell>
          <cell r="D783" t="str">
            <v>UrlEncodingHelper</v>
          </cell>
          <cell r="E783" t="str">
            <v>K-9 Mail</v>
          </cell>
          <cell r="F783" t="b">
            <v>1</v>
          </cell>
          <cell r="G783" t="str">
            <v>Service Provider</v>
          </cell>
        </row>
        <row r="784">
          <cell r="B784" t="str">
            <v>com.fsck.k9.helper.Utility</v>
          </cell>
          <cell r="C784" t="str">
            <v>new_version\k9mail\src\main\java\com\fsck\k9\helper\Utility.java</v>
          </cell>
          <cell r="D784" t="str">
            <v>Utility</v>
          </cell>
          <cell r="E784" t="str">
            <v>K-9 Mail</v>
          </cell>
          <cell r="F784" t="b">
            <v>1</v>
          </cell>
          <cell r="G784" t="str">
            <v>Service Provider</v>
          </cell>
        </row>
        <row r="785">
          <cell r="B785" t="str">
            <v>com.fsck.k9.Identity</v>
          </cell>
          <cell r="C785" t="str">
            <v>new_version\k9mail\src\main\java\com\fsck\k9\Identity.java</v>
          </cell>
          <cell r="D785" t="str">
            <v>Identity</v>
          </cell>
          <cell r="E785" t="str">
            <v>K-9 Mail</v>
          </cell>
          <cell r="F785" t="b">
            <v>1</v>
          </cell>
          <cell r="G785" t="str">
            <v>Information Holder</v>
          </cell>
        </row>
        <row r="786">
          <cell r="B786" t="str">
            <v>com.fsck.k9.K9</v>
          </cell>
          <cell r="C786" t="str">
            <v>new_version\k9mail\src\main\java\com\fsck\k9\K9.java</v>
          </cell>
          <cell r="D786" t="str">
            <v>K9</v>
          </cell>
          <cell r="E786" t="str">
            <v>K-9 Mail</v>
          </cell>
          <cell r="F786" t="b">
            <v>1</v>
          </cell>
          <cell r="G786" t="str">
            <v>Controller</v>
          </cell>
        </row>
        <row r="787">
          <cell r="B787" t="str">
            <v>com.fsck.k9.K9$ApplicationAware</v>
          </cell>
          <cell r="C787" t="str">
            <v>new_version\k9mail\src\main\java\com\fsck\k9\K9.ApplicationAware.java</v>
          </cell>
          <cell r="D787" t="str">
            <v>ApplicationAware</v>
          </cell>
          <cell r="E787" t="str">
            <v>K-9 Mail</v>
          </cell>
          <cell r="F787" t="b">
            <v>1</v>
          </cell>
          <cell r="G787" t="str">
            <v>Service Provider</v>
          </cell>
        </row>
        <row r="788">
          <cell r="B788" t="str">
            <v>com.fsck.k9.K9$BACKGROUND_OPS</v>
          </cell>
          <cell r="C788" t="str">
            <v>new_version\k9mail\src\main\java\com\fsck\k9\K9.BACKGROUND_OPS.java</v>
          </cell>
          <cell r="D788" t="str">
            <v>BACKGROUND_OPS</v>
          </cell>
          <cell r="E788" t="str">
            <v>K-9 Mail</v>
          </cell>
          <cell r="F788" t="b">
            <v>1</v>
          </cell>
          <cell r="G788" t="str">
            <v>Information Holder</v>
          </cell>
        </row>
        <row r="789">
          <cell r="B789" t="str">
            <v>com.fsck.k9.K9$Intents</v>
          </cell>
          <cell r="C789" t="str">
            <v>new_version\k9mail\src\main\java\com\fsck\k9\K9.Intents.java</v>
          </cell>
          <cell r="D789" t="str">
            <v>Intents</v>
          </cell>
          <cell r="E789" t="str">
            <v>K-9 Mail</v>
          </cell>
          <cell r="F789" t="b">
            <v>1</v>
          </cell>
          <cell r="G789" t="str">
            <v>Information Holder</v>
          </cell>
        </row>
        <row r="790">
          <cell r="B790" t="str">
            <v>com.fsck.k9.K9$LockScreenNotificationVisibility</v>
          </cell>
          <cell r="C790" t="str">
            <v>new_version\k9mail\src\main\java\com\fsck\k9\K9.LockScreenNotificationVisibility.java</v>
          </cell>
          <cell r="D790" t="str">
            <v>LockScreenNotificationVisibility</v>
          </cell>
          <cell r="E790" t="str">
            <v>K-9 Mail</v>
          </cell>
          <cell r="F790" t="b">
            <v>1</v>
          </cell>
          <cell r="G790" t="str">
            <v>Information Holder</v>
          </cell>
        </row>
        <row r="791">
          <cell r="B791" t="str">
            <v>com.fsck.k9.K9$NotificationHideSubject</v>
          </cell>
          <cell r="C791" t="str">
            <v>new_version\k9mail\src\main\java\com\fsck\k9\K9.NotificationHideSubject.java</v>
          </cell>
          <cell r="D791" t="str">
            <v>NotificationHideSubject</v>
          </cell>
          <cell r="E791" t="str">
            <v>K-9 Mail</v>
          </cell>
          <cell r="F791" t="b">
            <v>1</v>
          </cell>
          <cell r="G791" t="str">
            <v>Information Holder</v>
          </cell>
        </row>
        <row r="792">
          <cell r="B792" t="str">
            <v>com.fsck.k9.K9$NotificationQuickDelete</v>
          </cell>
          <cell r="C792" t="str">
            <v>new_version\k9mail\src\main\java\com\fsck\k9\K9.NotificationQuickDelete.java</v>
          </cell>
          <cell r="D792" t="str">
            <v>NotificationQuickDelete</v>
          </cell>
          <cell r="E792" t="str">
            <v>K-9 Mail</v>
          </cell>
          <cell r="F792" t="b">
            <v>1</v>
          </cell>
          <cell r="G792" t="str">
            <v>Information Holder</v>
          </cell>
        </row>
        <row r="793">
          <cell r="B793" t="str">
            <v>com.fsck.k9.K9$SplitViewMode</v>
          </cell>
          <cell r="C793" t="str">
            <v>new_version\k9mail\src\main\java\com\fsck\k9\K9.SplitViewMode.java</v>
          </cell>
          <cell r="D793" t="str">
            <v>SplitViewMode</v>
          </cell>
          <cell r="E793" t="str">
            <v>K-9 Mail</v>
          </cell>
          <cell r="F793" t="b">
            <v>1</v>
          </cell>
          <cell r="G793" t="str">
            <v>Information Holder</v>
          </cell>
        </row>
        <row r="794">
          <cell r="B794" t="str">
            <v>com.fsck.k9.K9$Theme</v>
          </cell>
          <cell r="C794" t="str">
            <v>new_version\k9mail\src\main\java\com\fsck\k9\K9.Theme.java</v>
          </cell>
          <cell r="D794" t="str">
            <v>Theme</v>
          </cell>
          <cell r="E794" t="str">
            <v>K-9 Mail</v>
          </cell>
          <cell r="F794" t="b">
            <v>1</v>
          </cell>
          <cell r="G794" t="str">
            <v>Information Holder</v>
          </cell>
        </row>
        <row r="795">
          <cell r="B795" t="str">
            <v>com.fsck.k9.mail.Address</v>
          </cell>
          <cell r="C795" t="str">
            <v>new_version\k9mail-library\src\main\java\com\fsck\k9\mail\Address.java</v>
          </cell>
          <cell r="D795" t="str">
            <v>Address</v>
          </cell>
          <cell r="E795" t="str">
            <v>K-9 Mail</v>
          </cell>
          <cell r="F795" t="b">
            <v>1</v>
          </cell>
          <cell r="G795" t="str">
            <v>Service Provider</v>
          </cell>
        </row>
        <row r="796">
          <cell r="B796" t="str">
            <v>com.fsck.k9.mail.Authentication</v>
          </cell>
          <cell r="C796" t="str">
            <v>new_version\k9mail-library\src\main\java\com\fsck\k9\mail\Authentication.java</v>
          </cell>
          <cell r="D796" t="str">
            <v>Authentication</v>
          </cell>
          <cell r="E796" t="str">
            <v>K-9 Mail</v>
          </cell>
          <cell r="F796" t="b">
            <v>1</v>
          </cell>
          <cell r="G796" t="str">
            <v>Service Provider</v>
          </cell>
        </row>
        <row r="797">
          <cell r="B797" t="str">
            <v>com.fsck.k9.mail.AuthenticationFailedException</v>
          </cell>
          <cell r="C797" t="str">
            <v>new_version\k9mail-library\src\main\java\com\fsck\k9\mail\AuthenticationFailedException.java</v>
          </cell>
          <cell r="D797" t="str">
            <v>AuthenticationFailedException</v>
          </cell>
          <cell r="E797" t="str">
            <v>K-9 Mail</v>
          </cell>
          <cell r="F797" t="b">
            <v>1</v>
          </cell>
          <cell r="G797" t="str">
            <v>Information Holder</v>
          </cell>
        </row>
        <row r="798">
          <cell r="B798" t="str">
            <v>com.fsck.k9.mail.AuthType</v>
          </cell>
          <cell r="C798" t="str">
            <v>new_version\k9mail-library\src\main\java\com\fsck\k9\mail\AuthType.java</v>
          </cell>
          <cell r="D798" t="str">
            <v>AuthType</v>
          </cell>
          <cell r="E798" t="str">
            <v>K-9 Mail</v>
          </cell>
          <cell r="F798" t="b">
            <v>1</v>
          </cell>
          <cell r="G798" t="str">
            <v>Information Holder</v>
          </cell>
        </row>
        <row r="799">
          <cell r="B799" t="str">
            <v>com.fsck.k9.mail.Body</v>
          </cell>
          <cell r="C799" t="str">
            <v>new_version\k9mail-library\src\main\java\com\fsck\k9\mail\Body.java</v>
          </cell>
          <cell r="D799" t="str">
            <v>Body</v>
          </cell>
          <cell r="E799" t="str">
            <v>K-9 Mail</v>
          </cell>
          <cell r="F799" t="b">
            <v>1</v>
          </cell>
          <cell r="G799" t="str">
            <v>Service Provider</v>
          </cell>
        </row>
        <row r="800">
          <cell r="B800" t="str">
            <v>com.fsck.k9.mail.BodyFactory</v>
          </cell>
          <cell r="C800" t="str">
            <v>new_version\k9mail-library\src\main\java\com\fsck\k9\mail\BodyFactory.java</v>
          </cell>
          <cell r="D800" t="str">
            <v>BodyFactory</v>
          </cell>
          <cell r="E800" t="str">
            <v>K-9 Mail</v>
          </cell>
          <cell r="F800" t="b">
            <v>1</v>
          </cell>
          <cell r="G800" t="str">
            <v>Service Provider</v>
          </cell>
        </row>
        <row r="801">
          <cell r="B801" t="str">
            <v>com.fsck.k9.mail.BodyPart</v>
          </cell>
          <cell r="C801" t="str">
            <v>new_version\k9mail-library\src\main\java\com\fsck\k9\mail\BodyPart.java</v>
          </cell>
          <cell r="D801" t="str">
            <v>BodyPart</v>
          </cell>
          <cell r="E801" t="str">
            <v>K-9 Mail</v>
          </cell>
          <cell r="F801" t="b">
            <v>1</v>
          </cell>
          <cell r="G801" t="str">
            <v>Information Holder</v>
          </cell>
        </row>
        <row r="802">
          <cell r="B802" t="str">
            <v>com.fsck.k9.mail.BoundaryGenerator</v>
          </cell>
          <cell r="C802" t="str">
            <v>new_version\k9mail-library\src\main\java\com\fsck\k9\mail\BoundaryGenerator.java</v>
          </cell>
          <cell r="D802" t="str">
            <v>BoundaryGenerator</v>
          </cell>
          <cell r="E802" t="str">
            <v>K-9 Mail</v>
          </cell>
          <cell r="F802" t="b">
            <v>1</v>
          </cell>
          <cell r="G802" t="str">
            <v>Service Provider</v>
          </cell>
        </row>
        <row r="803">
          <cell r="B803" t="str">
            <v>com.fsck.k9.mail.CertificateChainException</v>
          </cell>
          <cell r="C803" t="str">
            <v>new_version\k9mail-library\src\main\java\com\fsck\k9\mail\CertificateChainException.java</v>
          </cell>
          <cell r="D803" t="str">
            <v>CertificateChainException</v>
          </cell>
          <cell r="E803" t="str">
            <v>K-9 Mail</v>
          </cell>
          <cell r="F803" t="b">
            <v>1</v>
          </cell>
          <cell r="G803" t="str">
            <v>Information Holder</v>
          </cell>
        </row>
        <row r="804">
          <cell r="B804" t="str">
            <v>com.fsck.k9.mail.CertificateValidationException</v>
          </cell>
          <cell r="C804" t="str">
            <v>new_version\k9mail-library\src\main\java\com\fsck\k9\mail\CertificateValidationException.java</v>
          </cell>
          <cell r="D804" t="str">
            <v>CertificateValidationException</v>
          </cell>
          <cell r="E804" t="str">
            <v>K-9 Mail</v>
          </cell>
          <cell r="F804" t="b">
            <v>1</v>
          </cell>
          <cell r="G804" t="str">
            <v>Information Holder</v>
          </cell>
        </row>
        <row r="805">
          <cell r="B805" t="str">
            <v>com.fsck.k9.mail.CertificateValidationException$Reason</v>
          </cell>
          <cell r="C805" t="str">
            <v>new_version\k9mail-library\src\main\java\com\fsck\k9\mail\CertificateValidationException.Reason.java</v>
          </cell>
          <cell r="D805" t="str">
            <v>Reason</v>
          </cell>
          <cell r="E805" t="str">
            <v>K-9 Mail</v>
          </cell>
          <cell r="F805" t="b">
            <v>1</v>
          </cell>
          <cell r="G805" t="str">
            <v>Information Holder</v>
          </cell>
        </row>
        <row r="806">
          <cell r="B806" t="str">
            <v>com.fsck.k9.mail.ConnectionSecurity</v>
          </cell>
          <cell r="C806" t="str">
            <v>new_version\k9mail-library\src\main\java\com\fsck\k9\mail\ConnectionSecurity.java</v>
          </cell>
          <cell r="D806" t="str">
            <v>ConnectionSecurity</v>
          </cell>
          <cell r="E806" t="str">
            <v>K-9 Mail</v>
          </cell>
          <cell r="F806" t="b">
            <v>1</v>
          </cell>
          <cell r="G806" t="str">
            <v>Information Holder</v>
          </cell>
        </row>
        <row r="807">
          <cell r="B807" t="str">
            <v>com.fsck.k9.mail.DefaultBodyFactory</v>
          </cell>
          <cell r="C807" t="str">
            <v>new_version\k9mail-library\src\main\java\com\fsck\k9\mail\DefaultBodyFactory.java</v>
          </cell>
          <cell r="D807" t="str">
            <v>DefaultBodyFactory</v>
          </cell>
          <cell r="E807" t="str">
            <v>K-9 Mail</v>
          </cell>
          <cell r="F807" t="b">
            <v>1</v>
          </cell>
          <cell r="G807" t="str">
            <v>Service Provider</v>
          </cell>
        </row>
        <row r="808">
          <cell r="B808" t="str">
            <v>com.fsck.k9.mail.FetchProfile</v>
          </cell>
          <cell r="C808" t="str">
            <v>new_version\k9mail-library\src\main\java\com\fsck\k9\mail\FetchProfile.java</v>
          </cell>
          <cell r="D808" t="str">
            <v>FetchProfile</v>
          </cell>
          <cell r="E808" t="str">
            <v>K-9 Mail</v>
          </cell>
          <cell r="F808" t="b">
            <v>1</v>
          </cell>
          <cell r="G808" t="str">
            <v>Structurer</v>
          </cell>
        </row>
        <row r="809">
          <cell r="B809" t="str">
            <v>com.fsck.k9.mail.FetchProfile$Item</v>
          </cell>
          <cell r="C809" t="str">
            <v>new_version\k9mail-library\src\main\java\com\fsck\k9\mail\FetchProfile.Item.java</v>
          </cell>
          <cell r="D809" t="str">
            <v>Item</v>
          </cell>
          <cell r="E809" t="str">
            <v>K-9 Mail</v>
          </cell>
          <cell r="F809" t="b">
            <v>1</v>
          </cell>
          <cell r="G809" t="str">
            <v>Information Holder</v>
          </cell>
        </row>
        <row r="810">
          <cell r="B810" t="str">
            <v>com.fsck.k9.mail.filter.Base64</v>
          </cell>
          <cell r="C810" t="str">
            <v>new_version\k9mail-library\src\main\java\com\fsck\k9\mail\filter\Base64.java</v>
          </cell>
          <cell r="D810" t="str">
            <v>Base64</v>
          </cell>
          <cell r="E810" t="str">
            <v>K-9 Mail</v>
          </cell>
          <cell r="F810" t="b">
            <v>1</v>
          </cell>
          <cell r="G810" t="str">
            <v>Service Provider</v>
          </cell>
        </row>
        <row r="811">
          <cell r="B811" t="str">
            <v>com.fsck.k9.mail.filter.Base64$DecoderException</v>
          </cell>
          <cell r="C811" t="str">
            <v>new_version\k9mail-library\src\main\java\com\fsck\k9\mail\filter\Base64.DecoderException.java</v>
          </cell>
          <cell r="D811" t="str">
            <v>DecoderException</v>
          </cell>
          <cell r="E811" t="str">
            <v>K-9 Mail</v>
          </cell>
          <cell r="F811" t="b">
            <v>1</v>
          </cell>
          <cell r="G811" t="str">
            <v>Information Holder</v>
          </cell>
        </row>
        <row r="812">
          <cell r="B812" t="str">
            <v>com.fsck.k9.mail.filter.Base64$EncoderException</v>
          </cell>
          <cell r="C812" t="str">
            <v>new_version\k9mail-library\src\main\java\com\fsck\k9\mail\filter\Base64.EncoderException.java</v>
          </cell>
          <cell r="D812" t="str">
            <v>EncoderException</v>
          </cell>
          <cell r="E812" t="str">
            <v>K-9 Mail</v>
          </cell>
          <cell r="F812" t="b">
            <v>1</v>
          </cell>
          <cell r="G812" t="str">
            <v>Information Holder</v>
          </cell>
        </row>
        <row r="813">
          <cell r="B813" t="str">
            <v>com.fsck.k9.mail.filter.Base64OutputStream</v>
          </cell>
          <cell r="C813" t="str">
            <v>new_version\k9mail-library\src\main\java\com\fsck\k9\mail\filter\Base64OutputStream.java</v>
          </cell>
          <cell r="D813" t="str">
            <v>Base64OutputStream</v>
          </cell>
          <cell r="E813" t="str">
            <v>K-9 Mail</v>
          </cell>
          <cell r="F813" t="b">
            <v>1</v>
          </cell>
          <cell r="G813" t="str">
            <v>Coordinator</v>
          </cell>
        </row>
        <row r="814">
          <cell r="B814" t="str">
            <v>com.fsck.k9.mail.filter.CountingOutputStream</v>
          </cell>
          <cell r="C814" t="str">
            <v>new_version\k9mail-library\src\main\java\com\fsck\k9\mail\filter\CountingOutputStream.java</v>
          </cell>
          <cell r="D814" t="str">
            <v>CountingOutputStream</v>
          </cell>
          <cell r="E814" t="str">
            <v>K-9 Mail</v>
          </cell>
          <cell r="F814" t="b">
            <v>1</v>
          </cell>
          <cell r="G814" t="str">
            <v>Information Holder</v>
          </cell>
        </row>
        <row r="815">
          <cell r="B815" t="str">
            <v>com.fsck.k9.mail.filter.EOLConvertingOutputStream</v>
          </cell>
          <cell r="C815" t="str">
            <v>new_version\k9mail-library\src\main\java\com\fsck\k9\mail\filter\EOLConvertingOutputStream.java</v>
          </cell>
          <cell r="D815" t="str">
            <v>EOLConvertingOutputStream</v>
          </cell>
          <cell r="E815" t="str">
            <v>K-9 Mail</v>
          </cell>
          <cell r="F815" t="b">
            <v>1</v>
          </cell>
          <cell r="G815" t="str">
            <v>Service Provider</v>
          </cell>
        </row>
        <row r="816">
          <cell r="B816" t="str">
            <v>com.fsck.k9.mail.filter.FixedLengthInputStream</v>
          </cell>
          <cell r="C816" t="str">
            <v>new_version\k9mail-library\src\main\java\com\fsck\k9\mail\filter\FixedLengthInputStream.java</v>
          </cell>
          <cell r="D816" t="str">
            <v>FixedLengthInputStream</v>
          </cell>
          <cell r="E816" t="str">
            <v>K-9 Mail</v>
          </cell>
          <cell r="F816" t="b">
            <v>1</v>
          </cell>
          <cell r="G816" t="str">
            <v>Coordinator</v>
          </cell>
        </row>
        <row r="817">
          <cell r="B817" t="str">
            <v>com.fsck.k9.mail.filter.Hex</v>
          </cell>
          <cell r="C817" t="str">
            <v>new_version\k9mail-library\src\main\java\com\fsck\k9\mail\filter\Hex.java</v>
          </cell>
          <cell r="D817" t="str">
            <v>Hex</v>
          </cell>
          <cell r="E817" t="str">
            <v>K-9 Mail</v>
          </cell>
          <cell r="F817" t="b">
            <v>1</v>
          </cell>
          <cell r="G817" t="str">
            <v>Service Provider</v>
          </cell>
        </row>
        <row r="818">
          <cell r="B818" t="str">
            <v>com.fsck.k9.mail.filter.LineWrapOutputStream</v>
          </cell>
          <cell r="C818" t="str">
            <v>new_version\k9mail-library\src\main\java\com\fsck\k9\mail\filter\LineWrapOutputStream.java</v>
          </cell>
          <cell r="D818" t="str">
            <v>LineWrapOutputStream</v>
          </cell>
          <cell r="E818" t="str">
            <v>K-9 Mail</v>
          </cell>
          <cell r="F818" t="b">
            <v>1</v>
          </cell>
          <cell r="G818" t="str">
            <v>Service Provider</v>
          </cell>
        </row>
        <row r="819">
          <cell r="B819" t="str">
            <v>com.fsck.k9.mail.filter.PeekableInputStream</v>
          </cell>
          <cell r="C819" t="str">
            <v>new_version\k9mail-library\src\main\java\com\fsck\k9\mail\filter\PeekableInputStream.java</v>
          </cell>
          <cell r="D819" t="str">
            <v>PeekableInputStream</v>
          </cell>
          <cell r="E819" t="str">
            <v>K-9 Mail</v>
          </cell>
          <cell r="F819" t="b">
            <v>1</v>
          </cell>
          <cell r="G819" t="str">
            <v>Service Provider</v>
          </cell>
        </row>
        <row r="820">
          <cell r="B820" t="str">
            <v>com.fsck.k9.mail.filter.SignSafeOutputStream</v>
          </cell>
          <cell r="C820" t="str">
            <v>new_version\k9mail-library\src\main\java\com\fsck\k9\mail\filter\SignSafeOutputStream.java</v>
          </cell>
          <cell r="D820" t="str">
            <v>SignSafeOutputStream</v>
          </cell>
          <cell r="E820" t="str">
            <v>K-9 Mail</v>
          </cell>
          <cell r="F820" t="b">
            <v>1</v>
          </cell>
          <cell r="G820" t="str">
            <v>Service Provider</v>
          </cell>
        </row>
        <row r="821">
          <cell r="B821" t="str">
            <v>com.fsck.k9.mail.filter.SignSafeOutputStream$State</v>
          </cell>
          <cell r="C821" t="str">
            <v>new_version\k9mail-library\src\main\java\com\fsck\k9\mail\filter\SignSafeOutputStream.State.java</v>
          </cell>
          <cell r="D821" t="str">
            <v>State</v>
          </cell>
          <cell r="E821" t="str">
            <v>K-9 Mail</v>
          </cell>
          <cell r="F821" t="b">
            <v>1</v>
          </cell>
          <cell r="G821" t="str">
            <v>Information Holder</v>
          </cell>
        </row>
        <row r="822">
          <cell r="B822" t="str">
            <v>com.fsck.k9.mail.filter.SmtpDataStuffing</v>
          </cell>
          <cell r="C822" t="str">
            <v>new_version\k9mail-library\src\main\java\com\fsck\k9\mail\filter\SmtpDataStuffing.java</v>
          </cell>
          <cell r="D822" t="str">
            <v>SmtpDataStuffing</v>
          </cell>
          <cell r="E822" t="str">
            <v>K-9 Mail</v>
          </cell>
          <cell r="F822" t="b">
            <v>1</v>
          </cell>
          <cell r="G822" t="str">
            <v>Service Provider</v>
          </cell>
        </row>
        <row r="823">
          <cell r="B823" t="str">
            <v>com.fsck.k9.mail.Flag</v>
          </cell>
          <cell r="C823" t="str">
            <v>new_version\k9mail-library\src\main\java\com\fsck\k9\mail\Flag.java</v>
          </cell>
          <cell r="D823" t="str">
            <v>Flag</v>
          </cell>
          <cell r="E823" t="str">
            <v>K-9 Mail</v>
          </cell>
          <cell r="F823" t="b">
            <v>1</v>
          </cell>
          <cell r="G823" t="str">
            <v>Information Holder</v>
          </cell>
        </row>
        <row r="824">
          <cell r="B824" t="str">
            <v>com.fsck.k9.mail.Folder</v>
          </cell>
          <cell r="C824" t="str">
            <v>new_version\k9mail-library\src\main\java\com\fsck\k9\mail\Folder.java</v>
          </cell>
          <cell r="D824" t="str">
            <v>Folder</v>
          </cell>
          <cell r="E824" t="str">
            <v>K-9 Mail</v>
          </cell>
          <cell r="F824" t="b">
            <v>1</v>
          </cell>
          <cell r="G824" t="str">
            <v>Structurer</v>
          </cell>
        </row>
        <row r="825">
          <cell r="B825" t="str">
            <v>com.fsck.k9.mail.Folder$FolderClass</v>
          </cell>
          <cell r="C825" t="str">
            <v>new_version\k9mail-library\src\main\java\com\fsck\k9\mail\Folder.FolderClass.java</v>
          </cell>
          <cell r="D825" t="str">
            <v>FolderClass</v>
          </cell>
          <cell r="E825" t="str">
            <v>K-9 Mail</v>
          </cell>
          <cell r="F825" t="b">
            <v>1</v>
          </cell>
          <cell r="G825" t="str">
            <v>Information Holder</v>
          </cell>
        </row>
        <row r="826">
          <cell r="B826" t="str">
            <v>com.fsck.k9.mail.Folder$FolderType</v>
          </cell>
          <cell r="C826" t="str">
            <v>new_version\k9mail-library\src\main\java\com\fsck\k9\mail\Folder.FolderType.java</v>
          </cell>
          <cell r="D826" t="str">
            <v>FolderType</v>
          </cell>
          <cell r="E826" t="str">
            <v>K-9 Mail</v>
          </cell>
          <cell r="F826" t="b">
            <v>1</v>
          </cell>
          <cell r="G826" t="str">
            <v>Information Holder</v>
          </cell>
        </row>
        <row r="827">
          <cell r="B827" t="str">
            <v>com.fsck.k9.mail.helper.UrlEncodingHelper</v>
          </cell>
          <cell r="C827" t="str">
            <v>new_version\k9mail-library\src\main\java\com\fsck\k9\mail\helper\UrlEncodingHelper.java</v>
          </cell>
          <cell r="D827" t="str">
            <v>UrlEncodingHelper</v>
          </cell>
          <cell r="E827" t="str">
            <v>K-9 Mail</v>
          </cell>
          <cell r="F827" t="b">
            <v>1</v>
          </cell>
          <cell r="G827" t="str">
            <v>Coordinator</v>
          </cell>
        </row>
        <row r="828">
          <cell r="B828" t="str">
            <v>com.fsck.k9.mail.internet.BinaryTempFileBody</v>
          </cell>
          <cell r="C828" t="str">
            <v>new_version\k9mail-library\src\main\java\com\fsck\k9\mail\internet\BinaryTempFileBody.java</v>
          </cell>
          <cell r="D828" t="str">
            <v>BinaryTempFileBody</v>
          </cell>
          <cell r="E828" t="str">
            <v>K-9 Mail</v>
          </cell>
          <cell r="F828" t="b">
            <v>1</v>
          </cell>
          <cell r="G828" t="str">
            <v>Information Holder</v>
          </cell>
        </row>
        <row r="829">
          <cell r="B829" t="str">
            <v>com.fsck.k9.mail.internet.BinaryTempFileBody$BinaryTempFileBodyInputStream</v>
          </cell>
          <cell r="C829" t="str">
            <v>new_version\k9mail-library\src\main\java\com\fsck\k9\mail\internet\BinaryTempFileBody.BinaryTempFileBodyInputStream.java</v>
          </cell>
          <cell r="D829" t="str">
            <v>BinaryTempFileBodyInputStream</v>
          </cell>
          <cell r="E829" t="str">
            <v>K-9 Mail</v>
          </cell>
          <cell r="F829" t="b">
            <v>1</v>
          </cell>
          <cell r="G829" t="str">
            <v>Service Provider</v>
          </cell>
        </row>
        <row r="830">
          <cell r="B830" t="str">
            <v>com.fsck.k9.mail.internet.BinaryTempFileMessageBody</v>
          </cell>
          <cell r="C830" t="str">
            <v>new_version\k9mail-library\src\main\java\com\fsck\k9\mail\internet\BinaryTempFileMessageBody.java</v>
          </cell>
          <cell r="D830" t="str">
            <v>BinaryTempFileMessageBody</v>
          </cell>
          <cell r="E830" t="str">
            <v>K-9 Mail</v>
          </cell>
          <cell r="F830" t="b">
            <v>1</v>
          </cell>
          <cell r="G830" t="str">
            <v>Information Holder</v>
          </cell>
        </row>
        <row r="831">
          <cell r="B831" t="str">
            <v>com.fsck.k9.mail.internet.CharsetSupport</v>
          </cell>
          <cell r="C831" t="str">
            <v>new_version\k9mail-library\src\main\java\com\fsck\k9\mail\internet\CharsetSupport.java</v>
          </cell>
          <cell r="D831" t="str">
            <v>CharsetSupport</v>
          </cell>
          <cell r="E831" t="str">
            <v>K-9 Mail</v>
          </cell>
          <cell r="F831" t="b">
            <v>1</v>
          </cell>
          <cell r="G831" t="str">
            <v>Service Provider</v>
          </cell>
        </row>
        <row r="832">
          <cell r="B832" t="str">
            <v>com.fsck.k9.mail.internet.DecoderUtil</v>
          </cell>
          <cell r="C832" t="str">
            <v>new_version\k9mail-library\src\main\java\com\fsck\k9\mail\internet\DecoderUtil.java</v>
          </cell>
          <cell r="D832" t="str">
            <v>DecoderUtil</v>
          </cell>
          <cell r="E832" t="str">
            <v>K-9 Mail</v>
          </cell>
          <cell r="F832" t="b">
            <v>1</v>
          </cell>
          <cell r="G832" t="str">
            <v>Service Provider</v>
          </cell>
        </row>
        <row r="833">
          <cell r="B833" t="str">
            <v>com.fsck.k9.mail.internet.DecoderUtil$EncodedWord</v>
          </cell>
          <cell r="C833" t="str">
            <v>new_version\k9mail-library\src\main\java\com\fsck\k9\mail\internet\DecoderUtil.EncodedWord.java</v>
          </cell>
          <cell r="D833" t="str">
            <v>EncodedWord</v>
          </cell>
          <cell r="E833" t="str">
            <v>K-9 Mail</v>
          </cell>
          <cell r="F833" t="b">
            <v>1</v>
          </cell>
          <cell r="G833" t="str">
            <v>Information Holder</v>
          </cell>
        </row>
        <row r="834">
          <cell r="B834" t="str">
            <v>com.fsck.k9.mail.internet.EncoderUtil</v>
          </cell>
          <cell r="C834" t="str">
            <v>new_version\k9mail-library\src\main\java\com\fsck\k9\mail\internet\EncoderUtil.java</v>
          </cell>
          <cell r="D834" t="str">
            <v>EncoderUtil</v>
          </cell>
          <cell r="E834" t="str">
            <v>K-9 Mail</v>
          </cell>
          <cell r="F834" t="b">
            <v>1</v>
          </cell>
          <cell r="G834" t="str">
            <v>Service Provider</v>
          </cell>
        </row>
        <row r="835">
          <cell r="B835" t="str">
            <v>com.fsck.k9.mail.internet.EncoderUtil$Encoding</v>
          </cell>
          <cell r="C835" t="str">
            <v>new_version\k9mail-library\src\main\java\com\fsck\k9\mail\internet\EncoderUtil.Encoding.java</v>
          </cell>
          <cell r="D835" t="str">
            <v>Encoding</v>
          </cell>
          <cell r="E835" t="str">
            <v>K-9 Mail</v>
          </cell>
          <cell r="F835" t="b">
            <v>1</v>
          </cell>
          <cell r="G835" t="str">
            <v>Information Holder</v>
          </cell>
        </row>
        <row r="836">
          <cell r="B836" t="str">
            <v>com.fsck.k9.mail.internet.FlowedMessageUtils</v>
          </cell>
          <cell r="C836" t="str">
            <v>new_version\k9mail-library\src\main\java\com\fsck\k9\mail\internet\FlowedMessageUtils.java</v>
          </cell>
          <cell r="D836" t="str">
            <v>FlowedMessageUtils</v>
          </cell>
          <cell r="E836" t="str">
            <v>K-9 Mail</v>
          </cell>
          <cell r="F836" t="b">
            <v>1</v>
          </cell>
          <cell r="G836" t="str">
            <v>Service Provider</v>
          </cell>
        </row>
        <row r="837">
          <cell r="B837" t="str">
            <v>com.fsck.k9.mail.internet.Iso2022JpToShiftJisInputStream</v>
          </cell>
          <cell r="C837" t="str">
            <v>new_version\k9mail-library\src\main\java\com\fsck\k9\mail\internet\Iso2022JpToShiftJisInputStream.java</v>
          </cell>
          <cell r="D837" t="str">
            <v>Iso2022JpToShiftJisInputStream</v>
          </cell>
          <cell r="E837" t="str">
            <v>K-9 Mail</v>
          </cell>
          <cell r="F837" t="b">
            <v>1</v>
          </cell>
          <cell r="G837" t="str">
            <v>Service Provider</v>
          </cell>
        </row>
        <row r="838">
          <cell r="B838" t="str">
            <v>com.fsck.k9.mail.internet.Iso2022JpToShiftJisInputStream$Charset</v>
          </cell>
          <cell r="C838" t="str">
            <v>new_version\k9mail-library\src\main\java\com\fsck\k9\mail\internet\Iso2022JpToShiftJisInputStream.Charset.java</v>
          </cell>
          <cell r="D838" t="str">
            <v>Charset</v>
          </cell>
          <cell r="E838" t="str">
            <v>K-9 Mail</v>
          </cell>
          <cell r="F838" t="b">
            <v>1</v>
          </cell>
          <cell r="G838" t="str">
            <v>Information Holder</v>
          </cell>
        </row>
        <row r="839">
          <cell r="B839" t="str">
            <v>com.fsck.k9.mail.internet.JisSupport</v>
          </cell>
          <cell r="C839" t="str">
            <v>new_version\k9mail-library\src\main\java\com\fsck\k9\mail\internet\JisSupport.java</v>
          </cell>
          <cell r="D839" t="str">
            <v>JisSupport</v>
          </cell>
          <cell r="E839" t="str">
            <v>K-9 Mail</v>
          </cell>
          <cell r="F839" t="b">
            <v>1</v>
          </cell>
          <cell r="G839" t="str">
            <v>Service Provider</v>
          </cell>
        </row>
        <row r="840">
          <cell r="B840" t="str">
            <v>com.fsck.k9.mail.internet.ListHeaders</v>
          </cell>
          <cell r="C840" t="str">
            <v>new_version\k9mail-library\src\main\java\com\fsck\k9\mail\internet\ListHeaders.java</v>
          </cell>
          <cell r="D840" t="str">
            <v>ListHeaders</v>
          </cell>
          <cell r="E840" t="str">
            <v>K-9 Mail</v>
          </cell>
          <cell r="F840" t="b">
            <v>1</v>
          </cell>
          <cell r="G840" t="str">
            <v>Service Provider</v>
          </cell>
        </row>
        <row r="841">
          <cell r="B841" t="str">
            <v>com.fsck.k9.mail.internet.MessageExtractor</v>
          </cell>
          <cell r="C841" t="str">
            <v>new_version\k9mail-library\src\main\java\com\fsck\k9\mail\internet\MessageExtractor.java</v>
          </cell>
          <cell r="D841" t="str">
            <v>MessageExtractor</v>
          </cell>
          <cell r="E841" t="str">
            <v>K-9 Mail</v>
          </cell>
          <cell r="F841" t="b">
            <v>1</v>
          </cell>
          <cell r="G841" t="str">
            <v>Service Provider</v>
          </cell>
        </row>
        <row r="842">
          <cell r="B842" t="str">
            <v>com.fsck.k9.mail.internet.MessageIdGenerator</v>
          </cell>
          <cell r="C842" t="str">
            <v>new_version\k9mail-library\src\main\java\com\fsck\k9\mail\internet\MessageIdGenerator.java</v>
          </cell>
          <cell r="D842" t="str">
            <v>MessageIdGenerator</v>
          </cell>
          <cell r="E842" t="str">
            <v>K-9 Mail</v>
          </cell>
          <cell r="F842" t="b">
            <v>1</v>
          </cell>
          <cell r="G842" t="str">
            <v>Coordinator</v>
          </cell>
        </row>
        <row r="843">
          <cell r="B843" t="str">
            <v>com.fsck.k9.mail.internet.MimeBodyPart</v>
          </cell>
          <cell r="C843" t="str">
            <v>new_version\k9mail-library\src\main\java\com\fsck\k9\mail\internet\MimeBodyPart.java</v>
          </cell>
          <cell r="D843" t="str">
            <v>MimeBodyPart</v>
          </cell>
          <cell r="E843" t="str">
            <v>K-9 Mail</v>
          </cell>
          <cell r="F843" t="b">
            <v>1</v>
          </cell>
          <cell r="G843" t="str">
            <v>Structurer</v>
          </cell>
        </row>
        <row r="844">
          <cell r="B844" t="str">
            <v>com.fsck.k9.mail.internet.MimeHeader</v>
          </cell>
          <cell r="C844" t="str">
            <v>new_version\k9mail-library\src\main\java\com\fsck\k9\mail\internet\MimeHeader.java</v>
          </cell>
          <cell r="D844" t="str">
            <v>MimeHeader</v>
          </cell>
          <cell r="E844" t="str">
            <v>K-9 Mail</v>
          </cell>
          <cell r="F844" t="b">
            <v>1</v>
          </cell>
          <cell r="G844" t="str">
            <v>Structurer</v>
          </cell>
        </row>
        <row r="845">
          <cell r="B845" t="str">
            <v>com.fsck.k9.mail.internet.MimeHeader$Field</v>
          </cell>
          <cell r="C845" t="str">
            <v>new_version\k9mail-library\src\main\java\com\fsck\k9\mail\internet\MimeHeader.Field.java</v>
          </cell>
          <cell r="D845" t="str">
            <v>Field</v>
          </cell>
          <cell r="E845" t="str">
            <v>K-9 Mail</v>
          </cell>
          <cell r="F845" t="b">
            <v>1</v>
          </cell>
          <cell r="G845" t="str">
            <v>Information Holder</v>
          </cell>
        </row>
        <row r="846">
          <cell r="B846" t="str">
            <v>com.fsck.k9.mail.internet.MimeMessage</v>
          </cell>
          <cell r="C846" t="str">
            <v>new_version\k9mail-library\src\main\java\com\fsck\k9\mail\internet\MimeMessage.java</v>
          </cell>
          <cell r="D846" t="str">
            <v>MimeMessage</v>
          </cell>
          <cell r="E846" t="str">
            <v>K-9 Mail</v>
          </cell>
          <cell r="F846" t="b">
            <v>1</v>
          </cell>
          <cell r="G846" t="str">
            <v>Coordinator</v>
          </cell>
        </row>
        <row r="847">
          <cell r="B847" t="str">
            <v>com.fsck.k9.mail.internet.MimeMessage$MimeMessageBuilder</v>
          </cell>
          <cell r="C847" t="str">
            <v>new_version\k9mail-library\src\main\java\com\fsck\k9\mail\internet\MimeMessage.MimeMessageBuilder.java</v>
          </cell>
          <cell r="D847" t="str">
            <v>MimeMessageBuilder</v>
          </cell>
          <cell r="E847" t="str">
            <v>K-9 Mail</v>
          </cell>
          <cell r="F847" t="b">
            <v>1</v>
          </cell>
          <cell r="G847" t="str">
            <v>Structurer</v>
          </cell>
        </row>
        <row r="848">
          <cell r="B848" t="str">
            <v>com.fsck.k9.mail.internet.MimeMessageHelper</v>
          </cell>
          <cell r="C848" t="str">
            <v>new_version\k9mail-library\src\main\java\com\fsck\k9\mail\internet\MimeMessageHelper.java</v>
          </cell>
          <cell r="D848" t="str">
            <v>MimeMessageHelper</v>
          </cell>
          <cell r="E848" t="str">
            <v>K-9 Mail</v>
          </cell>
          <cell r="F848" t="b">
            <v>1</v>
          </cell>
          <cell r="G848" t="str">
            <v>Service Provider</v>
          </cell>
        </row>
        <row r="849">
          <cell r="B849" t="str">
            <v>com.fsck.k9.mail.internet.MimeMultipart</v>
          </cell>
          <cell r="C849" t="str">
            <v>new_version\k9mail-library\src\main\java\com\fsck\k9\mail\internet\MimeMultipart.java</v>
          </cell>
          <cell r="D849" t="str">
            <v>MimeMultipart</v>
          </cell>
          <cell r="E849" t="str">
            <v>K-9 Mail</v>
          </cell>
          <cell r="F849" t="b">
            <v>1</v>
          </cell>
          <cell r="G849" t="str">
            <v>Information Holder</v>
          </cell>
        </row>
        <row r="850">
          <cell r="B850" t="str">
            <v>com.fsck.k9.mail.internet.MimeUtility</v>
          </cell>
          <cell r="C850" t="str">
            <v>new_version\k9mail-library\src\main\java\com\fsck\k9\mail\internet\MimeUtility.java</v>
          </cell>
          <cell r="D850" t="str">
            <v>MimeUtility</v>
          </cell>
          <cell r="E850" t="str">
            <v>K-9 Mail</v>
          </cell>
          <cell r="F850" t="b">
            <v>1</v>
          </cell>
          <cell r="G850" t="str">
            <v>Service Provider</v>
          </cell>
        </row>
        <row r="851">
          <cell r="B851" t="str">
            <v>com.fsck.k9.mail.internet.RawDataBody</v>
          </cell>
          <cell r="C851" t="str">
            <v>new_version\k9mail-library\src\main\java\com\fsck\k9\mail\internet\RawDataBody.java</v>
          </cell>
          <cell r="D851" t="str">
            <v>RawDataBody</v>
          </cell>
          <cell r="E851" t="str">
            <v>K-9 Mail</v>
          </cell>
          <cell r="F851" t="b">
            <v>1</v>
          </cell>
          <cell r="G851" t="str">
            <v>Service Provider</v>
          </cell>
        </row>
        <row r="852">
          <cell r="B852" t="str">
            <v>com.fsck.k9.mail.internet.SizeAware</v>
          </cell>
          <cell r="C852" t="str">
            <v>new_version\k9mail-library\src\main\java\com\fsck\k9\mail\internet\SizeAware.java</v>
          </cell>
          <cell r="D852" t="str">
            <v>SizeAware</v>
          </cell>
          <cell r="E852" t="str">
            <v>K-9 Mail</v>
          </cell>
          <cell r="F852" t="b">
            <v>1</v>
          </cell>
          <cell r="G852" t="str">
            <v>Service Provider</v>
          </cell>
        </row>
        <row r="853">
          <cell r="B853" t="str">
            <v>com.fsck.k9.mail.internet.TextBody</v>
          </cell>
          <cell r="C853" t="str">
            <v>new_version\k9mail-library\src\main\java\com\fsck\k9\mail\internet\TextBody.java</v>
          </cell>
          <cell r="D853" t="str">
            <v>TextBody</v>
          </cell>
          <cell r="E853" t="str">
            <v>K-9 Mail</v>
          </cell>
          <cell r="F853" t="b">
            <v>1</v>
          </cell>
          <cell r="G853" t="str">
            <v>Information Holder</v>
          </cell>
        </row>
        <row r="854">
          <cell r="B854" t="str">
            <v>com.fsck.k9.mail.internet.Viewable</v>
          </cell>
          <cell r="C854" t="str">
            <v>new_version\k9mail-library\src\main\java\com\fsck\k9\mail\internet\Viewable.java</v>
          </cell>
          <cell r="D854" t="str">
            <v>Viewable</v>
          </cell>
          <cell r="E854" t="str">
            <v>K-9 Mail</v>
          </cell>
          <cell r="F854" t="b">
            <v>1</v>
          </cell>
          <cell r="G854" t="str">
            <v>Information Holder</v>
          </cell>
        </row>
        <row r="855">
          <cell r="B855" t="str">
            <v>com.fsck.k9.mail.internet.Viewable$Alternative</v>
          </cell>
          <cell r="C855" t="str">
            <v>new_version\k9mail-library\src\main\java\com\fsck\k9\mail\internet\Viewable.Alternative.java</v>
          </cell>
          <cell r="D855" t="str">
            <v>Alternative</v>
          </cell>
          <cell r="E855" t="str">
            <v>K-9 Mail</v>
          </cell>
          <cell r="F855" t="b">
            <v>1</v>
          </cell>
          <cell r="G855" t="str">
            <v>Information Holder</v>
          </cell>
        </row>
        <row r="856">
          <cell r="B856" t="str">
            <v>com.fsck.k9.mail.internet.Viewable$Flowed</v>
          </cell>
          <cell r="C856" t="str">
            <v>new_version\k9mail-library\src\main\java\com\fsck\k9\mail\internet\Viewable.Flowed.java</v>
          </cell>
          <cell r="D856" t="str">
            <v>Flowed</v>
          </cell>
          <cell r="E856" t="str">
            <v>K-9 Mail</v>
          </cell>
          <cell r="F856" t="b">
            <v>1</v>
          </cell>
          <cell r="G856" t="str">
            <v>Information Holder</v>
          </cell>
        </row>
        <row r="857">
          <cell r="B857" t="str">
            <v>com.fsck.k9.mail.internet.Viewable$Html</v>
          </cell>
          <cell r="C857" t="str">
            <v>new_version\k9mail-library\src\main\java\com\fsck\k9\mail\internet\Viewable.Html.java</v>
          </cell>
          <cell r="D857" t="str">
            <v>Html</v>
          </cell>
          <cell r="E857" t="str">
            <v>K-9 Mail</v>
          </cell>
          <cell r="F857" t="b">
            <v>1</v>
          </cell>
          <cell r="G857" t="str">
            <v>Information Holder</v>
          </cell>
        </row>
        <row r="858">
          <cell r="B858" t="str">
            <v>com.fsck.k9.mail.internet.Viewable$MessageHeader</v>
          </cell>
          <cell r="C858" t="str">
            <v>new_version\k9mail-library\src\main\java\com\fsck\k9\mail\internet\Viewable.MessageHeader.java</v>
          </cell>
          <cell r="D858" t="str">
            <v>MessageHeader</v>
          </cell>
          <cell r="E858" t="str">
            <v>K-9 Mail</v>
          </cell>
          <cell r="F858" t="b">
            <v>1</v>
          </cell>
          <cell r="G858" t="str">
            <v>Information Holder</v>
          </cell>
        </row>
        <row r="859">
          <cell r="B859" t="str">
            <v>com.fsck.k9.mail.internet.Viewable$Text</v>
          </cell>
          <cell r="C859" t="str">
            <v>new_version\k9mail-library\src\main\java\com\fsck\k9\mail\internet\Viewable.Text.java</v>
          </cell>
          <cell r="D859" t="str">
            <v>Text</v>
          </cell>
          <cell r="E859" t="str">
            <v>K-9 Mail</v>
          </cell>
          <cell r="F859" t="b">
            <v>1</v>
          </cell>
          <cell r="G859" t="str">
            <v>Information Holder</v>
          </cell>
        </row>
        <row r="860">
          <cell r="B860" t="str">
            <v>com.fsck.k9.mail.internet.Viewable$Textual</v>
          </cell>
          <cell r="C860" t="str">
            <v>new_version\k9mail-library\src\main\java\com\fsck\k9\mail\internet\Viewable.Textual.java</v>
          </cell>
          <cell r="D860" t="str">
            <v>Textual</v>
          </cell>
          <cell r="E860" t="str">
            <v>K-9 Mail</v>
          </cell>
          <cell r="F860" t="b">
            <v>1</v>
          </cell>
          <cell r="G860" t="str">
            <v>Information Holder</v>
          </cell>
        </row>
        <row r="861">
          <cell r="B861" t="str">
            <v>com.fsck.k9.mail.K9MailLib</v>
          </cell>
          <cell r="C861" t="str">
            <v>new_version\k9mail-library\src\main\java\com\fsck\k9\mail\K9MailLib.java</v>
          </cell>
          <cell r="D861" t="str">
            <v>K9MailLib</v>
          </cell>
          <cell r="E861" t="str">
            <v>K-9 Mail</v>
          </cell>
          <cell r="F861" t="b">
            <v>1</v>
          </cell>
          <cell r="G861" t="str">
            <v>Information Holder</v>
          </cell>
        </row>
        <row r="862">
          <cell r="B862" t="str">
            <v>com.fsck.k9.mail.K9MailLib$DebugStatus</v>
          </cell>
          <cell r="C862" t="str">
            <v>new_version\k9mail-library\src\main\java\com\fsck\k9\mail\K9MailLib.DebugStatus.java</v>
          </cell>
          <cell r="D862" t="str">
            <v>DebugStatus</v>
          </cell>
          <cell r="E862" t="str">
            <v>K-9 Mail</v>
          </cell>
          <cell r="F862" t="b">
            <v>1</v>
          </cell>
          <cell r="G862" t="str">
            <v>Information Holder</v>
          </cell>
        </row>
        <row r="863">
          <cell r="B863" t="str">
            <v>com.fsck.k9.mail.K9MailLib$DefaultDebugStatus</v>
          </cell>
          <cell r="C863" t="str">
            <v>new_version\k9mail-library\src\main\java\com\fsck\k9\mail\K9MailLib.DefaultDebugStatus.java</v>
          </cell>
          <cell r="D863" t="str">
            <v>DefaultDebugStatus</v>
          </cell>
          <cell r="E863" t="str">
            <v>K-9 Mail</v>
          </cell>
          <cell r="F863" t="b">
            <v>1</v>
          </cell>
          <cell r="G863" t="str">
            <v>Information Holder</v>
          </cell>
        </row>
        <row r="864">
          <cell r="B864" t="str">
            <v>com.fsck.k9.mail.K9MailLib$WritableDebugStatus</v>
          </cell>
          <cell r="C864" t="str">
            <v>new_version\k9mail-library\src\main\java\com\fsck\k9\mail\K9MailLib.WritableDebugStatus.java</v>
          </cell>
          <cell r="D864" t="str">
            <v>WritableDebugStatus</v>
          </cell>
          <cell r="E864" t="str">
            <v>K-9 Mail</v>
          </cell>
          <cell r="F864" t="b">
            <v>1</v>
          </cell>
          <cell r="G864" t="str">
            <v>Information Holder</v>
          </cell>
        </row>
        <row r="865">
          <cell r="B865" t="str">
            <v>com.fsck.k9.mail.Message</v>
          </cell>
          <cell r="C865" t="str">
            <v>new_version\k9mail-library\src\main\java\com\fsck\k9\mail\Message.java</v>
          </cell>
          <cell r="D865" t="str">
            <v>Message</v>
          </cell>
          <cell r="E865" t="str">
            <v>K-9 Mail</v>
          </cell>
          <cell r="F865" t="b">
            <v>1</v>
          </cell>
          <cell r="G865" t="str">
            <v>Structurer</v>
          </cell>
        </row>
        <row r="866">
          <cell r="B866" t="str">
            <v>com.fsck.k9.mail.Message$RecipientType</v>
          </cell>
          <cell r="C866" t="str">
            <v>new_version\k9mail-library\src\main\java\com\fsck\k9\mail\Message.RecipientType.java</v>
          </cell>
          <cell r="D866" t="str">
            <v>RecipientType</v>
          </cell>
          <cell r="E866" t="str">
            <v>K-9 Mail</v>
          </cell>
          <cell r="F866" t="b">
            <v>1</v>
          </cell>
          <cell r="G866" t="str">
            <v>Information Holder</v>
          </cell>
        </row>
        <row r="867">
          <cell r="B867" t="str">
            <v>com.fsck.k9.mail.message.MessageHeaderParser</v>
          </cell>
          <cell r="C867" t="str">
            <v>new_version\k9mail-library\src\main\java\com\fsck\k9\mail\message\MessageHeaderParser.java</v>
          </cell>
          <cell r="D867" t="str">
            <v>MessageHeaderParser</v>
          </cell>
          <cell r="E867" t="str">
            <v>K-9 Mail</v>
          </cell>
          <cell r="F867" t="b">
            <v>1</v>
          </cell>
          <cell r="G867" t="str">
            <v>Service Provider</v>
          </cell>
        </row>
        <row r="868">
          <cell r="B868" t="str">
            <v>com.fsck.k9.mail.message.MessageHeaderParser$MessageHeaderParserContentHandler</v>
          </cell>
          <cell r="C868" t="str">
            <v>new_version\k9mail-library\src\main\java\com\fsck\k9\mail\message\MessageHeaderParser.MessageHeaderParserContentHandler.java</v>
          </cell>
          <cell r="D868" t="str">
            <v>MessageHeaderParserContentHandler</v>
          </cell>
          <cell r="E868" t="str">
            <v>K-9 Mail</v>
          </cell>
          <cell r="F868" t="b">
            <v>1</v>
          </cell>
          <cell r="G868" t="str">
            <v>Structurer</v>
          </cell>
        </row>
        <row r="869">
          <cell r="B869" t="str">
            <v>com.fsck.k9.mail.MessageRetrievalListener</v>
          </cell>
          <cell r="C869" t="str">
            <v>new_version\k9mail-library\src\main\java\com\fsck\k9\mail\MessageRetrievalListener.java</v>
          </cell>
          <cell r="D869" t="str">
            <v>MessageRetrievalListener</v>
          </cell>
          <cell r="E869" t="str">
            <v>K-9 Mail</v>
          </cell>
          <cell r="F869" t="b">
            <v>1</v>
          </cell>
          <cell r="G869" t="str">
            <v>Structurer</v>
          </cell>
        </row>
        <row r="870">
          <cell r="B870" t="str">
            <v>com.fsck.k9.mail.MessagingException</v>
          </cell>
          <cell r="C870" t="str">
            <v>new_version\k9mail-library\src\main\java\com\fsck\k9\mail\MessagingException.java</v>
          </cell>
          <cell r="D870" t="str">
            <v>MessagingException</v>
          </cell>
          <cell r="E870" t="str">
            <v>K-9 Mail</v>
          </cell>
          <cell r="F870" t="b">
            <v>1</v>
          </cell>
          <cell r="G870" t="str">
            <v>Information Holder</v>
          </cell>
        </row>
        <row r="871">
          <cell r="B871" t="str">
            <v>com.fsck.k9.mail.Multipart</v>
          </cell>
          <cell r="C871" t="str">
            <v>new_version\k9mail-library\src\main\java\com\fsck\k9\mail\Multipart.java</v>
          </cell>
          <cell r="D871" t="str">
            <v>Multipart</v>
          </cell>
          <cell r="E871" t="str">
            <v>K-9 Mail</v>
          </cell>
          <cell r="F871" t="b">
            <v>1</v>
          </cell>
          <cell r="G871" t="str">
            <v>Structurer</v>
          </cell>
        </row>
        <row r="872">
          <cell r="B872" t="str">
            <v>com.fsck.k9.mail.NetworkType</v>
          </cell>
          <cell r="C872" t="str">
            <v>new_version\k9mail-library\src\main\java\com\fsck\k9\mail\NetworkType.java</v>
          </cell>
          <cell r="D872" t="str">
            <v>NetworkType</v>
          </cell>
          <cell r="E872" t="str">
            <v>K-9 Mail</v>
          </cell>
          <cell r="F872" t="b">
            <v>1</v>
          </cell>
          <cell r="G872" t="str">
            <v>Information Holder</v>
          </cell>
        </row>
        <row r="873">
          <cell r="B873" t="str">
            <v>com.fsck.k9.mail.oauth.AuthorizationException</v>
          </cell>
          <cell r="C873" t="str">
            <v>new_version\k9mail-library\src\main\java\com\fsck\k9\mail\oauth\AuthorizationException.java</v>
          </cell>
          <cell r="D873" t="str">
            <v>AuthorizationException</v>
          </cell>
          <cell r="E873" t="str">
            <v>K-9 Mail</v>
          </cell>
          <cell r="F873" t="b">
            <v>1</v>
          </cell>
          <cell r="G873" t="str">
            <v>Information Holder</v>
          </cell>
        </row>
        <row r="874">
          <cell r="B874" t="str">
            <v>com.fsck.k9.mail.oauth.OAuth2TokenProvider</v>
          </cell>
          <cell r="C874" t="str">
            <v>new_version\k9mail-library\src\main\java\com\fsck\k9\mail\oauth\OAuth2TokenProvider.java</v>
          </cell>
          <cell r="D874" t="str">
            <v>OAuth2TokenProvider</v>
          </cell>
          <cell r="E874" t="str">
            <v>K-9 Mail</v>
          </cell>
          <cell r="F874" t="b">
            <v>1</v>
          </cell>
          <cell r="G874" t="str">
            <v>Service Provider</v>
          </cell>
        </row>
        <row r="875">
          <cell r="B875" t="str">
            <v>com.fsck.k9.mail.oauth.OAuth2TokenProvider$OAuth2TokenProviderAuthCallback</v>
          </cell>
          <cell r="C875" t="str">
            <v>new_version\k9mail-library\src\main\java\com\fsck\k9\mail\oauth\OAuth2TokenProvider.OAuth2TokenProviderAuthCallback.java</v>
          </cell>
          <cell r="D875" t="str">
            <v>OAuth2TokenProviderAuthCallback</v>
          </cell>
          <cell r="E875" t="str">
            <v>K-9 Mail</v>
          </cell>
          <cell r="F875" t="b">
            <v>1</v>
          </cell>
          <cell r="G875" t="str">
            <v>Information Holder</v>
          </cell>
        </row>
        <row r="876">
          <cell r="B876" t="str">
            <v>com.fsck.k9.mail.oauth.XOAuth2ChallengeParser</v>
          </cell>
          <cell r="C876" t="str">
            <v>new_version\k9mail-library\src\main\java\com\fsck\k9\mail\oauth\XOAuth2ChallengeParser.java</v>
          </cell>
          <cell r="D876" t="str">
            <v>XOAuth2ChallengeParser</v>
          </cell>
          <cell r="E876" t="str">
            <v>K-9 Mail</v>
          </cell>
          <cell r="F876" t="b">
            <v>1</v>
          </cell>
          <cell r="G876" t="str">
            <v>Coordinator</v>
          </cell>
        </row>
        <row r="877">
          <cell r="B877" t="str">
            <v>com.fsck.k9.mail.Part</v>
          </cell>
          <cell r="C877" t="str">
            <v>new_version\k9mail-library\src\main\java\com\fsck\k9\mail\Part.java</v>
          </cell>
          <cell r="D877" t="str">
            <v>Part</v>
          </cell>
          <cell r="E877" t="str">
            <v>K-9 Mail</v>
          </cell>
          <cell r="F877" t="b">
            <v>1</v>
          </cell>
          <cell r="G877" t="str">
            <v>Service Provider</v>
          </cell>
        </row>
        <row r="878">
          <cell r="B878" t="str">
            <v>com.fsck.k9.mail.power.TracingPowerManager</v>
          </cell>
          <cell r="C878" t="str">
            <v>new_version\k9mail-library\src\main\java\com\fsck\k9\mail\power\TracingPowerManager.java</v>
          </cell>
          <cell r="D878" t="str">
            <v>TracingPowerManager</v>
          </cell>
          <cell r="E878" t="str">
            <v>K-9 Mail</v>
          </cell>
          <cell r="F878" t="b">
            <v>1</v>
          </cell>
          <cell r="G878" t="str">
            <v>Service Provider</v>
          </cell>
        </row>
        <row r="879">
          <cell r="B879" t="str">
            <v>com.fsck.k9.mail.power.TracingPowerManager$TracingWakeLock</v>
          </cell>
          <cell r="C879" t="str">
            <v>new_version\k9mail-library\src\main\java\com\fsck\k9\mail\power\TracingPowerManager.TracingWakeLock.java</v>
          </cell>
          <cell r="D879" t="str">
            <v>TracingWakeLock</v>
          </cell>
          <cell r="E879" t="str">
            <v>K-9 Mail</v>
          </cell>
          <cell r="F879" t="b">
            <v>1</v>
          </cell>
          <cell r="G879" t="str">
            <v>Service Provider</v>
          </cell>
        </row>
        <row r="880">
          <cell r="B880" t="str">
            <v>com.fsck.k9.mail.Pusher</v>
          </cell>
          <cell r="C880" t="str">
            <v>new_version\k9mail-library\src\main\java\com\fsck\k9\mail\Pusher.java</v>
          </cell>
          <cell r="D880" t="str">
            <v>Pusher</v>
          </cell>
          <cell r="E880" t="str">
            <v>K-9 Mail</v>
          </cell>
          <cell r="F880" t="b">
            <v>1</v>
          </cell>
          <cell r="G880" t="str">
            <v>Service Provider</v>
          </cell>
        </row>
        <row r="881">
          <cell r="B881" t="str">
            <v>com.fsck.k9.mail.PushReceiver</v>
          </cell>
          <cell r="C881" t="str">
            <v>new_version\k9mail-library\src\main\java\com\fsck\k9\mail\PushReceiver.java</v>
          </cell>
          <cell r="D881" t="str">
            <v>PushReceiver</v>
          </cell>
          <cell r="E881" t="str">
            <v>K-9 Mail</v>
          </cell>
          <cell r="F881" t="b">
            <v>1</v>
          </cell>
          <cell r="G881" t="str">
            <v>Service Provider</v>
          </cell>
        </row>
        <row r="882">
          <cell r="B882" t="str">
            <v>com.fsck.k9.mail.ServerSettings</v>
          </cell>
          <cell r="C882" t="str">
            <v>new_version\k9mail-library\src\main\java\com\fsck\k9\mail\ServerSettings.java</v>
          </cell>
          <cell r="D882" t="str">
            <v>ServerSettings</v>
          </cell>
          <cell r="E882" t="str">
            <v>K-9 Mail</v>
          </cell>
          <cell r="F882" t="b">
            <v>1</v>
          </cell>
          <cell r="G882" t="str">
            <v>Information Holder</v>
          </cell>
        </row>
        <row r="883">
          <cell r="B883" t="str">
            <v>com.fsck.k9.mail.ServerSettings$Type</v>
          </cell>
          <cell r="C883" t="str">
            <v>new_version\k9mail-library\src\main\java\com\fsck\k9\mail\ServerSettings.Type.java</v>
          </cell>
          <cell r="D883" t="str">
            <v>Type</v>
          </cell>
          <cell r="E883" t="str">
            <v>K-9 Mail</v>
          </cell>
          <cell r="F883" t="b">
            <v>1</v>
          </cell>
          <cell r="G883" t="str">
            <v>Information Holder</v>
          </cell>
        </row>
        <row r="884">
          <cell r="B884" t="str">
            <v>com.fsck.k9.mail.ssl.DefaultTrustedSocketFactory</v>
          </cell>
          <cell r="C884" t="str">
            <v>new_version\k9mail-library\src\main\java\com\fsck\k9\mail\ssl\DefaultTrustedSocketFactory.java</v>
          </cell>
          <cell r="D884" t="str">
            <v>DefaultTrustedSocketFactory</v>
          </cell>
          <cell r="E884" t="str">
            <v>K-9 Mail</v>
          </cell>
          <cell r="F884" t="b">
            <v>1</v>
          </cell>
          <cell r="G884" t="str">
            <v>Structurer</v>
          </cell>
        </row>
        <row r="885">
          <cell r="B885" t="str">
            <v>com.fsck.k9.mail.ssl.KeyChainKeyManager</v>
          </cell>
          <cell r="C885" t="str">
            <v>new_version\k9mail-library\src\main\java\com\fsck\k9\mail\ssl\KeyChainKeyManager.java</v>
          </cell>
          <cell r="D885" t="str">
            <v>KeyChainKeyManager</v>
          </cell>
          <cell r="E885" t="str">
            <v>K-9 Mail</v>
          </cell>
          <cell r="F885" t="b">
            <v>1</v>
          </cell>
          <cell r="G885" t="str">
            <v>Service Provider</v>
          </cell>
        </row>
        <row r="886">
          <cell r="B886" t="str">
            <v>com.fsck.k9.mail.ssl.LocalKeyStore</v>
          </cell>
          <cell r="C886" t="str">
            <v>new_version\k9mail-library\src\main\java\com\fsck\k9\mail\ssl\LocalKeyStore.java</v>
          </cell>
          <cell r="D886" t="str">
            <v>LocalKeyStore</v>
          </cell>
          <cell r="E886" t="str">
            <v>K-9 Mail</v>
          </cell>
          <cell r="F886" t="b">
            <v>1</v>
          </cell>
          <cell r="G886" t="str">
            <v>Information Holder</v>
          </cell>
        </row>
        <row r="887">
          <cell r="B887" t="str">
            <v>com.fsck.k9.mail.ssl.LocalKeyStore$LocalKeyStoreHolder</v>
          </cell>
          <cell r="C887" t="str">
            <v>new_version\k9mail-library\src\main\java\com\fsck\k9\mail\ssl\LocalKeyStore.LocalKeyStoreHolder.java</v>
          </cell>
          <cell r="D887" t="str">
            <v>LocalKeyStoreHolder</v>
          </cell>
          <cell r="E887" t="str">
            <v>K-9 Mail</v>
          </cell>
          <cell r="F887" t="b">
            <v>1</v>
          </cell>
          <cell r="G887" t="str">
            <v>Information Holder</v>
          </cell>
        </row>
        <row r="888">
          <cell r="B888" t="str">
            <v>com.fsck.k9.mail.ssl.TrustedSocketFactory</v>
          </cell>
          <cell r="C888" t="str">
            <v>new_version\k9mail-library\src\main\java\com\fsck\k9\mail\ssl\TrustedSocketFactory.java</v>
          </cell>
          <cell r="D888" t="str">
            <v>TrustedSocketFactory</v>
          </cell>
          <cell r="E888" t="str">
            <v>K-9 Mail</v>
          </cell>
          <cell r="F888" t="b">
            <v>1</v>
          </cell>
          <cell r="G888" t="str">
            <v>Service Provider</v>
          </cell>
        </row>
        <row r="889">
          <cell r="B889" t="str">
            <v>com.fsck.k9.mail.ssl.TrustManagerFactory</v>
          </cell>
          <cell r="C889" t="str">
            <v>new_version\k9mail-library\src\main\java\com\fsck\k9\mail\ssl\TrustManagerFactory.java</v>
          </cell>
          <cell r="D889" t="str">
            <v>TrustManagerFactory</v>
          </cell>
          <cell r="E889" t="str">
            <v>K-9 Mail</v>
          </cell>
          <cell r="F889" t="b">
            <v>1</v>
          </cell>
          <cell r="G889" t="str">
            <v>Service Provider</v>
          </cell>
        </row>
        <row r="890">
          <cell r="B890" t="str">
            <v>com.fsck.k9.mail.ssl.TrustManagerFactory$SecureX509TrustManager</v>
          </cell>
          <cell r="C890" t="str">
            <v>new_version\k9mail-library\src\main\java\com\fsck\k9\mail\ssl\TrustManagerFactory.SecureX509TrustManager.java</v>
          </cell>
          <cell r="D890" t="str">
            <v>SecureX509TrustManager</v>
          </cell>
          <cell r="E890" t="str">
            <v>K-9 Mail</v>
          </cell>
          <cell r="F890" t="b">
            <v>1</v>
          </cell>
          <cell r="G890" t="str">
            <v>Service Provider</v>
          </cell>
        </row>
        <row r="891">
          <cell r="B891" t="str">
            <v>com.fsck.k9.mail.Store</v>
          </cell>
          <cell r="C891" t="str">
            <v>new_version\k9mail-library\src\main\java\com\fsck\k9\mail\Store.java</v>
          </cell>
          <cell r="D891" t="str">
            <v>Store</v>
          </cell>
          <cell r="E891" t="str">
            <v>K-9 Mail</v>
          </cell>
          <cell r="F891" t="b">
            <v>1</v>
          </cell>
          <cell r="G891" t="str">
            <v>Information Holder</v>
          </cell>
        </row>
        <row r="892">
          <cell r="B892" t="str">
            <v>com.fsck.k9.mail.store.imap.AlertResponse</v>
          </cell>
          <cell r="C892" t="str">
            <v>new_version\k9mail-library\src\main\java\com\fsck\k9\mail\store\imap\AlertResponse.java</v>
          </cell>
          <cell r="D892" t="str">
            <v>AlertResponse</v>
          </cell>
          <cell r="E892" t="str">
            <v>K-9 Mail</v>
          </cell>
          <cell r="F892" t="b">
            <v>1</v>
          </cell>
          <cell r="G892" t="str">
            <v>Service Provider</v>
          </cell>
        </row>
        <row r="893">
          <cell r="B893" t="str">
            <v>com.fsck.k9.mail.store.imap.Capabilities</v>
          </cell>
          <cell r="C893" t="str">
            <v>new_version\k9mail-library\src\main\java\com\fsck\k9\mail\store\imap\Capabilities.java</v>
          </cell>
          <cell r="D893" t="str">
            <v>Capabilities</v>
          </cell>
          <cell r="E893" t="str">
            <v>K-9 Mail</v>
          </cell>
          <cell r="F893" t="b">
            <v>1</v>
          </cell>
          <cell r="G893" t="str">
            <v>Information Holder</v>
          </cell>
        </row>
        <row r="894">
          <cell r="B894" t="str">
            <v>com.fsck.k9.mail.store.imap.CapabilityResponse</v>
          </cell>
          <cell r="C894" t="str">
            <v>new_version\k9mail-library\src\main\java\com\fsck\k9\mail\store\imap\CapabilityResponse.java</v>
          </cell>
          <cell r="D894" t="str">
            <v>CapabilityResponse</v>
          </cell>
          <cell r="E894" t="str">
            <v>K-9 Mail</v>
          </cell>
          <cell r="F894" t="b">
            <v>1</v>
          </cell>
          <cell r="G894" t="str">
            <v>Service Provider</v>
          </cell>
        </row>
        <row r="895">
          <cell r="B895" t="str">
            <v>com.fsck.k9.mail.store.imap.Commands</v>
          </cell>
          <cell r="C895" t="str">
            <v>new_version\k9mail-library\src\main\java\com\fsck\k9\mail\store\imap\Commands.java</v>
          </cell>
          <cell r="D895" t="str">
            <v>Commands</v>
          </cell>
          <cell r="E895" t="str">
            <v>K-9 Mail</v>
          </cell>
          <cell r="F895" t="b">
            <v>1</v>
          </cell>
          <cell r="G895" t="str">
            <v>Information Holder</v>
          </cell>
        </row>
        <row r="896">
          <cell r="B896" t="str">
            <v>com.fsck.k9.mail.store.imap.FetchBodyCallback</v>
          </cell>
          <cell r="C896" t="str">
            <v>new_version\k9mail-library\src\main\java\com\fsck\k9\mail\store\imap\FetchBodyCallback.java</v>
          </cell>
          <cell r="D896" t="str">
            <v>FetchBodyCallback</v>
          </cell>
          <cell r="E896" t="str">
            <v>K-9 Mail</v>
          </cell>
          <cell r="F896" t="b">
            <v>1</v>
          </cell>
          <cell r="G896" t="str">
            <v>Service Provider</v>
          </cell>
        </row>
        <row r="897">
          <cell r="B897" t="str">
            <v>com.fsck.k9.mail.store.imap.FetchPartCallback</v>
          </cell>
          <cell r="C897" t="str">
            <v>new_version\k9mail-library\src\main\java\com\fsck\k9\mail\store\imap\FetchPartCallback.java</v>
          </cell>
          <cell r="D897" t="str">
            <v>FetchPartCallback</v>
          </cell>
          <cell r="E897" t="str">
            <v>K-9 Mail</v>
          </cell>
          <cell r="F897" t="b">
            <v>1</v>
          </cell>
          <cell r="G897" t="str">
            <v>Coordinator</v>
          </cell>
        </row>
        <row r="898">
          <cell r="B898" t="str">
            <v>com.fsck.k9.mail.store.imap.FolderNameCodec</v>
          </cell>
          <cell r="C898" t="str">
            <v>new_version\k9mail-library\src\main\java\com\fsck\k9\mail\store\imap\FolderNameCodec.java</v>
          </cell>
          <cell r="D898" t="str">
            <v>FolderNameCodec</v>
          </cell>
          <cell r="E898" t="str">
            <v>K-9 Mail</v>
          </cell>
          <cell r="F898" t="b">
            <v>1</v>
          </cell>
          <cell r="G898" t="str">
            <v>Service Provider</v>
          </cell>
        </row>
        <row r="899">
          <cell r="B899" t="str">
            <v>com.fsck.k9.mail.store.imap.IdGrouper</v>
          </cell>
          <cell r="C899" t="str">
            <v>new_version\k9mail-library\src\main\java\com\fsck\k9\mail\store\imap\IdGrouper.java</v>
          </cell>
          <cell r="D899" t="str">
            <v>IdGrouper</v>
          </cell>
          <cell r="E899" t="str">
            <v>K-9 Mail</v>
          </cell>
          <cell r="F899" t="b">
            <v>1</v>
          </cell>
          <cell r="G899" t="str">
            <v>Structurer</v>
          </cell>
        </row>
        <row r="900">
          <cell r="B900" t="str">
            <v>com.fsck.k9.mail.store.imap.IdGrouper$ContiguousIdGroup</v>
          </cell>
          <cell r="C900" t="str">
            <v>new_version\k9mail-library\src\main\java\com\fsck\k9\mail\store\imap\IdGrouper.ContiguousIdGroup.java</v>
          </cell>
          <cell r="D900" t="str">
            <v>ContiguousIdGroup</v>
          </cell>
          <cell r="E900" t="str">
            <v>K-9 Mail</v>
          </cell>
          <cell r="F900" t="b">
            <v>1</v>
          </cell>
          <cell r="G900" t="str">
            <v>Information Holder</v>
          </cell>
        </row>
        <row r="901">
          <cell r="B901" t="str">
            <v>com.fsck.k9.mail.store.imap.IdGrouper$GroupedIds</v>
          </cell>
          <cell r="C901" t="str">
            <v>new_version\k9mail-library\src\main\java\com\fsck\k9\mail\store\imap\IdGrouper.GroupedIds.java</v>
          </cell>
          <cell r="D901" t="str">
            <v>GroupedIds</v>
          </cell>
          <cell r="E901" t="str">
            <v>K-9 Mail</v>
          </cell>
          <cell r="F901" t="b">
            <v>1</v>
          </cell>
          <cell r="G901" t="str">
            <v>Information Holder</v>
          </cell>
        </row>
        <row r="902">
          <cell r="B902" t="str">
            <v>com.fsck.k9.mail.store.imap.ImapCommandSplitter</v>
          </cell>
          <cell r="C902" t="str">
            <v>new_version\k9mail-library\src\main\java\com\fsck\k9\mail\store\imap\ImapCommandSplitter.java</v>
          </cell>
          <cell r="D902" t="str">
            <v>ImapCommandSplitter</v>
          </cell>
          <cell r="E902" t="str">
            <v>K-9 Mail</v>
          </cell>
          <cell r="F902" t="b">
            <v>1</v>
          </cell>
          <cell r="G902" t="str">
            <v>Structurer</v>
          </cell>
        </row>
        <row r="903">
          <cell r="B903" t="str">
            <v>com.fsck.k9.mail.store.imap.ImapConnection</v>
          </cell>
          <cell r="C903" t="str">
            <v>new_version\k9mail-library\src\main\java\com\fsck\k9\mail\store\imap\ImapConnection.java</v>
          </cell>
          <cell r="D903" t="str">
            <v>ImapConnection</v>
          </cell>
          <cell r="E903" t="str">
            <v>K-9 Mail</v>
          </cell>
          <cell r="F903" t="b">
            <v>1</v>
          </cell>
          <cell r="G903" t="str">
            <v>Service Provider</v>
          </cell>
        </row>
        <row r="904">
          <cell r="B904" t="str">
            <v>com.fsck.k9.mail.store.imap.ImapFolder</v>
          </cell>
          <cell r="C904" t="str">
            <v>new_version\k9mail-library\src\main\java\com\fsck\k9\mail\store\imap\ImapFolder.java</v>
          </cell>
          <cell r="D904" t="str">
            <v>ImapFolder</v>
          </cell>
          <cell r="E904" t="str">
            <v>K-9 Mail</v>
          </cell>
          <cell r="F904" t="b">
            <v>1</v>
          </cell>
          <cell r="G904" t="str">
            <v>Structurer</v>
          </cell>
        </row>
        <row r="905">
          <cell r="B905" t="str">
            <v>com.fsck.k9.mail.store.imap.ImapFolderPusher</v>
          </cell>
          <cell r="C905" t="str">
            <v>new_version\k9mail-library\src\main\java\com\fsck\k9\mail\store\imap\ImapFolderPusher.java</v>
          </cell>
          <cell r="D905" t="str">
            <v>ImapFolderPusher</v>
          </cell>
          <cell r="E905" t="str">
            <v>K-9 Mail</v>
          </cell>
          <cell r="F905" t="b">
            <v>1</v>
          </cell>
          <cell r="G905" t="str">
            <v>Controller</v>
          </cell>
        </row>
        <row r="906">
          <cell r="B906" t="str">
            <v>com.fsck.k9.mail.store.imap.ImapFolderPusher$IdleStopper</v>
          </cell>
          <cell r="C906" t="str">
            <v>new_version\k9mail-library\src\main\java\com\fsck\k9\mail\store\imap\ImapFolderPusher.IdleStopper.java</v>
          </cell>
          <cell r="D906" t="str">
            <v>IdleStopper</v>
          </cell>
          <cell r="E906" t="str">
            <v>K-9 Mail</v>
          </cell>
          <cell r="F906" t="b">
            <v>1</v>
          </cell>
          <cell r="G906" t="str">
            <v>Service Provider</v>
          </cell>
        </row>
        <row r="907">
          <cell r="B907" t="str">
            <v>com.fsck.k9.mail.store.imap.ImapFolderPusher$PushRunnable</v>
          </cell>
          <cell r="C907" t="str">
            <v>new_version\k9mail-library\src\main\java\com\fsck\k9\mail\store\imap\ImapFolderPusher.PushRunnable.java</v>
          </cell>
          <cell r="D907" t="str">
            <v>PushRunnable</v>
          </cell>
          <cell r="E907" t="str">
            <v>K-9 Mail</v>
          </cell>
          <cell r="F907" t="b">
            <v>1</v>
          </cell>
          <cell r="G907" t="str">
            <v>Controller</v>
          </cell>
        </row>
        <row r="908">
          <cell r="B908" t="str">
            <v>com.fsck.k9.mail.store.imap.ImapList</v>
          </cell>
          <cell r="C908" t="str">
            <v>new_version\k9mail-library\src\main\java\com\fsck\k9\mail\store\imap\ImapList.java</v>
          </cell>
          <cell r="D908" t="str">
            <v>ImapList</v>
          </cell>
          <cell r="E908" t="str">
            <v>K-9 Mail</v>
          </cell>
          <cell r="F908" t="b">
            <v>1</v>
          </cell>
          <cell r="G908" t="str">
            <v>Structurer</v>
          </cell>
        </row>
        <row r="909">
          <cell r="B909" t="str">
            <v>com.fsck.k9.mail.store.imap.ImapMessage</v>
          </cell>
          <cell r="C909" t="str">
            <v>new_version\k9mail-library\src\main\java\com\fsck\k9\mail\store\imap\ImapMessage.java</v>
          </cell>
          <cell r="D909" t="str">
            <v>ImapMessage</v>
          </cell>
          <cell r="E909" t="str">
            <v>K-9 Mail</v>
          </cell>
          <cell r="F909" t="b">
            <v>1</v>
          </cell>
          <cell r="G909" t="str">
            <v>Structurer</v>
          </cell>
        </row>
        <row r="910">
          <cell r="B910" t="str">
            <v>com.fsck.k9.mail.store.imap.ImapPusher</v>
          </cell>
          <cell r="C910" t="str">
            <v>new_version\k9mail-library\src\main\java\com\fsck\k9\mail\store\imap\ImapPusher.java</v>
          </cell>
          <cell r="D910" t="str">
            <v>ImapPusher</v>
          </cell>
          <cell r="E910" t="str">
            <v>K-9 Mail</v>
          </cell>
          <cell r="F910" t="b">
            <v>1</v>
          </cell>
          <cell r="G910" t="str">
            <v>Service Provider</v>
          </cell>
        </row>
        <row r="911">
          <cell r="B911" t="str">
            <v>com.fsck.k9.mail.store.imap.ImapPushState</v>
          </cell>
          <cell r="C911" t="str">
            <v>new_version\k9mail-library\src\main\java\com\fsck\k9\mail\store\imap\ImapPushState.java</v>
          </cell>
          <cell r="D911" t="str">
            <v>ImapPushState</v>
          </cell>
          <cell r="E911" t="str">
            <v>K-9 Mail</v>
          </cell>
          <cell r="F911" t="b">
            <v>1</v>
          </cell>
          <cell r="G911" t="str">
            <v>Service Provider</v>
          </cell>
        </row>
        <row r="912">
          <cell r="B912" t="str">
            <v>com.fsck.k9.mail.store.imap.ImapResponse</v>
          </cell>
          <cell r="C912" t="str">
            <v>new_version\k9mail-library\src\main\java\com\fsck\k9\mail\store\imap\ImapResponse.java</v>
          </cell>
          <cell r="D912" t="str">
            <v>ImapResponse</v>
          </cell>
          <cell r="E912" t="str">
            <v>K-9 Mail</v>
          </cell>
          <cell r="F912" t="b">
            <v>1</v>
          </cell>
          <cell r="G912" t="str">
            <v>Information Holder</v>
          </cell>
        </row>
        <row r="913">
          <cell r="B913" t="str">
            <v>com.fsck.k9.mail.store.imap.ImapResponseCallback</v>
          </cell>
          <cell r="C913" t="str">
            <v>new_version\k9mail-library\src\main\java\com\fsck\k9\mail\store\imap\ImapResponseCallback.java</v>
          </cell>
          <cell r="D913" t="str">
            <v>ImapResponseCallback</v>
          </cell>
          <cell r="E913" t="str">
            <v>K-9 Mail</v>
          </cell>
          <cell r="F913" t="b">
            <v>1</v>
          </cell>
          <cell r="G913" t="str">
            <v>Service Provider</v>
          </cell>
        </row>
        <row r="914">
          <cell r="B914" t="str">
            <v>com.fsck.k9.mail.store.imap.ImapResponseParser</v>
          </cell>
          <cell r="C914" t="str">
            <v>new_version\k9mail-library\src\main\java\com\fsck\k9\mail\store\imap\ImapResponseParser.java</v>
          </cell>
          <cell r="D914" t="str">
            <v>ImapResponseParser</v>
          </cell>
          <cell r="E914" t="str">
            <v>K-9 Mail</v>
          </cell>
          <cell r="F914" t="b">
            <v>1</v>
          </cell>
          <cell r="G914" t="str">
            <v>Service Provider</v>
          </cell>
        </row>
        <row r="915">
          <cell r="B915" t="str">
            <v>com.fsck.k9.mail.store.imap.ImapResponseParserException</v>
          </cell>
          <cell r="C915" t="str">
            <v>new_version\k9mail-library\src\main\java\com\fsck\k9\mail\store\imap\ImapResponseParserException.java</v>
          </cell>
          <cell r="D915" t="str">
            <v>ImapResponseParserException</v>
          </cell>
          <cell r="E915" t="str">
            <v>K-9 Mail</v>
          </cell>
          <cell r="F915" t="b">
            <v>1</v>
          </cell>
          <cell r="G915" t="str">
            <v>Information Holder</v>
          </cell>
        </row>
        <row r="916">
          <cell r="B916" t="str">
            <v>com.fsck.k9.mail.store.imap.ImapSearcher</v>
          </cell>
          <cell r="C916" t="str">
            <v>new_version\k9mail-library\src\main\java\com\fsck\k9\mail\store\imap\ImapSearcher.java</v>
          </cell>
          <cell r="D916" t="str">
            <v>ImapSearcher</v>
          </cell>
          <cell r="E916" t="str">
            <v>K-9 Mail</v>
          </cell>
          <cell r="F916" t="b">
            <v>1</v>
          </cell>
          <cell r="G916" t="str">
            <v>Service Provider</v>
          </cell>
        </row>
        <row r="917">
          <cell r="B917" t="str">
            <v>com.fsck.k9.mail.store.imap.ImapSettings</v>
          </cell>
          <cell r="C917" t="str">
            <v>new_version\k9mail-library\src\main\java\com\fsck\k9\mail\store\imap\ImapSettings.java</v>
          </cell>
          <cell r="D917" t="str">
            <v>ImapSettings</v>
          </cell>
          <cell r="E917" t="str">
            <v>K-9 Mail</v>
          </cell>
          <cell r="F917" t="b">
            <v>1</v>
          </cell>
          <cell r="G917" t="str">
            <v>Information Holder</v>
          </cell>
        </row>
        <row r="918">
          <cell r="B918" t="str">
            <v>com.fsck.k9.mail.store.imap.ImapStore</v>
          </cell>
          <cell r="C918" t="str">
            <v>new_version\k9mail-library\src\main\java\com\fsck\k9\mail\store\imap\ImapStore.java</v>
          </cell>
          <cell r="D918" t="str">
            <v>ImapStore</v>
          </cell>
          <cell r="E918" t="str">
            <v>K-9 Mail</v>
          </cell>
          <cell r="F918" t="b">
            <v>1</v>
          </cell>
          <cell r="G918" t="str">
            <v>Structurer</v>
          </cell>
        </row>
        <row r="919">
          <cell r="B919" t="str">
            <v>com.fsck.k9.mail.store.imap.ImapStore$StoreImapSettings</v>
          </cell>
          <cell r="C919" t="str">
            <v>new_version\k9mail-library\src\main\java\com\fsck\k9\mail\store\imap\ImapStore.StoreImapSettings.java</v>
          </cell>
          <cell r="D919" t="str">
            <v>StoreImapSettings</v>
          </cell>
          <cell r="E919" t="str">
            <v>K-9 Mail</v>
          </cell>
          <cell r="F919" t="b">
            <v>1</v>
          </cell>
          <cell r="G919" t="str">
            <v>Information Holder</v>
          </cell>
        </row>
        <row r="920">
          <cell r="B920" t="str">
            <v>com.fsck.k9.mail.store.imap.ImapStoreSettings</v>
          </cell>
          <cell r="C920" t="str">
            <v>new_version\k9mail-library\src\main\java\com\fsck\k9\mail\store\imap\ImapStoreSettings.java</v>
          </cell>
          <cell r="D920" t="str">
            <v>ImapStoreSettings</v>
          </cell>
          <cell r="E920" t="str">
            <v>K-9 Mail</v>
          </cell>
          <cell r="F920" t="b">
            <v>1</v>
          </cell>
          <cell r="G920" t="str">
            <v>Information Holder</v>
          </cell>
        </row>
        <row r="921">
          <cell r="B921" t="str">
            <v>com.fsck.k9.mail.store.imap.ImapStoreUriCreator</v>
          </cell>
          <cell r="C921" t="str">
            <v>new_version\k9mail-library\src\main\java\com\fsck\k9\mail\store\imap\ImapStoreUriCreator.java</v>
          </cell>
          <cell r="D921" t="str">
            <v>ImapStoreUriCreator</v>
          </cell>
          <cell r="E921" t="str">
            <v>K-9 Mail</v>
          </cell>
          <cell r="F921" t="b">
            <v>1</v>
          </cell>
          <cell r="G921" t="str">
            <v>Service Provider</v>
          </cell>
        </row>
        <row r="922">
          <cell r="B922" t="str">
            <v>com.fsck.k9.mail.store.imap.ImapStoreUriDecoder</v>
          </cell>
          <cell r="C922" t="str">
            <v>new_version\k9mail-library\src\main\java\com\fsck\k9\mail\store\imap\ImapStoreUriDecoder.java</v>
          </cell>
          <cell r="D922" t="str">
            <v>ImapStoreUriDecoder</v>
          </cell>
          <cell r="E922" t="str">
            <v>K-9 Mail</v>
          </cell>
          <cell r="F922" t="b">
            <v>1</v>
          </cell>
          <cell r="G922" t="str">
            <v>Service Provider</v>
          </cell>
        </row>
        <row r="923">
          <cell r="B923" t="str">
            <v>com.fsck.k9.mail.store.imap.ImapUtility</v>
          </cell>
          <cell r="C923" t="str">
            <v>new_version\k9mail-library\src\main\java\com\fsck\k9\mail\store\imap\ImapUtility.java</v>
          </cell>
          <cell r="D923" t="str">
            <v>ImapUtility</v>
          </cell>
          <cell r="E923" t="str">
            <v>K-9 Mail</v>
          </cell>
          <cell r="F923" t="b">
            <v>1</v>
          </cell>
          <cell r="G923" t="str">
            <v>Service Provider</v>
          </cell>
        </row>
        <row r="924">
          <cell r="B924" t="str">
            <v>com.fsck.k9.mail.store.imap.ListResponse</v>
          </cell>
          <cell r="C924" t="str">
            <v>new_version\k9mail-library\src\main\java\com\fsck\k9\mail\store\imap\ListResponse.java</v>
          </cell>
          <cell r="D924" t="str">
            <v>ListResponse</v>
          </cell>
          <cell r="E924" t="str">
            <v>K-9 Mail</v>
          </cell>
          <cell r="F924" t="b">
            <v>1</v>
          </cell>
          <cell r="G924" t="str">
            <v>Service Provider</v>
          </cell>
        </row>
        <row r="925">
          <cell r="B925" t="str">
            <v>com.fsck.k9.mail.store.imap.NamespaceResponse</v>
          </cell>
          <cell r="C925" t="str">
            <v>new_version\k9mail-library\src\main\java\com\fsck\k9\mail\store\imap\NamespaceResponse.java</v>
          </cell>
          <cell r="D925" t="str">
            <v>NamespaceResponse</v>
          </cell>
          <cell r="E925" t="str">
            <v>K-9 Mail</v>
          </cell>
          <cell r="F925" t="b">
            <v>1</v>
          </cell>
          <cell r="G925" t="str">
            <v>Service Provider</v>
          </cell>
        </row>
        <row r="926">
          <cell r="B926" t="str">
            <v>com.fsck.k9.mail.store.imap.NegativeImapResponseException</v>
          </cell>
          <cell r="C926" t="str">
            <v>new_version\k9mail-library\src\main\java\com\fsck\k9\mail\store\imap\NegativeImapResponseException.java</v>
          </cell>
          <cell r="D926" t="str">
            <v>NegativeImapResponseException</v>
          </cell>
          <cell r="E926" t="str">
            <v>K-9 Mail</v>
          </cell>
          <cell r="F926" t="b">
            <v>1</v>
          </cell>
          <cell r="G926" t="str">
            <v>Information Holder</v>
          </cell>
        </row>
        <row r="927">
          <cell r="B927" t="str">
            <v>com.fsck.k9.mail.store.imap.PermanentFlagsResponse</v>
          </cell>
          <cell r="C927" t="str">
            <v>new_version\k9mail-library\src\main\java\com\fsck\k9\mail\store\imap\PermanentFlagsResponse.java</v>
          </cell>
          <cell r="D927" t="str">
            <v>PermanentFlagsResponse</v>
          </cell>
          <cell r="E927" t="str">
            <v>K-9 Mail</v>
          </cell>
          <cell r="F927" t="b">
            <v>1</v>
          </cell>
          <cell r="G927" t="str">
            <v>Service Provider</v>
          </cell>
        </row>
        <row r="928">
          <cell r="B928" t="str">
            <v>com.fsck.k9.mail.store.imap.ResponseCodeExtractor</v>
          </cell>
          <cell r="C928" t="str">
            <v>new_version\k9mail-library\src\main\java\com\fsck\k9\mail\store\imap\ResponseCodeExtractor.java</v>
          </cell>
          <cell r="D928" t="str">
            <v>ResponseCodeExtractor</v>
          </cell>
          <cell r="E928" t="str">
            <v>K-9 Mail</v>
          </cell>
          <cell r="F928" t="b">
            <v>1</v>
          </cell>
          <cell r="G928" t="str">
            <v>Service Provider</v>
          </cell>
        </row>
        <row r="929">
          <cell r="B929" t="str">
            <v>com.fsck.k9.mail.store.imap.Responses</v>
          </cell>
          <cell r="C929" t="str">
            <v>new_version\k9mail-library\src\main\java\com\fsck\k9\mail\store\imap\Responses.java</v>
          </cell>
          <cell r="D929" t="str">
            <v>Responses</v>
          </cell>
          <cell r="E929" t="str">
            <v>K-9 Mail</v>
          </cell>
          <cell r="F929" t="b">
            <v>1</v>
          </cell>
          <cell r="G929" t="str">
            <v>Information Holder</v>
          </cell>
        </row>
        <row r="930">
          <cell r="B930" t="str">
            <v>com.fsck.k9.mail.store.imap.SearchResponse</v>
          </cell>
          <cell r="C930" t="str">
            <v>new_version\k9mail-library\src\main\java\com\fsck\k9\mail\store\imap\SearchResponse.java</v>
          </cell>
          <cell r="D930" t="str">
            <v>SearchResponse</v>
          </cell>
          <cell r="E930" t="str">
            <v>K-9 Mail</v>
          </cell>
          <cell r="F930" t="b">
            <v>1</v>
          </cell>
          <cell r="G930" t="str">
            <v>Structurer</v>
          </cell>
        </row>
        <row r="931">
          <cell r="B931" t="str">
            <v>com.fsck.k9.mail.store.imap.SelectOrExamineResponse</v>
          </cell>
          <cell r="C931" t="str">
            <v>new_version\k9mail-library\src\main\java\com\fsck\k9\mail\store\imap\SelectOrExamineResponse.java</v>
          </cell>
          <cell r="D931" t="str">
            <v>SelectOrExamineResponse</v>
          </cell>
          <cell r="E931" t="str">
            <v>K-9 Mail</v>
          </cell>
          <cell r="F931" t="b">
            <v>1</v>
          </cell>
          <cell r="G931" t="str">
            <v>Service Provider</v>
          </cell>
        </row>
        <row r="932">
          <cell r="B932" t="str">
            <v>com.fsck.k9.mail.store.imap.UidCopyResponse</v>
          </cell>
          <cell r="C932" t="str">
            <v>new_version\k9mail-library\src\main\java\com\fsck\k9\mail\store\imap\UidCopyResponse.java</v>
          </cell>
          <cell r="D932" t="str">
            <v>UidCopyResponse</v>
          </cell>
          <cell r="E932" t="str">
            <v>K-9 Mail</v>
          </cell>
          <cell r="F932" t="b">
            <v>1</v>
          </cell>
          <cell r="G932" t="str">
            <v>Service Provider</v>
          </cell>
        </row>
        <row r="933">
          <cell r="B933" t="str">
            <v>com.fsck.k9.mail.store.imap.UidSearchCommandBuilder</v>
          </cell>
          <cell r="C933" t="str">
            <v>new_version\k9mail-library\src\main\java\com\fsck\k9\mail\store\imap\UidSearchCommandBuilder.java</v>
          </cell>
          <cell r="D933" t="str">
            <v>UidSearchCommandBuilder</v>
          </cell>
          <cell r="E933" t="str">
            <v>K-9 Mail</v>
          </cell>
          <cell r="F933" t="b">
            <v>1</v>
          </cell>
          <cell r="G933" t="str">
            <v>Information Holder</v>
          </cell>
        </row>
        <row r="934">
          <cell r="B934" t="str">
            <v>com.fsck.k9.mail.store.imap.UntaggedHandler</v>
          </cell>
          <cell r="C934" t="str">
            <v>new_version\k9mail-library\src\main\java\com\fsck\k9\mail\store\imap\UntaggedHandler.java</v>
          </cell>
          <cell r="D934" t="str">
            <v>UntaggedHandler</v>
          </cell>
          <cell r="E934" t="str">
            <v>K-9 Mail</v>
          </cell>
          <cell r="F934" t="b">
            <v>1</v>
          </cell>
          <cell r="G934" t="str">
            <v>Service Provider</v>
          </cell>
        </row>
        <row r="935">
          <cell r="B935" t="str">
            <v>com.fsck.k9.mail.store.pop3.Pop3Store</v>
          </cell>
          <cell r="C935" t="str">
            <v>new_version\k9mail-library\src\main\java\com\fsck\k9\mail\store\pop3\Pop3Store.java</v>
          </cell>
          <cell r="D935" t="str">
            <v>Pop3Store</v>
          </cell>
          <cell r="E935" t="str">
            <v>K-9 Mail</v>
          </cell>
          <cell r="F935" t="b">
            <v>1</v>
          </cell>
          <cell r="G935" t="str">
            <v>Service Provider</v>
          </cell>
        </row>
        <row r="936">
          <cell r="B936" t="str">
            <v>com.fsck.k9.mail.store.pop3.Pop3Store$Pop3Capabilities</v>
          </cell>
          <cell r="C936" t="str">
            <v>new_version\k9mail-library\src\main\java\com\fsck\k9\mail\store\pop3\Pop3Store.Pop3Capabilities.java</v>
          </cell>
          <cell r="D936" t="str">
            <v>Pop3Capabilities</v>
          </cell>
          <cell r="E936" t="str">
            <v>K-9 Mail</v>
          </cell>
          <cell r="F936" t="b">
            <v>1</v>
          </cell>
          <cell r="G936" t="str">
            <v>Service Provider</v>
          </cell>
        </row>
        <row r="937">
          <cell r="B937" t="str">
            <v>com.fsck.k9.mail.store.pop3.Pop3Store$Pop3ErrorResponse</v>
          </cell>
          <cell r="C937" t="str">
            <v>new_version\k9mail-library\src\main\java\com\fsck\k9\mail\store\pop3\Pop3Store.Pop3ErrorResponse.java</v>
          </cell>
          <cell r="D937" t="str">
            <v>Pop3ErrorResponse</v>
          </cell>
          <cell r="E937" t="str">
            <v>K-9 Mail</v>
          </cell>
          <cell r="F937" t="b">
            <v>1</v>
          </cell>
          <cell r="G937" t="str">
            <v>Information Holder</v>
          </cell>
        </row>
        <row r="938">
          <cell r="B938" t="str">
            <v>com.fsck.k9.mail.store.pop3.Pop3Store$Pop3Folder</v>
          </cell>
          <cell r="C938" t="str">
            <v>new_version\k9mail-library\src\main\java\com\fsck\k9\mail\store\pop3\Pop3Store.Pop3Folder.java</v>
          </cell>
          <cell r="D938" t="str">
            <v>Pop3Folder</v>
          </cell>
          <cell r="E938" t="str">
            <v>K-9 Mail</v>
          </cell>
          <cell r="F938" t="b">
            <v>1</v>
          </cell>
          <cell r="G938" t="str">
            <v>Controller</v>
          </cell>
        </row>
        <row r="939">
          <cell r="B939" t="str">
            <v>com.fsck.k9.mail.store.pop3.Pop3Store$Pop3Message</v>
          </cell>
          <cell r="C939" t="str">
            <v>new_version\k9mail-library\src\main\java\com\fsck\k9\mail\store\pop3\Pop3Store.Pop3Message.java</v>
          </cell>
          <cell r="D939" t="str">
            <v>Pop3Message</v>
          </cell>
          <cell r="E939" t="str">
            <v>K-9 Mail</v>
          </cell>
          <cell r="F939" t="b">
            <v>1</v>
          </cell>
          <cell r="G939" t="str">
            <v>Service Provider</v>
          </cell>
        </row>
        <row r="940">
          <cell r="B940" t="str">
            <v>com.fsck.k9.mail.store.pop3.Pop3Store$Pop3ResponseInputStream</v>
          </cell>
          <cell r="C940" t="str">
            <v>new_version\k9mail-library\src\main\java\com\fsck\k9\mail\store\pop3\Pop3Store.Pop3ResponseInputStream.java</v>
          </cell>
          <cell r="D940" t="str">
            <v>Pop3ResponseInputStream</v>
          </cell>
          <cell r="E940" t="str">
            <v>K-9 Mail</v>
          </cell>
          <cell r="F940" t="b">
            <v>1</v>
          </cell>
          <cell r="G940" t="str">
            <v>Service Provider</v>
          </cell>
        </row>
        <row r="941">
          <cell r="B941" t="str">
            <v>com.fsck.k9.mail.store.RemoteStore</v>
          </cell>
          <cell r="C941" t="str">
            <v>new_version\k9mail-library\src\main\java\com\fsck\k9\mail\store\RemoteStore.java</v>
          </cell>
          <cell r="D941" t="str">
            <v>RemoteStore</v>
          </cell>
          <cell r="E941" t="str">
            <v>K-9 Mail</v>
          </cell>
          <cell r="F941" t="b">
            <v>1</v>
          </cell>
          <cell r="G941" t="str">
            <v>Structurer</v>
          </cell>
        </row>
        <row r="942">
          <cell r="B942" t="str">
            <v>com.fsck.k9.mail.store.StoreConfig</v>
          </cell>
          <cell r="C942" t="str">
            <v>new_version\k9mail-library\src\main\java\com\fsck\k9\mail\store\StoreConfig.java</v>
          </cell>
          <cell r="D942" t="str">
            <v>StoreConfig</v>
          </cell>
          <cell r="E942" t="str">
            <v>K-9 Mail</v>
          </cell>
          <cell r="F942" t="b">
            <v>1</v>
          </cell>
          <cell r="G942" t="str">
            <v>Information Holder</v>
          </cell>
        </row>
        <row r="943">
          <cell r="B943" t="str">
            <v>com.fsck.k9.mail.store.webdav.ConnectionInfo</v>
          </cell>
          <cell r="C943" t="str">
            <v>new_version\k9mail-library\src\main\java\com\fsck\k9\mail\store\webdav\ConnectionInfo.java</v>
          </cell>
          <cell r="D943" t="str">
            <v>ConnectionInfo</v>
          </cell>
          <cell r="E943" t="str">
            <v>K-9 Mail</v>
          </cell>
          <cell r="F943" t="b">
            <v>1</v>
          </cell>
          <cell r="G943" t="str">
            <v>Information Holder</v>
          </cell>
        </row>
        <row r="944">
          <cell r="B944" t="str">
            <v>com.fsck.k9.mail.store.webdav.DataSet</v>
          </cell>
          <cell r="C944" t="str">
            <v>new_version\k9mail-library\src\main\java\com\fsck\k9\mail\store\webdav\DataSet.java</v>
          </cell>
          <cell r="D944" t="str">
            <v>DataSet</v>
          </cell>
          <cell r="E944" t="str">
            <v>K-9 Mail</v>
          </cell>
          <cell r="F944" t="b">
            <v>1</v>
          </cell>
          <cell r="G944" t="str">
            <v>Structurer</v>
          </cell>
        </row>
        <row r="945">
          <cell r="B945" t="str">
            <v>com.fsck.k9.mail.store.webdav.HttpGeneric</v>
          </cell>
          <cell r="C945" t="str">
            <v>new_version\k9mail-library\src\main\java\com\fsck\k9\mail\store\webdav\HttpGeneric.java</v>
          </cell>
          <cell r="D945" t="str">
            <v>HttpGeneric</v>
          </cell>
          <cell r="E945" t="str">
            <v>K-9 Mail</v>
          </cell>
          <cell r="F945" t="b">
            <v>1</v>
          </cell>
          <cell r="G945" t="str">
            <v>Information Holder</v>
          </cell>
        </row>
        <row r="946">
          <cell r="B946" t="str">
            <v>com.fsck.k9.mail.store.webdav.ParsedMessageEnvelope</v>
          </cell>
          <cell r="C946" t="str">
            <v>new_version\k9mail-library\src\main\java\com\fsck\k9\mail\store\webdav\ParsedMessageEnvelope.java</v>
          </cell>
          <cell r="D946" t="str">
            <v>ParsedMessageEnvelope</v>
          </cell>
          <cell r="E946" t="str">
            <v>K-9 Mail</v>
          </cell>
          <cell r="F946" t="b">
            <v>1</v>
          </cell>
          <cell r="G946" t="str">
            <v>Structurer</v>
          </cell>
        </row>
        <row r="947">
          <cell r="B947" t="str">
            <v>com.fsck.k9.mail.store.webdav.WebDavConstants</v>
          </cell>
          <cell r="C947" t="str">
            <v>new_version\k9mail-library\src\main\java\com\fsck\k9\mail\store\webdav\WebDavConstants.java</v>
          </cell>
          <cell r="D947" t="str">
            <v>WebDavConstants</v>
          </cell>
          <cell r="E947" t="str">
            <v>K-9 Mail</v>
          </cell>
          <cell r="F947" t="b">
            <v>1</v>
          </cell>
          <cell r="G947" t="str">
            <v>Information Holder</v>
          </cell>
        </row>
        <row r="948">
          <cell r="B948" t="str">
            <v>com.fsck.k9.mail.store.webdav.WebDavFolder</v>
          </cell>
          <cell r="C948" t="str">
            <v>new_version\k9mail-library\src\main\java\com\fsck\k9\mail\store\webdav\WebDavFolder.java</v>
          </cell>
          <cell r="D948" t="str">
            <v>WebDavFolder</v>
          </cell>
          <cell r="E948" t="str">
            <v>K-9 Mail</v>
          </cell>
          <cell r="F948" t="b">
            <v>1</v>
          </cell>
          <cell r="G948" t="str">
            <v>Service Provider</v>
          </cell>
        </row>
        <row r="949">
          <cell r="B949" t="str">
            <v>com.fsck.k9.mail.store.webdav.WebDavHandler</v>
          </cell>
          <cell r="C949" t="str">
            <v>new_version\k9mail-library\src\main\java\com\fsck\k9\mail\store\webdav\WebDavHandler.java</v>
          </cell>
          <cell r="D949" t="str">
            <v>WebDavHandler</v>
          </cell>
          <cell r="E949" t="str">
            <v>K-9 Mail</v>
          </cell>
          <cell r="F949" t="b">
            <v>1</v>
          </cell>
          <cell r="G949" t="str">
            <v>Structurer</v>
          </cell>
        </row>
        <row r="950">
          <cell r="B950" t="str">
            <v>com.fsck.k9.mail.store.webdav.WebDavHttpClient</v>
          </cell>
          <cell r="C950" t="str">
            <v>new_version\k9mail-library\src\main\java\com\fsck\k9\mail\store\webdav\WebDavHttpClient.java</v>
          </cell>
          <cell r="D950" t="str">
            <v>WebDavHttpClient</v>
          </cell>
          <cell r="E950" t="str">
            <v>K-9 Mail</v>
          </cell>
          <cell r="F950" t="b">
            <v>1</v>
          </cell>
          <cell r="G950" t="str">
            <v>Service Provider</v>
          </cell>
        </row>
        <row r="951">
          <cell r="B951" t="str">
            <v>com.fsck.k9.mail.store.webdav.WebDavHttpClient$WebDavHttpClientFactory</v>
          </cell>
          <cell r="C951" t="str">
            <v>new_version\k9mail-library\src\main\java\com\fsck\k9\mail\store\webdav\WebDavHttpClient.WebDavHttpClientFactory.java</v>
          </cell>
          <cell r="D951" t="str">
            <v>WebDavHttpClientFactory</v>
          </cell>
          <cell r="E951" t="str">
            <v>K-9 Mail</v>
          </cell>
          <cell r="F951" t="b">
            <v>1</v>
          </cell>
          <cell r="G951" t="str">
            <v>Service Provider</v>
          </cell>
        </row>
        <row r="952">
          <cell r="B952" t="str">
            <v>com.fsck.k9.mail.store.webdav.WebDavMessage</v>
          </cell>
          <cell r="C952" t="str">
            <v>new_version\k9mail-library\src\main\java\com\fsck\k9\mail\store\webdav\WebDavMessage.java</v>
          </cell>
          <cell r="D952" t="str">
            <v>WebDavMessage</v>
          </cell>
          <cell r="E952" t="str">
            <v>K-9 Mail</v>
          </cell>
          <cell r="F952" t="b">
            <v>1</v>
          </cell>
          <cell r="G952" t="str">
            <v>Service Provider</v>
          </cell>
        </row>
        <row r="953">
          <cell r="B953" t="str">
            <v>com.fsck.k9.mail.store.webdav.WebDavSocketFactory</v>
          </cell>
          <cell r="C953" t="str">
            <v>new_version\k9mail-library\src\main\java\com\fsck\k9\mail\store\webdav\WebDavSocketFactory.java</v>
          </cell>
          <cell r="D953" t="str">
            <v>WebDavSocketFactory</v>
          </cell>
          <cell r="E953" t="str">
            <v>K-9 Mail</v>
          </cell>
          <cell r="F953" t="b">
            <v>1</v>
          </cell>
          <cell r="G953" t="str">
            <v>Service Provider</v>
          </cell>
        </row>
        <row r="954">
          <cell r="B954" t="str">
            <v>com.fsck.k9.mail.store.webdav.WebDavStore</v>
          </cell>
          <cell r="C954" t="str">
            <v>new_version\k9mail-library\src\main\java\com\fsck\k9\mail\store\webdav\WebDavStore.java</v>
          </cell>
          <cell r="D954" t="str">
            <v>WebDavStore</v>
          </cell>
          <cell r="E954" t="str">
            <v>K-9 Mail</v>
          </cell>
          <cell r="F954" t="b">
            <v>1</v>
          </cell>
          <cell r="G954" t="str">
            <v>Information Holder</v>
          </cell>
        </row>
        <row r="955">
          <cell r="B955" t="str">
            <v>com.fsck.k9.mail.store.webdav.WebDavStoreSettings</v>
          </cell>
          <cell r="C955" t="str">
            <v>new_version\k9mail-library\src\main\java\com\fsck\k9\mail\store\webdav\WebDavStoreSettings.java</v>
          </cell>
          <cell r="D955" t="str">
            <v>WebDavStoreSettings</v>
          </cell>
          <cell r="E955" t="str">
            <v>K-9 Mail</v>
          </cell>
          <cell r="F955" t="b">
            <v>1</v>
          </cell>
          <cell r="G955" t="str">
            <v>Information Holder</v>
          </cell>
        </row>
        <row r="956">
          <cell r="B956" t="str">
            <v>com.fsck.k9.mail.store.webdav.WebDavStoreUriCreator</v>
          </cell>
          <cell r="C956" t="str">
            <v>new_version\k9mail-library\src\main\java\com\fsck\k9\mail\store\webdav\WebDavStoreUriCreator.java</v>
          </cell>
          <cell r="D956" t="str">
            <v>WebDavStoreUriCreator</v>
          </cell>
          <cell r="E956" t="str">
            <v>K-9 Mail</v>
          </cell>
          <cell r="F956" t="b">
            <v>1</v>
          </cell>
          <cell r="G956" t="str">
            <v>Service Provider</v>
          </cell>
        </row>
        <row r="957">
          <cell r="B957" t="str">
            <v>com.fsck.k9.mail.store.webdav.WebDavStoreUriDecoder</v>
          </cell>
          <cell r="C957" t="str">
            <v>new_version\k9mail-library\src\main\java\com\fsck\k9\mail\store\webdav\WebDavStoreUriDecoder.java</v>
          </cell>
          <cell r="D957" t="str">
            <v>WebDavStoreUriDecoder</v>
          </cell>
          <cell r="E957" t="str">
            <v>K-9 Mail</v>
          </cell>
          <cell r="F957" t="b">
            <v>1</v>
          </cell>
          <cell r="G957" t="str">
            <v>Service Provider</v>
          </cell>
        </row>
        <row r="958">
          <cell r="B958" t="str">
            <v>com.fsck.k9.mail.Transport</v>
          </cell>
          <cell r="C958" t="str">
            <v>new_version\k9mail-library\src\main\java\com\fsck\k9\mail\Transport.java</v>
          </cell>
          <cell r="D958" t="str">
            <v>Transport</v>
          </cell>
          <cell r="E958" t="str">
            <v>K-9 Mail</v>
          </cell>
          <cell r="F958" t="b">
            <v>1</v>
          </cell>
          <cell r="G958" t="str">
            <v>Service Provider</v>
          </cell>
        </row>
        <row r="959">
          <cell r="B959" t="str">
            <v>com.fsck.k9.mail.transport.smtp.EnhancedNegativeSmtpReplyException</v>
          </cell>
          <cell r="C959" t="str">
            <v>new_version\k9mail-library\src\main\java\com\fsck\k9\mail\transport\smtp\EnhancedNegativeSmtpReplyException.java</v>
          </cell>
          <cell r="D959" t="str">
            <v>EnhancedNegativeSmtpReplyException</v>
          </cell>
          <cell r="E959" t="str">
            <v>K-9 Mail</v>
          </cell>
          <cell r="F959" t="b">
            <v>1</v>
          </cell>
          <cell r="G959" t="str">
            <v>Information Holder</v>
          </cell>
        </row>
        <row r="960">
          <cell r="B960" t="str">
            <v>com.fsck.k9.mail.transport.smtp.NegativeSmtpReplyException</v>
          </cell>
          <cell r="C960" t="str">
            <v>new_version\k9mail-library\src\main\java\com\fsck\k9\mail\transport\smtp\NegativeSmtpReplyException.java</v>
          </cell>
          <cell r="D960" t="str">
            <v>NegativeSmtpReplyException</v>
          </cell>
          <cell r="E960" t="str">
            <v>K-9 Mail</v>
          </cell>
          <cell r="F960" t="b">
            <v>1</v>
          </cell>
          <cell r="G960" t="str">
            <v>Information Holder</v>
          </cell>
        </row>
        <row r="961">
          <cell r="B961" t="str">
            <v>com.fsck.k9.mail.transport.smtp.SmtpTransport</v>
          </cell>
          <cell r="C961" t="str">
            <v>new_version\k9mail-library\src\main\java\com\fsck\k9\mail\transport\smtp\SmtpTransport.java</v>
          </cell>
          <cell r="D961" t="str">
            <v>SmtpTransport</v>
          </cell>
          <cell r="E961" t="str">
            <v>K-9 Mail</v>
          </cell>
          <cell r="F961" t="b">
            <v>1</v>
          </cell>
          <cell r="G961" t="str">
            <v>Service Provider</v>
          </cell>
        </row>
        <row r="962">
          <cell r="B962" t="str">
            <v>com.fsck.k9.mail.transport.smtp.SmtpTransport$CommandResponse</v>
          </cell>
          <cell r="C962" t="str">
            <v>new_version\k9mail-library\src\main\java\com\fsck\k9\mail\transport\smtp\SmtpTransport.CommandResponse.java</v>
          </cell>
          <cell r="D962" t="str">
            <v>CommandResponse</v>
          </cell>
          <cell r="E962" t="str">
            <v>K-9 Mail</v>
          </cell>
          <cell r="F962" t="b">
            <v>1</v>
          </cell>
          <cell r="G962" t="str">
            <v>Information Holder</v>
          </cell>
        </row>
        <row r="963">
          <cell r="B963" t="str">
            <v>com.fsck.k9.mail.transport.smtp.StatusCodeClass</v>
          </cell>
          <cell r="C963" t="str">
            <v>new_version\k9mail-library\src\main\java\com\fsck\k9\mail\transport\smtp\StatusCodeClass.java</v>
          </cell>
          <cell r="D963" t="str">
            <v>StatusCodeClass</v>
          </cell>
          <cell r="E963" t="str">
            <v>K-9 Mail</v>
          </cell>
          <cell r="F963" t="b">
            <v>1</v>
          </cell>
          <cell r="G963" t="str">
            <v>Information Holder</v>
          </cell>
        </row>
        <row r="964">
          <cell r="B964" t="str">
            <v>com.fsck.k9.mail.transport.smtp.StatusCodeDetail</v>
          </cell>
          <cell r="C964" t="str">
            <v>new_version\k9mail-library\src\main\java\com\fsck\k9\mail\transport\smtp\StatusCodeDetail.java</v>
          </cell>
          <cell r="D964" t="str">
            <v>StatusCodeDetail</v>
          </cell>
          <cell r="E964" t="str">
            <v>K-9 Mail</v>
          </cell>
          <cell r="F964" t="b">
            <v>1</v>
          </cell>
          <cell r="G964" t="str">
            <v>Information Holder</v>
          </cell>
        </row>
        <row r="965">
          <cell r="B965" t="str">
            <v>com.fsck.k9.mail.transport.smtp.StatusCodeSubject</v>
          </cell>
          <cell r="C965" t="str">
            <v>new_version\k9mail-library\src\main\java\com\fsck\k9\mail\transport\smtp\StatusCodeSubject.java</v>
          </cell>
          <cell r="D965" t="str">
            <v>StatusCodeSubject</v>
          </cell>
          <cell r="E965" t="str">
            <v>K-9 Mail</v>
          </cell>
          <cell r="F965" t="b">
            <v>1</v>
          </cell>
          <cell r="G965" t="str">
            <v>Information Holder</v>
          </cell>
        </row>
        <row r="966">
          <cell r="B966" t="str">
            <v>com.fsck.k9.mail.transport.WebDavTransport</v>
          </cell>
          <cell r="C966" t="str">
            <v>new_version\k9mail-library\src\main\java\com\fsck\k9\mail\transport\WebDavTransport.java</v>
          </cell>
          <cell r="D966" t="str">
            <v>WebDavTransport</v>
          </cell>
          <cell r="E966" t="str">
            <v>K-9 Mail</v>
          </cell>
          <cell r="F966" t="b">
            <v>1</v>
          </cell>
          <cell r="G966" t="str">
            <v>Service Provider</v>
          </cell>
        </row>
        <row r="967">
          <cell r="B967" t="str">
            <v>com.fsck.k9.mail.TransportProvider</v>
          </cell>
          <cell r="C967" t="str">
            <v>new_version\k9mail-library\src\main\java\com\fsck\k9\mail\TransportProvider.java</v>
          </cell>
          <cell r="D967" t="str">
            <v>TransportProvider</v>
          </cell>
          <cell r="E967" t="str">
            <v>K-9 Mail</v>
          </cell>
          <cell r="F967" t="b">
            <v>1</v>
          </cell>
          <cell r="G967" t="str">
            <v>Service Provider</v>
          </cell>
        </row>
        <row r="968">
          <cell r="B968" t="str">
            <v>com.fsck.k9.mail.TransportUris</v>
          </cell>
          <cell r="C968" t="str">
            <v>new_version\k9mail-library\src\main\java\com\fsck\k9\mail\TransportUris.java</v>
          </cell>
          <cell r="D968" t="str">
            <v>TransportUris</v>
          </cell>
          <cell r="E968" t="str">
            <v>K-9 Mail</v>
          </cell>
          <cell r="F968" t="b">
            <v>1</v>
          </cell>
          <cell r="G968" t="str">
            <v>Service Provider</v>
          </cell>
        </row>
        <row r="969">
          <cell r="B969" t="str">
            <v>com.fsck.k9.mailstore.AttachmentResolver</v>
          </cell>
          <cell r="C969" t="str">
            <v>new_version\k9mail\src\main\java\com\fsck\k9\mailstore\AttachmentResolver.java</v>
          </cell>
          <cell r="D969" t="str">
            <v>AttachmentResolver</v>
          </cell>
          <cell r="E969" t="str">
            <v>K-9 Mail</v>
          </cell>
          <cell r="F969" t="b">
            <v>1</v>
          </cell>
          <cell r="G969" t="str">
            <v>Service Provider</v>
          </cell>
        </row>
        <row r="970">
          <cell r="B970" t="str">
            <v>com.fsck.k9.mailstore.AttachmentViewInfo</v>
          </cell>
          <cell r="C970" t="str">
            <v>new_version\k9mail\src\main\java\com\fsck\k9\mailstore\AttachmentViewInfo.java</v>
          </cell>
          <cell r="D970" t="str">
            <v>AttachmentViewInfo</v>
          </cell>
          <cell r="E970" t="str">
            <v>K-9 Mail</v>
          </cell>
          <cell r="F970" t="b">
            <v>1</v>
          </cell>
          <cell r="G970" t="str">
            <v>Information Holder</v>
          </cell>
        </row>
        <row r="971">
          <cell r="B971" t="str">
            <v>com.fsck.k9.mailstore.BinaryAttachmentBody</v>
          </cell>
          <cell r="C971" t="str">
            <v>new_version\k9mail\src\main\java\com\fsck\k9\mailstore\BinaryAttachmentBody.java</v>
          </cell>
          <cell r="D971" t="str">
            <v>BinaryAttachmentBody</v>
          </cell>
          <cell r="E971" t="str">
            <v>K-9 Mail</v>
          </cell>
          <cell r="F971" t="b">
            <v>1</v>
          </cell>
          <cell r="G971" t="str">
            <v>Service Provider</v>
          </cell>
        </row>
        <row r="972">
          <cell r="B972" t="str">
            <v>com.fsck.k9.mailstore.BinaryMemoryBody</v>
          </cell>
          <cell r="C972" t="str">
            <v>new_version\k9mail-library\src\main\java\com\fsck\k9\mailstore\BinaryMemoryBody.java</v>
          </cell>
          <cell r="D972" t="str">
            <v>BinaryMemoryBody</v>
          </cell>
          <cell r="E972" t="str">
            <v>K-9 Mail</v>
          </cell>
          <cell r="F972" t="b">
            <v>1</v>
          </cell>
          <cell r="G972" t="str">
            <v>Information Holder</v>
          </cell>
        </row>
        <row r="973">
          <cell r="B973" t="str">
            <v>com.fsck.k9.mailstore.CryptoResultAnnotation</v>
          </cell>
          <cell r="C973" t="str">
            <v>new_version\k9mail\src\main\java\com\fsck\k9\mailstore\CryptoResultAnnotation.java</v>
          </cell>
          <cell r="D973" t="str">
            <v>CryptoResultAnnotation</v>
          </cell>
          <cell r="E973" t="str">
            <v>K-9 Mail</v>
          </cell>
          <cell r="F973" t="b">
            <v>1</v>
          </cell>
          <cell r="G973" t="str">
            <v>Information Holder</v>
          </cell>
        </row>
        <row r="974">
          <cell r="B974" t="str">
            <v>com.fsck.k9.mailstore.CryptoResultAnnotation$CryptoError</v>
          </cell>
          <cell r="C974" t="str">
            <v>new_version\k9mail\src\main\java\com\fsck\k9\mailstore\CryptoResultAnnotation.CryptoError.java</v>
          </cell>
          <cell r="D974" t="str">
            <v>CryptoError</v>
          </cell>
          <cell r="E974" t="str">
            <v>K-9 Mail</v>
          </cell>
          <cell r="F974" t="b">
            <v>1</v>
          </cell>
          <cell r="G974" t="str">
            <v>Information Holder</v>
          </cell>
        </row>
        <row r="975">
          <cell r="B975" t="str">
            <v>com.fsck.k9.mailstore.DatabasePreviewType</v>
          </cell>
          <cell r="C975" t="str">
            <v>new_version\k9mail\src\main\java\com\fsck\k9\mailstore\DatabasePreviewType.java</v>
          </cell>
          <cell r="D975" t="str">
            <v>DatabasePreviewType</v>
          </cell>
          <cell r="E975" t="str">
            <v>K-9 Mail</v>
          </cell>
          <cell r="F975" t="b">
            <v>1</v>
          </cell>
          <cell r="G975" t="str">
            <v>Information Holder</v>
          </cell>
        </row>
        <row r="976">
          <cell r="B976" t="str">
            <v>com.fsck.k9.mailstore.DeferredFileBody</v>
          </cell>
          <cell r="C976" t="str">
            <v>new_version\k9mail\src\main\java\com\fsck\k9\mailstore\DeferredFileBody.java</v>
          </cell>
          <cell r="D976" t="str">
            <v>DeferredFileBody</v>
          </cell>
          <cell r="E976" t="str">
            <v>K-9 Mail</v>
          </cell>
          <cell r="F976" t="b">
            <v>1</v>
          </cell>
          <cell r="G976" t="str">
            <v>Service Provider</v>
          </cell>
        </row>
        <row r="977">
          <cell r="B977" t="str">
            <v>com.fsck.k9.mailstore.FileBackedBody</v>
          </cell>
          <cell r="C977" t="str">
            <v>new_version\k9mail\src\main\java\com\fsck\k9\mailstore\FileBackedBody.java</v>
          </cell>
          <cell r="D977" t="str">
            <v>FileBackedBody</v>
          </cell>
          <cell r="E977" t="str">
            <v>K-9 Mail</v>
          </cell>
          <cell r="F977" t="b">
            <v>1</v>
          </cell>
          <cell r="G977" t="str">
            <v>Information Holder</v>
          </cell>
        </row>
        <row r="978">
          <cell r="B978" t="str">
            <v>com.fsck.k9.mailstore.LocalBodyPart</v>
          </cell>
          <cell r="C978" t="str">
            <v>new_version\k9mail\src\main\java\com\fsck\k9\mailstore\LocalBodyPart.java</v>
          </cell>
          <cell r="D978" t="str">
            <v>LocalBodyPart</v>
          </cell>
          <cell r="E978" t="str">
            <v>K-9 Mail</v>
          </cell>
          <cell r="F978" t="b">
            <v>1</v>
          </cell>
          <cell r="G978" t="str">
            <v>Information Holder</v>
          </cell>
        </row>
        <row r="979">
          <cell r="B979" t="str">
            <v>com.fsck.k9.mailstore.LocalFolder</v>
          </cell>
          <cell r="C979" t="str">
            <v>new_version\k9mail\src\main\java\com\fsck\k9\mailstore\LocalFolder.java</v>
          </cell>
          <cell r="D979" t="str">
            <v>LocalFolder</v>
          </cell>
          <cell r="E979" t="str">
            <v>K-9 Mail</v>
          </cell>
          <cell r="F979" t="b">
            <v>1</v>
          </cell>
          <cell r="G979" t="str">
            <v>Information Holder</v>
          </cell>
        </row>
        <row r="980">
          <cell r="B980" t="str">
            <v>com.fsck.k9.mailstore.LocalFolder$DataLocation</v>
          </cell>
          <cell r="C980" t="str">
            <v>new_version\k9mail\src\main\java\com\fsck\k9\mailstore\LocalFolder.DataLocation.java</v>
          </cell>
          <cell r="D980" t="str">
            <v>DataLocation</v>
          </cell>
          <cell r="E980" t="str">
            <v>K-9 Mail</v>
          </cell>
          <cell r="F980" t="b">
            <v>1</v>
          </cell>
          <cell r="G980" t="str">
            <v>Information Holder</v>
          </cell>
        </row>
        <row r="981">
          <cell r="B981" t="str">
            <v>com.fsck.k9.mailstore.LocalFolder$MessagePartType</v>
          </cell>
          <cell r="C981" t="str">
            <v>new_version\k9mail\src\main\java\com\fsck\k9\mailstore\LocalFolder.MessagePartType.java</v>
          </cell>
          <cell r="D981" t="str">
            <v>MessagePartType</v>
          </cell>
          <cell r="E981" t="str">
            <v>K-9 Mail</v>
          </cell>
          <cell r="F981" t="b">
            <v>1</v>
          </cell>
          <cell r="G981" t="str">
            <v>Information Holder</v>
          </cell>
        </row>
        <row r="982">
          <cell r="B982" t="str">
            <v>com.fsck.k9.mailstore.LocalFolder$MoreMessages</v>
          </cell>
          <cell r="C982" t="str">
            <v>new_version\k9mail\src\main\java\com\fsck\k9\mailstore\LocalFolder.MoreMessages.java</v>
          </cell>
          <cell r="D982" t="str">
            <v>MoreMessages</v>
          </cell>
          <cell r="E982" t="str">
            <v>K-9 Mail</v>
          </cell>
          <cell r="F982" t="b">
            <v>1</v>
          </cell>
          <cell r="G982" t="str">
            <v>Information Holder</v>
          </cell>
        </row>
        <row r="983">
          <cell r="B983" t="str">
            <v>com.fsck.k9.mailstore.LocalFolder$PartContainer</v>
          </cell>
          <cell r="C983" t="str">
            <v>new_version\k9mail\src\main\java\com\fsck\k9\mailstore\LocalFolder.PartContainer.java</v>
          </cell>
          <cell r="D983" t="str">
            <v>PartContainer</v>
          </cell>
          <cell r="E983" t="str">
            <v>K-9 Mail</v>
          </cell>
          <cell r="F983" t="b">
            <v>1</v>
          </cell>
          <cell r="G983" t="str">
            <v>Information Holder</v>
          </cell>
        </row>
        <row r="984">
          <cell r="B984" t="str">
            <v>com.fsck.k9.mailstore.LocalFolder$PreferencesHolder</v>
          </cell>
          <cell r="C984" t="str">
            <v>new_version\k9mail\src\main\java\com\fsck\k9\mailstore\LocalFolder.PreferencesHolder.java</v>
          </cell>
          <cell r="D984" t="str">
            <v>PreferencesHolder</v>
          </cell>
          <cell r="E984" t="str">
            <v>K-9 Mail</v>
          </cell>
          <cell r="F984" t="b">
            <v>1</v>
          </cell>
          <cell r="G984" t="str">
            <v>Information Holder</v>
          </cell>
        </row>
        <row r="985">
          <cell r="B985" t="str">
            <v>com.fsck.k9.mailstore.LocalMessage</v>
          </cell>
          <cell r="C985" t="str">
            <v>new_version\k9mail\src\main\java\com\fsck\k9\mailstore\LocalMessage.java</v>
          </cell>
          <cell r="D985" t="str">
            <v>LocalMessage</v>
          </cell>
          <cell r="E985" t="str">
            <v>K-9 Mail</v>
          </cell>
          <cell r="F985" t="b">
            <v>1</v>
          </cell>
          <cell r="G985" t="str">
            <v>Information Holder</v>
          </cell>
        </row>
        <row r="986">
          <cell r="B986" t="str">
            <v>com.fsck.k9.mailstore.LocalMimeMessage</v>
          </cell>
          <cell r="C986" t="str">
            <v>new_version\k9mail\src\main\java\com\fsck\k9\mailstore\LocalMimeMessage.java</v>
          </cell>
          <cell r="D986" t="str">
            <v>LocalMimeMessage</v>
          </cell>
          <cell r="E986" t="str">
            <v>K-9 Mail</v>
          </cell>
          <cell r="F986" t="b">
            <v>1</v>
          </cell>
          <cell r="G986" t="str">
            <v>Information Holder</v>
          </cell>
        </row>
        <row r="987">
          <cell r="B987" t="str">
            <v>com.fsck.k9.mailstore.LocalPart</v>
          </cell>
          <cell r="C987" t="str">
            <v>new_version\k9mail\src\main\java\com\fsck\k9\mailstore\LocalPart.java</v>
          </cell>
          <cell r="D987" t="str">
            <v>LocalPart</v>
          </cell>
          <cell r="E987" t="str">
            <v>K-9 Mail</v>
          </cell>
          <cell r="F987" t="b">
            <v>1</v>
          </cell>
          <cell r="G987" t="str">
            <v>Structurer</v>
          </cell>
        </row>
        <row r="988">
          <cell r="B988" t="str">
            <v>com.fsck.k9.mailstore.LocalStore</v>
          </cell>
          <cell r="C988" t="str">
            <v>new_version\k9mail\src\main\java\com\fsck\k9\mailstore\LocalStore.java</v>
          </cell>
          <cell r="D988" t="str">
            <v>LocalStore</v>
          </cell>
          <cell r="E988" t="str">
            <v>K-9 Mail</v>
          </cell>
          <cell r="F988" t="b">
            <v>1</v>
          </cell>
          <cell r="G988" t="str">
            <v>Service Provider</v>
          </cell>
        </row>
        <row r="989">
          <cell r="B989" t="str">
            <v>com.fsck.k9.mailstore.LockableDatabase</v>
          </cell>
          <cell r="C989" t="str">
            <v>new_version\k9mail\src\main\java\com\fsck\k9\mailstore\LockableDatabase.java</v>
          </cell>
          <cell r="D989" t="str">
            <v>LockableDatabase</v>
          </cell>
          <cell r="E989" t="str">
            <v>K-9 Mail</v>
          </cell>
          <cell r="F989" t="b">
            <v>1</v>
          </cell>
          <cell r="G989" t="str">
            <v>Service Provider</v>
          </cell>
        </row>
        <row r="990">
          <cell r="B990" t="str">
            <v>com.fsck.k9.mailstore.LockableDatabase$DbCallback</v>
          </cell>
          <cell r="C990" t="str">
            <v>new_version\k9mail\src\main\java\com\fsck\k9\mailstore\LockableDatabase.DbCallback.java</v>
          </cell>
          <cell r="D990" t="str">
            <v>DbCallback</v>
          </cell>
          <cell r="E990" t="str">
            <v>K-9 Mail</v>
          </cell>
          <cell r="F990" t="b">
            <v>1</v>
          </cell>
          <cell r="G990" t="str">
            <v>Coordinator</v>
          </cell>
        </row>
        <row r="991">
          <cell r="B991" t="str">
            <v>com.fsck.k9.mailstore.LockableDatabase$SchemaDefinition</v>
          </cell>
          <cell r="C991" t="str">
            <v>new_version\k9mail\src\main\java\com\fsck\k9\mailstore\LockableDatabase.SchemaDefinition.java</v>
          </cell>
          <cell r="D991" t="str">
            <v>SchemaDefinition</v>
          </cell>
          <cell r="E991" t="str">
            <v>K-9 Mail</v>
          </cell>
          <cell r="F991" t="b">
            <v>1</v>
          </cell>
          <cell r="G991" t="str">
            <v>Service Provider</v>
          </cell>
        </row>
        <row r="992">
          <cell r="B992" t="str">
            <v>com.fsck.k9.mailstore.LockableDatabase$StorageListener</v>
          </cell>
          <cell r="C992" t="str">
            <v>new_version\k9mail\src\main\java\com\fsck\k9\mailstore\LockableDatabase.StorageListener.java</v>
          </cell>
          <cell r="D992" t="str">
            <v>StorageListener</v>
          </cell>
          <cell r="E992" t="str">
            <v>K-9 Mail</v>
          </cell>
          <cell r="F992" t="b">
            <v>1</v>
          </cell>
          <cell r="G992" t="str">
            <v>Service Provider</v>
          </cell>
        </row>
        <row r="993">
          <cell r="B993" t="str">
            <v>com.fsck.k9.mailstore.LockableDatabase$WrappedException</v>
          </cell>
          <cell r="C993" t="str">
            <v>new_version\k9mail\src\main\java\com\fsck\k9\mailstore\LockableDatabase.WrappedException.java</v>
          </cell>
          <cell r="D993" t="str">
            <v>WrappedException</v>
          </cell>
          <cell r="E993" t="str">
            <v>K-9 Mail</v>
          </cell>
          <cell r="F993" t="b">
            <v>1</v>
          </cell>
          <cell r="G993" t="str">
            <v>Service Provider</v>
          </cell>
        </row>
        <row r="994">
          <cell r="B994" t="str">
            <v>com.fsck.k9.mailstore.MessageHelper</v>
          </cell>
          <cell r="C994" t="str">
            <v>new_version\k9mail\src\main\java\com\fsck\k9\mailstore\MessageHelper.java</v>
          </cell>
          <cell r="D994" t="str">
            <v>MessageHelper</v>
          </cell>
          <cell r="E994" t="str">
            <v>K-9 Mail</v>
          </cell>
          <cell r="F994" t="b">
            <v>1</v>
          </cell>
          <cell r="G994" t="str">
            <v>Service Provider</v>
          </cell>
        </row>
        <row r="995">
          <cell r="B995" t="str">
            <v>com.fsck.k9.mailstore.MessageRemovalListener</v>
          </cell>
          <cell r="C995" t="str">
            <v>new_version\k9mail\src\main\java\com\fsck\k9\mailstore\MessageRemovalListener.java</v>
          </cell>
          <cell r="D995" t="str">
            <v>MessageRemovalListener</v>
          </cell>
          <cell r="E995" t="str">
            <v>K-9 Mail</v>
          </cell>
          <cell r="F995" t="b">
            <v>1</v>
          </cell>
          <cell r="G995" t="str">
            <v>Service Provider</v>
          </cell>
        </row>
        <row r="996">
          <cell r="B996" t="str">
            <v>com.fsck.k9.mailstore.MessageViewInfo</v>
          </cell>
          <cell r="C996" t="str">
            <v>new_version\k9mail\src\main\java\com\fsck\k9\mailstore\MessageViewInfo.java</v>
          </cell>
          <cell r="D996" t="str">
            <v>MessageViewInfo</v>
          </cell>
          <cell r="E996" t="str">
            <v>K-9 Mail</v>
          </cell>
          <cell r="F996" t="b">
            <v>1</v>
          </cell>
          <cell r="G996" t="str">
            <v>Information Holder</v>
          </cell>
        </row>
        <row r="997">
          <cell r="B997" t="str">
            <v>com.fsck.k9.mailstore.MessageViewInfoExtractor</v>
          </cell>
          <cell r="C997" t="str">
            <v>new_version\k9mail\src\main\java\com\fsck\k9\mailstore\MessageViewInfoExtractor.java</v>
          </cell>
          <cell r="D997" t="str">
            <v>MessageViewInfoExtractor</v>
          </cell>
          <cell r="E997" t="str">
            <v>K-9 Mail</v>
          </cell>
          <cell r="F997" t="b">
            <v>1</v>
          </cell>
          <cell r="G997" t="str">
            <v>Controller</v>
          </cell>
        </row>
        <row r="998">
          <cell r="B998" t="str">
            <v>com.fsck.k9.mailstore.MessageViewInfoExtractor$ViewableExtractedText</v>
          </cell>
          <cell r="C998" t="str">
            <v>new_version\k9mail\src\main\java\com\fsck\k9\mailstore\MessageViewInfoExtractor.ViewableExtractedText.java</v>
          </cell>
          <cell r="D998" t="str">
            <v>ViewableExtractedText</v>
          </cell>
          <cell r="E998" t="str">
            <v>K-9 Mail</v>
          </cell>
          <cell r="F998" t="b">
            <v>1</v>
          </cell>
          <cell r="G998" t="str">
            <v>Information Holder</v>
          </cell>
        </row>
        <row r="999">
          <cell r="B999" t="str">
            <v>com.fsck.k9.mailstore.migrations.Migrations</v>
          </cell>
          <cell r="C999" t="str">
            <v>new_version\k9mail\src\main\java\com\fsck\k9\mailstore\migrations\Migrations.java</v>
          </cell>
          <cell r="D999" t="str">
            <v>Migrations</v>
          </cell>
          <cell r="E999" t="str">
            <v>K-9 Mail</v>
          </cell>
          <cell r="F999" t="b">
            <v>1</v>
          </cell>
          <cell r="G999" t="str">
            <v>Coordinator</v>
          </cell>
        </row>
        <row r="1000">
          <cell r="B1000" t="str">
            <v>com.fsck.k9.mailstore.migrations.MigrationsHelper</v>
          </cell>
          <cell r="C1000" t="str">
            <v>new_version\k9mail\src\main\java\com\fsck\k9\mailstore\migrations\MigrationsHelper.java</v>
          </cell>
          <cell r="D1000" t="str">
            <v>MigrationsHelper</v>
          </cell>
          <cell r="E1000" t="str">
            <v>K-9 Mail</v>
          </cell>
          <cell r="F1000" t="b">
            <v>1</v>
          </cell>
          <cell r="G1000" t="str">
            <v>Structurer</v>
          </cell>
        </row>
        <row r="1001">
          <cell r="B1001" t="str">
            <v>com.fsck.k9.mailstore.migrations.MigrationTo30</v>
          </cell>
          <cell r="C1001" t="str">
            <v>new_version\k9mail\src\main\java\com\fsck\k9\mailstore\migrations\MigrationTo30.java</v>
          </cell>
          <cell r="D1001" t="str">
            <v>MigrationTo30</v>
          </cell>
          <cell r="E1001" t="str">
            <v>K-9 Mail</v>
          </cell>
          <cell r="F1001" t="b">
            <v>1</v>
          </cell>
          <cell r="G1001" t="str">
            <v>Service Provider</v>
          </cell>
        </row>
        <row r="1002">
          <cell r="B1002" t="str">
            <v>com.fsck.k9.mailstore.migrations.MigrationTo31</v>
          </cell>
          <cell r="C1002" t="str">
            <v>new_version\k9mail\src\main\java\com\fsck\k9\mailstore\migrations\MigrationTo31.java</v>
          </cell>
          <cell r="D1002" t="str">
            <v>MigrationTo31</v>
          </cell>
          <cell r="E1002" t="str">
            <v>K-9 Mail</v>
          </cell>
          <cell r="F1002" t="b">
            <v>1</v>
          </cell>
          <cell r="G1002" t="str">
            <v>Service Provider</v>
          </cell>
        </row>
        <row r="1003">
          <cell r="B1003" t="str">
            <v>com.fsck.k9.mailstore.migrations.MigrationTo32</v>
          </cell>
          <cell r="C1003" t="str">
            <v>new_version\k9mail\src\main\java\com\fsck\k9\mailstore\migrations\MigrationTo32.java</v>
          </cell>
          <cell r="D1003" t="str">
            <v>MigrationTo32</v>
          </cell>
          <cell r="E1003" t="str">
            <v>K-9 Mail</v>
          </cell>
          <cell r="F1003" t="b">
            <v>1</v>
          </cell>
          <cell r="G1003" t="str">
            <v>Service Provider</v>
          </cell>
        </row>
        <row r="1004">
          <cell r="B1004" t="str">
            <v>com.fsck.k9.mailstore.migrations.MigrationTo33</v>
          </cell>
          <cell r="C1004" t="str">
            <v>new_version\k9mail\src\main\java\com\fsck\k9\mailstore\migrations\MigrationTo33.java</v>
          </cell>
          <cell r="D1004" t="str">
            <v>MigrationTo33</v>
          </cell>
          <cell r="E1004" t="str">
            <v>K-9 Mail</v>
          </cell>
          <cell r="F1004" t="b">
            <v>1</v>
          </cell>
          <cell r="G1004" t="str">
            <v>Service Provider</v>
          </cell>
        </row>
        <row r="1005">
          <cell r="B1005" t="str">
            <v>com.fsck.k9.mailstore.migrations.MigrationTo34</v>
          </cell>
          <cell r="C1005" t="str">
            <v>new_version\k9mail\src\main\java\com\fsck\k9\mailstore\migrations\MigrationTo34.java</v>
          </cell>
          <cell r="D1005" t="str">
            <v>MigrationTo34</v>
          </cell>
          <cell r="E1005" t="str">
            <v>K-9 Mail</v>
          </cell>
          <cell r="F1005" t="b">
            <v>1</v>
          </cell>
          <cell r="G1005" t="str">
            <v>Service Provider</v>
          </cell>
        </row>
        <row r="1006">
          <cell r="B1006" t="str">
            <v>com.fsck.k9.mailstore.migrations.MigrationTo35</v>
          </cell>
          <cell r="C1006" t="str">
            <v>new_version\k9mail\src\main\java\com\fsck\k9\mailstore\migrations\MigrationTo35.java</v>
          </cell>
          <cell r="D1006" t="str">
            <v>MigrationTo35</v>
          </cell>
          <cell r="E1006" t="str">
            <v>K-9 Mail</v>
          </cell>
          <cell r="F1006" t="b">
            <v>1</v>
          </cell>
          <cell r="G1006" t="str">
            <v>Service Provider</v>
          </cell>
        </row>
        <row r="1007">
          <cell r="B1007" t="str">
            <v>com.fsck.k9.mailstore.migrations.MigrationTo36</v>
          </cell>
          <cell r="C1007" t="str">
            <v>new_version\k9mail\src\main\java\com\fsck\k9\mailstore\migrations\MigrationTo36.java</v>
          </cell>
          <cell r="D1007" t="str">
            <v>MigrationTo36</v>
          </cell>
          <cell r="E1007" t="str">
            <v>K-9 Mail</v>
          </cell>
          <cell r="F1007" t="b">
            <v>1</v>
          </cell>
          <cell r="G1007" t="str">
            <v>Service Provider</v>
          </cell>
        </row>
        <row r="1008">
          <cell r="B1008" t="str">
            <v>com.fsck.k9.mailstore.migrations.MigrationTo37</v>
          </cell>
          <cell r="C1008" t="str">
            <v>new_version\k9mail\src\main\java\com\fsck\k9\mailstore\migrations\MigrationTo37.java</v>
          </cell>
          <cell r="D1008" t="str">
            <v>MigrationTo37</v>
          </cell>
          <cell r="E1008" t="str">
            <v>K-9 Mail</v>
          </cell>
          <cell r="F1008" t="b">
            <v>1</v>
          </cell>
          <cell r="G1008" t="str">
            <v>Service Provider</v>
          </cell>
        </row>
        <row r="1009">
          <cell r="B1009" t="str">
            <v>com.fsck.k9.mailstore.migrations.MigrationTo39</v>
          </cell>
          <cell r="C1009" t="str">
            <v>new_version\k9mail\src\main\java\com\fsck\k9\mailstore\migrations\MigrationTo39.java</v>
          </cell>
          <cell r="D1009" t="str">
            <v>MigrationTo39</v>
          </cell>
          <cell r="E1009" t="str">
            <v>K-9 Mail</v>
          </cell>
          <cell r="F1009" t="b">
            <v>1</v>
          </cell>
          <cell r="G1009" t="str">
            <v>Service Provider</v>
          </cell>
        </row>
        <row r="1010">
          <cell r="B1010" t="str">
            <v>com.fsck.k9.mailstore.migrations.MigrationTo40</v>
          </cell>
          <cell r="C1010" t="str">
            <v>new_version\k9mail\src\main\java\com\fsck\k9\mailstore\migrations\MigrationTo40.java</v>
          </cell>
          <cell r="D1010" t="str">
            <v>MigrationTo40</v>
          </cell>
          <cell r="E1010" t="str">
            <v>K-9 Mail</v>
          </cell>
          <cell r="F1010" t="b">
            <v>1</v>
          </cell>
          <cell r="G1010" t="str">
            <v>Service Provider</v>
          </cell>
        </row>
        <row r="1011">
          <cell r="B1011" t="str">
            <v>com.fsck.k9.mailstore.migrations.MigrationTo41</v>
          </cell>
          <cell r="C1011" t="str">
            <v>new_version\k9mail\src\main\java\com\fsck\k9\mailstore\migrations\MigrationTo41.java</v>
          </cell>
          <cell r="D1011" t="str">
            <v>MigrationTo41</v>
          </cell>
          <cell r="E1011" t="str">
            <v>K-9 Mail</v>
          </cell>
          <cell r="F1011" t="b">
            <v>1</v>
          </cell>
          <cell r="G1011" t="str">
            <v>Service Provider</v>
          </cell>
        </row>
        <row r="1012">
          <cell r="B1012" t="str">
            <v>com.fsck.k9.mailstore.migrations.MigrationTo42</v>
          </cell>
          <cell r="C1012" t="str">
            <v>new_version\k9mail\src\main\java\com\fsck\k9\mailstore\migrations\MigrationTo42.java</v>
          </cell>
          <cell r="D1012" t="str">
            <v>MigrationTo42</v>
          </cell>
          <cell r="E1012" t="str">
            <v>K-9 Mail</v>
          </cell>
          <cell r="F1012" t="b">
            <v>1</v>
          </cell>
          <cell r="G1012" t="str">
            <v>Service Provider</v>
          </cell>
        </row>
        <row r="1013">
          <cell r="B1013" t="str">
            <v>com.fsck.k9.mailstore.migrations.MigrationTo43</v>
          </cell>
          <cell r="C1013" t="str">
            <v>new_version\k9mail\src\main\java\com\fsck\k9\mailstore\migrations\MigrationTo43.java</v>
          </cell>
          <cell r="D1013" t="str">
            <v>MigrationTo43</v>
          </cell>
          <cell r="E1013" t="str">
            <v>K-9 Mail</v>
          </cell>
          <cell r="F1013" t="b">
            <v>1</v>
          </cell>
          <cell r="G1013" t="str">
            <v>Service Provider</v>
          </cell>
        </row>
        <row r="1014">
          <cell r="B1014" t="str">
            <v>com.fsck.k9.mailstore.migrations.MigrationTo44</v>
          </cell>
          <cell r="C1014" t="str">
            <v>new_version\k9mail\src\main\java\com\fsck\k9\mailstore\migrations\MigrationTo44.java</v>
          </cell>
          <cell r="D1014" t="str">
            <v>MigrationTo44</v>
          </cell>
          <cell r="E1014" t="str">
            <v>K-9 Mail</v>
          </cell>
          <cell r="F1014" t="b">
            <v>1</v>
          </cell>
          <cell r="G1014" t="str">
            <v>Service Provider</v>
          </cell>
        </row>
        <row r="1015">
          <cell r="B1015" t="str">
            <v>com.fsck.k9.mailstore.migrations.MigrationTo45</v>
          </cell>
          <cell r="C1015" t="str">
            <v>new_version\k9mail\src\main\java\com\fsck\k9\mailstore\migrations\MigrationTo45.java</v>
          </cell>
          <cell r="D1015" t="str">
            <v>MigrationTo45</v>
          </cell>
          <cell r="E1015" t="str">
            <v>K-9 Mail</v>
          </cell>
          <cell r="F1015" t="b">
            <v>1</v>
          </cell>
          <cell r="G1015" t="str">
            <v>Service Provider</v>
          </cell>
        </row>
        <row r="1016">
          <cell r="B1016" t="str">
            <v>com.fsck.k9.mailstore.migrations.MigrationTo46</v>
          </cell>
          <cell r="C1016" t="str">
            <v>new_version\k9mail\src\main\java\com\fsck\k9\mailstore\migrations\MigrationTo46.java</v>
          </cell>
          <cell r="D1016" t="str">
            <v>MigrationTo46</v>
          </cell>
          <cell r="E1016" t="str">
            <v>K-9 Mail</v>
          </cell>
          <cell r="F1016" t="b">
            <v>1</v>
          </cell>
          <cell r="G1016" t="str">
            <v>Service Provider</v>
          </cell>
        </row>
        <row r="1017">
          <cell r="B1017" t="str">
            <v>com.fsck.k9.mailstore.migrations.MigrationTo47</v>
          </cell>
          <cell r="C1017" t="str">
            <v>new_version\k9mail\src\main\java\com\fsck\k9\mailstore\migrations\MigrationTo47.java</v>
          </cell>
          <cell r="D1017" t="str">
            <v>MigrationTo47</v>
          </cell>
          <cell r="E1017" t="str">
            <v>K-9 Mail</v>
          </cell>
          <cell r="F1017" t="b">
            <v>1</v>
          </cell>
          <cell r="G1017" t="str">
            <v>Service Provider</v>
          </cell>
        </row>
        <row r="1018">
          <cell r="B1018" t="str">
            <v>com.fsck.k9.mailstore.migrations.MigrationTo48</v>
          </cell>
          <cell r="C1018" t="str">
            <v>new_version\k9mail\src\main\java\com\fsck\k9\mailstore\migrations\MigrationTo48.java</v>
          </cell>
          <cell r="D1018" t="str">
            <v>MigrationTo48</v>
          </cell>
          <cell r="E1018" t="str">
            <v>K-9 Mail</v>
          </cell>
          <cell r="F1018" t="b">
            <v>1</v>
          </cell>
          <cell r="G1018" t="str">
            <v>Service Provider</v>
          </cell>
        </row>
        <row r="1019">
          <cell r="B1019" t="str">
            <v>com.fsck.k9.mailstore.migrations.MigrationTo49</v>
          </cell>
          <cell r="C1019" t="str">
            <v>new_version\k9mail\src\main\java\com\fsck\k9\mailstore\migrations\MigrationTo49.java</v>
          </cell>
          <cell r="D1019" t="str">
            <v>MigrationTo49</v>
          </cell>
          <cell r="E1019" t="str">
            <v>K-9 Mail</v>
          </cell>
          <cell r="F1019" t="b">
            <v>1</v>
          </cell>
          <cell r="G1019" t="str">
            <v>Service Provider</v>
          </cell>
        </row>
        <row r="1020">
          <cell r="B1020" t="str">
            <v>com.fsck.k9.mailstore.migrations.MigrationTo50</v>
          </cell>
          <cell r="C1020" t="str">
            <v>new_version\k9mail\src\main\java\com\fsck\k9\mailstore\migrations\MigrationTo50.java</v>
          </cell>
          <cell r="D1020" t="str">
            <v>MigrationTo50</v>
          </cell>
          <cell r="E1020" t="str">
            <v>K-9 Mail</v>
          </cell>
          <cell r="F1020" t="b">
            <v>1</v>
          </cell>
          <cell r="G1020" t="str">
            <v>Service Provider</v>
          </cell>
        </row>
        <row r="1021">
          <cell r="B1021" t="str">
            <v>com.fsck.k9.mailstore.migrations.MigrationTo51</v>
          </cell>
          <cell r="C1021" t="str">
            <v>new_version\k9mail\src\main\java\com\fsck\k9\mailstore\migrations\MigrationTo51.java</v>
          </cell>
          <cell r="D1021" t="str">
            <v>MigrationTo51</v>
          </cell>
          <cell r="E1021" t="str">
            <v>K-9 Mail</v>
          </cell>
          <cell r="F1021" t="b">
            <v>1</v>
          </cell>
          <cell r="G1021" t="str">
            <v>Service Provider</v>
          </cell>
        </row>
        <row r="1022">
          <cell r="B1022" t="str">
            <v>com.fsck.k9.mailstore.migrations.MigrationTo51$MimeStructureState</v>
          </cell>
          <cell r="C1022" t="str">
            <v>new_version\k9mail\src\main\java\com\fsck\k9\mailstore\migrations\MigrationTo51.MimeStructureState.java</v>
          </cell>
          <cell r="D1022" t="str">
            <v>MimeStructureState</v>
          </cell>
          <cell r="E1022" t="str">
            <v>K-9 Mail</v>
          </cell>
          <cell r="F1022" t="b">
            <v>1</v>
          </cell>
          <cell r="G1022" t="str">
            <v>Information Holder</v>
          </cell>
        </row>
        <row r="1023">
          <cell r="B1023" t="str">
            <v>com.fsck.k9.mailstore.migrations.MigrationTo52</v>
          </cell>
          <cell r="C1023" t="str">
            <v>new_version\k9mail\src\main\java\com\fsck\k9\mailstore\migrations\MigrationTo52.java</v>
          </cell>
          <cell r="D1023" t="str">
            <v>MigrationTo52</v>
          </cell>
          <cell r="E1023" t="str">
            <v>K-9 Mail</v>
          </cell>
          <cell r="F1023" t="b">
            <v>1</v>
          </cell>
          <cell r="G1023" t="str">
            <v>Service Provider</v>
          </cell>
        </row>
        <row r="1024">
          <cell r="B1024" t="str">
            <v>com.fsck.k9.mailstore.migrations.MigrationTo53</v>
          </cell>
          <cell r="C1024" t="str">
            <v>new_version\k9mail\src\main\java\com\fsck\k9\mailstore\migrations\MigrationTo53.java</v>
          </cell>
          <cell r="D1024" t="str">
            <v>MigrationTo53</v>
          </cell>
          <cell r="E1024" t="str">
            <v>K-9 Mail</v>
          </cell>
          <cell r="F1024" t="b">
            <v>1</v>
          </cell>
          <cell r="G1024" t="str">
            <v>Service Provider</v>
          </cell>
        </row>
        <row r="1025">
          <cell r="B1025" t="str">
            <v>com.fsck.k9.mailstore.migrations.MigrationTo54</v>
          </cell>
          <cell r="C1025" t="str">
            <v>new_version\k9mail\src\main\java\com\fsck\k9\mailstore\migrations\MigrationTo54.java</v>
          </cell>
          <cell r="D1025" t="str">
            <v>MigrationTo54</v>
          </cell>
          <cell r="E1025" t="str">
            <v>K-9 Mail</v>
          </cell>
          <cell r="F1025" t="b">
            <v>1</v>
          </cell>
          <cell r="G1025" t="str">
            <v>Service Provider</v>
          </cell>
        </row>
        <row r="1026">
          <cell r="B1026" t="str">
            <v>com.fsck.k9.mailstore.migrations.MigrationTo55</v>
          </cell>
          <cell r="C1026" t="str">
            <v>new_version\k9mail\src\main\java\com\fsck\k9\mailstore\migrations\MigrationTo55.java</v>
          </cell>
          <cell r="D1026" t="str">
            <v>MigrationTo55</v>
          </cell>
          <cell r="E1026" t="str">
            <v>K-9 Mail</v>
          </cell>
          <cell r="F1026" t="b">
            <v>1</v>
          </cell>
          <cell r="G1026" t="str">
            <v>Service Provider</v>
          </cell>
        </row>
        <row r="1027">
          <cell r="B1027" t="str">
            <v>com.fsck.k9.mailstore.migrations.MigrationTo56</v>
          </cell>
          <cell r="C1027" t="str">
            <v>new_version\k9mail\src\main\java\com\fsck\k9\mailstore\migrations\MigrationTo56.java</v>
          </cell>
          <cell r="D1027" t="str">
            <v>MigrationTo56</v>
          </cell>
          <cell r="E1027" t="str">
            <v>K-9 Mail</v>
          </cell>
          <cell r="F1027" t="b">
            <v>1</v>
          </cell>
          <cell r="G1027" t="str">
            <v>Service Provider</v>
          </cell>
        </row>
        <row r="1028">
          <cell r="B1028" t="str">
            <v>com.fsck.k9.mailstore.migrations.MigrationTo57</v>
          </cell>
          <cell r="C1028" t="str">
            <v>new_version\k9mail\src\main\java\com\fsck\k9\mailstore\migrations\MigrationTo57.java</v>
          </cell>
          <cell r="D1028" t="str">
            <v>MigrationTo57</v>
          </cell>
          <cell r="E1028" t="str">
            <v>K-9 Mail</v>
          </cell>
          <cell r="F1028" t="b">
            <v>1</v>
          </cell>
          <cell r="G1028" t="str">
            <v>Service Provider</v>
          </cell>
        </row>
        <row r="1029">
          <cell r="B1029" t="str">
            <v>com.fsck.k9.mailstore.migrations.MigrationTo58</v>
          </cell>
          <cell r="C1029" t="str">
            <v>new_version\k9mail\src\main\java\com\fsck\k9\mailstore\migrations\MigrationTo58.java</v>
          </cell>
          <cell r="D1029" t="str">
            <v>MigrationTo58</v>
          </cell>
          <cell r="E1029" t="str">
            <v>K-9 Mail</v>
          </cell>
          <cell r="F1029" t="b">
            <v>1</v>
          </cell>
          <cell r="G1029" t="str">
            <v>Service Provider</v>
          </cell>
        </row>
        <row r="1030">
          <cell r="B1030" t="str">
            <v>com.fsck.k9.mailstore.migrations.MigrationTo59</v>
          </cell>
          <cell r="C1030" t="str">
            <v>new_version\k9mail\src\main\java\com\fsck\k9\mailstore\migrations\MigrationTo59.java</v>
          </cell>
          <cell r="D1030" t="str">
            <v>MigrationTo59</v>
          </cell>
          <cell r="E1030" t="str">
            <v>K-9 Mail</v>
          </cell>
          <cell r="F1030" t="b">
            <v>1</v>
          </cell>
          <cell r="G1030" t="str">
            <v>Service Provider</v>
          </cell>
        </row>
        <row r="1031">
          <cell r="B1031" t="str">
            <v>com.fsck.k9.mailstore.migrations.MigrationTo60</v>
          </cell>
          <cell r="C1031" t="str">
            <v>new_version\k9mail\src\main\java\com\fsck\k9\mailstore\migrations\MigrationTo60.java</v>
          </cell>
          <cell r="D1031" t="str">
            <v>MigrationTo60</v>
          </cell>
          <cell r="E1031" t="str">
            <v>K-9 Mail</v>
          </cell>
          <cell r="F1031" t="b">
            <v>1</v>
          </cell>
          <cell r="G1031" t="str">
            <v>Service Provider</v>
          </cell>
        </row>
        <row r="1032">
          <cell r="B1032" t="str">
            <v>com.fsck.k9.mailstore.migrations.MigrationTo60$OldPendingCommand</v>
          </cell>
          <cell r="C1032" t="str">
            <v>new_version\k9mail\src\main\java\com\fsck\k9\mailstore\migrations\MigrationTo60.OldPendingCommand.java</v>
          </cell>
          <cell r="D1032" t="str">
            <v>OldPendingCommand</v>
          </cell>
          <cell r="E1032" t="str">
            <v>K-9 Mail</v>
          </cell>
          <cell r="F1032" t="b">
            <v>1</v>
          </cell>
          <cell r="G1032" t="str">
            <v>Information Holder</v>
          </cell>
        </row>
        <row r="1033">
          <cell r="B1033" t="str">
            <v>com.fsck.k9.mailstore.migrations.MigrationTo61</v>
          </cell>
          <cell r="C1033" t="str">
            <v>new_version\k9mail\src\main\java\com\fsck\k9\mailstore\migrations\MigrationTo61.java</v>
          </cell>
          <cell r="D1033" t="str">
            <v>MigrationTo61</v>
          </cell>
          <cell r="E1033" t="str">
            <v>K-9 Mail</v>
          </cell>
          <cell r="F1033" t="b">
            <v>1</v>
          </cell>
          <cell r="G1033" t="str">
            <v>Service Provider</v>
          </cell>
        </row>
        <row r="1034">
          <cell r="B1034" t="str">
            <v>com.fsck.k9.mailstore.MimePartStreamParser</v>
          </cell>
          <cell r="C1034" t="str">
            <v>new_version\k9mail\src\main\java\com\fsck\k9\mailstore\MimePartStreamParser.java</v>
          </cell>
          <cell r="D1034" t="str">
            <v>MimePartStreamParser</v>
          </cell>
          <cell r="E1034" t="str">
            <v>K-9 Mail</v>
          </cell>
          <cell r="F1034" t="b">
            <v>1</v>
          </cell>
          <cell r="G1034" t="str">
            <v>Service Provider</v>
          </cell>
        </row>
        <row r="1035">
          <cell r="B1035" t="str">
            <v>com.fsck.k9.mailstore.MimePartStreamParser$PartBuilder</v>
          </cell>
          <cell r="C1035" t="str">
            <v>new_version\k9mail\src\main\java\com\fsck\k9\mailstore\MimePartStreamParser.PartBuilder.java</v>
          </cell>
          <cell r="D1035" t="str">
            <v>PartBuilder</v>
          </cell>
          <cell r="E1035" t="str">
            <v>K-9 Mail</v>
          </cell>
          <cell r="F1035" t="b">
            <v>1</v>
          </cell>
          <cell r="G1035" t="str">
            <v>Structurer</v>
          </cell>
        </row>
        <row r="1036">
          <cell r="B1036" t="str">
            <v>com.fsck.k9.mailstore.StorageManager</v>
          </cell>
          <cell r="C1036" t="str">
            <v>new_version\k9mail\src\main\java\com\fsck\k9\mailstore\StorageManager.java</v>
          </cell>
          <cell r="D1036" t="str">
            <v>StorageManager</v>
          </cell>
          <cell r="E1036" t="str">
            <v>K-9 Mail</v>
          </cell>
          <cell r="F1036" t="b">
            <v>1</v>
          </cell>
          <cell r="G1036" t="str">
            <v>Service Provider</v>
          </cell>
        </row>
        <row r="1037">
          <cell r="B1037" t="str">
            <v>com.fsck.k9.mailstore.StorageManager$ExternalStorageProvider</v>
          </cell>
          <cell r="C1037" t="str">
            <v>new_version\k9mail\src\main\java\com\fsck\k9\mailstore\StorageManager.ExternalStorageProvider.java</v>
          </cell>
          <cell r="D1037" t="str">
            <v>ExternalStorageProvider</v>
          </cell>
          <cell r="E1037" t="str">
            <v>K-9 Mail</v>
          </cell>
          <cell r="F1037" t="b">
            <v>1</v>
          </cell>
          <cell r="G1037" t="str">
            <v>Information Holder</v>
          </cell>
        </row>
        <row r="1038">
          <cell r="B1038" t="str">
            <v>com.fsck.k9.mailstore.StorageManager$FixedStorageProviderBase</v>
          </cell>
          <cell r="C1038" t="str">
            <v>new_version\k9mail\src\main\java\com\fsck\k9\mailstore\StorageManager.FixedStorageProviderBase.java</v>
          </cell>
          <cell r="D1038" t="str">
            <v>FixedStorageProviderBase</v>
          </cell>
          <cell r="E1038" t="str">
            <v>K-9 Mail</v>
          </cell>
          <cell r="F1038" t="b">
            <v>1</v>
          </cell>
          <cell r="G1038" t="str">
            <v>Information Holder</v>
          </cell>
        </row>
        <row r="1039">
          <cell r="B1039" t="str">
            <v>com.fsck.k9.mailstore.StorageManager$HtcIncredibleStorageProvider</v>
          </cell>
          <cell r="C1039" t="str">
            <v>new_version\k9mail\src\main\java\com\fsck\k9\mailstore\StorageManager.HtcIncredibleStorageProvider.java</v>
          </cell>
          <cell r="D1039" t="str">
            <v>HtcIncredibleStorageProvider</v>
          </cell>
          <cell r="E1039" t="str">
            <v>K-9 Mail</v>
          </cell>
          <cell r="F1039" t="b">
            <v>1</v>
          </cell>
          <cell r="G1039" t="str">
            <v>Information Holder</v>
          </cell>
        </row>
        <row r="1040">
          <cell r="B1040" t="str">
            <v>com.fsck.k9.mailstore.StorageManager$InternalStorageProvider</v>
          </cell>
          <cell r="C1040" t="str">
            <v>new_version\k9mail\src\main\java\com\fsck\k9\mailstore\StorageManager.InternalStorageProvider.java</v>
          </cell>
          <cell r="D1040" t="str">
            <v>InternalStorageProvider</v>
          </cell>
          <cell r="E1040" t="str">
            <v>K-9 Mail</v>
          </cell>
          <cell r="F1040" t="b">
            <v>1</v>
          </cell>
          <cell r="G1040" t="str">
            <v>Information Holder</v>
          </cell>
        </row>
        <row r="1041">
          <cell r="B1041" t="str">
            <v>com.fsck.k9.mailstore.StorageManager$SamsungGalaxySStorageProvider</v>
          </cell>
          <cell r="C1041" t="str">
            <v>new_version\k9mail\src\main\java\com\fsck\k9\mailstore\StorageManager.SamsungGalaxySStorageProvider.java</v>
          </cell>
          <cell r="D1041" t="str">
            <v>SamsungGalaxySStorageProvider</v>
          </cell>
          <cell r="E1041" t="str">
            <v>K-9 Mail</v>
          </cell>
          <cell r="F1041" t="b">
            <v>1</v>
          </cell>
          <cell r="G1041" t="str">
            <v>Information Holder</v>
          </cell>
        </row>
        <row r="1042">
          <cell r="B1042" t="str">
            <v>com.fsck.k9.mailstore.StorageManager$StorageListener</v>
          </cell>
          <cell r="C1042" t="str">
            <v>new_version\k9mail\src\main\java\com\fsck\k9\mailstore\LockableDatabase.StorageListener.java</v>
          </cell>
          <cell r="D1042" t="str">
            <v>StorageListener</v>
          </cell>
          <cell r="E1042" t="str">
            <v>K-9 Mail</v>
          </cell>
          <cell r="F1042" t="b">
            <v>1</v>
          </cell>
          <cell r="G1042" t="str">
            <v>Structurer</v>
          </cell>
        </row>
        <row r="1043">
          <cell r="B1043" t="str">
            <v>com.fsck.k9.mailstore.StorageManager$StorageProvider</v>
          </cell>
          <cell r="C1043" t="str">
            <v>new_version\k9mail\src\main\java\com\fsck\k9\mailstore\StorageManager.StorageProvider.java</v>
          </cell>
          <cell r="D1043" t="str">
            <v>StorageProvider</v>
          </cell>
          <cell r="E1043" t="str">
            <v>K-9 Mail</v>
          </cell>
          <cell r="F1043" t="b">
            <v>1</v>
          </cell>
          <cell r="G1043" t="str">
            <v>Information Holder</v>
          </cell>
        </row>
        <row r="1044">
          <cell r="B1044" t="str">
            <v>com.fsck.k9.mailstore.StorageManager$SynchronizationAid</v>
          </cell>
          <cell r="C1044" t="str">
            <v>new_version\k9mail\src\main\java\com\fsck\k9\mailstore\StorageManager.SynchronizationAid.java</v>
          </cell>
          <cell r="D1044" t="str">
            <v>SynchronizationAid</v>
          </cell>
          <cell r="E1044" t="str">
            <v>K-9 Mail</v>
          </cell>
          <cell r="F1044" t="b">
            <v>1</v>
          </cell>
          <cell r="G1044" t="str">
            <v>Information Holder</v>
          </cell>
        </row>
        <row r="1045">
          <cell r="B1045" t="str">
            <v>com.fsck.k9.mailstore.StoreSchemaDefinition</v>
          </cell>
          <cell r="C1045" t="str">
            <v>new_version\k9mail\src\main\java\com\fsck\k9\mailstore\StoreSchemaDefinition.java</v>
          </cell>
          <cell r="D1045" t="str">
            <v>StoreSchemaDefinition</v>
          </cell>
          <cell r="E1045" t="str">
            <v>K-9 Mail</v>
          </cell>
          <cell r="F1045" t="b">
            <v>1</v>
          </cell>
          <cell r="G1045" t="str">
            <v>Service Provider</v>
          </cell>
        </row>
        <row r="1046">
          <cell r="B1046" t="str">
            <v>com.fsck.k9.mailstore.StoreSchemaDefinition$RealMigrationsHelper</v>
          </cell>
          <cell r="C1046" t="str">
            <v>new_version\k9mail\src\main\java\com\fsck\k9\mailstore\StoreSchemaDefinition.RealMigrationsHelper.java</v>
          </cell>
          <cell r="D1046" t="str">
            <v>RealMigrationsHelper</v>
          </cell>
          <cell r="E1046" t="str">
            <v>K-9 Mail</v>
          </cell>
          <cell r="F1046" t="b">
            <v>1</v>
          </cell>
          <cell r="G1046" t="str">
            <v>Information Holder</v>
          </cell>
        </row>
        <row r="1047">
          <cell r="B1047" t="str">
            <v>com.fsck.k9.mailstore.TempFileBody</v>
          </cell>
          <cell r="C1047" t="str">
            <v>new_version\k9mail\src\main\java\com\fsck\k9\mailstore\TempFileBody.java</v>
          </cell>
          <cell r="D1047" t="str">
            <v>TempFileBody</v>
          </cell>
          <cell r="E1047" t="str">
            <v>K-9 Mail</v>
          </cell>
          <cell r="F1047" t="b">
            <v>1</v>
          </cell>
          <cell r="G1047" t="str">
            <v>Information Holder</v>
          </cell>
        </row>
        <row r="1048">
          <cell r="B1048" t="str">
            <v>com.fsck.k9.mailstore.ThreadInfo</v>
          </cell>
          <cell r="C1048" t="str">
            <v>new_version\k9mail\src\main\java\com\fsck\k9\mailstore\ThreadInfo.java</v>
          </cell>
          <cell r="D1048" t="str">
            <v>ThreadInfo</v>
          </cell>
          <cell r="E1048" t="str">
            <v>K-9 Mail</v>
          </cell>
          <cell r="F1048" t="b">
            <v>1</v>
          </cell>
          <cell r="G1048" t="str">
            <v>Information Holder</v>
          </cell>
        </row>
        <row r="1049">
          <cell r="B1049" t="str">
            <v>com.fsck.k9.mailstore.UnavailableStorageException</v>
          </cell>
          <cell r="C1049" t="str">
            <v>new_version\k9mail\src\main\java\com\fsck\k9\mailstore\UnavailableStorageException.java</v>
          </cell>
          <cell r="D1049" t="str">
            <v>UnavailableStorageException</v>
          </cell>
          <cell r="E1049" t="str">
            <v>K-9 Mail</v>
          </cell>
          <cell r="F1049" t="b">
            <v>1</v>
          </cell>
          <cell r="G1049" t="str">
            <v>Information Holder</v>
          </cell>
        </row>
        <row r="1050">
          <cell r="B1050" t="str">
            <v>com.fsck.k9.mailstore.util.DeferredFileOutputStream</v>
          </cell>
          <cell r="C1050" t="str">
            <v>new_version\k9mail\src\main\java\com\fsck\k9\mailstore\util\DeferredFileOutputStream.java</v>
          </cell>
          <cell r="D1050" t="str">
            <v>DeferredFileOutputStream</v>
          </cell>
          <cell r="E1050" t="str">
            <v>K-9 Mail</v>
          </cell>
          <cell r="F1050" t="b">
            <v>1</v>
          </cell>
          <cell r="G1050" t="str">
            <v>Information Holder</v>
          </cell>
        </row>
        <row r="1051">
          <cell r="B1051" t="str">
            <v>com.fsck.k9.mailstore.util.FileFactory</v>
          </cell>
          <cell r="C1051" t="str">
            <v>new_version\k9mail\src\main\java\com\fsck\k9\mailstore\util\FileFactory.java</v>
          </cell>
          <cell r="D1051" t="str">
            <v>FileFactory</v>
          </cell>
          <cell r="E1051" t="str">
            <v>K-9 Mail</v>
          </cell>
          <cell r="F1051" t="b">
            <v>1</v>
          </cell>
          <cell r="G1051" t="str">
            <v>Service Provider</v>
          </cell>
        </row>
        <row r="1052">
          <cell r="B1052" t="str">
            <v>com.fsck.k9.mailstore.util.FlowedMessageUtils</v>
          </cell>
          <cell r="C1052" t="str">
            <v>new_version\k9mail-library\src\main\java\com\fsck\k9\mail\internet\FlowedMessageUtils.java</v>
          </cell>
          <cell r="D1052" t="str">
            <v>FlowedMessageUtils</v>
          </cell>
          <cell r="E1052" t="str">
            <v>K-9 Mail</v>
          </cell>
          <cell r="F1052" t="b">
            <v>1</v>
          </cell>
          <cell r="G1052" t="str">
            <v>Service Provider</v>
          </cell>
        </row>
        <row r="1053">
          <cell r="B1053" t="str">
            <v>com.fsck.k9.message.AutocryptStatusInteractor</v>
          </cell>
          <cell r="C1053" t="str">
            <v>new_version\k9mail\src\main\java\com\fsck\k9\message\AutocryptStatusInteractor.java</v>
          </cell>
          <cell r="D1053" t="str">
            <v>AutocryptStatusInteractor</v>
          </cell>
          <cell r="E1053" t="str">
            <v>K-9 Mail</v>
          </cell>
          <cell r="F1053" t="b">
            <v>1</v>
          </cell>
          <cell r="G1053" t="str">
            <v>Service Provider</v>
          </cell>
        </row>
        <row r="1054">
          <cell r="B1054" t="str">
            <v>com.fsck.k9.message.AutocryptStatusInteractor$RecipientAutocryptStatus</v>
          </cell>
          <cell r="C1054" t="str">
            <v>new_version\k9mail\src\main\java\com\fsck\k9\message\AutocryptStatusInteractor.RecipientAutocryptStatus.java</v>
          </cell>
          <cell r="D1054" t="str">
            <v>RecipientAutocryptStatus</v>
          </cell>
          <cell r="E1054" t="str">
            <v>K-9 Mail</v>
          </cell>
          <cell r="F1054" t="b">
            <v>1</v>
          </cell>
          <cell r="G1054" t="str">
            <v>Information Holder</v>
          </cell>
        </row>
        <row r="1055">
          <cell r="B1055" t="str">
            <v>com.fsck.k9.message.AutocryptStatusInteractor$RecipientAutocryptStatusType</v>
          </cell>
          <cell r="C1055" t="str">
            <v>new_version\k9mail\src\main\java\com\fsck\k9\message\AutocryptStatusInteractor.RecipientAutocryptStatusType.java</v>
          </cell>
          <cell r="D1055" t="str">
            <v>RecipientAutocryptStatusType</v>
          </cell>
          <cell r="E1055" t="str">
            <v>K-9 Mail</v>
          </cell>
          <cell r="F1055" t="b">
            <v>1</v>
          </cell>
          <cell r="G1055" t="str">
            <v>Information Holder</v>
          </cell>
        </row>
        <row r="1056">
          <cell r="B1056" t="str">
            <v>com.fsck.k9.message.ComposePgpEnableByDefaultDecider</v>
          </cell>
          <cell r="C1056" t="str">
            <v>new_version\k9mail\src\main\java\com\fsck\k9\message\ComposePgpEnableByDefaultDecider.java</v>
          </cell>
          <cell r="D1056" t="str">
            <v>ComposePgpEnableByDefaultDecider</v>
          </cell>
          <cell r="E1056" t="str">
            <v>K-9 Mail</v>
          </cell>
          <cell r="F1056" t="b">
            <v>1</v>
          </cell>
          <cell r="G1056" t="str">
            <v>Service Provider</v>
          </cell>
        </row>
        <row r="1057">
          <cell r="B1057" t="str">
            <v>com.fsck.k9.message.ComposePgpInlineDecider</v>
          </cell>
          <cell r="C1057" t="str">
            <v>new_version\k9mail\src\main\java\com\fsck\k9\message\ComposePgpInlineDecider.java</v>
          </cell>
          <cell r="D1057" t="str">
            <v>ComposePgpInlineDecider</v>
          </cell>
          <cell r="E1057" t="str">
            <v>K-9 Mail</v>
          </cell>
          <cell r="F1057" t="b">
            <v>1</v>
          </cell>
          <cell r="G1057" t="str">
            <v>Service Provider</v>
          </cell>
        </row>
        <row r="1058">
          <cell r="B1058" t="str">
            <v>com.fsck.k9.message.extractors.AttachmentCounter</v>
          </cell>
          <cell r="C1058" t="str">
            <v>new_version\k9mail\src\main\java\com\fsck\k9\message\extractors\AttachmentCounter.java</v>
          </cell>
          <cell r="D1058" t="str">
            <v>AttachmentCounter</v>
          </cell>
          <cell r="E1058" t="str">
            <v>K-9 Mail</v>
          </cell>
          <cell r="F1058" t="b">
            <v>1</v>
          </cell>
          <cell r="G1058" t="str">
            <v>Service Provider</v>
          </cell>
        </row>
        <row r="1059">
          <cell r="B1059" t="str">
            <v>com.fsck.k9.message.extractors.AttachmentInfoExtractor</v>
          </cell>
          <cell r="C1059" t="str">
            <v>new_version\k9mail\src\main\java\com\fsck\k9\message\extractors\AttachmentInfoExtractor.java</v>
          </cell>
          <cell r="D1059" t="str">
            <v>AttachmentInfoExtractor</v>
          </cell>
          <cell r="E1059" t="str">
            <v>K-9 Mail</v>
          </cell>
          <cell r="F1059" t="b">
            <v>1</v>
          </cell>
          <cell r="G1059" t="str">
            <v>Service Provider</v>
          </cell>
        </row>
        <row r="1060">
          <cell r="B1060" t="str">
            <v>com.fsck.k9.message.extractors.BodyTextExtractor</v>
          </cell>
          <cell r="C1060" t="str">
            <v>new_version\k9mail\src\main\java\com\fsck\k9\message\extractors\BodyTextExtractor.java</v>
          </cell>
          <cell r="D1060" t="str">
            <v>BodyTextExtractor</v>
          </cell>
          <cell r="E1060" t="str">
            <v>K-9 Mail</v>
          </cell>
          <cell r="F1060" t="b">
            <v>1</v>
          </cell>
          <cell r="G1060" t="str">
            <v>Interfacer</v>
          </cell>
        </row>
        <row r="1061">
          <cell r="B1061" t="str">
            <v>com.fsck.k9.message.extractors.EncryptionDetector</v>
          </cell>
          <cell r="C1061" t="str">
            <v>new_version\k9mail\src\main\java\com\fsck\k9\message\extractors\EncryptionDetector.java</v>
          </cell>
          <cell r="D1061" t="str">
            <v>EncryptionDetector</v>
          </cell>
          <cell r="E1061" t="str">
            <v>K-9 Mail</v>
          </cell>
          <cell r="F1061" t="b">
            <v>1</v>
          </cell>
          <cell r="G1061" t="str">
            <v>Service Provider</v>
          </cell>
        </row>
        <row r="1062">
          <cell r="B1062" t="str">
            <v>com.fsck.k9.message.extractors.MessageFulltextCreator</v>
          </cell>
          <cell r="C1062" t="str">
            <v>new_version\k9mail\src\main\java\com\fsck\k9\message\extractors\MessageFulltextCreator.java</v>
          </cell>
          <cell r="D1062" t="str">
            <v>MessageFulltextCreator</v>
          </cell>
          <cell r="E1062" t="str">
            <v>K-9 Mail</v>
          </cell>
          <cell r="F1062" t="b">
            <v>1</v>
          </cell>
          <cell r="G1062" t="str">
            <v>Service Provider</v>
          </cell>
        </row>
        <row r="1063">
          <cell r="B1063" t="str">
            <v>com.fsck.k9.message.extractors.MessagePreviewCreator</v>
          </cell>
          <cell r="C1063" t="str">
            <v>new_version\k9mail\src\main\java\com\fsck\k9\message\extractors\MessagePreviewCreator.java</v>
          </cell>
          <cell r="D1063" t="str">
            <v>MessagePreviewCreator</v>
          </cell>
          <cell r="E1063" t="str">
            <v>K-9 Mail</v>
          </cell>
          <cell r="F1063" t="b">
            <v>1</v>
          </cell>
          <cell r="G1063" t="str">
            <v>Service Provider</v>
          </cell>
        </row>
        <row r="1064">
          <cell r="B1064" t="str">
            <v>com.fsck.k9.message.extractors.PreviewExtractionException</v>
          </cell>
          <cell r="C1064" t="str">
            <v>new_version\k9mail\src\main\java\com\fsck\k9\message\extractors\PreviewExtractionException.java</v>
          </cell>
          <cell r="D1064" t="str">
            <v>PreviewExtractionException</v>
          </cell>
          <cell r="E1064" t="str">
            <v>K-9 Mail</v>
          </cell>
          <cell r="F1064" t="b">
            <v>1</v>
          </cell>
          <cell r="G1064" t="str">
            <v>Service Provider</v>
          </cell>
        </row>
        <row r="1065">
          <cell r="B1065" t="str">
            <v>com.fsck.k9.message.extractors.PreviewResult</v>
          </cell>
          <cell r="C1065" t="str">
            <v>new_version\k9mail\src\main\java\com\fsck\k9\message\extractors\PreviewResult.java</v>
          </cell>
          <cell r="D1065" t="str">
            <v>PreviewResult</v>
          </cell>
          <cell r="E1065" t="str">
            <v>K-9 Mail</v>
          </cell>
          <cell r="F1065" t="b">
            <v>1</v>
          </cell>
          <cell r="G1065" t="str">
            <v>Information Holder</v>
          </cell>
        </row>
        <row r="1066">
          <cell r="B1066" t="str">
            <v>com.fsck.k9.message.extractors.PreviewResult$PreviewType</v>
          </cell>
          <cell r="C1066" t="str">
            <v>new_version\k9mail\src\main\java\com\fsck\k9\message\extractors\PreviewResult.PreviewType.java</v>
          </cell>
          <cell r="D1066" t="str">
            <v>PreviewType</v>
          </cell>
          <cell r="E1066" t="str">
            <v>K-9 Mail</v>
          </cell>
          <cell r="F1066" t="b">
            <v>1</v>
          </cell>
          <cell r="G1066" t="str">
            <v>Information Holder</v>
          </cell>
        </row>
        <row r="1067">
          <cell r="B1067" t="str">
            <v>com.fsck.k9.message.extractors.PreviewTextExtractor</v>
          </cell>
          <cell r="C1067" t="str">
            <v>new_version\k9mail\src\main\java\com\fsck\k9\message\extractors\PreviewTextExtractor.java</v>
          </cell>
          <cell r="D1067" t="str">
            <v>PreviewTextExtractor</v>
          </cell>
          <cell r="E1067" t="str">
            <v>K-9 Mail</v>
          </cell>
          <cell r="F1067" t="b">
            <v>1</v>
          </cell>
          <cell r="G1067" t="str">
            <v>Service Provider</v>
          </cell>
        </row>
        <row r="1068">
          <cell r="B1068" t="str">
            <v>com.fsck.k9.message.extractors.TextPartFinder</v>
          </cell>
          <cell r="C1068" t="str">
            <v>new_version\k9mail\src\main\java\com\fsck\k9\message\extractors\TextPartFinder.java</v>
          </cell>
          <cell r="D1068" t="str">
            <v>TextPartFinder</v>
          </cell>
          <cell r="E1068" t="str">
            <v>K-9 Mail</v>
          </cell>
          <cell r="F1068" t="b">
            <v>1</v>
          </cell>
          <cell r="G1068" t="str">
            <v>Service Provider</v>
          </cell>
        </row>
        <row r="1069">
          <cell r="B1069" t="str">
            <v>com.fsck.k9.message.html.BitcoinUriParser</v>
          </cell>
          <cell r="C1069" t="str">
            <v>new_version\k9mail\src\main\java\com\fsck\k9\message\html\BitcoinUriParser.java</v>
          </cell>
          <cell r="D1069" t="str">
            <v>BitcoinUriParser</v>
          </cell>
          <cell r="E1069" t="str">
            <v>K-9 Mail</v>
          </cell>
          <cell r="F1069" t="b">
            <v>1</v>
          </cell>
          <cell r="G1069" t="str">
            <v>Service Provider</v>
          </cell>
        </row>
        <row r="1070">
          <cell r="B1070" t="str">
            <v>com.fsck.k9.message.html.EthereumUriParser</v>
          </cell>
          <cell r="C1070" t="str">
            <v>new_version\k9mail\src\main\java\com\fsck\k9\message\html\EthereumUriParser.java</v>
          </cell>
          <cell r="D1070" t="str">
            <v>EthereumUriParser</v>
          </cell>
          <cell r="E1070" t="str">
            <v>K-9 Mail</v>
          </cell>
          <cell r="F1070" t="b">
            <v>1</v>
          </cell>
          <cell r="G1070" t="str">
            <v>Service Provider</v>
          </cell>
        </row>
        <row r="1071">
          <cell r="B1071" t="str">
            <v>com.fsck.k9.message.html.HeadCleaner</v>
          </cell>
          <cell r="C1071" t="str">
            <v>new_version\k9mail\src\main\java\com\fsck\k9\message\html\HeadCleaner.java</v>
          </cell>
          <cell r="D1071" t="str">
            <v>HeadCleaner</v>
          </cell>
          <cell r="E1071" t="str">
            <v>K-9 Mail</v>
          </cell>
          <cell r="F1071" t="b">
            <v>1</v>
          </cell>
          <cell r="G1071" t="str">
            <v>Coordinator</v>
          </cell>
        </row>
        <row r="1072">
          <cell r="B1072" t="str">
            <v>com.fsck.k9.message.html.HeadCleaner$CleaningVisitor</v>
          </cell>
          <cell r="C1072" t="str">
            <v>new_version\k9mail\src\main\java\com\fsck\k9\message\html\HeadCleaner.CleaningVisitor.java</v>
          </cell>
          <cell r="D1072" t="str">
            <v>CleaningVisitor</v>
          </cell>
          <cell r="E1072" t="str">
            <v>K-9 Mail</v>
          </cell>
          <cell r="F1072" t="b">
            <v>1</v>
          </cell>
          <cell r="G1072" t="str">
            <v>Structurer</v>
          </cell>
        </row>
        <row r="1073">
          <cell r="B1073" t="str">
            <v>com.fsck.k9.message.html.HtmlConverter</v>
          </cell>
          <cell r="C1073" t="str">
            <v>new_version\k9mail\src\main\java\com\fsck\k9\message\html\HtmlConverter.java</v>
          </cell>
          <cell r="D1073" t="str">
            <v>HtmlConverter</v>
          </cell>
          <cell r="E1073" t="str">
            <v>K-9 Mail</v>
          </cell>
          <cell r="F1073" t="b">
            <v>1</v>
          </cell>
          <cell r="G1073" t="str">
            <v>Service Provider</v>
          </cell>
        </row>
        <row r="1074">
          <cell r="B1074" t="str">
            <v>com.fsck.k9.message.html.HtmlConverter$HtmlToTextTagHandler</v>
          </cell>
          <cell r="C1074" t="str">
            <v>new_version\k9mail\src\main\java\com\fsck\k9\message\html\HtmlConverter.HtmlToTextTagHandler.java</v>
          </cell>
          <cell r="D1074" t="str">
            <v>HtmlToTextTagHandler</v>
          </cell>
          <cell r="E1074" t="str">
            <v>K-9 Mail</v>
          </cell>
          <cell r="F1074" t="b">
            <v>1</v>
          </cell>
          <cell r="G1074" t="str">
            <v>Service Provider</v>
          </cell>
        </row>
        <row r="1075">
          <cell r="B1075" t="str">
            <v>com.fsck.k9.message.html.HtmlConverter$ListTagHandler</v>
          </cell>
          <cell r="C1075" t="str">
            <v>new_version\k9mail\src\main\java\com\fsck\k9\message\html\HtmlConverter.ListTagHandler.java</v>
          </cell>
          <cell r="D1075" t="str">
            <v>ListTagHandler</v>
          </cell>
          <cell r="E1075" t="str">
            <v>K-9 Mail</v>
          </cell>
          <cell r="F1075" t="b">
            <v>1</v>
          </cell>
          <cell r="G1075" t="str">
            <v>Service Provider</v>
          </cell>
        </row>
        <row r="1076">
          <cell r="B1076" t="str">
            <v>com.fsck.k9.message.html.HtmlProcessor</v>
          </cell>
          <cell r="C1076" t="str">
            <v>new_version\k9mail\src\main\java\com\fsck\k9\message\html\HtmlProcessor.java</v>
          </cell>
          <cell r="D1076" t="str">
            <v>HtmlProcessor</v>
          </cell>
          <cell r="E1076" t="str">
            <v>K-9 Mail</v>
          </cell>
          <cell r="F1076" t="b">
            <v>1</v>
          </cell>
          <cell r="G1076" t="str">
            <v>Service Provider</v>
          </cell>
        </row>
        <row r="1077">
          <cell r="B1077" t="str">
            <v>com.fsck.k9.message.html.HtmlSanitizer</v>
          </cell>
          <cell r="C1077" t="str">
            <v>new_version\k9mail\src\main\java\com\fsck\k9\message\html\HtmlSanitizer.java</v>
          </cell>
          <cell r="D1077" t="str">
            <v>HtmlSanitizer</v>
          </cell>
          <cell r="E1077" t="str">
            <v>K-9 Mail</v>
          </cell>
          <cell r="F1077" t="b">
            <v>1</v>
          </cell>
          <cell r="G1077" t="str">
            <v>Coordinator</v>
          </cell>
        </row>
        <row r="1078">
          <cell r="B1078" t="str">
            <v>com.fsck.k9.message.html.HttpUriParser</v>
          </cell>
          <cell r="C1078" t="str">
            <v>new_version\k9mail\src\main\java\com\fsck\k9\message\html\HttpUriParser.java</v>
          </cell>
          <cell r="D1078" t="str">
            <v>HttpUriParser</v>
          </cell>
          <cell r="E1078" t="str">
            <v>K-9 Mail</v>
          </cell>
          <cell r="F1078" t="b">
            <v>1</v>
          </cell>
          <cell r="G1078" t="str">
            <v>Service Provider</v>
          </cell>
        </row>
        <row r="1079">
          <cell r="B1079" t="str">
            <v>com.fsck.k9.message.html.UriLinkifier</v>
          </cell>
          <cell r="C1079" t="str">
            <v>new_version\k9mail\src\main\java\com\fsck\k9\message\html\UriLinkifier.java</v>
          </cell>
          <cell r="D1079" t="str">
            <v>UriLinkifier</v>
          </cell>
          <cell r="E1079" t="str">
            <v>K-9 Mail</v>
          </cell>
          <cell r="F1079" t="b">
            <v>1</v>
          </cell>
          <cell r="G1079" t="str">
            <v>Service Provider</v>
          </cell>
        </row>
        <row r="1080">
          <cell r="B1080" t="str">
            <v>com.fsck.k9.message.html.UriParser</v>
          </cell>
          <cell r="C1080" t="str">
            <v>new_version\k9mail\src\main\java\com\fsck\k9\message\html\UriParser.java</v>
          </cell>
          <cell r="D1080" t="str">
            <v>UriParser</v>
          </cell>
          <cell r="E1080" t="str">
            <v>K-9 Mail</v>
          </cell>
          <cell r="F1080" t="b">
            <v>1</v>
          </cell>
          <cell r="G1080" t="str">
            <v>Service Provider</v>
          </cell>
        </row>
        <row r="1081">
          <cell r="B1081" t="str">
            <v>com.fsck.k9.message.IdentityField</v>
          </cell>
          <cell r="C1081" t="str">
            <v>new_version\k9mail\src\main\java\com\fsck\k9\message\IdentityField.java</v>
          </cell>
          <cell r="D1081" t="str">
            <v>IdentityField</v>
          </cell>
          <cell r="E1081" t="str">
            <v>K-9 Mail</v>
          </cell>
          <cell r="F1081" t="b">
            <v>1</v>
          </cell>
          <cell r="G1081" t="str">
            <v>Information Holder</v>
          </cell>
        </row>
        <row r="1082">
          <cell r="B1082" t="str">
            <v>com.fsck.k9.message.IdentityHeaderBuilder</v>
          </cell>
          <cell r="C1082" t="str">
            <v>new_version\k9mail\src\main\java\com\fsck\k9\message\IdentityHeaderBuilder.java</v>
          </cell>
          <cell r="D1082" t="str">
            <v>IdentityHeaderBuilder</v>
          </cell>
          <cell r="E1082" t="str">
            <v>K-9 Mail</v>
          </cell>
          <cell r="F1082" t="b">
            <v>1</v>
          </cell>
          <cell r="G1082" t="str">
            <v>Service Provider</v>
          </cell>
        </row>
        <row r="1083">
          <cell r="B1083" t="str">
            <v>com.fsck.k9.message.IdentityHeaderParser</v>
          </cell>
          <cell r="C1083" t="str">
            <v>new_version\k9mail\src\main\java\com\fsck\k9\message\IdentityHeaderParser.java</v>
          </cell>
          <cell r="D1083" t="str">
            <v>IdentityHeaderParser</v>
          </cell>
          <cell r="E1083" t="str">
            <v>K-9 Mail</v>
          </cell>
          <cell r="F1083" t="b">
            <v>1</v>
          </cell>
          <cell r="G1083" t="str">
            <v>Service Provider</v>
          </cell>
        </row>
        <row r="1084">
          <cell r="B1084" t="str">
            <v>com.fsck.k9.message.MessageBuilder</v>
          </cell>
          <cell r="C1084" t="str">
            <v>new_version\k9mail\src\main\java\com\fsck\k9\message\MessageBuilder.java</v>
          </cell>
          <cell r="D1084" t="str">
            <v>MessageBuilder</v>
          </cell>
          <cell r="E1084" t="str">
            <v>K-9 Mail</v>
          </cell>
          <cell r="F1084" t="b">
            <v>1</v>
          </cell>
          <cell r="G1084" t="str">
            <v>Service Provider</v>
          </cell>
        </row>
        <row r="1085">
          <cell r="B1085" t="str">
            <v>com.fsck.k9.message.MessageBuilder$Callback</v>
          </cell>
          <cell r="C1085" t="str">
            <v>new_version\k9mail\src\main\java\com\fsck\k9\message\MessageBuilder.Callback.java</v>
          </cell>
          <cell r="D1085" t="str">
            <v>Callback</v>
          </cell>
          <cell r="E1085" t="str">
            <v>K-9 Mail</v>
          </cell>
          <cell r="F1085" t="b">
            <v>1</v>
          </cell>
          <cell r="G1085" t="str">
            <v>Service Provider</v>
          </cell>
        </row>
        <row r="1086">
          <cell r="B1086" t="str">
            <v>com.fsck.k9.message.PgpMessageBuilder</v>
          </cell>
          <cell r="C1086" t="str">
            <v>new_version\k9mail\src\main\java\com\fsck\k9\message\PgpMessageBuilder.java</v>
          </cell>
          <cell r="D1086" t="str">
            <v>PgpMessageBuilder</v>
          </cell>
          <cell r="E1086" t="str">
            <v>K-9 Mail</v>
          </cell>
          <cell r="F1086" t="b">
            <v>1</v>
          </cell>
          <cell r="G1086" t="str">
            <v>Service Provider</v>
          </cell>
        </row>
        <row r="1087">
          <cell r="B1087" t="str">
            <v>com.fsck.k9.message.quote.HtmlQuoteCreator</v>
          </cell>
          <cell r="C1087" t="str">
            <v>new_version\k9mail\src\main\java\com\fsck\k9\message\quote\HtmlQuoteCreator.java</v>
          </cell>
          <cell r="D1087" t="str">
            <v>HtmlQuoteCreator</v>
          </cell>
          <cell r="E1087" t="str">
            <v>K-9 Mail</v>
          </cell>
          <cell r="F1087" t="b">
            <v>1</v>
          </cell>
          <cell r="G1087" t="str">
            <v>Service Provider</v>
          </cell>
        </row>
        <row r="1088">
          <cell r="B1088" t="str">
            <v>com.fsck.k9.message.quote.InsertableHtmlContent</v>
          </cell>
          <cell r="C1088" t="str">
            <v>new_version\k9mail\src\main\java\com\fsck\k9\message\quote\InsertableHtmlContent.java</v>
          </cell>
          <cell r="D1088" t="str">
            <v>InsertableHtmlContent</v>
          </cell>
          <cell r="E1088" t="str">
            <v>K-9 Mail</v>
          </cell>
          <cell r="F1088" t="b">
            <v>1</v>
          </cell>
          <cell r="G1088" t="str">
            <v>Information Holder</v>
          </cell>
        </row>
        <row r="1089">
          <cell r="B1089" t="str">
            <v>com.fsck.k9.message.quote.InsertableHtmlContent$InsertionLocation</v>
          </cell>
          <cell r="C1089" t="str">
            <v>new_version\k9mail\src\main\java\com\fsck\k9\message\quote\InsertableHtmlContent.InsertionLocation.java</v>
          </cell>
          <cell r="D1089" t="str">
            <v>InsertionLocation</v>
          </cell>
          <cell r="E1089" t="str">
            <v>K-9 Mail</v>
          </cell>
          <cell r="F1089" t="b">
            <v>1</v>
          </cell>
          <cell r="G1089" t="str">
            <v>Information Holder</v>
          </cell>
        </row>
        <row r="1090">
          <cell r="B1090" t="str">
            <v>com.fsck.k9.message.quote.QuoteHelper</v>
          </cell>
          <cell r="C1090" t="str">
            <v>new_version\k9mail\src\main\java\com\fsck\k9\message\quote\QuoteHelper.java</v>
          </cell>
          <cell r="D1090" t="str">
            <v>QuoteHelper</v>
          </cell>
          <cell r="E1090" t="str">
            <v>K-9 Mail</v>
          </cell>
          <cell r="F1090" t="b">
            <v>1</v>
          </cell>
          <cell r="G1090" t="str">
            <v>Service Provider</v>
          </cell>
        </row>
        <row r="1091">
          <cell r="B1091" t="str">
            <v>com.fsck.k9.message.quote.TextQuoteCreator</v>
          </cell>
          <cell r="C1091" t="str">
            <v>new_version\k9mail\src\main\java\com\fsck\k9\message\quote\TextQuoteCreator.java</v>
          </cell>
          <cell r="D1091" t="str">
            <v>TextQuoteCreator</v>
          </cell>
          <cell r="E1091" t="str">
            <v>K-9 Mail</v>
          </cell>
          <cell r="F1091" t="b">
            <v>1</v>
          </cell>
          <cell r="G1091" t="str">
            <v>Service Provider</v>
          </cell>
        </row>
        <row r="1092">
          <cell r="B1092" t="str">
            <v>com.fsck.k9.message.QuotedTextMode</v>
          </cell>
          <cell r="C1092" t="str">
            <v>new_version\k9mail\src\main\java\com\fsck\k9\message\QuotedTextMode.java</v>
          </cell>
          <cell r="D1092" t="str">
            <v>QuotedTextMode</v>
          </cell>
          <cell r="E1092" t="str">
            <v>K-9 Mail</v>
          </cell>
          <cell r="F1092" t="b">
            <v>1</v>
          </cell>
          <cell r="G1092" t="str">
            <v>Information Holder</v>
          </cell>
        </row>
        <row r="1093">
          <cell r="B1093" t="str">
            <v>com.fsck.k9.message.signature.HtmlSignatureRemover</v>
          </cell>
          <cell r="C1093" t="str">
            <v>new_version\k9mail\src\main\java\com\fsck\k9\message\signature\HtmlSignatureRemover.java</v>
          </cell>
          <cell r="D1093" t="str">
            <v>HtmlSignatureRemover</v>
          </cell>
          <cell r="E1093" t="str">
            <v>K-9 Mail</v>
          </cell>
          <cell r="F1093" t="b">
            <v>1</v>
          </cell>
          <cell r="G1093" t="str">
            <v>Coordinator</v>
          </cell>
        </row>
        <row r="1094">
          <cell r="B1094" t="str">
            <v>com.fsck.k9.message.signature.HtmlSignatureRemover$StripSignatureFilter</v>
          </cell>
          <cell r="C1094" t="str">
            <v>new_version\k9mail\src\main\java\com\fsck\k9\message\signature\HtmlSignatureRemover.StripSignatureFilter.java</v>
          </cell>
          <cell r="D1094" t="str">
            <v>StripSignatureFilter</v>
          </cell>
          <cell r="E1094" t="str">
            <v>K-9 Mail</v>
          </cell>
          <cell r="F1094" t="b">
            <v>1</v>
          </cell>
          <cell r="G1094" t="str">
            <v>Service Provider</v>
          </cell>
        </row>
        <row r="1095">
          <cell r="B1095" t="str">
            <v>com.fsck.k9.message.signature.TextSignatureRemover</v>
          </cell>
          <cell r="C1095" t="str">
            <v>new_version\k9mail\src\main\java\com\fsck\k9\message\signature\TextSignatureRemover.java</v>
          </cell>
          <cell r="D1095" t="str">
            <v>TextSignatureRemover</v>
          </cell>
          <cell r="E1095" t="str">
            <v>K-9 Mail</v>
          </cell>
          <cell r="F1095" t="b">
            <v>1</v>
          </cell>
          <cell r="G1095" t="str">
            <v>Service Provider</v>
          </cell>
        </row>
        <row r="1096">
          <cell r="B1096" t="str">
            <v>com.fsck.k9.message.SimpleMessageBuilder</v>
          </cell>
          <cell r="C1096" t="str">
            <v>new_version\k9mail\src\main\java\com\fsck\k9\message\SimpleMessageBuilder.java</v>
          </cell>
          <cell r="D1096" t="str">
            <v>SimpleMessageBuilder</v>
          </cell>
          <cell r="E1096" t="str">
            <v>K-9 Mail</v>
          </cell>
          <cell r="F1096" t="b">
            <v>1</v>
          </cell>
          <cell r="G1096" t="str">
            <v>Service Provider</v>
          </cell>
        </row>
        <row r="1097">
          <cell r="B1097" t="str">
            <v>com.fsck.k9.message.SimpleMessageFormat</v>
          </cell>
          <cell r="C1097" t="str">
            <v>new_version\k9mail\src\main\java\com\fsck\k9\message\SimpleMessageFormat.java</v>
          </cell>
          <cell r="D1097" t="str">
            <v>SimpleMessageFormat</v>
          </cell>
          <cell r="E1097" t="str">
            <v>K-9 Mail</v>
          </cell>
          <cell r="F1097" t="b">
            <v>1</v>
          </cell>
          <cell r="G1097" t="str">
            <v>Information Holder</v>
          </cell>
        </row>
        <row r="1098">
          <cell r="B1098" t="str">
            <v>com.fsck.k9.message.TextBodyBuilder</v>
          </cell>
          <cell r="C1098" t="str">
            <v>new_version\k9mail\src\main\java\com\fsck\k9\message\TextBodyBuilder.java</v>
          </cell>
          <cell r="D1098" t="str">
            <v>TextBodyBuilder</v>
          </cell>
          <cell r="E1098" t="str">
            <v>K-9 Mail</v>
          </cell>
          <cell r="F1098" t="b">
            <v>1</v>
          </cell>
          <cell r="G1098" t="str">
            <v>Service Provider</v>
          </cell>
        </row>
        <row r="1099">
          <cell r="B1099" t="str">
            <v>com.fsck.k9.notification.AddNotificationResult</v>
          </cell>
          <cell r="C1099" t="str">
            <v>new_version\k9mail\src\main\java\com\fsck\k9\notification\AddNotificationResult.java</v>
          </cell>
          <cell r="D1099" t="str">
            <v>AddNotificationResult</v>
          </cell>
          <cell r="E1099" t="str">
            <v>K-9 Mail</v>
          </cell>
          <cell r="F1099" t="b">
            <v>1</v>
          </cell>
          <cell r="G1099" t="str">
            <v>Information Holder</v>
          </cell>
        </row>
        <row r="1100">
          <cell r="B1100" t="str">
            <v>com.fsck.k9.notification.AuthenticationErrorNotifications</v>
          </cell>
          <cell r="C1100" t="str">
            <v>new_version\k9mail\src\main\java\com\fsck\k9\notification\AuthenticationErrorNotifications.java</v>
          </cell>
          <cell r="D1100" t="str">
            <v>AuthenticationErrorNotifications</v>
          </cell>
          <cell r="E1100" t="str">
            <v>K-9 Mail</v>
          </cell>
          <cell r="F1100" t="b">
            <v>1</v>
          </cell>
          <cell r="G1100" t="str">
            <v>Coordinator</v>
          </cell>
        </row>
        <row r="1101">
          <cell r="B1101" t="str">
            <v>com.fsck.k9.notification.BaseNotifications</v>
          </cell>
          <cell r="C1101" t="str">
            <v>new_version\k9mail\src\main\java\com\fsck\k9\notification\BaseNotifications.java</v>
          </cell>
          <cell r="D1101" t="str">
            <v>BaseNotifications</v>
          </cell>
          <cell r="E1101" t="str">
            <v>K-9 Mail</v>
          </cell>
          <cell r="F1101" t="b">
            <v>1</v>
          </cell>
          <cell r="G1101" t="str">
            <v>Coordinator</v>
          </cell>
        </row>
        <row r="1102">
          <cell r="B1102" t="str">
            <v>com.fsck.k9.notification.CertificateErrorNotifications</v>
          </cell>
          <cell r="C1102" t="str">
            <v>new_version\k9mail\src\main\java\com\fsck\k9\notification\CertificateErrorNotifications.java</v>
          </cell>
          <cell r="D1102" t="str">
            <v>CertificateErrorNotifications</v>
          </cell>
          <cell r="E1102" t="str">
            <v>K-9 Mail</v>
          </cell>
          <cell r="F1102" t="b">
            <v>1</v>
          </cell>
          <cell r="G1102" t="str">
            <v>Coordinator</v>
          </cell>
        </row>
        <row r="1103">
          <cell r="B1103" t="str">
            <v>com.fsck.k9.notification.DeviceNotifications</v>
          </cell>
          <cell r="C1103" t="str">
            <v>new_version\k9mail\src\main\java\com\fsck\k9\notification\DeviceNotifications.java</v>
          </cell>
          <cell r="D1103" t="str">
            <v>DeviceNotifications</v>
          </cell>
          <cell r="E1103" t="str">
            <v>K-9 Mail</v>
          </cell>
          <cell r="F1103" t="b">
            <v>1</v>
          </cell>
          <cell r="G1103" t="str">
            <v>Service Provider</v>
          </cell>
        </row>
        <row r="1104">
          <cell r="B1104" t="str">
            <v>com.fsck.k9.notification.LockScreenNotification</v>
          </cell>
          <cell r="C1104" t="str">
            <v>new_version\k9mail\src\main\java\com\fsck\k9\notification\LockScreenNotification.java</v>
          </cell>
          <cell r="D1104" t="str">
            <v>LockScreenNotification</v>
          </cell>
          <cell r="E1104" t="str">
            <v>K-9 Mail</v>
          </cell>
          <cell r="F1104" t="b">
            <v>1</v>
          </cell>
          <cell r="G1104" t="str">
            <v>Coordinator</v>
          </cell>
        </row>
        <row r="1105">
          <cell r="B1105" t="str">
            <v>com.fsck.k9.notification.NewMailNotifications</v>
          </cell>
          <cell r="C1105" t="str">
            <v>new_version\k9mail\src\main\java\com\fsck\k9\notification\NewMailNotifications.java</v>
          </cell>
          <cell r="D1105" t="str">
            <v>NewMailNotifications</v>
          </cell>
          <cell r="E1105" t="str">
            <v>K-9 Mail</v>
          </cell>
          <cell r="F1105" t="b">
            <v>1</v>
          </cell>
          <cell r="G1105" t="str">
            <v>Coordinator</v>
          </cell>
        </row>
        <row r="1106">
          <cell r="B1106" t="str">
            <v>com.fsck.k9.notification.NotificationActionCreator</v>
          </cell>
          <cell r="C1106" t="str">
            <v>new_version\k9mail\src\main\java\com\fsck\k9\notification\NotificationActionCreator.java</v>
          </cell>
          <cell r="D1106" t="str">
            <v>NotificationActionCreator</v>
          </cell>
          <cell r="E1106" t="str">
            <v>K-9 Mail</v>
          </cell>
          <cell r="F1106" t="b">
            <v>1</v>
          </cell>
          <cell r="G1106" t="str">
            <v>Service Provider</v>
          </cell>
        </row>
        <row r="1107">
          <cell r="B1107" t="str">
            <v>com.fsck.k9.notification.NotificationActionService</v>
          </cell>
          <cell r="C1107" t="str">
            <v>new_version\k9mail\src\main\java\com\fsck\k9\notification\NotificationActionService.java</v>
          </cell>
          <cell r="D1107" t="str">
            <v>NotificationActionService</v>
          </cell>
          <cell r="E1107" t="str">
            <v>K-9 Mail</v>
          </cell>
          <cell r="F1107" t="b">
            <v>1</v>
          </cell>
          <cell r="G1107" t="str">
            <v>Controller</v>
          </cell>
        </row>
        <row r="1108">
          <cell r="B1108" t="str">
            <v>com.fsck.k9.notification.NotificationContent</v>
          </cell>
          <cell r="C1108" t="str">
            <v>new_version\k9mail\src\main\java\com\fsck\k9\notification\NotificationContent.java</v>
          </cell>
          <cell r="D1108" t="str">
            <v>NotificationContent</v>
          </cell>
          <cell r="E1108" t="str">
            <v>K-9 Mail</v>
          </cell>
          <cell r="F1108" t="b">
            <v>1</v>
          </cell>
          <cell r="G1108" t="str">
            <v>Information Holder</v>
          </cell>
        </row>
        <row r="1109">
          <cell r="B1109" t="str">
            <v>com.fsck.k9.notification.NotificationContentCreator</v>
          </cell>
          <cell r="C1109" t="str">
            <v>new_version\k9mail\src\main\java\com\fsck\k9\notification\NotificationContentCreator.java</v>
          </cell>
          <cell r="D1109" t="str">
            <v>NotificationContentCreator</v>
          </cell>
          <cell r="E1109" t="str">
            <v>K-9 Mail</v>
          </cell>
          <cell r="F1109" t="b">
            <v>1</v>
          </cell>
          <cell r="G1109" t="str">
            <v>Service Provider</v>
          </cell>
        </row>
        <row r="1110">
          <cell r="B1110" t="str">
            <v>com.fsck.k9.notification.NotificationController</v>
          </cell>
          <cell r="C1110" t="str">
            <v>new_version\k9mail\src\main\java\com\fsck\k9\notification\NotificationController.java</v>
          </cell>
          <cell r="D1110" t="str">
            <v>NotificationController</v>
          </cell>
          <cell r="E1110" t="str">
            <v>K-9 Mail</v>
          </cell>
          <cell r="F1110" t="b">
            <v>1</v>
          </cell>
          <cell r="G1110" t="str">
            <v>Controller</v>
          </cell>
        </row>
        <row r="1111">
          <cell r="B1111" t="str">
            <v>com.fsck.k9.notification.NotificationData</v>
          </cell>
          <cell r="C1111" t="str">
            <v>new_version\k9mail\src\main\java\com\fsck\k9\notification\NotificationData.java</v>
          </cell>
          <cell r="D1111" t="str">
            <v>NotificationData</v>
          </cell>
          <cell r="E1111" t="str">
            <v>K-9 Mail</v>
          </cell>
          <cell r="F1111" t="b">
            <v>1</v>
          </cell>
          <cell r="G1111" t="str">
            <v>Structurer</v>
          </cell>
        </row>
        <row r="1112">
          <cell r="B1112" t="str">
            <v>com.fsck.k9.notification.NotificationGroupKeys</v>
          </cell>
          <cell r="C1112" t="str">
            <v>new_version\k9mail\src\main\java\com\fsck\k9\notification\NotificationGroupKeys.java</v>
          </cell>
          <cell r="D1112" t="str">
            <v>NotificationGroupKeys</v>
          </cell>
          <cell r="E1112" t="str">
            <v>K-9 Mail</v>
          </cell>
          <cell r="F1112" t="b">
            <v>1</v>
          </cell>
          <cell r="G1112" t="str">
            <v>Information Holder</v>
          </cell>
        </row>
        <row r="1113">
          <cell r="B1113" t="str">
            <v>com.fsck.k9.notification.NotificationHolder</v>
          </cell>
          <cell r="C1113" t="str">
            <v>new_version\k9mail\src\main\java\com\fsck\k9\notification\NotificationHolder.java</v>
          </cell>
          <cell r="D1113" t="str">
            <v>NotificationHolder</v>
          </cell>
          <cell r="E1113" t="str">
            <v>K-9 Mail</v>
          </cell>
          <cell r="F1113" t="b">
            <v>1</v>
          </cell>
          <cell r="G1113" t="str">
            <v>Information Holder</v>
          </cell>
        </row>
        <row r="1114">
          <cell r="B1114" t="str">
            <v>com.fsck.k9.notification.NotificationIds</v>
          </cell>
          <cell r="C1114" t="str">
            <v>new_version\k9mail\src\main\java\com\fsck\k9\notification\NotificationIds.java</v>
          </cell>
          <cell r="D1114" t="str">
            <v>NotificationIds</v>
          </cell>
          <cell r="E1114" t="str">
            <v>K-9 Mail</v>
          </cell>
          <cell r="F1114" t="b">
            <v>1</v>
          </cell>
          <cell r="G1114" t="str">
            <v>Information Holder</v>
          </cell>
        </row>
        <row r="1115">
          <cell r="B1115" t="str">
            <v>com.fsck.k9.notification.RemoveNotificationResult</v>
          </cell>
          <cell r="C1115" t="str">
            <v>new_version\k9mail\src\main\java\com\fsck\k9\notification\RemoveNotificationResult.java</v>
          </cell>
          <cell r="D1115" t="str">
            <v>RemoveNotificationResult</v>
          </cell>
          <cell r="E1115" t="str">
            <v>K-9 Mail</v>
          </cell>
          <cell r="F1115" t="b">
            <v>1</v>
          </cell>
          <cell r="G1115" t="str">
            <v>Information Holder</v>
          </cell>
        </row>
        <row r="1116">
          <cell r="B1116" t="str">
            <v>com.fsck.k9.notification.SendFailedNotifications</v>
          </cell>
          <cell r="C1116" t="str">
            <v>new_version\k9mail\src\main\java\com\fsck\k9\notification\SendFailedNotifications.java</v>
          </cell>
          <cell r="D1116" t="str">
            <v>SendFailedNotifications</v>
          </cell>
          <cell r="E1116" t="str">
            <v>K-9 Mail</v>
          </cell>
          <cell r="F1116" t="b">
            <v>1</v>
          </cell>
          <cell r="G1116" t="str">
            <v>Coordinator</v>
          </cell>
        </row>
        <row r="1117">
          <cell r="B1117" t="str">
            <v>com.fsck.k9.notification.SyncNotifications</v>
          </cell>
          <cell r="C1117" t="str">
            <v>new_version\k9mail\src\main\java\com\fsck\k9\notification\SyncNotifications.java</v>
          </cell>
          <cell r="D1117" t="str">
            <v>SyncNotifications</v>
          </cell>
          <cell r="E1117" t="str">
            <v>K-9 Mail</v>
          </cell>
          <cell r="F1117" t="b">
            <v>1</v>
          </cell>
          <cell r="G1117" t="str">
            <v>Coordinator</v>
          </cell>
        </row>
        <row r="1118">
          <cell r="B1118" t="str">
            <v>com.fsck.k9.notification.WearNotifications</v>
          </cell>
          <cell r="C1118" t="str">
            <v>new_version\k9mail\src\main\java\com\fsck\k9\notification\WearNotifications.java</v>
          </cell>
          <cell r="D1118" t="str">
            <v>WearNotifications</v>
          </cell>
          <cell r="E1118" t="str">
            <v>K-9 Mail</v>
          </cell>
          <cell r="F1118" t="b">
            <v>1</v>
          </cell>
          <cell r="G1118" t="str">
            <v>Coordinator</v>
          </cell>
        </row>
        <row r="1119">
          <cell r="B1119" t="str">
            <v>com.fsck.k9.NotificationSetting</v>
          </cell>
          <cell r="C1119" t="str">
            <v>new_version\k9mail\src\main\java\com\fsck\k9\NotificationSetting.java</v>
          </cell>
          <cell r="D1119" t="str">
            <v>NotificationSetting</v>
          </cell>
          <cell r="E1119" t="str">
            <v>K-9 Mail</v>
          </cell>
          <cell r="F1119" t="b">
            <v>1</v>
          </cell>
          <cell r="G1119" t="str">
            <v>Information Holder</v>
          </cell>
        </row>
        <row r="1120">
          <cell r="B1120" t="str">
            <v>com.fsck.k9.power.DeviceIdleManager</v>
          </cell>
          <cell r="C1120" t="str">
            <v>new_version\k9mail\src\main\java\com\fsck\k9\power\DeviceIdleManager.java</v>
          </cell>
          <cell r="D1120" t="str">
            <v>DeviceIdleManager</v>
          </cell>
          <cell r="E1120" t="str">
            <v>K-9 Mail</v>
          </cell>
          <cell r="F1120" t="b">
            <v>1</v>
          </cell>
          <cell r="G1120" t="str">
            <v>Service Provider</v>
          </cell>
        </row>
        <row r="1121">
          <cell r="B1121" t="str">
            <v>com.fsck.k9.power.DeviceIdleManager$NoOpDeviceIdleManager</v>
          </cell>
          <cell r="C1121" t="str">
            <v>new_version\k9mail\src\main\java\com\fsck\k9\power\DeviceIdleManager.NoOpDeviceIdleManager.java</v>
          </cell>
          <cell r="D1121" t="str">
            <v>NoOpDeviceIdleManager</v>
          </cell>
          <cell r="E1121" t="str">
            <v>K-9 Mail</v>
          </cell>
          <cell r="F1121" t="b">
            <v>1</v>
          </cell>
          <cell r="G1121" t="str">
            <v>Service Provider</v>
          </cell>
        </row>
        <row r="1122">
          <cell r="B1122" t="str">
            <v>com.fsck.k9.power.DeviceIdleManager$RealDeviceIdleManager</v>
          </cell>
          <cell r="C1122" t="str">
            <v>new_version\k9mail\src\main\java\com\fsck\k9\power\DeviceIdleManager.RealDeviceIdleManager.java</v>
          </cell>
          <cell r="D1122" t="str">
            <v>RealDeviceIdleManager</v>
          </cell>
          <cell r="E1122" t="str">
            <v>K-9 Mail</v>
          </cell>
          <cell r="F1122" t="b">
            <v>1</v>
          </cell>
          <cell r="G1122" t="str">
            <v>Service Provider</v>
          </cell>
        </row>
        <row r="1123">
          <cell r="B1123" t="str">
            <v>com.fsck.k9.power.DeviceIdleReceiver</v>
          </cell>
          <cell r="C1123" t="str">
            <v>new_version\k9mail\src\main\java\com\fsck\k9\power\DeviceIdleReceiver.java</v>
          </cell>
          <cell r="D1123" t="str">
            <v>DeviceIdleReceiver</v>
          </cell>
          <cell r="E1123" t="str">
            <v>K-9 Mail</v>
          </cell>
          <cell r="F1123" t="b">
            <v>1</v>
          </cell>
          <cell r="G1123" t="str">
            <v>Coordinator</v>
          </cell>
        </row>
        <row r="1124">
          <cell r="B1124" t="str">
            <v>com.fsck.k9.power.DozeChecker</v>
          </cell>
          <cell r="C1124" t="str">
            <v>new_version\k9mail\src\main\java\com\fsck\k9\power\DozeChecker.java</v>
          </cell>
          <cell r="D1124" t="str">
            <v>DozeChecker</v>
          </cell>
          <cell r="E1124" t="str">
            <v>K-9 Mail</v>
          </cell>
          <cell r="F1124" t="b">
            <v>1</v>
          </cell>
          <cell r="G1124" t="str">
            <v>Coordinator</v>
          </cell>
        </row>
        <row r="1125">
          <cell r="B1125" t="str">
            <v>com.fsck.k9.Preferences</v>
          </cell>
          <cell r="C1125" t="str">
            <v>new_version\k9mail\src\main\java\com\fsck\k9\Preferences.java</v>
          </cell>
          <cell r="D1125" t="str">
            <v>Preferences</v>
          </cell>
          <cell r="E1125" t="str">
            <v>K-9 Mail</v>
          </cell>
          <cell r="F1125" t="b">
            <v>1</v>
          </cell>
          <cell r="G1125" t="str">
            <v>Structurer</v>
          </cell>
        </row>
        <row r="1126">
          <cell r="B1126" t="str">
            <v>com.fsck.k9.preferences.AccountSettings</v>
          </cell>
          <cell r="C1126" t="str">
            <v>new_version\k9mail\src\main\java\com\fsck\k9\preferences\AccountSettings.java</v>
          </cell>
          <cell r="D1126" t="str">
            <v>AccountSettings</v>
          </cell>
          <cell r="E1126" t="str">
            <v>K-9 Mail</v>
          </cell>
          <cell r="F1126" t="b">
            <v>1</v>
          </cell>
          <cell r="G1126" t="str">
            <v>Coordinator</v>
          </cell>
        </row>
        <row r="1127">
          <cell r="B1127" t="str">
            <v>com.fsck.k9.preferences.AccountSettings$DeletePolicySetting</v>
          </cell>
          <cell r="C1127" t="str">
            <v>new_version\k9mail\src\main\java\com\fsck\k9\preferences\AccountSettings.DeletePolicySetting.java</v>
          </cell>
          <cell r="D1127" t="str">
            <v>DeletePolicySetting</v>
          </cell>
          <cell r="E1127" t="str">
            <v>K-9 Mail</v>
          </cell>
          <cell r="F1127" t="b">
            <v>1</v>
          </cell>
          <cell r="G1127" t="str">
            <v>Structurer</v>
          </cell>
        </row>
        <row r="1128">
          <cell r="B1128" t="str">
            <v>com.fsck.k9.preferences.AccountSettings$IntegerResourceSetting</v>
          </cell>
          <cell r="C1128" t="str">
            <v>new_version\k9mail\src\main\java\com\fsck\k9\preferences\AccountSettings.IntegerResourceSetting.java</v>
          </cell>
          <cell r="D1128" t="str">
            <v>IntegerResourceSetting</v>
          </cell>
          <cell r="E1128" t="str">
            <v>K-9 Mail</v>
          </cell>
          <cell r="F1128" t="b">
            <v>1</v>
          </cell>
          <cell r="G1128" t="str">
            <v>Structurer</v>
          </cell>
        </row>
        <row r="1129">
          <cell r="B1129" t="str">
            <v>com.fsck.k9.preferences.AccountSettings$RingtoneSetting</v>
          </cell>
          <cell r="C1129" t="str">
            <v>new_version\k9mail\src\main\java\com\fsck\k9\preferences\AccountSettings.RingtoneSetting.java</v>
          </cell>
          <cell r="D1129" t="str">
            <v>RingtoneSetting</v>
          </cell>
          <cell r="E1129" t="str">
            <v>K-9 Mail</v>
          </cell>
          <cell r="F1129" t="b">
            <v>1</v>
          </cell>
          <cell r="G1129" t="str">
            <v>Service Provider</v>
          </cell>
        </row>
        <row r="1130">
          <cell r="B1130" t="str">
            <v>com.fsck.k9.preferences.AccountSettings$StorageProviderSetting</v>
          </cell>
          <cell r="C1130" t="str">
            <v>new_version\k9mail\src\main\java\com\fsck\k9\preferences\AccountSettings.StorageProviderSetting.java</v>
          </cell>
          <cell r="D1130" t="str">
            <v>StorageProviderSetting</v>
          </cell>
          <cell r="E1130" t="str">
            <v>K-9 Mail</v>
          </cell>
          <cell r="F1130" t="b">
            <v>1</v>
          </cell>
          <cell r="G1130" t="str">
            <v>Service Provider</v>
          </cell>
        </row>
        <row r="1131">
          <cell r="B1131" t="str">
            <v>com.fsck.k9.preferences.AccountSettings$StringResourceSetting</v>
          </cell>
          <cell r="C1131" t="str">
            <v>new_version\k9mail\src\main\java\com\fsck\k9\preferences\AccountSettings.StringResourceSetting.java</v>
          </cell>
          <cell r="D1131" t="str">
            <v>StringResourceSetting</v>
          </cell>
          <cell r="E1131" t="str">
            <v>K-9 Mail</v>
          </cell>
          <cell r="F1131" t="b">
            <v>1</v>
          </cell>
          <cell r="G1131" t="str">
            <v>Structurer</v>
          </cell>
        </row>
        <row r="1132">
          <cell r="B1132" t="str">
            <v>com.fsck.k9.preferences.CheckBoxListPreference</v>
          </cell>
          <cell r="C1132" t="str">
            <v>new_version\k9mail\src\main\java\com\fsck\k9\preferences\CheckBoxListPreference.java</v>
          </cell>
          <cell r="D1132" t="str">
            <v>CheckBoxListPreference</v>
          </cell>
          <cell r="E1132" t="str">
            <v>K-9 Mail</v>
          </cell>
          <cell r="F1132" t="b">
            <v>1</v>
          </cell>
          <cell r="G1132" t="str">
            <v>Service Provider</v>
          </cell>
        </row>
        <row r="1133">
          <cell r="B1133" t="str">
            <v>com.fsck.k9.preferences.FolderSettings</v>
          </cell>
          <cell r="C1133" t="str">
            <v>new_version\k9mail\src\main\java\com\fsck\k9\preferences\FolderSettings.java</v>
          </cell>
          <cell r="D1133" t="str">
            <v>FolderSettings</v>
          </cell>
          <cell r="E1133" t="str">
            <v>K-9 Mail</v>
          </cell>
          <cell r="F1133" t="b">
            <v>1</v>
          </cell>
          <cell r="G1133" t="str">
            <v>Coordinator</v>
          </cell>
        </row>
        <row r="1134">
          <cell r="B1134" t="str">
            <v>com.fsck.k9.preferences.GlobalSettings</v>
          </cell>
          <cell r="C1134" t="str">
            <v>new_version\k9mail\src\main\java\com\fsck\k9\preferences\GlobalSettings.java</v>
          </cell>
          <cell r="D1134" t="str">
            <v>GlobalSettings</v>
          </cell>
          <cell r="E1134" t="str">
            <v>K-9 Mail</v>
          </cell>
          <cell r="F1134" t="b">
            <v>1</v>
          </cell>
          <cell r="G1134" t="str">
            <v>Coordinator</v>
          </cell>
        </row>
        <row r="1135">
          <cell r="B1135" t="str">
            <v>com.fsck.k9.preferences.GlobalSettings$DirectorySetting</v>
          </cell>
          <cell r="C1135" t="str">
            <v>new_version\k9mail\src\main\java\com\fsck\k9\preferences\GlobalSettings.DirectorySetting.java</v>
          </cell>
          <cell r="D1135" t="str">
            <v>DirectorySetting</v>
          </cell>
          <cell r="E1135" t="str">
            <v>K-9 Mail</v>
          </cell>
          <cell r="F1135" t="b">
            <v>1</v>
          </cell>
          <cell r="G1135" t="str">
            <v>Service Provider</v>
          </cell>
        </row>
        <row r="1136">
          <cell r="B1136" t="str">
            <v>com.fsck.k9.preferences.GlobalSettings$LanguageSetting</v>
          </cell>
          <cell r="C1136" t="str">
            <v>new_version\k9mail\src\main\java\com\fsck\k9\preferences\GlobalSettings.LanguageSetting.java</v>
          </cell>
          <cell r="D1136" t="str">
            <v>LanguageSetting</v>
          </cell>
          <cell r="E1136" t="str">
            <v>K-9 Mail</v>
          </cell>
          <cell r="F1136" t="b">
            <v>1</v>
          </cell>
          <cell r="G1136" t="str">
            <v>Structurer</v>
          </cell>
        </row>
        <row r="1137">
          <cell r="B1137" t="str">
            <v>com.fsck.k9.preferences.GlobalSettings$SettingsUpgraderV12</v>
          </cell>
          <cell r="C1137" t="str">
            <v>new_version\k9mail\src\main\java\com\fsck\k9\preferences\GlobalSettings.SettingsUpgraderV12.java</v>
          </cell>
          <cell r="D1137" t="str">
            <v>SettingsUpgraderV12</v>
          </cell>
          <cell r="E1137" t="str">
            <v>K-9 Mail</v>
          </cell>
          <cell r="F1137" t="b">
            <v>1</v>
          </cell>
          <cell r="G1137" t="str">
            <v>Service Provider</v>
          </cell>
        </row>
        <row r="1138">
          <cell r="B1138" t="str">
            <v>com.fsck.k9.preferences.GlobalSettings$SettingsUpgraderV24</v>
          </cell>
          <cell r="C1138" t="str">
            <v>new_version\k9mail\src\main\java\com\fsck\k9\preferences\GlobalSettings.SettingsUpgraderV24.java</v>
          </cell>
          <cell r="D1138" t="str">
            <v>SettingsUpgraderV24</v>
          </cell>
          <cell r="E1138" t="str">
            <v>K-9 Mail</v>
          </cell>
          <cell r="F1138" t="b">
            <v>1</v>
          </cell>
          <cell r="G1138" t="str">
            <v>Service Provider</v>
          </cell>
        </row>
        <row r="1139">
          <cell r="B1139" t="str">
            <v>com.fsck.k9.preferences.GlobalSettings$SettingsUpgraderV31</v>
          </cell>
          <cell r="C1139" t="str">
            <v>new_version\k9mail\src\main\java\com\fsck\k9\preferences\GlobalSettings.SettingsUpgraderV31.java</v>
          </cell>
          <cell r="D1139" t="str">
            <v>SettingsUpgraderV31</v>
          </cell>
          <cell r="E1139" t="str">
            <v>K-9 Mail</v>
          </cell>
          <cell r="F1139" t="b">
            <v>1</v>
          </cell>
          <cell r="G1139" t="str">
            <v>Service Provider</v>
          </cell>
        </row>
        <row r="1140">
          <cell r="B1140" t="str">
            <v>com.fsck.k9.preferences.GlobalSettings$SubThemeSetting</v>
          </cell>
          <cell r="C1140" t="str">
            <v>new_version\k9mail\src\main\java\com\fsck\k9\preferences\GlobalSettings.SubThemeSetting.java</v>
          </cell>
          <cell r="D1140" t="str">
            <v>SubThemeSetting</v>
          </cell>
          <cell r="E1140" t="str">
            <v>K-9 Mail</v>
          </cell>
          <cell r="F1140" t="b">
            <v>1</v>
          </cell>
          <cell r="G1140" t="str">
            <v>Service Provider</v>
          </cell>
        </row>
        <row r="1141">
          <cell r="B1141" t="str">
            <v>com.fsck.k9.preferences.GlobalSettings$ThemeSetting</v>
          </cell>
          <cell r="C1141" t="str">
            <v>new_version\k9mail\src\main\java\com\fsck\k9\preferences\GlobalSettings.ThemeSetting.java</v>
          </cell>
          <cell r="D1141" t="str">
            <v>ThemeSetting</v>
          </cell>
          <cell r="E1141" t="str">
            <v>K-9 Mail</v>
          </cell>
          <cell r="F1141" t="b">
            <v>1</v>
          </cell>
          <cell r="G1141" t="str">
            <v>Service Provider</v>
          </cell>
        </row>
        <row r="1142">
          <cell r="B1142" t="str">
            <v>com.fsck.k9.preferences.GlobalSettings$TimeSetting</v>
          </cell>
          <cell r="C1142" t="str">
            <v>new_version\k9mail\src\main\java\com\fsck\k9\preferences\GlobalSettings.TimeSetting.java</v>
          </cell>
          <cell r="D1142" t="str">
            <v>TimeSetting</v>
          </cell>
          <cell r="E1142" t="str">
            <v>K-9 Mail</v>
          </cell>
          <cell r="F1142" t="b">
            <v>1</v>
          </cell>
          <cell r="G1142" t="str">
            <v>Service Provider</v>
          </cell>
        </row>
        <row r="1143">
          <cell r="B1143" t="str">
            <v>com.fsck.k9.preferences.IdentitySettings</v>
          </cell>
          <cell r="C1143" t="str">
            <v>new_version\k9mail\src\main\java\com\fsck\k9\preferences\IdentitySettings.java</v>
          </cell>
          <cell r="D1143" t="str">
            <v>IdentitySettings</v>
          </cell>
          <cell r="E1143" t="str">
            <v>K-9 Mail</v>
          </cell>
          <cell r="F1143" t="b">
            <v>1</v>
          </cell>
          <cell r="G1143" t="str">
            <v>Coordinator</v>
          </cell>
        </row>
        <row r="1144">
          <cell r="B1144" t="str">
            <v>com.fsck.k9.preferences.IdentitySettings$OptionalEmailAddressSetting</v>
          </cell>
          <cell r="C1144" t="str">
            <v>new_version\k9mail\src\main\java\com\fsck\k9\preferences\IdentitySettings.OptionalEmailAddressSetting.java</v>
          </cell>
          <cell r="D1144" t="str">
            <v>OptionalEmailAddressSetting</v>
          </cell>
          <cell r="E1144" t="str">
            <v>K-9 Mail</v>
          </cell>
          <cell r="F1144" t="b">
            <v>1</v>
          </cell>
          <cell r="G1144" t="str">
            <v>Service Provider</v>
          </cell>
        </row>
        <row r="1145">
          <cell r="B1145" t="str">
            <v>com.fsck.k9.preferences.IdentitySettings$SignatureSetting</v>
          </cell>
          <cell r="C1145" t="str">
            <v>new_version\k9mail\src\main\java\com\fsck\k9\preferences\IdentitySettings.SignatureSetting.java</v>
          </cell>
          <cell r="D1145" t="str">
            <v>SignatureSetting</v>
          </cell>
          <cell r="E1145" t="str">
            <v>K-9 Mail</v>
          </cell>
          <cell r="F1145" t="b">
            <v>1</v>
          </cell>
          <cell r="G1145" t="str">
            <v>Service Provider</v>
          </cell>
        </row>
        <row r="1146">
          <cell r="B1146" t="str">
            <v>com.fsck.k9.preferences.Settings</v>
          </cell>
          <cell r="C1146" t="str">
            <v>new_version\k9mail\src\main\java\com\fsck\k9\preferences\Settings.java</v>
          </cell>
          <cell r="D1146" t="str">
            <v>Settings</v>
          </cell>
          <cell r="E1146" t="str">
            <v>K-9 Mail</v>
          </cell>
          <cell r="F1146" t="b">
            <v>1</v>
          </cell>
          <cell r="G1146" t="str">
            <v>Service Provider</v>
          </cell>
        </row>
        <row r="1147">
          <cell r="B1147" t="str">
            <v>com.fsck.k9.preferences.Settings$BooleanSetting</v>
          </cell>
          <cell r="C1147" t="str">
            <v>new_version\k9mail\src\main\java\com\fsck\k9\preferences\Settings.BooleanSetting.java</v>
          </cell>
          <cell r="D1147" t="str">
            <v>BooleanSetting</v>
          </cell>
          <cell r="E1147" t="str">
            <v>K-9 Mail</v>
          </cell>
          <cell r="F1147" t="b">
            <v>1</v>
          </cell>
          <cell r="G1147" t="str">
            <v>Service Provider</v>
          </cell>
        </row>
        <row r="1148">
          <cell r="B1148" t="str">
            <v>com.fsck.k9.preferences.Settings$ColorSetting</v>
          </cell>
          <cell r="C1148" t="str">
            <v>new_version\k9mail\src\main\java\com\fsck\k9\preferences\Settings.ColorSetting.java</v>
          </cell>
          <cell r="D1148" t="str">
            <v>ColorSetting</v>
          </cell>
          <cell r="E1148" t="str">
            <v>K-9 Mail</v>
          </cell>
          <cell r="F1148" t="b">
            <v>1</v>
          </cell>
          <cell r="G1148" t="str">
            <v>Service Provider</v>
          </cell>
        </row>
        <row r="1149">
          <cell r="B1149" t="str">
            <v>com.fsck.k9.preferences.Settings$EnumSetting</v>
          </cell>
          <cell r="C1149" t="str">
            <v>new_version\k9mail\src\main\java\com\fsck\k9\preferences\Settings.EnumSetting.java</v>
          </cell>
          <cell r="D1149" t="str">
            <v>EnumSetting</v>
          </cell>
          <cell r="E1149" t="str">
            <v>K-9 Mail</v>
          </cell>
          <cell r="F1149" t="b">
            <v>1</v>
          </cell>
          <cell r="G1149" t="str">
            <v>Service Provider</v>
          </cell>
        </row>
        <row r="1150">
          <cell r="B1150" t="str">
            <v>com.fsck.k9.preferences.Settings$FontSizeSetting</v>
          </cell>
          <cell r="C1150" t="str">
            <v>new_version\k9mail\src\main\java\com\fsck\k9\preferences\Settings.FontSizeSetting.java</v>
          </cell>
          <cell r="D1150" t="str">
            <v>FontSizeSetting</v>
          </cell>
          <cell r="E1150" t="str">
            <v>K-9 Mail</v>
          </cell>
          <cell r="F1150" t="b">
            <v>1</v>
          </cell>
          <cell r="G1150" t="str">
            <v>Structurer</v>
          </cell>
        </row>
        <row r="1151">
          <cell r="B1151" t="str">
            <v>com.fsck.k9.preferences.Settings$IntegerRangeSetting</v>
          </cell>
          <cell r="C1151" t="str">
            <v>new_version\k9mail\src\main\java\com\fsck\k9\preferences\Settings.IntegerRangeSetting.java</v>
          </cell>
          <cell r="D1151" t="str">
            <v>IntegerRangeSetting</v>
          </cell>
          <cell r="E1151" t="str">
            <v>K-9 Mail</v>
          </cell>
          <cell r="F1151" t="b">
            <v>1</v>
          </cell>
          <cell r="G1151" t="str">
            <v>Service Provider</v>
          </cell>
        </row>
        <row r="1152">
          <cell r="B1152" t="str">
            <v>com.fsck.k9.preferences.Settings$InvalidSettingValueException</v>
          </cell>
          <cell r="C1152" t="str">
            <v>new_version\k9mail\src\main\java\com\fsck\k9\preferences\Settings.InvalidSettingValueException.java</v>
          </cell>
          <cell r="D1152" t="str">
            <v>InvalidSettingValueException</v>
          </cell>
          <cell r="E1152" t="str">
            <v>K-9 Mail</v>
          </cell>
          <cell r="F1152" t="b">
            <v>1</v>
          </cell>
          <cell r="G1152" t="str">
            <v>Information Holder</v>
          </cell>
        </row>
        <row r="1153">
          <cell r="B1153" t="str">
            <v>com.fsck.k9.preferences.Settings$PseudoEnumSetting</v>
          </cell>
          <cell r="C1153" t="str">
            <v>new_version\k9mail\src\main\java\com\fsck\k9\preferences\Settings.PseudoEnumSetting.java</v>
          </cell>
          <cell r="D1153" t="str">
            <v>PseudoEnumSetting</v>
          </cell>
          <cell r="E1153" t="str">
            <v>K-9 Mail</v>
          </cell>
          <cell r="F1153" t="b">
            <v>1</v>
          </cell>
          <cell r="G1153" t="str">
            <v>Service Provider</v>
          </cell>
        </row>
        <row r="1154">
          <cell r="B1154" t="str">
            <v>com.fsck.k9.preferences.Settings$SettingsDescription</v>
          </cell>
          <cell r="C1154" t="str">
            <v>new_version\k9mail\src\main\java\com\fsck\k9\preferences\Settings.SettingsDescription.java</v>
          </cell>
          <cell r="D1154" t="str">
            <v>SettingsDescription</v>
          </cell>
          <cell r="E1154" t="str">
            <v>K-9 Mail</v>
          </cell>
          <cell r="F1154" t="b">
            <v>1</v>
          </cell>
          <cell r="G1154" t="str">
            <v>Information Holder</v>
          </cell>
        </row>
        <row r="1155">
          <cell r="B1155" t="str">
            <v>com.fsck.k9.preferences.Settings$SettingsUpgrader</v>
          </cell>
          <cell r="C1155" t="str">
            <v>new_version\k9mail\src\main\java\com\fsck\k9\preferences\Settings.SettingsUpgrader.java</v>
          </cell>
          <cell r="D1155" t="str">
            <v>SettingsUpgrader</v>
          </cell>
          <cell r="E1155" t="str">
            <v>K-9 Mail</v>
          </cell>
          <cell r="F1155" t="b">
            <v>1</v>
          </cell>
          <cell r="G1155" t="str">
            <v>Service Provider</v>
          </cell>
        </row>
        <row r="1156">
          <cell r="B1156" t="str">
            <v>com.fsck.k9.preferences.Settings$StringSetting</v>
          </cell>
          <cell r="C1156" t="str">
            <v>new_version\k9mail\src\main\java\com\fsck\k9\preferences\Settings.StringSetting.java</v>
          </cell>
          <cell r="D1156" t="str">
            <v>StringSetting</v>
          </cell>
          <cell r="E1156" t="str">
            <v>K-9 Mail</v>
          </cell>
          <cell r="F1156" t="b">
            <v>1</v>
          </cell>
          <cell r="G1156" t="str">
            <v>Service Provider</v>
          </cell>
        </row>
        <row r="1157">
          <cell r="B1157" t="str">
            <v>com.fsck.k9.preferences.Settings$V</v>
          </cell>
          <cell r="C1157" t="str">
            <v>new_version\k9mail\src\main\java\com\fsck\k9\preferences\Settings.V.java</v>
          </cell>
          <cell r="D1157" t="str">
            <v>V</v>
          </cell>
          <cell r="E1157" t="str">
            <v>K-9 Mail</v>
          </cell>
          <cell r="F1157" t="b">
            <v>1</v>
          </cell>
          <cell r="G1157" t="str">
            <v>Information Holder</v>
          </cell>
        </row>
        <row r="1158">
          <cell r="B1158" t="str">
            <v>com.fsck.k9.preferences.Settings$WebFontSizeSetting</v>
          </cell>
          <cell r="C1158" t="str">
            <v>new_version\k9mail\src\main\java\com\fsck\k9\preferences\Settings.WebFontSizeSetting.java</v>
          </cell>
          <cell r="D1158" t="str">
            <v>WebFontSizeSetting</v>
          </cell>
          <cell r="E1158" t="str">
            <v>K-9 Mail</v>
          </cell>
          <cell r="F1158" t="b">
            <v>1</v>
          </cell>
          <cell r="G1158" t="str">
            <v>Structurer</v>
          </cell>
        </row>
        <row r="1159">
          <cell r="B1159" t="str">
            <v>com.fsck.k9.preferences.SettingsExporter</v>
          </cell>
          <cell r="C1159" t="str">
            <v>new_version\k9mail\src\main\java\com\fsck\k9\preferences\SettingsExporter.java</v>
          </cell>
          <cell r="D1159" t="str">
            <v>SettingsExporter</v>
          </cell>
          <cell r="E1159" t="str">
            <v>K-9 Mail</v>
          </cell>
          <cell r="F1159" t="b">
            <v>1</v>
          </cell>
          <cell r="G1159" t="str">
            <v>Service Provider</v>
          </cell>
        </row>
        <row r="1160">
          <cell r="B1160" t="str">
            <v>com.fsck.k9.preferences.SettingsImporter</v>
          </cell>
          <cell r="C1160" t="str">
            <v>new_version\k9mail\src\main\java\com\fsck\k9\preferences\SettingsImporter.java</v>
          </cell>
          <cell r="D1160" t="str">
            <v>SettingsImporter</v>
          </cell>
          <cell r="E1160" t="str">
            <v>K-9 Mail</v>
          </cell>
          <cell r="F1160" t="b">
            <v>1</v>
          </cell>
          <cell r="G1160" t="str">
            <v>Service Provider</v>
          </cell>
        </row>
        <row r="1161">
          <cell r="B1161" t="str">
            <v>com.fsck.k9.preferences.SettingsImporter$AccountDescription</v>
          </cell>
          <cell r="C1161" t="str">
            <v>new_version\k9mail\src\main\java\com\fsck\k9\preferences\SettingsImporter.AccountDescription.java</v>
          </cell>
          <cell r="D1161" t="str">
            <v>AccountDescription</v>
          </cell>
          <cell r="E1161" t="str">
            <v>K-9 Mail</v>
          </cell>
          <cell r="F1161" t="b">
            <v>1</v>
          </cell>
          <cell r="G1161" t="str">
            <v>Information Holder</v>
          </cell>
        </row>
        <row r="1162">
          <cell r="B1162" t="str">
            <v>com.fsck.k9.preferences.SettingsImporter$AccountDescriptionPair</v>
          </cell>
          <cell r="C1162" t="str">
            <v>new_version\k9mail\src\main\java\com\fsck\k9\preferences\SettingsImporter.AccountDescriptionPair.java</v>
          </cell>
          <cell r="D1162" t="str">
            <v>AccountDescriptionPair</v>
          </cell>
          <cell r="E1162" t="str">
            <v>K-9 Mail</v>
          </cell>
          <cell r="F1162" t="b">
            <v>1</v>
          </cell>
          <cell r="G1162" t="str">
            <v>Information Holder</v>
          </cell>
        </row>
        <row r="1163">
          <cell r="B1163" t="str">
            <v>com.fsck.k9.preferences.SettingsImporter$ImportContents</v>
          </cell>
          <cell r="C1163" t="str">
            <v>new_version\k9mail\src\main\java\com\fsck\k9\preferences\SettingsImporter.ImportContents.java</v>
          </cell>
          <cell r="D1163" t="str">
            <v>ImportContents</v>
          </cell>
          <cell r="E1163" t="str">
            <v>K-9 Mail</v>
          </cell>
          <cell r="F1163" t="b">
            <v>1</v>
          </cell>
          <cell r="G1163" t="str">
            <v>Information Holder</v>
          </cell>
        </row>
        <row r="1164">
          <cell r="B1164" t="str">
            <v>com.fsck.k9.preferences.SettingsImporter$Imported</v>
          </cell>
          <cell r="C1164" t="str">
            <v>new_version\k9mail\src\main\java\com\fsck\k9\preferences\SettingsImporter.Imported.java</v>
          </cell>
          <cell r="D1164" t="str">
            <v>Imported</v>
          </cell>
          <cell r="E1164" t="str">
            <v>K-9 Mail</v>
          </cell>
          <cell r="F1164" t="b">
            <v>1</v>
          </cell>
          <cell r="G1164" t="str">
            <v>Information Holder</v>
          </cell>
        </row>
        <row r="1165">
          <cell r="B1165" t="str">
            <v>com.fsck.k9.preferences.SettingsImporter$ImportedAccount</v>
          </cell>
          <cell r="C1165" t="str">
            <v>new_version\k9mail\src\main\java\com\fsck\k9\preferences\SettingsImporter.ImportedAccount.java</v>
          </cell>
          <cell r="D1165" t="str">
            <v>ImportedAccount</v>
          </cell>
          <cell r="E1165" t="str">
            <v>K-9 Mail</v>
          </cell>
          <cell r="F1165" t="b">
            <v>1</v>
          </cell>
          <cell r="G1165" t="str">
            <v>Information Holder</v>
          </cell>
        </row>
        <row r="1166">
          <cell r="B1166" t="str">
            <v>com.fsck.k9.preferences.SettingsImporter$ImportedFolder</v>
          </cell>
          <cell r="C1166" t="str">
            <v>new_version\k9mail\src\main\java\com\fsck\k9\preferences\SettingsImporter.ImportedFolder.java</v>
          </cell>
          <cell r="D1166" t="str">
            <v>ImportedFolder</v>
          </cell>
          <cell r="E1166" t="str">
            <v>K-9 Mail</v>
          </cell>
          <cell r="F1166" t="b">
            <v>1</v>
          </cell>
          <cell r="G1166" t="str">
            <v>Information Holder</v>
          </cell>
        </row>
        <row r="1167">
          <cell r="B1167" t="str">
            <v>com.fsck.k9.preferences.SettingsImporter$ImportedIdentity</v>
          </cell>
          <cell r="C1167" t="str">
            <v>new_version\k9mail\src\main\java\com\fsck\k9\preferences\SettingsImporter.ImportedIdentity.java</v>
          </cell>
          <cell r="D1167" t="str">
            <v>ImportedIdentity</v>
          </cell>
          <cell r="E1167" t="str">
            <v>K-9 Mail</v>
          </cell>
          <cell r="F1167" t="b">
            <v>1</v>
          </cell>
          <cell r="G1167" t="str">
            <v>Information Holder</v>
          </cell>
        </row>
        <row r="1168">
          <cell r="B1168" t="str">
            <v>com.fsck.k9.preferences.SettingsImporter$ImportedServer</v>
          </cell>
          <cell r="C1168" t="str">
            <v>new_version\k9mail\src\main\java\com\fsck\k9\preferences\SettingsImporter.ImportedServer.java</v>
          </cell>
          <cell r="D1168" t="str">
            <v>ImportedServer</v>
          </cell>
          <cell r="E1168" t="str">
            <v>K-9 Mail</v>
          </cell>
          <cell r="F1168" t="b">
            <v>1</v>
          </cell>
          <cell r="G1168" t="str">
            <v>Information Holder</v>
          </cell>
        </row>
        <row r="1169">
          <cell r="B1169" t="str">
            <v>com.fsck.k9.preferences.SettingsImporter$ImportedServerSettings</v>
          </cell>
          <cell r="C1169" t="str">
            <v>new_version\k9mail\src\main\java\com\fsck\k9\preferences\SettingsImporter.ImportedServerSettings.java</v>
          </cell>
          <cell r="D1169" t="str">
            <v>ImportedServerSettings</v>
          </cell>
          <cell r="E1169" t="str">
            <v>K-9 Mail</v>
          </cell>
          <cell r="F1169" t="b">
            <v>1</v>
          </cell>
          <cell r="G1169" t="str">
            <v>Information Holder</v>
          </cell>
        </row>
        <row r="1170">
          <cell r="B1170" t="str">
            <v>com.fsck.k9.preferences.SettingsImporter$ImportedSettings</v>
          </cell>
          <cell r="C1170" t="str">
            <v>new_version\k9mail\src\main\java\com\fsck\k9\preferences\SettingsImporter.ImportedSettings.java</v>
          </cell>
          <cell r="D1170" t="str">
            <v>ImportedSettings</v>
          </cell>
          <cell r="E1170" t="str">
            <v>K-9 Mail</v>
          </cell>
          <cell r="F1170" t="b">
            <v>1</v>
          </cell>
          <cell r="G1170" t="str">
            <v>Information Holder</v>
          </cell>
        </row>
        <row r="1171">
          <cell r="B1171" t="str">
            <v>com.fsck.k9.preferences.SettingsImporter$ImportResults</v>
          </cell>
          <cell r="C1171" t="str">
            <v>new_version\k9mail\src\main\java\com\fsck\k9\preferences\SettingsImporter.ImportResults.java</v>
          </cell>
          <cell r="D1171" t="str">
            <v>ImportResults</v>
          </cell>
          <cell r="E1171" t="str">
            <v>K-9 Mail</v>
          </cell>
          <cell r="F1171" t="b">
            <v>1</v>
          </cell>
          <cell r="G1171" t="str">
            <v>Information Holder</v>
          </cell>
        </row>
        <row r="1172">
          <cell r="B1172" t="str">
            <v>com.fsck.k9.preferences.SettingsImportExportException</v>
          </cell>
          <cell r="C1172" t="str">
            <v>new_version\k9mail\src\main\java\com\fsck\k9\preferences\SettingsImportExportException.java</v>
          </cell>
          <cell r="D1172" t="str">
            <v>SettingsImportExportException</v>
          </cell>
          <cell r="E1172" t="str">
            <v>K-9 Mail</v>
          </cell>
          <cell r="F1172" t="b">
            <v>1</v>
          </cell>
          <cell r="G1172" t="str">
            <v>Information Holder</v>
          </cell>
        </row>
        <row r="1173">
          <cell r="B1173" t="str">
            <v>com.fsck.k9.preferences.Storage</v>
          </cell>
          <cell r="C1173" t="str">
            <v>new_version\k9mail\src\main\java\com\fsck\k9\preferences\Storage.java</v>
          </cell>
          <cell r="D1173" t="str">
            <v>Storage</v>
          </cell>
          <cell r="E1173" t="str">
            <v>K-9 Mail</v>
          </cell>
          <cell r="F1173" t="b">
            <v>1</v>
          </cell>
          <cell r="G1173" t="str">
            <v>Structurer</v>
          </cell>
        </row>
        <row r="1174">
          <cell r="B1174" t="str">
            <v>com.fsck.k9.preferences.StorageEditor</v>
          </cell>
          <cell r="C1174" t="str">
            <v>new_version\k9mail\src\main\java\com\fsck\k9\preferences\StorageEditor.java</v>
          </cell>
          <cell r="D1174" t="str">
            <v>StorageEditor</v>
          </cell>
          <cell r="E1174" t="str">
            <v>K-9 Mail</v>
          </cell>
          <cell r="F1174" t="b">
            <v>1</v>
          </cell>
          <cell r="G1174" t="str">
            <v>Structurer</v>
          </cell>
        </row>
        <row r="1175">
          <cell r="B1175" t="str">
            <v>com.fsck.k9.preferences.TimePickerPreference</v>
          </cell>
          <cell r="C1175" t="str">
            <v>new_version\k9mail\src\main\java\com\fsck\k9\preferences\TimePickerPreference.java</v>
          </cell>
          <cell r="D1175" t="str">
            <v>TimePickerPreference</v>
          </cell>
          <cell r="E1175" t="str">
            <v>K-9 Mail</v>
          </cell>
          <cell r="F1175" t="b">
            <v>1</v>
          </cell>
          <cell r="G1175" t="str">
            <v>Interfacer</v>
          </cell>
        </row>
        <row r="1176">
          <cell r="B1176" t="str">
            <v>com.fsck.k9.PRNGFixes</v>
          </cell>
          <cell r="C1176" t="str">
            <v>new_version\k9mail\src\main\java\com\fsck\k9\PRNGFixes.java</v>
          </cell>
          <cell r="D1176" t="str">
            <v>PRNGFixes</v>
          </cell>
          <cell r="E1176" t="str">
            <v>K-9 Mail</v>
          </cell>
          <cell r="F1176" t="b">
            <v>1</v>
          </cell>
          <cell r="G1176" t="str">
            <v>Service Provider</v>
          </cell>
        </row>
        <row r="1177">
          <cell r="B1177" t="str">
            <v>com.fsck.k9.PRNGFixes$LinuxPRNGSecureRandom</v>
          </cell>
          <cell r="C1177" t="str">
            <v>new_version\k9mail\src\main\java\com\fsck\k9\PRNGFixes.LinuxPRNGSecureRandom.java</v>
          </cell>
          <cell r="D1177" t="str">
            <v>LinuxPRNGSecureRandom</v>
          </cell>
          <cell r="E1177" t="str">
            <v>K-9 Mail</v>
          </cell>
          <cell r="F1177" t="b">
            <v>1</v>
          </cell>
          <cell r="G1177" t="str">
            <v>Service Provider</v>
          </cell>
        </row>
        <row r="1178">
          <cell r="B1178" t="str">
            <v>com.fsck.k9.PRNGFixes$LinuxPRNGSecureRandomProvider</v>
          </cell>
          <cell r="C1178" t="str">
            <v>new_version\k9mail\src\main\java\com\fsck\k9\PRNGFixes.LinuxPRNGSecureRandomProvider.java</v>
          </cell>
          <cell r="D1178" t="str">
            <v>LinuxPRNGSecureRandomProvider</v>
          </cell>
          <cell r="E1178" t="str">
            <v>K-9 Mail</v>
          </cell>
          <cell r="F1178" t="b">
            <v>1</v>
          </cell>
          <cell r="G1178" t="str">
            <v>Service Provider</v>
          </cell>
        </row>
        <row r="1179">
          <cell r="B1179" t="str">
            <v>com.fsck.k9.provider.AttachmentProvider</v>
          </cell>
          <cell r="C1179" t="str">
            <v>new_version\k9mail\src\main\java\com\fsck\k9\provider\AttachmentProvider.java</v>
          </cell>
          <cell r="D1179" t="str">
            <v>AttachmentProvider</v>
          </cell>
          <cell r="E1179" t="str">
            <v>K-9 Mail</v>
          </cell>
          <cell r="F1179" t="b">
            <v>1</v>
          </cell>
          <cell r="G1179" t="str">
            <v>Service Provider</v>
          </cell>
        </row>
        <row r="1180">
          <cell r="B1180" t="str">
            <v>com.fsck.k9.provider.AttachmentProvider$AttachmentProviderColumns</v>
          </cell>
          <cell r="C1180" t="str">
            <v>new_version\k9mail\src\main\java\com\fsck\k9\provider\AttachmentProvider.AttachmentProviderColumns.java</v>
          </cell>
          <cell r="D1180" t="str">
            <v>AttachmentProviderColumns</v>
          </cell>
          <cell r="E1180" t="str">
            <v>K-9 Mail</v>
          </cell>
          <cell r="F1180" t="b">
            <v>1</v>
          </cell>
          <cell r="G1180" t="str">
            <v>Information Holder</v>
          </cell>
        </row>
        <row r="1181">
          <cell r="B1181" t="str">
            <v>com.fsck.k9.provider.AttachmentTempFileProvider</v>
          </cell>
          <cell r="C1181" t="str">
            <v>new_version\k9mail\src\main\java\com\fsck\k9\provider\AttachmentTempFileProvider.java</v>
          </cell>
          <cell r="D1181" t="str">
            <v>AttachmentTempFileProvider</v>
          </cell>
          <cell r="E1181" t="str">
            <v>K-9 Mail</v>
          </cell>
          <cell r="F1181" t="b">
            <v>1</v>
          </cell>
          <cell r="G1181" t="str">
            <v>Service Provider</v>
          </cell>
        </row>
        <row r="1182">
          <cell r="B1182" t="str">
            <v>com.fsck.k9.provider.AttachmentTempFileProvider$AttachmentTempFileProviderCleanupReceiver</v>
          </cell>
          <cell r="C1182" t="str">
            <v>new_version\k9mail\src\main\java\com\fsck\k9\provider\AttachmentTempFileProvider.AttachmentTempFileProviderCleanupReceiver.java</v>
          </cell>
          <cell r="D1182" t="str">
            <v>AttachmentTempFileProviderCleanupReceiver</v>
          </cell>
          <cell r="E1182" t="str">
            <v>K-9 Mail</v>
          </cell>
          <cell r="F1182" t="b">
            <v>1</v>
          </cell>
          <cell r="G1182" t="str">
            <v>Service Provider</v>
          </cell>
        </row>
        <row r="1183">
          <cell r="B1183" t="str">
            <v>com.fsck.k9.provider.DecryptedFileProvider</v>
          </cell>
          <cell r="C1183" t="str">
            <v>new_version\k9mail\src\main\java\com\fsck\k9\provider\DecryptedFileProvider.java</v>
          </cell>
          <cell r="D1183" t="str">
            <v>DecryptedFileProvider</v>
          </cell>
          <cell r="E1183" t="str">
            <v>K-9 Mail</v>
          </cell>
          <cell r="F1183" t="b">
            <v>1</v>
          </cell>
          <cell r="G1183" t="str">
            <v>Service Provider</v>
          </cell>
        </row>
        <row r="1184">
          <cell r="B1184" t="str">
            <v>com.fsck.k9.provider.DecryptedFileProvider$DecryptedFileProviderCleanupReceiver</v>
          </cell>
          <cell r="C1184" t="str">
            <v>new_version\k9mail\src\main\java\com\fsck\k9\provider\DecryptedFileProvider.DecryptedFileProviderCleanupReceiver.java</v>
          </cell>
          <cell r="D1184" t="str">
            <v>DecryptedFileProviderCleanupReceiver</v>
          </cell>
          <cell r="E1184" t="str">
            <v>K-9 Mail</v>
          </cell>
          <cell r="F1184" t="b">
            <v>1</v>
          </cell>
          <cell r="G1184" t="str">
            <v>Service Provider</v>
          </cell>
        </row>
        <row r="1185">
          <cell r="B1185" t="str">
            <v>com.fsck.k9.provider.EmailProvider</v>
          </cell>
          <cell r="C1185" t="str">
            <v>new_version\k9mail\src\main\java\com\fsck\k9\provider\EmailProvider.java</v>
          </cell>
          <cell r="D1185" t="str">
            <v>EmailProvider</v>
          </cell>
          <cell r="E1185" t="str">
            <v>K-9 Mail</v>
          </cell>
          <cell r="F1185" t="b">
            <v>1</v>
          </cell>
          <cell r="G1185" t="str">
            <v>Service Provider</v>
          </cell>
        </row>
        <row r="1186">
          <cell r="B1186" t="str">
            <v>com.fsck.k9.provider.EmailProvider$FolderColumns</v>
          </cell>
          <cell r="C1186" t="str">
            <v>new_version\k9mail\src\main\java\com\fsck\k9\provider\EmailProvider.FolderColumns.java</v>
          </cell>
          <cell r="D1186" t="str">
            <v>FolderColumns</v>
          </cell>
          <cell r="E1186" t="str">
            <v>K-9 Mail</v>
          </cell>
          <cell r="F1186" t="b">
            <v>1</v>
          </cell>
          <cell r="G1186" t="str">
            <v>Information Holder</v>
          </cell>
        </row>
        <row r="1187">
          <cell r="B1187" t="str">
            <v>com.fsck.k9.provider.EmailProvider$IdTrickeryCursor</v>
          </cell>
          <cell r="C1187" t="str">
            <v>new_version\k9mail\src\main\java\com\fsck\k9\provider\EmailProvider.IdTrickeryCursor.java</v>
          </cell>
          <cell r="D1187" t="str">
            <v>IdTrickeryCursor</v>
          </cell>
          <cell r="E1187" t="str">
            <v>K-9 Mail</v>
          </cell>
          <cell r="F1187" t="b">
            <v>1</v>
          </cell>
          <cell r="G1187" t="str">
            <v>Service Provider</v>
          </cell>
        </row>
        <row r="1188">
          <cell r="B1188" t="str">
            <v>com.fsck.k9.provider.EmailProvider$InternalMessageColumns</v>
          </cell>
          <cell r="C1188" t="str">
            <v>new_version\k9mail\src\main\java\com\fsck\k9\provider\EmailProvider.InternalMessageColumns.java</v>
          </cell>
          <cell r="D1188" t="str">
            <v>InternalMessageColumns</v>
          </cell>
          <cell r="E1188" t="str">
            <v>K-9 Mail</v>
          </cell>
          <cell r="F1188" t="b">
            <v>1</v>
          </cell>
          <cell r="G1188" t="str">
            <v>Information Holder</v>
          </cell>
        </row>
        <row r="1189">
          <cell r="B1189" t="str">
            <v>com.fsck.k9.provider.EmailProvider$MessageColumns</v>
          </cell>
          <cell r="C1189" t="str">
            <v>new_version\k9mail\src\main\java\com\fsck\k9\provider\EmailProvider.MessageColumns.java</v>
          </cell>
          <cell r="D1189" t="str">
            <v>MessageColumns</v>
          </cell>
          <cell r="E1189" t="str">
            <v>K-9 Mail</v>
          </cell>
          <cell r="F1189" t="b">
            <v>1</v>
          </cell>
          <cell r="G1189" t="str">
            <v>Information Holder</v>
          </cell>
        </row>
        <row r="1190">
          <cell r="B1190" t="str">
            <v>com.fsck.k9.provider.EmailProvider$SpecialColumns</v>
          </cell>
          <cell r="C1190" t="str">
            <v>new_version\k9mail\src\main\java\com\fsck\k9\provider\EmailProvider.SpecialColumns.java</v>
          </cell>
          <cell r="D1190" t="str">
            <v>SpecialColumns</v>
          </cell>
          <cell r="E1190" t="str">
            <v>K-9 Mail</v>
          </cell>
          <cell r="F1190" t="b">
            <v>1</v>
          </cell>
          <cell r="G1190" t="str">
            <v>Information Holder</v>
          </cell>
        </row>
        <row r="1191">
          <cell r="B1191" t="str">
            <v>com.fsck.k9.provider.EmailProvider$SpecialColumnsCursor</v>
          </cell>
          <cell r="C1191" t="str">
            <v>new_version\k9mail\src\main\java\com\fsck\k9\provider\EmailProvider.SpecialColumnsCursor.java</v>
          </cell>
          <cell r="D1191" t="str">
            <v>SpecialColumnsCursor</v>
          </cell>
          <cell r="E1191" t="str">
            <v>K-9 Mail</v>
          </cell>
          <cell r="F1191" t="b">
            <v>1</v>
          </cell>
          <cell r="G1191" t="str">
            <v>Information Holder</v>
          </cell>
        </row>
        <row r="1192">
          <cell r="B1192" t="str">
            <v>com.fsck.k9.provider.EmailProvider$StatsColumns</v>
          </cell>
          <cell r="C1192" t="str">
            <v>new_version\k9mail\src\main\java\com\fsck\k9\provider\EmailProvider.StatsColumns.java</v>
          </cell>
          <cell r="D1192" t="str">
            <v>StatsColumns</v>
          </cell>
          <cell r="E1192" t="str">
            <v>K-9 Mail</v>
          </cell>
          <cell r="F1192" t="b">
            <v>1</v>
          </cell>
          <cell r="G1192" t="str">
            <v>Information Holder</v>
          </cell>
        </row>
        <row r="1193">
          <cell r="B1193" t="str">
            <v>com.fsck.k9.provider.EmailProvider$ThreadColumns</v>
          </cell>
          <cell r="C1193" t="str">
            <v>new_version\k9mail\src\main\java\com\fsck\k9\provider\EmailProvider.ThreadColumns.java</v>
          </cell>
          <cell r="D1193" t="str">
            <v>ThreadColumns</v>
          </cell>
          <cell r="E1193" t="str">
            <v>K-9 Mail</v>
          </cell>
          <cell r="F1193" t="b">
            <v>1</v>
          </cell>
          <cell r="G1193" t="str">
            <v>Information Holder</v>
          </cell>
        </row>
        <row r="1194">
          <cell r="B1194" t="str">
            <v>com.fsck.k9.provider.MessageProvider</v>
          </cell>
          <cell r="C1194" t="str">
            <v>new_version\k9mail\src\main\java\com\fsck\k9\provider\MessageProvider.java</v>
          </cell>
          <cell r="D1194" t="str">
            <v>MessageProvider</v>
          </cell>
          <cell r="E1194" t="str">
            <v>K-9 Mail</v>
          </cell>
          <cell r="F1194" t="b">
            <v>1</v>
          </cell>
          <cell r="G1194" t="str">
            <v>Coordinator</v>
          </cell>
        </row>
        <row r="1195">
          <cell r="B1195" t="str">
            <v>com.fsck.k9.provider.MessageProvider$AccountColorExtractor</v>
          </cell>
          <cell r="C1195" t="str">
            <v>new_version\k9mail\src\main\java\com\fsck\k9\provider\MessageProvider.AccountColorExtractor.java</v>
          </cell>
          <cell r="D1195" t="str">
            <v>AccountColorExtractor</v>
          </cell>
          <cell r="E1195" t="str">
            <v>K-9 Mail</v>
          </cell>
          <cell r="F1195" t="b">
            <v>1</v>
          </cell>
          <cell r="G1195" t="str">
            <v>Coordinator</v>
          </cell>
        </row>
        <row r="1196">
          <cell r="B1196" t="str">
            <v>com.fsck.k9.provider.MessageProvider$AccountColumns</v>
          </cell>
          <cell r="C1196" t="str">
            <v>new_version\k9mail\src\main\java\com\fsck\k9\provider\MessageProvider.AccountColumns.java</v>
          </cell>
          <cell r="D1196" t="str">
            <v>AccountColumns</v>
          </cell>
          <cell r="E1196" t="str">
            <v>K-9 Mail</v>
          </cell>
          <cell r="F1196" t="b">
            <v>1</v>
          </cell>
          <cell r="G1196" t="str">
            <v>Information Holder</v>
          </cell>
        </row>
        <row r="1197">
          <cell r="B1197" t="str">
            <v>com.fsck.k9.provider.MessageProvider$AccountExtractor</v>
          </cell>
          <cell r="C1197" t="str">
            <v>new_version\k9mail\src\main\java\com\fsck\k9\provider\MessageProvider.AccountExtractor.java</v>
          </cell>
          <cell r="D1197" t="str">
            <v>AccountExtractor</v>
          </cell>
          <cell r="E1197" t="str">
            <v>K-9 Mail</v>
          </cell>
          <cell r="F1197" t="b">
            <v>1</v>
          </cell>
          <cell r="G1197" t="str">
            <v>Coordinator</v>
          </cell>
        </row>
        <row r="1198">
          <cell r="B1198" t="str">
            <v>com.fsck.k9.provider.MessageProvider$AccountNumberExtractor</v>
          </cell>
          <cell r="C1198" t="str">
            <v>new_version\k9mail\src\main\java\com\fsck\k9\provider\MessageProvider.AccountNumberExtractor.java</v>
          </cell>
          <cell r="D1198" t="str">
            <v>AccountNumberExtractor</v>
          </cell>
          <cell r="E1198" t="str">
            <v>K-9 Mail</v>
          </cell>
          <cell r="F1198" t="b">
            <v>1</v>
          </cell>
          <cell r="G1198" t="str">
            <v>Coordinator</v>
          </cell>
        </row>
        <row r="1199">
          <cell r="B1199" t="str">
            <v>com.fsck.k9.provider.MessageProvider$AccountsQueryHandler</v>
          </cell>
          <cell r="C1199" t="str">
            <v>new_version\k9mail\src\main\java\com\fsck\k9\provider\MessageProvider.AccountsQueryHandler.java</v>
          </cell>
          <cell r="D1199" t="str">
            <v>AccountsQueryHandler</v>
          </cell>
          <cell r="E1199" t="str">
            <v>K-9 Mail</v>
          </cell>
          <cell r="F1199" t="b">
            <v>1</v>
          </cell>
          <cell r="G1199" t="str">
            <v>Service Provider</v>
          </cell>
        </row>
        <row r="1200">
          <cell r="B1200" t="str">
            <v>com.fsck.k9.provider.MessageProvider$CountExtractor</v>
          </cell>
          <cell r="C1200" t="str">
            <v>new_version\k9mail\src\main\java\com\fsck\k9\provider\MessageProvider.CountExtractor.java</v>
          </cell>
          <cell r="D1200" t="str">
            <v>CountExtractor</v>
          </cell>
          <cell r="E1200" t="str">
            <v>K-9 Mail</v>
          </cell>
          <cell r="F1200" t="b">
            <v>1</v>
          </cell>
          <cell r="G1200" t="str">
            <v>Information Holder</v>
          </cell>
        </row>
        <row r="1201">
          <cell r="B1201" t="str">
            <v>com.fsck.k9.provider.MessageProvider$DeleteUriExtractor</v>
          </cell>
          <cell r="C1201" t="str">
            <v>new_version\k9mail\src\main\java\com\fsck\k9\provider\MessageProvider.DeleteUriExtractor.java</v>
          </cell>
          <cell r="D1201" t="str">
            <v>DeleteUriExtractor</v>
          </cell>
          <cell r="E1201" t="str">
            <v>K-9 Mail</v>
          </cell>
          <cell r="F1201" t="b">
            <v>1</v>
          </cell>
          <cell r="G1201" t="str">
            <v>Coordinator</v>
          </cell>
        </row>
        <row r="1202">
          <cell r="B1202" t="str">
            <v>com.fsck.k9.provider.MessageProvider$FieldExtractor</v>
          </cell>
          <cell r="C1202" t="str">
            <v>new_version\k9mail\src\main\java\com\fsck\k9\provider\MessageProvider.FieldExtractor.java</v>
          </cell>
          <cell r="D1202" t="str">
            <v>FieldExtractor</v>
          </cell>
          <cell r="E1202" t="str">
            <v>K-9 Mail</v>
          </cell>
          <cell r="F1202" t="b">
            <v>1</v>
          </cell>
          <cell r="G1202" t="str">
            <v>Structurer</v>
          </cell>
        </row>
        <row r="1203">
          <cell r="B1203" t="str">
            <v>com.fsck.k9.provider.MessageProvider$HasAttachmentsExtractor</v>
          </cell>
          <cell r="C1203" t="str">
            <v>new_version\k9mail\src\main\java\com\fsck\k9\provider\MessageProvider.HasAttachmentsExtractor.java</v>
          </cell>
          <cell r="D1203" t="str">
            <v>HasAttachmentsExtractor</v>
          </cell>
          <cell r="E1203" t="str">
            <v>K-9 Mail</v>
          </cell>
          <cell r="F1203" t="b">
            <v>1</v>
          </cell>
          <cell r="G1203" t="str">
            <v>Coordinator</v>
          </cell>
        </row>
        <row r="1204">
          <cell r="B1204" t="str">
            <v>com.fsck.k9.provider.MessageProvider$HasStarExtractor</v>
          </cell>
          <cell r="C1204" t="str">
            <v>new_version\k9mail\src\main\java\com\fsck\k9\provider\MessageProvider.HasStarExtractor.java</v>
          </cell>
          <cell r="D1204" t="str">
            <v>HasStarExtractor</v>
          </cell>
          <cell r="E1204" t="str">
            <v>K-9 Mail</v>
          </cell>
          <cell r="F1204" t="b">
            <v>1</v>
          </cell>
          <cell r="G1204" t="str">
            <v>Coordinator</v>
          </cell>
        </row>
        <row r="1205">
          <cell r="B1205" t="str">
            <v>com.fsck.k9.provider.MessageProvider$IdExtractor</v>
          </cell>
          <cell r="C1205" t="str">
            <v>new_version\k9mail\src\main\java\com\fsck\k9\provider\MessageProvider.IdExtractor.java</v>
          </cell>
          <cell r="D1205" t="str">
            <v>IdExtractor</v>
          </cell>
          <cell r="E1205" t="str">
            <v>K-9 Mail</v>
          </cell>
          <cell r="F1205" t="b">
            <v>1</v>
          </cell>
          <cell r="G1205" t="str">
            <v>Coordinator</v>
          </cell>
        </row>
        <row r="1206">
          <cell r="B1206" t="str">
            <v>com.fsck.k9.provider.MessageProvider$IncrementExtractor</v>
          </cell>
          <cell r="C1206" t="str">
            <v>new_version\k9mail\src\main\java\com\fsck\k9\provider\MessageProvider.IncrementExtractor.java</v>
          </cell>
          <cell r="D1206" t="str">
            <v>IncrementExtractor</v>
          </cell>
          <cell r="E1206" t="str">
            <v>K-9 Mail</v>
          </cell>
          <cell r="F1206" t="b">
            <v>1</v>
          </cell>
          <cell r="G1206" t="str">
            <v>Information Holder</v>
          </cell>
        </row>
        <row r="1207">
          <cell r="B1207" t="str">
            <v>com.fsck.k9.provider.MessageProvider$MessageColumns</v>
          </cell>
          <cell r="C1207" t="str">
            <v>new_version\k9mail\src\main\java\com\fsck\k9\provider\EmailProvider.MessageColumns.java</v>
          </cell>
          <cell r="D1207" t="str">
            <v>MessageColumns</v>
          </cell>
          <cell r="E1207" t="str">
            <v>K-9 Mail</v>
          </cell>
          <cell r="F1207" t="b">
            <v>1</v>
          </cell>
          <cell r="G1207" t="str">
            <v>Information Holder</v>
          </cell>
        </row>
        <row r="1208">
          <cell r="B1208" t="str">
            <v>com.fsck.k9.provider.MessageProvider$MessageInfoHolderRetrieverListener</v>
          </cell>
          <cell r="C1208" t="str">
            <v>new_version\k9mail\src\main\java\com\fsck\k9\provider\MessageProvider.MessageInfoHolderRetrieverListener.java</v>
          </cell>
          <cell r="D1208" t="str">
            <v>MessageInfoHolderRetrieverListener</v>
          </cell>
          <cell r="E1208" t="str">
            <v>K-9 Mail</v>
          </cell>
          <cell r="F1208" t="b">
            <v>1</v>
          </cell>
          <cell r="G1208" t="str">
            <v>Structurer</v>
          </cell>
        </row>
        <row r="1209">
          <cell r="B1209" t="str">
            <v>com.fsck.k9.provider.MessageProvider$MessagesQueryHandler</v>
          </cell>
          <cell r="C1209" t="str">
            <v>new_version\k9mail\src\main\java\com\fsck\k9\provider\MessageProvider.MessagesQueryHandler.java</v>
          </cell>
          <cell r="D1209" t="str">
            <v>MessagesQueryHandler</v>
          </cell>
          <cell r="E1209" t="str">
            <v>K-9 Mail</v>
          </cell>
          <cell r="F1209" t="b">
            <v>1</v>
          </cell>
          <cell r="G1209" t="str">
            <v>Structurer</v>
          </cell>
        </row>
        <row r="1210">
          <cell r="B1210" t="str">
            <v>com.fsck.k9.provider.MessageProvider$MonitoredCursor</v>
          </cell>
          <cell r="C1210" t="str">
            <v>new_version\k9mail\src\main\java\com\fsck\k9\provider\MessageProvider.MonitoredCursor.java</v>
          </cell>
          <cell r="D1210" t="str">
            <v>MonitoredCursor</v>
          </cell>
          <cell r="E1210" t="str">
            <v>K-9 Mail</v>
          </cell>
          <cell r="F1210" t="b">
            <v>1</v>
          </cell>
          <cell r="G1210" t="str">
            <v>Service Provider</v>
          </cell>
        </row>
        <row r="1211">
          <cell r="B1211" t="str">
            <v>com.fsck.k9.provider.MessageProvider$PreviewExtractor</v>
          </cell>
          <cell r="C1211" t="str">
            <v>new_version\k9mail\src\main\java\com\fsck\k9\provider\MessageProvider.PreviewExtractor.java</v>
          </cell>
          <cell r="D1211" t="str">
            <v>PreviewExtractor</v>
          </cell>
          <cell r="E1211" t="str">
            <v>K-9 Mail</v>
          </cell>
          <cell r="F1211" t="b">
            <v>1</v>
          </cell>
          <cell r="G1211" t="str">
            <v>Coordinator</v>
          </cell>
        </row>
        <row r="1212">
          <cell r="B1212" t="str">
            <v>com.fsck.k9.provider.MessageProvider$QueryHandler</v>
          </cell>
          <cell r="C1212" t="str">
            <v>new_version\k9mail\src\main\java\com\fsck\k9\ui\ContactBadge.QueryHandler.java</v>
          </cell>
          <cell r="D1212" t="str">
            <v>QueryHandler</v>
          </cell>
          <cell r="E1212" t="str">
            <v>K-9 Mail</v>
          </cell>
          <cell r="F1212" t="b">
            <v>1</v>
          </cell>
          <cell r="G1212" t="str">
            <v>Service Provider</v>
          </cell>
        </row>
        <row r="1213">
          <cell r="B1213" t="str">
            <v>com.fsck.k9.provider.MessageProvider$ReverseDateComparator</v>
          </cell>
          <cell r="C1213" t="str">
            <v>new_version\k9mail\src\main\java\com\fsck\k9\provider\MessageProvider.ReverseDateComparator.java</v>
          </cell>
          <cell r="D1213" t="str">
            <v>ReverseDateComparator</v>
          </cell>
          <cell r="E1213" t="str">
            <v>K-9 Mail</v>
          </cell>
          <cell r="F1213" t="b">
            <v>1</v>
          </cell>
          <cell r="G1213" t="str">
            <v>Service Provider</v>
          </cell>
        </row>
        <row r="1214">
          <cell r="B1214" t="str">
            <v>com.fsck.k9.provider.MessageProvider$SendDateExtractor</v>
          </cell>
          <cell r="C1214" t="str">
            <v>new_version\k9mail\src\main\java\com\fsck\k9\provider\MessageProvider.SendDateExtractor.java</v>
          </cell>
          <cell r="D1214" t="str">
            <v>SendDateExtractor</v>
          </cell>
          <cell r="E1214" t="str">
            <v>K-9 Mail</v>
          </cell>
          <cell r="F1214" t="b">
            <v>1</v>
          </cell>
          <cell r="G1214" t="str">
            <v>Coordinator</v>
          </cell>
        </row>
        <row r="1215">
          <cell r="B1215" t="str">
            <v>com.fsck.k9.provider.MessageProvider$SenderAddressExtractor</v>
          </cell>
          <cell r="C1215" t="str">
            <v>new_version\k9mail\src\main\java\com\fsck\k9\provider\MessageProvider.SenderAddressExtractor.java</v>
          </cell>
          <cell r="D1215" t="str">
            <v>SenderAddressExtractor</v>
          </cell>
          <cell r="E1215" t="str">
            <v>K-9 Mail</v>
          </cell>
          <cell r="F1215" t="b">
            <v>1</v>
          </cell>
          <cell r="G1215" t="str">
            <v>Coordinator</v>
          </cell>
        </row>
        <row r="1216">
          <cell r="B1216" t="str">
            <v>com.fsck.k9.provider.MessageProvider$SenderExtractor</v>
          </cell>
          <cell r="C1216" t="str">
            <v>new_version\k9mail\src\main\java\com\fsck\k9\provider\MessageProvider.SenderExtractor.java</v>
          </cell>
          <cell r="D1216" t="str">
            <v>SenderExtractor</v>
          </cell>
          <cell r="E1216" t="str">
            <v>K-9 Mail</v>
          </cell>
          <cell r="F1216" t="b">
            <v>1</v>
          </cell>
          <cell r="G1216" t="str">
            <v>Coordinator</v>
          </cell>
        </row>
        <row r="1217">
          <cell r="B1217" t="str">
            <v>com.fsck.k9.provider.MessageProvider$SubjectExtractor</v>
          </cell>
          <cell r="C1217" t="str">
            <v>new_version\k9mail\src\main\java\com\fsck\k9\provider\MessageProvider.SubjectExtractor.java</v>
          </cell>
          <cell r="D1217" t="str">
            <v>SubjectExtractor</v>
          </cell>
          <cell r="E1217" t="str">
            <v>K-9 Mail</v>
          </cell>
          <cell r="F1217" t="b">
            <v>1</v>
          </cell>
          <cell r="G1217" t="str">
            <v>Coordinator</v>
          </cell>
        </row>
        <row r="1218">
          <cell r="B1218" t="str">
            <v>com.fsck.k9.provider.MessageProvider$ThrottlingQueryHandler</v>
          </cell>
          <cell r="C1218" t="str">
            <v>new_version\k9mail\src\main\java\com\fsck\k9\provider\MessageProvider.ThrottlingQueryHandler.java</v>
          </cell>
          <cell r="D1218" t="str">
            <v>ThrottlingQueryHandler</v>
          </cell>
          <cell r="E1218" t="str">
            <v>K-9 Mail</v>
          </cell>
          <cell r="F1218" t="b">
            <v>1</v>
          </cell>
          <cell r="G1218" t="str">
            <v>Service Provider</v>
          </cell>
        </row>
        <row r="1219">
          <cell r="B1219" t="str">
            <v>com.fsck.k9.provider.MessageProvider$UnreadColumns</v>
          </cell>
          <cell r="C1219" t="str">
            <v>new_version\k9mail\src\main\java\com\fsck\k9\provider\MessageProvider.UnreadColumns.java</v>
          </cell>
          <cell r="D1219" t="str">
            <v>UnreadColumns</v>
          </cell>
          <cell r="E1219" t="str">
            <v>K-9 Mail</v>
          </cell>
          <cell r="F1219" t="b">
            <v>1</v>
          </cell>
          <cell r="G1219" t="str">
            <v>Information Holder</v>
          </cell>
        </row>
        <row r="1220">
          <cell r="B1220" t="str">
            <v>com.fsck.k9.provider.MessageProvider$UnreadExtractor</v>
          </cell>
          <cell r="C1220" t="str">
            <v>new_version\k9mail\src\main\java\com\fsck\k9\provider\MessageProvider.UnreadExtractor.java</v>
          </cell>
          <cell r="D1220" t="str">
            <v>UnreadExtractor</v>
          </cell>
          <cell r="E1220" t="str">
            <v>K-9 Mail</v>
          </cell>
          <cell r="F1220" t="b">
            <v>1</v>
          </cell>
          <cell r="G1220" t="str">
            <v>Coordinator</v>
          </cell>
        </row>
        <row r="1221">
          <cell r="B1221" t="str">
            <v>com.fsck.k9.provider.MessageProvider$UnreadQueryHandler</v>
          </cell>
          <cell r="C1221" t="str">
            <v>new_version\k9mail\src\main\java\com\fsck\k9\provider\MessageProvider.UnreadQueryHandler.java</v>
          </cell>
          <cell r="D1221" t="str">
            <v>UnreadQueryHandler</v>
          </cell>
          <cell r="E1221" t="str">
            <v>K-9 Mail</v>
          </cell>
          <cell r="F1221" t="b">
            <v>1</v>
          </cell>
          <cell r="G1221" t="str">
            <v>Service Provider</v>
          </cell>
        </row>
        <row r="1222">
          <cell r="B1222" t="str">
            <v>com.fsck.k9.provider.MessageProvider$UriExtractor</v>
          </cell>
          <cell r="C1222" t="str">
            <v>new_version\k9mail\src\main\java\com\fsck\k9\provider\MessageProvider.UriExtractor.java</v>
          </cell>
          <cell r="D1222" t="str">
            <v>UriExtractor</v>
          </cell>
          <cell r="E1222" t="str">
            <v>K-9 Mail</v>
          </cell>
          <cell r="F1222" t="b">
            <v>1</v>
          </cell>
          <cell r="G1222" t="str">
            <v>Coordinator</v>
          </cell>
        </row>
        <row r="1223">
          <cell r="B1223" t="str">
            <v>com.fsck.k9.provider.UnreadWidgetProvider</v>
          </cell>
          <cell r="C1223" t="str">
            <v>new_version\k9mail\src\main\java\com\fsck\k9\provider\UnreadWidgetProvider.java</v>
          </cell>
          <cell r="D1223" t="str">
            <v>UnreadWidgetProvider</v>
          </cell>
          <cell r="E1223" t="str">
            <v>K-9 Mail</v>
          </cell>
          <cell r="F1223" t="b">
            <v>1</v>
          </cell>
          <cell r="G1223" t="str">
            <v>Controller</v>
          </cell>
        </row>
        <row r="1224">
          <cell r="B1224" t="str">
            <v>com.fsck.k9.remotecontrol.AccountReceiver</v>
          </cell>
          <cell r="C1224" t="str">
            <v>new_version\k9mail\src\main\java\com\fsck\k9\remotecontrol\AccountReceiver.java</v>
          </cell>
          <cell r="D1224" t="str">
            <v>AccountReceiver</v>
          </cell>
          <cell r="E1224" t="str">
            <v>K-9 Mail</v>
          </cell>
          <cell r="F1224" t="b">
            <v>1</v>
          </cell>
          <cell r="G1224" t="str">
            <v>Service Provider</v>
          </cell>
        </row>
        <row r="1225">
          <cell r="B1225" t="str">
            <v>com.fsck.k9.remotecontrol.K9AccountReceptor</v>
          </cell>
          <cell r="C1225" t="str">
            <v>new_version\k9mail\src\main\java\com\fsck\k9\remotecontrol\K9AccountReceptor.java</v>
          </cell>
          <cell r="D1225" t="str">
            <v>K9AccountReceptor</v>
          </cell>
          <cell r="E1225" t="str">
            <v>K-9 Mail</v>
          </cell>
          <cell r="F1225" t="b">
            <v>1</v>
          </cell>
          <cell r="G1225" t="str">
            <v>Service Provider</v>
          </cell>
        </row>
        <row r="1226">
          <cell r="B1226" t="str">
            <v>com.fsck.k9.remotecontrol.K9RemoteControl</v>
          </cell>
          <cell r="C1226" t="str">
            <v>new_version\k9mail\src\main\java\com\fsck\k9\remotecontrol\K9RemoteControl.java</v>
          </cell>
          <cell r="D1226" t="str">
            <v>K9RemoteControl</v>
          </cell>
          <cell r="E1226" t="str">
            <v>K-9 Mail</v>
          </cell>
          <cell r="F1226" t="b">
            <v>1</v>
          </cell>
          <cell r="G1226" t="str">
            <v>Information Holder</v>
          </cell>
        </row>
        <row r="1227">
          <cell r="B1227" t="str">
            <v>com.fsck.k9.search.ConditionsTreeNode</v>
          </cell>
          <cell r="C1227" t="str">
            <v>new_version\k9mail\src\main\java\com\fsck\k9\search\ConditionsTreeNode.java</v>
          </cell>
          <cell r="D1227" t="str">
            <v>ConditionsTreeNode</v>
          </cell>
          <cell r="E1227" t="str">
            <v>K-9 Mail</v>
          </cell>
          <cell r="F1227" t="b">
            <v>1</v>
          </cell>
          <cell r="G1227" t="str">
            <v>Structurer</v>
          </cell>
        </row>
        <row r="1228">
          <cell r="B1228" t="str">
            <v>com.fsck.k9.search.ConditionsTreeNode$Operator</v>
          </cell>
          <cell r="C1228" t="str">
            <v>new_version\k9mail\src\main\java\com\fsck\k9\search\ConditionsTreeNode.Operator.java</v>
          </cell>
          <cell r="D1228" t="str">
            <v>Operator</v>
          </cell>
          <cell r="E1228" t="str">
            <v>K-9 Mail</v>
          </cell>
          <cell r="F1228" t="b">
            <v>1</v>
          </cell>
          <cell r="G1228" t="str">
            <v>Information Holder</v>
          </cell>
        </row>
        <row r="1229">
          <cell r="B1229" t="str">
            <v>com.fsck.k9.search.LocalSearch</v>
          </cell>
          <cell r="C1229" t="str">
            <v>new_version\k9mail\src\main\java\com\fsck\k9\search\LocalSearch.java</v>
          </cell>
          <cell r="D1229" t="str">
            <v>LocalSearch</v>
          </cell>
          <cell r="E1229" t="str">
            <v>K-9 Mail</v>
          </cell>
          <cell r="F1229" t="b">
            <v>1</v>
          </cell>
          <cell r="G1229" t="str">
            <v>Structurer</v>
          </cell>
        </row>
        <row r="1230">
          <cell r="B1230" t="str">
            <v>com.fsck.k9.search.SearchAccount</v>
          </cell>
          <cell r="C1230" t="str">
            <v>new_version\k9mail\src\main\java\com\fsck\k9\search\SearchAccount.java</v>
          </cell>
          <cell r="D1230" t="str">
            <v>SearchAccount</v>
          </cell>
          <cell r="E1230" t="str">
            <v>K-9 Mail</v>
          </cell>
          <cell r="F1230" t="b">
            <v>1</v>
          </cell>
          <cell r="G1230" t="str">
            <v>Coordinator</v>
          </cell>
        </row>
        <row r="1231">
          <cell r="B1231" t="str">
            <v>com.fsck.k9.search.SearchSpecification</v>
          </cell>
          <cell r="C1231" t="str">
            <v>new_version\k9mail\src\main\java\com\fsck\k9\search\SearchSpecification.java</v>
          </cell>
          <cell r="D1231" t="str">
            <v>SearchSpecification</v>
          </cell>
          <cell r="E1231" t="str">
            <v>K-9 Mail</v>
          </cell>
          <cell r="F1231" t="b">
            <v>1</v>
          </cell>
          <cell r="G1231" t="str">
            <v>Information Holder</v>
          </cell>
        </row>
        <row r="1232">
          <cell r="B1232" t="str">
            <v>com.fsck.k9.search.SearchSpecification$Attribute</v>
          </cell>
          <cell r="C1232" t="str">
            <v>new_version\k9mail\src\main\java\com\fsck\k9\search\SearchSpecification.Attribute.java</v>
          </cell>
          <cell r="D1232" t="str">
            <v>Attribute</v>
          </cell>
          <cell r="E1232" t="str">
            <v>K-9 Mail</v>
          </cell>
          <cell r="F1232" t="b">
            <v>1</v>
          </cell>
          <cell r="G1232" t="str">
            <v>Information Holder</v>
          </cell>
        </row>
        <row r="1233">
          <cell r="B1233" t="str">
            <v>com.fsck.k9.search.SearchSpecification$SearchCondition</v>
          </cell>
          <cell r="C1233" t="str">
            <v>new_version\k9mail\src\main\java\com\fsck\k9\search\SearchSpecification.SearchCondition.java</v>
          </cell>
          <cell r="D1233" t="str">
            <v>SearchCondition</v>
          </cell>
          <cell r="E1233" t="str">
            <v>K-9 Mail</v>
          </cell>
          <cell r="F1233" t="b">
            <v>1</v>
          </cell>
          <cell r="G1233" t="str">
            <v>Information Holder</v>
          </cell>
        </row>
        <row r="1234">
          <cell r="B1234" t="str">
            <v>com.fsck.k9.search.SearchSpecification$SearchField</v>
          </cell>
          <cell r="C1234" t="str">
            <v>new_version\k9mail\src\main\java\com\fsck\k9\search\SearchSpecification.SearchField.java</v>
          </cell>
          <cell r="D1234" t="str">
            <v>SearchField</v>
          </cell>
          <cell r="E1234" t="str">
            <v>K-9 Mail</v>
          </cell>
          <cell r="F1234" t="b">
            <v>1</v>
          </cell>
          <cell r="G1234" t="str">
            <v>Information Holder</v>
          </cell>
        </row>
        <row r="1235">
          <cell r="B1235" t="str">
            <v>com.fsck.k9.search.SqlQueryBuilder</v>
          </cell>
          <cell r="C1235" t="str">
            <v>new_version\k9mail\src\main\java\com\fsck\k9\search\SqlQueryBuilder.java</v>
          </cell>
          <cell r="D1235" t="str">
            <v>SqlQueryBuilder</v>
          </cell>
          <cell r="E1235" t="str">
            <v>K-9 Mail</v>
          </cell>
          <cell r="F1235" t="b">
            <v>1</v>
          </cell>
          <cell r="G1235" t="str">
            <v>Service Provider</v>
          </cell>
        </row>
        <row r="1236">
          <cell r="B1236" t="str">
            <v>com.fsck.k9.service.BootReceiver</v>
          </cell>
          <cell r="C1236" t="str">
            <v>new_version\k9mail\src\main\java\com\fsck\k9\service\BootReceiver.java</v>
          </cell>
          <cell r="D1236" t="str">
            <v>BootReceiver</v>
          </cell>
          <cell r="E1236" t="str">
            <v>K-9 Mail</v>
          </cell>
          <cell r="F1236" t="b">
            <v>1</v>
          </cell>
          <cell r="G1236" t="str">
            <v>Service Provider</v>
          </cell>
        </row>
        <row r="1237">
          <cell r="B1237" t="str">
            <v>com.fsck.k9.service.CoreReceiver</v>
          </cell>
          <cell r="C1237" t="str">
            <v>new_version\k9mail\src\main\java\com\fsck\k9\service\CoreReceiver.java</v>
          </cell>
          <cell r="D1237" t="str">
            <v>CoreReceiver</v>
          </cell>
          <cell r="E1237" t="str">
            <v>K-9 Mail</v>
          </cell>
          <cell r="F1237" t="b">
            <v>1</v>
          </cell>
          <cell r="G1237" t="str">
            <v>Service Provider</v>
          </cell>
        </row>
        <row r="1238">
          <cell r="B1238" t="str">
            <v>com.fsck.k9.service.CoreService</v>
          </cell>
          <cell r="C1238" t="str">
            <v>new_version\k9mail\src\main\java\com\fsck\k9\service\CoreService.java</v>
          </cell>
          <cell r="D1238" t="str">
            <v>CoreService</v>
          </cell>
          <cell r="E1238" t="str">
            <v>K-9 Mail</v>
          </cell>
          <cell r="F1238" t="b">
            <v>1</v>
          </cell>
          <cell r="G1238" t="str">
            <v>Service Provider</v>
          </cell>
        </row>
        <row r="1239">
          <cell r="B1239" t="str">
            <v>com.fsck.k9.service.DatabaseUpgradeService</v>
          </cell>
          <cell r="C1239" t="str">
            <v>new_version\k9mail\src\main\java\com\fsck\k9\service\DatabaseUpgradeService.java</v>
          </cell>
          <cell r="D1239" t="str">
            <v>DatabaseUpgradeService</v>
          </cell>
          <cell r="E1239" t="str">
            <v>K-9 Mail</v>
          </cell>
          <cell r="F1239" t="b">
            <v>1</v>
          </cell>
          <cell r="G1239" t="str">
            <v>Service Provider</v>
          </cell>
        </row>
        <row r="1240">
          <cell r="B1240" t="str">
            <v>com.fsck.k9.service.MailService</v>
          </cell>
          <cell r="C1240" t="str">
            <v>new_version\k9mail\src\main\java\com\fsck\k9\service\MailService.java</v>
          </cell>
          <cell r="D1240" t="str">
            <v>MailService</v>
          </cell>
          <cell r="E1240" t="str">
            <v>K-9 Mail</v>
          </cell>
          <cell r="F1240" t="b">
            <v>1</v>
          </cell>
          <cell r="G1240" t="str">
            <v>Controller</v>
          </cell>
        </row>
        <row r="1241">
          <cell r="B1241" t="str">
            <v>com.fsck.k9.service.PollService</v>
          </cell>
          <cell r="C1241" t="str">
            <v>new_version\k9mail\src\main\java\com\fsck\k9\service\PollService.java</v>
          </cell>
          <cell r="D1241" t="str">
            <v>PollService</v>
          </cell>
          <cell r="E1241" t="str">
            <v>K-9 Mail</v>
          </cell>
          <cell r="F1241" t="b">
            <v>1</v>
          </cell>
          <cell r="G1241" t="str">
            <v>Service Provider</v>
          </cell>
        </row>
        <row r="1242">
          <cell r="B1242" t="str">
            <v>com.fsck.k9.service.PollService$Listener</v>
          </cell>
          <cell r="C1242" t="str">
            <v>new_version\k9mail\src\main\java\com\fsck\k9\service\PollService.Listener.java</v>
          </cell>
          <cell r="D1242" t="str">
            <v>Listener</v>
          </cell>
          <cell r="E1242" t="str">
            <v>K-9 Mail</v>
          </cell>
          <cell r="F1242" t="b">
            <v>1</v>
          </cell>
          <cell r="G1242" t="str">
            <v>Service Provider</v>
          </cell>
        </row>
        <row r="1243">
          <cell r="B1243" t="str">
            <v>com.fsck.k9.service.PushService</v>
          </cell>
          <cell r="C1243" t="str">
            <v>new_version\k9mail\src\main\java\com\fsck\k9\service\PushService.java</v>
          </cell>
          <cell r="D1243" t="str">
            <v>PushService</v>
          </cell>
          <cell r="E1243" t="str">
            <v>K-9 Mail</v>
          </cell>
          <cell r="F1243" t="b">
            <v>1</v>
          </cell>
          <cell r="G1243" t="str">
            <v>Service Provider</v>
          </cell>
        </row>
        <row r="1244">
          <cell r="B1244" t="str">
            <v>com.fsck.k9.service.RemoteControlReceiver</v>
          </cell>
          <cell r="C1244" t="str">
            <v>new_version\k9mail\src\main\java\com\fsck\k9\service\RemoteControlReceiver.java</v>
          </cell>
          <cell r="D1244" t="str">
            <v>RemoteControlReceiver</v>
          </cell>
          <cell r="E1244" t="str">
            <v>K-9 Mail</v>
          </cell>
          <cell r="F1244" t="b">
            <v>1</v>
          </cell>
          <cell r="G1244" t="str">
            <v>Service Provider</v>
          </cell>
        </row>
        <row r="1245">
          <cell r="B1245" t="str">
            <v>com.fsck.k9.service.RemoteControlService</v>
          </cell>
          <cell r="C1245" t="str">
            <v>new_version\k9mail\src\main\java\com\fsck\k9\service\RemoteControlService.java</v>
          </cell>
          <cell r="D1245" t="str">
            <v>RemoteControlService</v>
          </cell>
          <cell r="E1245" t="str">
            <v>K-9 Mail</v>
          </cell>
          <cell r="F1245" t="b">
            <v>1</v>
          </cell>
          <cell r="G1245" t="str">
            <v>Controller</v>
          </cell>
        </row>
        <row r="1246">
          <cell r="B1246" t="str">
            <v>com.fsck.k9.service.ShutdownReceiver</v>
          </cell>
          <cell r="C1246" t="str">
            <v>new_version\k9mail\src\main\java\com\fsck\k9\service\ShutdownReceiver.java</v>
          </cell>
          <cell r="D1246" t="str">
            <v>ShutdownReceiver</v>
          </cell>
          <cell r="E1246" t="str">
            <v>K-9 Mail</v>
          </cell>
          <cell r="F1246" t="b">
            <v>1</v>
          </cell>
          <cell r="G1246" t="str">
            <v>Service Provider</v>
          </cell>
        </row>
        <row r="1247">
          <cell r="B1247" t="str">
            <v>com.fsck.k9.service.SleepService</v>
          </cell>
          <cell r="C1247" t="str">
            <v>new_version\k9mail\src\main\java\com\fsck\k9\service\SleepService.java</v>
          </cell>
          <cell r="D1247" t="str">
            <v>SleepService</v>
          </cell>
          <cell r="E1247" t="str">
            <v>K-9 Mail</v>
          </cell>
          <cell r="F1247" t="b">
            <v>1</v>
          </cell>
          <cell r="G1247" t="str">
            <v>Service Provider</v>
          </cell>
        </row>
        <row r="1248">
          <cell r="B1248" t="str">
            <v>com.fsck.k9.service.SleepService$SleepDatum</v>
          </cell>
          <cell r="C1248" t="str">
            <v>new_version\k9mail\src\main\java\com\fsck\k9\service\SleepService.SleepDatum.java</v>
          </cell>
          <cell r="D1248" t="str">
            <v>SleepDatum</v>
          </cell>
          <cell r="E1248" t="str">
            <v>K-9 Mail</v>
          </cell>
          <cell r="F1248" t="b">
            <v>1</v>
          </cell>
          <cell r="G1248" t="str">
            <v>Information Holder</v>
          </cell>
        </row>
        <row r="1249">
          <cell r="B1249" t="str">
            <v>com.fsck.k9.service.StorageGoneReceiver</v>
          </cell>
          <cell r="C1249" t="str">
            <v>new_version\k9mail\src\main\java\com\fsck\k9\service\StorageGoneReceiver.java</v>
          </cell>
          <cell r="D1249" t="str">
            <v>StorageGoneReceiver</v>
          </cell>
          <cell r="E1249" t="str">
            <v>K-9 Mail</v>
          </cell>
          <cell r="F1249" t="b">
            <v>1</v>
          </cell>
          <cell r="G1249" t="str">
            <v>Service Provider</v>
          </cell>
        </row>
        <row r="1250">
          <cell r="B1250" t="str">
            <v>com.fsck.k9.service.StorageReceiver</v>
          </cell>
          <cell r="C1250" t="str">
            <v>new_version\k9mail\src\main\java\com\fsck\k9\service\StorageReceiver.java</v>
          </cell>
          <cell r="D1250" t="str">
            <v>StorageReceiver</v>
          </cell>
          <cell r="E1250" t="str">
            <v>K-9 Mail</v>
          </cell>
          <cell r="F1250" t="b">
            <v>1</v>
          </cell>
          <cell r="G1250" t="str">
            <v>Service Provider</v>
          </cell>
        </row>
        <row r="1251">
          <cell r="B1251" t="str">
            <v>com.fsck.k9.setup.ServerNameSuggester</v>
          </cell>
          <cell r="C1251" t="str">
            <v>new_version\k9mail\src\main\java\com\fsck\k9\setup\ServerNameSuggester.java</v>
          </cell>
          <cell r="D1251" t="str">
            <v>ServerNameSuggester</v>
          </cell>
          <cell r="E1251" t="str">
            <v>K-9 Mail</v>
          </cell>
          <cell r="F1251" t="b">
            <v>1</v>
          </cell>
          <cell r="G1251" t="str">
            <v>Service Provider</v>
          </cell>
        </row>
        <row r="1252">
          <cell r="B1252" t="str">
            <v>com.fsck.k9.Throttle</v>
          </cell>
          <cell r="C1252" t="str">
            <v>new_version\k9mail\src\main\java\com\fsck\k9\Throttle.java</v>
          </cell>
          <cell r="D1252" t="str">
            <v>Throttle</v>
          </cell>
          <cell r="E1252" t="str">
            <v>K-9 Mail</v>
          </cell>
          <cell r="F1252" t="b">
            <v>1</v>
          </cell>
          <cell r="G1252" t="str">
            <v>Controller</v>
          </cell>
        </row>
        <row r="1253">
          <cell r="B1253" t="str">
            <v>com.fsck.k9.Throttle$MyTimerTask</v>
          </cell>
          <cell r="C1253" t="str">
            <v>new_version\k9mail\src\main\java\com\fsck\k9\Throttle.MyTimerTask.java</v>
          </cell>
          <cell r="D1253" t="str">
            <v>MyTimerTask</v>
          </cell>
          <cell r="E1253" t="str">
            <v>K-9 Mail</v>
          </cell>
          <cell r="F1253" t="b">
            <v>1</v>
          </cell>
          <cell r="G1253" t="str">
            <v>Coordinator</v>
          </cell>
        </row>
        <row r="1254">
          <cell r="B1254" t="str">
            <v>com.fsck.k9.ui.compose.QuotedMessageMvpView</v>
          </cell>
          <cell r="C1254" t="str">
            <v>new_version\k9mail\src\main\java\com\fsck\k9\ui\compose\QuotedMessageMvpView.java</v>
          </cell>
          <cell r="D1254" t="str">
            <v>QuotedMessageMvpView</v>
          </cell>
          <cell r="E1254" t="str">
            <v>K-9 Mail</v>
          </cell>
          <cell r="F1254" t="b">
            <v>1</v>
          </cell>
          <cell r="G1254" t="str">
            <v>Interfacer</v>
          </cell>
        </row>
        <row r="1255">
          <cell r="B1255" t="str">
            <v>com.fsck.k9.ui.compose.QuotedMessagePresenter</v>
          </cell>
          <cell r="C1255" t="str">
            <v>new_version\k9mail\src\main\java\com\fsck\k9\ui\compose\QuotedMessagePresenter.java</v>
          </cell>
          <cell r="D1255" t="str">
            <v>QuotedMessagePresenter</v>
          </cell>
          <cell r="E1255" t="str">
            <v>K-9 Mail</v>
          </cell>
          <cell r="F1255" t="b">
            <v>1</v>
          </cell>
          <cell r="G1255" t="str">
            <v>Structurer</v>
          </cell>
        </row>
        <row r="1256">
          <cell r="B1256" t="str">
            <v>com.fsck.k9.ui.ContactBadge</v>
          </cell>
          <cell r="C1256" t="str">
            <v>new_version\k9mail\src\main\java\com\fsck\k9\ui\ContactBadge.java</v>
          </cell>
          <cell r="D1256" t="str">
            <v>ContactBadge</v>
          </cell>
          <cell r="E1256" t="str">
            <v>K-9 Mail</v>
          </cell>
          <cell r="F1256" t="b">
            <v>1</v>
          </cell>
          <cell r="G1256" t="str">
            <v>Interfacer</v>
          </cell>
        </row>
        <row r="1257">
          <cell r="B1257" t="str">
            <v>com.fsck.k9.ui.ContactBadge$QueryHandler</v>
          </cell>
          <cell r="C1257" t="str">
            <v>new_version\k9mail\src\main\java\com\fsck\k9\ui\ContactBadge.QueryHandler.java</v>
          </cell>
          <cell r="D1257" t="str">
            <v>QueryHandler</v>
          </cell>
          <cell r="E1257" t="str">
            <v>K-9 Mail</v>
          </cell>
          <cell r="F1257" t="b">
            <v>1</v>
          </cell>
          <cell r="G1257" t="str">
            <v>Controller</v>
          </cell>
        </row>
        <row r="1258">
          <cell r="B1258" t="str">
            <v>com.fsck.k9.ui.crypto.MessageCryptoAnnotations</v>
          </cell>
          <cell r="C1258" t="str">
            <v>new_version\k9mail\src\main\java\com\fsck\k9\ui\crypto\MessageCryptoAnnotations.java</v>
          </cell>
          <cell r="D1258" t="str">
            <v>MessageCryptoAnnotations</v>
          </cell>
          <cell r="E1258" t="str">
            <v>K-9 Mail</v>
          </cell>
          <cell r="F1258" t="b">
            <v>1</v>
          </cell>
          <cell r="G1258" t="str">
            <v>Structurer</v>
          </cell>
        </row>
        <row r="1259">
          <cell r="B1259" t="str">
            <v>com.fsck.k9.ui.crypto.MessageCryptoCallback</v>
          </cell>
          <cell r="C1259" t="str">
            <v>new_version\k9mail\src\main\java\com\fsck\k9\ui\crypto\MessageCryptoCallback.java</v>
          </cell>
          <cell r="D1259" t="str">
            <v>MessageCryptoCallback</v>
          </cell>
          <cell r="E1259" t="str">
            <v>K-9 Mail</v>
          </cell>
          <cell r="F1259" t="b">
            <v>1</v>
          </cell>
          <cell r="G1259" t="str">
            <v>Service Provider</v>
          </cell>
        </row>
        <row r="1260">
          <cell r="B1260" t="str">
            <v>com.fsck.k9.ui.crypto.MessageCryptoHelper</v>
          </cell>
          <cell r="C1260" t="str">
            <v>new_version\k9mail\src\main\java\com\fsck\k9\ui\crypto\MessageCryptoHelper.java</v>
          </cell>
          <cell r="D1260" t="str">
            <v>MessageCryptoHelper</v>
          </cell>
          <cell r="E1260" t="str">
            <v>K-9 Mail</v>
          </cell>
          <cell r="F1260" t="b">
            <v>1</v>
          </cell>
          <cell r="G1260" t="str">
            <v>Service Provider</v>
          </cell>
        </row>
        <row r="1261">
          <cell r="B1261" t="str">
            <v>com.fsck.k9.ui.crypto.MessageCryptoHelper$CryptoPart</v>
          </cell>
          <cell r="C1261" t="str">
            <v>new_version\k9mail\src\main\java\com\fsck\k9\ui\crypto\MessageCryptoHelper.CryptoPart.java</v>
          </cell>
          <cell r="D1261" t="str">
            <v>CryptoPart</v>
          </cell>
          <cell r="E1261" t="str">
            <v>K-9 Mail</v>
          </cell>
          <cell r="F1261" t="b">
            <v>1</v>
          </cell>
          <cell r="G1261" t="str">
            <v>Information Holder</v>
          </cell>
        </row>
        <row r="1262">
          <cell r="B1262" t="str">
            <v>com.fsck.k9.ui.crypto.MessageCryptoHelper$CryptoPartType</v>
          </cell>
          <cell r="C1262" t="str">
            <v>new_version\k9mail\src\main\java\com\fsck\k9\ui\crypto\MessageCryptoHelper.CryptoPartType.java</v>
          </cell>
          <cell r="D1262" t="str">
            <v>CryptoPartType</v>
          </cell>
          <cell r="E1262" t="str">
            <v>K-9 Mail</v>
          </cell>
          <cell r="F1262" t="b">
            <v>1</v>
          </cell>
          <cell r="G1262" t="str">
            <v>Information Holder</v>
          </cell>
        </row>
        <row r="1263">
          <cell r="B1263" t="str">
            <v>com.fsck.k9.ui.crypto.MessageCryptoHelper$State</v>
          </cell>
          <cell r="C1263" t="str">
            <v>new_version\k9mail-library\src\main\java\com\fsck\k9\mail\filter\SignSafeOutputStream.State.java</v>
          </cell>
          <cell r="D1263" t="str">
            <v>State</v>
          </cell>
          <cell r="E1263" t="str">
            <v>K-9 Mail</v>
          </cell>
          <cell r="F1263" t="b">
            <v>1</v>
          </cell>
          <cell r="G1263" t="str">
            <v>Information Holder</v>
          </cell>
        </row>
        <row r="1264">
          <cell r="B1264" t="str">
            <v>com.fsck.k9.ui.crypto.OpenPgpApiFactory</v>
          </cell>
          <cell r="C1264" t="str">
            <v>new_version\k9mail\src\main\java\com\fsck\k9\ui\crypto\OpenPgpApiFactory.java</v>
          </cell>
          <cell r="D1264" t="str">
            <v>OpenPgpApiFactory</v>
          </cell>
          <cell r="E1264" t="str">
            <v>K-9 Mail</v>
          </cell>
          <cell r="F1264" t="b">
            <v>1</v>
          </cell>
          <cell r="G1264" t="str">
            <v>Service Provider</v>
          </cell>
        </row>
        <row r="1265">
          <cell r="B1265" t="str">
            <v>com.fsck.k9.ui.dialog.ApgDeprecationWarningDialog</v>
          </cell>
          <cell r="C1265" t="str">
            <v>new_version\k9mail\src\main\java\com\fsck\k9\ui\dialog\ApgDeprecationWarningDialog.java</v>
          </cell>
          <cell r="D1265" t="str">
            <v>ApgDeprecationWarningDialog</v>
          </cell>
          <cell r="E1265" t="str">
            <v>K-9 Mail</v>
          </cell>
          <cell r="F1265" t="b">
            <v>1</v>
          </cell>
          <cell r="G1265" t="str">
            <v>Interfacer</v>
          </cell>
        </row>
        <row r="1266">
          <cell r="B1266" t="str">
            <v>com.fsck.k9.ui.EolConvertingEditText</v>
          </cell>
          <cell r="C1266" t="str">
            <v>new_version\k9mail\src\main\java\com\fsck\k9\ui\EolConvertingEditText.java</v>
          </cell>
          <cell r="D1266" t="str">
            <v>EolConvertingEditText</v>
          </cell>
          <cell r="E1266" t="str">
            <v>K-9 Mail</v>
          </cell>
          <cell r="F1266" t="b">
            <v>1</v>
          </cell>
          <cell r="G1266" t="str">
            <v>Service Provider</v>
          </cell>
        </row>
        <row r="1267">
          <cell r="B1267" t="str">
            <v>com.fsck.k9.ui.message.LocalMessageExtractorLoader</v>
          </cell>
          <cell r="C1267" t="str">
            <v>new_version\k9mail\src\main\java\com\fsck\k9\ui\message\LocalMessageExtractorLoader.java</v>
          </cell>
          <cell r="D1267" t="str">
            <v>LocalMessageExtractorLoader</v>
          </cell>
          <cell r="E1267" t="str">
            <v>K-9 Mail</v>
          </cell>
          <cell r="F1267" t="b">
            <v>1</v>
          </cell>
          <cell r="G1267" t="str">
            <v>Service Provider</v>
          </cell>
        </row>
        <row r="1268">
          <cell r="B1268" t="str">
            <v>com.fsck.k9.ui.message.LocalMessageLoader</v>
          </cell>
          <cell r="C1268" t="str">
            <v>new_version\k9mail\src\main\java\com\fsck\k9\ui\message\LocalMessageLoader.java</v>
          </cell>
          <cell r="D1268" t="str">
            <v>LocalMessageLoader</v>
          </cell>
          <cell r="E1268" t="str">
            <v>K-9 Mail</v>
          </cell>
          <cell r="F1268" t="b">
            <v>1</v>
          </cell>
          <cell r="G1268" t="str">
            <v>Service Provider</v>
          </cell>
        </row>
        <row r="1269">
          <cell r="B1269" t="str">
            <v>com.fsck.k9.ui.messageview.AttachmentController</v>
          </cell>
          <cell r="C1269" t="str">
            <v>new_version\k9mail\src\main\java\com\fsck\k9\ui\messageview\AttachmentController.java</v>
          </cell>
          <cell r="D1269" t="str">
            <v>AttachmentController</v>
          </cell>
          <cell r="E1269" t="str">
            <v>K-9 Mail</v>
          </cell>
          <cell r="F1269" t="b">
            <v>1</v>
          </cell>
          <cell r="G1269" t="str">
            <v>Controller</v>
          </cell>
        </row>
        <row r="1270">
          <cell r="B1270" t="str">
            <v>com.fsck.k9.ui.messageview.AttachmentController$IntentAndResolvedActivitiesCount</v>
          </cell>
          <cell r="C1270" t="str">
            <v>new_version\k9mail\src\main\java\com\fsck\k9\ui\messageview\AttachmentController.IntentAndResolvedActivitiesCount.java</v>
          </cell>
          <cell r="D1270" t="str">
            <v>IntentAndResolvedActivitiesCount</v>
          </cell>
          <cell r="E1270" t="str">
            <v>K-9 Mail</v>
          </cell>
          <cell r="F1270" t="b">
            <v>1</v>
          </cell>
          <cell r="G1270" t="str">
            <v>Information Holder</v>
          </cell>
        </row>
        <row r="1271">
          <cell r="B1271" t="str">
            <v>com.fsck.k9.ui.messageview.AttachmentController$SaveAttachmentAsyncTask</v>
          </cell>
          <cell r="C1271" t="str">
            <v>new_version\k9mail\src\main\java\com\fsck\k9\ui\messageview\AttachmentController.SaveAttachmentAsyncTask.java</v>
          </cell>
          <cell r="D1271" t="str">
            <v>SaveAttachmentAsyncTask</v>
          </cell>
          <cell r="E1271" t="str">
            <v>K-9 Mail</v>
          </cell>
          <cell r="F1271" t="b">
            <v>1</v>
          </cell>
          <cell r="G1271" t="str">
            <v>Service Provider</v>
          </cell>
        </row>
        <row r="1272">
          <cell r="B1272" t="str">
            <v>com.fsck.k9.ui.messageview.AttachmentController$ViewAttachmentAsyncTask</v>
          </cell>
          <cell r="C1272" t="str">
            <v>new_version\k9mail\src\main\java\com\fsck\k9\ui\messageview\AttachmentController.ViewAttachmentAsyncTask.java</v>
          </cell>
          <cell r="D1272" t="str">
            <v>ViewAttachmentAsyncTask</v>
          </cell>
          <cell r="E1272" t="str">
            <v>K-9 Mail</v>
          </cell>
          <cell r="F1272" t="b">
            <v>1</v>
          </cell>
          <cell r="G1272" t="str">
            <v>Service Provider</v>
          </cell>
        </row>
        <row r="1273">
          <cell r="B1273" t="str">
            <v>com.fsck.k9.ui.messageview.AttachmentView</v>
          </cell>
          <cell r="C1273" t="str">
            <v>new_version\k9mail\src\main\java\com\fsck\k9\ui\messageview\AttachmentView.java</v>
          </cell>
          <cell r="D1273" t="str">
            <v>AttachmentView</v>
          </cell>
          <cell r="E1273" t="str">
            <v>K-9 Mail</v>
          </cell>
          <cell r="F1273" t="b">
            <v>1</v>
          </cell>
          <cell r="G1273" t="str">
            <v>Coordinator</v>
          </cell>
        </row>
        <row r="1274">
          <cell r="B1274" t="str">
            <v>com.fsck.k9.ui.messageview.AttachmentViewCallback</v>
          </cell>
          <cell r="C1274" t="str">
            <v>new_version\k9mail\src\main\java\com\fsck\k9\ui\messageview\AttachmentViewCallback.java</v>
          </cell>
          <cell r="D1274" t="str">
            <v>AttachmentViewCallback</v>
          </cell>
          <cell r="E1274" t="str">
            <v>K-9 Mail</v>
          </cell>
          <cell r="F1274" t="b">
            <v>1</v>
          </cell>
          <cell r="G1274" t="str">
            <v>Service Provider</v>
          </cell>
        </row>
        <row r="1275">
          <cell r="B1275" t="str">
            <v>com.fsck.k9.ui.messageview.CryptoInfoDialog</v>
          </cell>
          <cell r="C1275" t="str">
            <v>new_version\k9mail\src\main\java\com\fsck\k9\ui\messageview\CryptoInfoDialog.java</v>
          </cell>
          <cell r="D1275" t="str">
            <v>CryptoInfoDialog</v>
          </cell>
          <cell r="E1275" t="str">
            <v>K-9 Mail</v>
          </cell>
          <cell r="F1275" t="b">
            <v>1</v>
          </cell>
          <cell r="G1275" t="str">
            <v>Interfacer</v>
          </cell>
        </row>
        <row r="1276">
          <cell r="B1276" t="str">
            <v>com.fsck.k9.ui.messageview.CryptoInfoDialog$OnClickShowCryptoKeyListener</v>
          </cell>
          <cell r="C1276" t="str">
            <v>new_version\k9mail\src\main\java\com\fsck\k9\ui\messageview\CryptoInfoDialog.OnClickShowCryptoKeyListener.java</v>
          </cell>
          <cell r="D1276" t="str">
            <v>OnClickShowCryptoKeyListener</v>
          </cell>
          <cell r="E1276" t="str">
            <v>K-9 Mail</v>
          </cell>
          <cell r="F1276" t="b">
            <v>1</v>
          </cell>
          <cell r="G1276" t="str">
            <v>Service Provider</v>
          </cell>
        </row>
        <row r="1277">
          <cell r="B1277" t="str">
            <v>com.fsck.k9.ui.messageview.DownloadImageTask</v>
          </cell>
          <cell r="C1277" t="str">
            <v>new_version\k9mail\src\main\java\com\fsck\k9\ui\messageview\DownloadImageTask.java</v>
          </cell>
          <cell r="D1277" t="str">
            <v>DownloadImageTask</v>
          </cell>
          <cell r="E1277" t="str">
            <v>K-9 Mail</v>
          </cell>
          <cell r="F1277" t="b">
            <v>1</v>
          </cell>
          <cell r="G1277" t="str">
            <v>Service Provider</v>
          </cell>
        </row>
        <row r="1278">
          <cell r="B1278" t="str">
            <v>com.fsck.k9.ui.messageview.LockedAttachmentView</v>
          </cell>
          <cell r="C1278" t="str">
            <v>new_version\k9mail\src\main\java\com\fsck\k9\ui\messageview\LockedAttachmentView.java</v>
          </cell>
          <cell r="D1278" t="str">
            <v>LockedAttachmentView</v>
          </cell>
          <cell r="E1278" t="str">
            <v>K-9 Mail</v>
          </cell>
          <cell r="F1278" t="b">
            <v>1</v>
          </cell>
          <cell r="G1278" t="str">
            <v>Interfacer</v>
          </cell>
        </row>
        <row r="1279">
          <cell r="B1279" t="str">
            <v>com.fsck.k9.ui.messageview.MessageContainerView</v>
          </cell>
          <cell r="C1279" t="str">
            <v>new_version\k9mail\src\main\java\com\fsck\k9\ui\messageview\MessageContainerView.java</v>
          </cell>
          <cell r="D1279" t="str">
            <v>MessageContainerView</v>
          </cell>
          <cell r="E1279" t="str">
            <v>K-9 Mail</v>
          </cell>
          <cell r="F1279" t="b">
            <v>1</v>
          </cell>
          <cell r="G1279" t="str">
            <v>Interfacer</v>
          </cell>
        </row>
        <row r="1280">
          <cell r="B1280" t="str">
            <v>com.fsck.k9.ui.messageview.MessageContainerView$OnRenderingFinishedListener</v>
          </cell>
          <cell r="C1280" t="str">
            <v>new_version\k9mail\src\main\java\com\fsck\k9\ui\messageview\MessageContainerView.OnRenderingFinishedListener.java</v>
          </cell>
          <cell r="D1280" t="str">
            <v>OnRenderingFinishedListener</v>
          </cell>
          <cell r="E1280" t="str">
            <v>K-9 Mail</v>
          </cell>
          <cell r="F1280" t="b">
            <v>1</v>
          </cell>
          <cell r="G1280" t="str">
            <v>Service Provider</v>
          </cell>
        </row>
        <row r="1281">
          <cell r="B1281" t="str">
            <v>com.fsck.k9.ui.messageview.MessageContainerView$SavedState</v>
          </cell>
          <cell r="C1281" t="str">
            <v>new_version\k9mail\src\main\java\com\fsck\k9\view\FoldableLinearLayout.SavedState.java</v>
          </cell>
          <cell r="D1281" t="str">
            <v>SavedState</v>
          </cell>
          <cell r="E1281" t="str">
            <v>K-9 Mail</v>
          </cell>
          <cell r="F1281" t="b">
            <v>1</v>
          </cell>
          <cell r="G1281" t="str">
            <v>Information Holder</v>
          </cell>
        </row>
        <row r="1282">
          <cell r="B1282" t="str">
            <v>com.fsck.k9.ui.messageview.MessageCryptoPresenter</v>
          </cell>
          <cell r="C1282" t="str">
            <v>new_version\k9mail\src\main\java\com\fsck\k9\ui\messageview\MessageCryptoPresenter.java</v>
          </cell>
          <cell r="D1282" t="str">
            <v>MessageCryptoPresenter</v>
          </cell>
          <cell r="E1282" t="str">
            <v>K-9 Mail</v>
          </cell>
          <cell r="F1282" t="b">
            <v>1</v>
          </cell>
          <cell r="G1282" t="str">
            <v>Controller</v>
          </cell>
        </row>
        <row r="1283">
          <cell r="B1283" t="str">
            <v>com.fsck.k9.ui.messageview.MessageCryptoPresenter$MessageCryptoMvpView</v>
          </cell>
          <cell r="C1283" t="str">
            <v>new_version\k9mail\src\main\java\com\fsck\k9\ui\messageview\MessageCryptoPresenter.MessageCryptoMvpView.java</v>
          </cell>
          <cell r="D1283" t="str">
            <v>MessageCryptoMvpView</v>
          </cell>
          <cell r="E1283" t="str">
            <v>K-9 Mail</v>
          </cell>
          <cell r="F1283" t="b">
            <v>1</v>
          </cell>
          <cell r="G1283" t="str">
            <v>Service Provider</v>
          </cell>
        </row>
        <row r="1284">
          <cell r="B1284" t="str">
            <v>com.fsck.k9.ui.messageview.MessageTopView</v>
          </cell>
          <cell r="C1284" t="str">
            <v>new_version\k9mail\src\main\java\com\fsck\k9\ui\messageview\MessageTopView.java</v>
          </cell>
          <cell r="D1284" t="str">
            <v>MessageTopView</v>
          </cell>
          <cell r="E1284" t="str">
            <v>K-9 Mail</v>
          </cell>
          <cell r="F1284" t="b">
            <v>1</v>
          </cell>
          <cell r="G1284" t="str">
            <v>Interfacer</v>
          </cell>
        </row>
        <row r="1285">
          <cell r="B1285" t="str">
            <v>com.fsck.k9.ui.messageview.MessageViewFragment</v>
          </cell>
          <cell r="C1285" t="str">
            <v>new_version\k9mail\src\main\java\com\fsck\k9\ui\messageview\MessageViewFragment.java</v>
          </cell>
          <cell r="D1285" t="str">
            <v>MessageViewFragment</v>
          </cell>
          <cell r="E1285" t="str">
            <v>K-9 Mail</v>
          </cell>
          <cell r="F1285" t="b">
            <v>1</v>
          </cell>
          <cell r="G1285" t="str">
            <v>Interfacer</v>
          </cell>
        </row>
        <row r="1286">
          <cell r="B1286" t="str">
            <v>com.fsck.k9.ui.messageview.MessageViewFragment$MessageViewFragmentListener</v>
          </cell>
          <cell r="C1286" t="str">
            <v>new_version\k9mail\src\main\java\com\fsck\k9\ui\messageview\MessageViewFragment.MessageViewFragmentListener.java</v>
          </cell>
          <cell r="D1286" t="str">
            <v>MessageViewFragmentListener</v>
          </cell>
          <cell r="E1286" t="str">
            <v>K-9 Mail</v>
          </cell>
          <cell r="F1286" t="b">
            <v>1</v>
          </cell>
          <cell r="G1286" t="str">
            <v>Service Provider</v>
          </cell>
        </row>
        <row r="1287">
          <cell r="B1287" t="str">
            <v>com.fsck.k9.ui.messageview.OnCryptoClickListener</v>
          </cell>
          <cell r="C1287" t="str">
            <v>new_version\k9mail\src\main\java\com\fsck\k9\ui\messageview\OnCryptoClickListener.java</v>
          </cell>
          <cell r="D1287" t="str">
            <v>OnCryptoClickListener</v>
          </cell>
          <cell r="E1287" t="str">
            <v>K-9 Mail</v>
          </cell>
          <cell r="F1287" t="b">
            <v>1</v>
          </cell>
          <cell r="G1287" t="str">
            <v>Service Provider</v>
          </cell>
        </row>
        <row r="1288">
          <cell r="B1288" t="str">
            <v>com.fsck.k9.view.ClientCertificateSpinner</v>
          </cell>
          <cell r="C1288" t="str">
            <v>new_version\k9mail\src\main\java\com\fsck\k9\view\ClientCertificateSpinner.java</v>
          </cell>
          <cell r="D1288" t="str">
            <v>ClientCertificateSpinner</v>
          </cell>
          <cell r="E1288" t="str">
            <v>K-9 Mail</v>
          </cell>
          <cell r="F1288" t="b">
            <v>1</v>
          </cell>
          <cell r="G1288" t="str">
            <v>Interfacer</v>
          </cell>
        </row>
        <row r="1289">
          <cell r="B1289" t="str">
            <v>com.fsck.k9.view.ClientCertificateSpinner$OnClientCertificateChangedListener</v>
          </cell>
          <cell r="C1289" t="str">
            <v>new_version\k9mail\src\main\java\com\fsck\k9\view\ClientCertificateSpinner.OnClientCertificateChangedListener.java</v>
          </cell>
          <cell r="D1289" t="str">
            <v>OnClientCertificateChangedListener</v>
          </cell>
          <cell r="E1289" t="str">
            <v>K-9 Mail</v>
          </cell>
          <cell r="F1289" t="b">
            <v>1</v>
          </cell>
          <cell r="G1289" t="str">
            <v>Service Provider</v>
          </cell>
        </row>
        <row r="1290">
          <cell r="B1290" t="str">
            <v>com.fsck.k9.view.ColorChip</v>
          </cell>
          <cell r="C1290" t="str">
            <v>new_version\k9mail\src\main\java\com\fsck\k9\view\ColorChip.java</v>
          </cell>
          <cell r="D1290" t="str">
            <v>ColorChip</v>
          </cell>
          <cell r="E1290" t="str">
            <v>K-9 Mail</v>
          </cell>
          <cell r="F1290" t="b">
            <v>1</v>
          </cell>
          <cell r="G1290" t="str">
            <v>Coordinator</v>
          </cell>
        </row>
        <row r="1291">
          <cell r="B1291" t="str">
            <v>com.fsck.k9.view.CryptoModeSelector</v>
          </cell>
          <cell r="C1291" t="str">
            <v>new_version\k9mail\src\main\java\com\fsck\k9\view\CryptoModeSelector.java</v>
          </cell>
          <cell r="D1291" t="str">
            <v>CryptoModeSelector</v>
          </cell>
          <cell r="E1291" t="str">
            <v>K-9 Mail</v>
          </cell>
          <cell r="F1291" t="b">
            <v>1</v>
          </cell>
          <cell r="G1291" t="str">
            <v>Information Holder</v>
          </cell>
        </row>
        <row r="1292">
          <cell r="B1292" t="str">
            <v>com.fsck.k9.view.CryptoModeSelector$CryptoModeSelectorState</v>
          </cell>
          <cell r="C1292" t="str">
            <v>new_version\k9mail\src\main\java\com\fsck\k9\view\CryptoModeSelector.CryptoModeSelectorState.java</v>
          </cell>
          <cell r="D1292" t="str">
            <v>CryptoModeSelectorState</v>
          </cell>
          <cell r="E1292" t="str">
            <v>K-9 Mail</v>
          </cell>
          <cell r="F1292" t="b">
            <v>1</v>
          </cell>
          <cell r="G1292" t="str">
            <v>Information Holder</v>
          </cell>
        </row>
        <row r="1293">
          <cell r="B1293" t="str">
            <v>com.fsck.k9.view.CryptoModeSelector$CryptoStatusSelectedListener</v>
          </cell>
          <cell r="C1293" t="str">
            <v>new_version\k9mail\src\main\java\com\fsck\k9\view\CryptoModeSelector.CryptoStatusSelectedListener.java</v>
          </cell>
          <cell r="D1293" t="str">
            <v>CryptoStatusSelectedListener</v>
          </cell>
          <cell r="E1293" t="str">
            <v>K-9 Mail</v>
          </cell>
          <cell r="F1293" t="b">
            <v>1</v>
          </cell>
          <cell r="G1293" t="str">
            <v>Service Provider</v>
          </cell>
        </row>
        <row r="1294">
          <cell r="B1294" t="str">
            <v>com.fsck.k9.view.FoldableLinearLayout</v>
          </cell>
          <cell r="C1294" t="str">
            <v>new_version\k9mail\src\main\java\com\fsck\k9\view\FoldableLinearLayout.java</v>
          </cell>
          <cell r="D1294" t="str">
            <v>FoldableLinearLayout</v>
          </cell>
          <cell r="E1294" t="str">
            <v>K-9 Mail</v>
          </cell>
          <cell r="F1294" t="b">
            <v>1</v>
          </cell>
          <cell r="G1294" t="str">
            <v>Interfacer</v>
          </cell>
        </row>
        <row r="1295">
          <cell r="B1295" t="str">
            <v>com.fsck.k9.view.FoldableLinearLayout$SavedState</v>
          </cell>
          <cell r="C1295" t="str">
            <v>new_version\k9mail\src\main\java\com\fsck\k9\view\FoldableLinearLayout.SavedState.java</v>
          </cell>
          <cell r="D1295" t="str">
            <v>SavedState</v>
          </cell>
          <cell r="E1295" t="str">
            <v>K-9 Mail</v>
          </cell>
          <cell r="F1295" t="b">
            <v>1</v>
          </cell>
          <cell r="G1295" t="str">
            <v>Coordinator</v>
          </cell>
        </row>
        <row r="1296">
          <cell r="B1296" t="str">
            <v>com.fsck.k9.view.HighlightDialogFragment</v>
          </cell>
          <cell r="C1296" t="str">
            <v>new_version\k9mail\src\main\java\com\fsck\k9\view\HighlightDialogFragment.java</v>
          </cell>
          <cell r="D1296" t="str">
            <v>HighlightDialogFragment</v>
          </cell>
          <cell r="E1296" t="str">
            <v>K-9 Mail</v>
          </cell>
          <cell r="F1296" t="b">
            <v>1</v>
          </cell>
          <cell r="G1296" t="str">
            <v>Service Provider</v>
          </cell>
        </row>
        <row r="1297">
          <cell r="B1297" t="str">
            <v>com.fsck.k9.view.K9WebViewClient</v>
          </cell>
          <cell r="C1297" t="str">
            <v>new_version\k9mail\src\main\java\com\fsck\k9\view\K9WebViewClient.java</v>
          </cell>
          <cell r="D1297" t="str">
            <v>K9WebViewClient</v>
          </cell>
          <cell r="E1297" t="str">
            <v>K-9 Mail</v>
          </cell>
          <cell r="F1297" t="b">
            <v>1</v>
          </cell>
          <cell r="G1297" t="str">
            <v>Interfacer</v>
          </cell>
        </row>
        <row r="1298">
          <cell r="B1298" t="str">
            <v>com.fsck.k9.view.K9WebViewClient$LollipopWebViewClient</v>
          </cell>
          <cell r="C1298" t="str">
            <v>new_version\k9mail\src\main\java\com\fsck\k9\view\K9WebViewClient.LollipopWebViewClient.java</v>
          </cell>
          <cell r="D1298" t="str">
            <v>LollipopWebViewClient</v>
          </cell>
          <cell r="E1298" t="str">
            <v>K-9 Mail</v>
          </cell>
          <cell r="F1298" t="b">
            <v>1</v>
          </cell>
          <cell r="G1298" t="str">
            <v>Interfacer</v>
          </cell>
        </row>
        <row r="1299">
          <cell r="B1299" t="str">
            <v>com.fsck.k9.view.K9WebViewClient$PreLollipopWebViewClient</v>
          </cell>
          <cell r="C1299" t="str">
            <v>new_version\k9mail\src\main\java\com\fsck\k9\view\K9WebViewClient.PreLollipopWebViewClient.java</v>
          </cell>
          <cell r="D1299" t="str">
            <v>PreLollipopWebViewClient</v>
          </cell>
          <cell r="E1299" t="str">
            <v>K-9 Mail</v>
          </cell>
          <cell r="F1299" t="b">
            <v>1</v>
          </cell>
          <cell r="G1299" t="str">
            <v>Interfacer</v>
          </cell>
        </row>
        <row r="1300">
          <cell r="B1300" t="str">
            <v>com.fsck.k9.view.LinearViewAnimator</v>
          </cell>
          <cell r="C1300" t="str">
            <v>new_version\k9mail\src\main\java\com\fsck\k9\view\LinearViewAnimator.java</v>
          </cell>
          <cell r="D1300" t="str">
            <v>LinearViewAnimator</v>
          </cell>
          <cell r="E1300" t="str">
            <v>K-9 Mail</v>
          </cell>
          <cell r="F1300" t="b">
            <v>1</v>
          </cell>
          <cell r="G1300" t="str">
            <v>Service Provider</v>
          </cell>
        </row>
        <row r="1301">
          <cell r="B1301" t="str">
            <v>com.fsck.k9.view.MessageCryptoDisplayStatus</v>
          </cell>
          <cell r="C1301" t="str">
            <v>new_version\k9mail\src\main\java\com\fsck\k9\view\MessageCryptoDisplayStatus.java</v>
          </cell>
          <cell r="D1301" t="str">
            <v>MessageCryptoDisplayStatus</v>
          </cell>
          <cell r="E1301" t="str">
            <v>K-9 Mail</v>
          </cell>
          <cell r="F1301" t="b">
            <v>1</v>
          </cell>
          <cell r="G1301" t="str">
            <v>Information Holder</v>
          </cell>
        </row>
        <row r="1302">
          <cell r="B1302" t="str">
            <v>com.fsck.k9.view.MessageCryptoStatusView</v>
          </cell>
          <cell r="C1302" t="str">
            <v>new_version\k9mail\src\main\java\com\fsck\k9\view\MessageCryptoStatusView.java</v>
          </cell>
          <cell r="D1302" t="str">
            <v>MessageCryptoStatusView</v>
          </cell>
          <cell r="E1302" t="str">
            <v>K-9 Mail</v>
          </cell>
          <cell r="F1302" t="b">
            <v>1</v>
          </cell>
          <cell r="G1302" t="str">
            <v>Interfacer</v>
          </cell>
        </row>
        <row r="1303">
          <cell r="B1303" t="str">
            <v>com.fsck.k9.view.MessageHeader</v>
          </cell>
          <cell r="C1303" t="str">
            <v>new_version\k9mail-library\src\main\java\com\fsck\k9\mail\internet\Viewable.MessageHeader.java</v>
          </cell>
          <cell r="D1303" t="str">
            <v>MessageHeader</v>
          </cell>
          <cell r="E1303" t="str">
            <v>K-9 Mail</v>
          </cell>
          <cell r="F1303" t="b">
            <v>1</v>
          </cell>
          <cell r="G1303" t="str">
            <v>Interfacer</v>
          </cell>
        </row>
        <row r="1304">
          <cell r="B1304" t="str">
            <v>com.fsck.k9.view.MessageHeader$HeaderEntry</v>
          </cell>
          <cell r="C1304" t="str">
            <v>new_version\k9mail\src\main\java\com\fsck\k9\view\MessageHeader.HeaderEntry.java</v>
          </cell>
          <cell r="D1304" t="str">
            <v>HeaderEntry</v>
          </cell>
          <cell r="E1304" t="str">
            <v>K-9 Mail</v>
          </cell>
          <cell r="F1304" t="b">
            <v>1</v>
          </cell>
          <cell r="G1304" t="str">
            <v>Information Holder</v>
          </cell>
        </row>
        <row r="1305">
          <cell r="B1305" t="str">
            <v>com.fsck.k9.view.MessageHeader$OnLayoutChangedListener</v>
          </cell>
          <cell r="C1305" t="str">
            <v>new_version\k9mail\src\main\java\com\fsck\k9\view\MessageHeader.OnLayoutChangedListener.java</v>
          </cell>
          <cell r="D1305" t="str">
            <v>OnLayoutChangedListener</v>
          </cell>
          <cell r="E1305" t="str">
            <v>K-9 Mail</v>
          </cell>
          <cell r="F1305" t="b">
            <v>1</v>
          </cell>
          <cell r="G1305" t="str">
            <v>Service Provider</v>
          </cell>
        </row>
        <row r="1306">
          <cell r="B1306" t="str">
            <v>com.fsck.k9.view.MessageHeader$SavedState</v>
          </cell>
          <cell r="C1306" t="str">
            <v>new_version\k9mail\src\main\java\com\fsck\k9\view\FoldableLinearLayout.SavedState.java</v>
          </cell>
          <cell r="D1306" t="str">
            <v>SavedState</v>
          </cell>
          <cell r="E1306" t="str">
            <v>K-9 Mail</v>
          </cell>
          <cell r="F1306" t="b">
            <v>1</v>
          </cell>
          <cell r="G1306" t="str">
            <v>Information Holder</v>
          </cell>
        </row>
        <row r="1307">
          <cell r="B1307" t="str">
            <v>com.fsck.k9.view.MessageTitleView</v>
          </cell>
          <cell r="C1307" t="str">
            <v>new_version\k9mail\src\main\java\com\fsck\k9\view\MessageTitleView.java</v>
          </cell>
          <cell r="D1307" t="str">
            <v>MessageTitleView</v>
          </cell>
          <cell r="E1307" t="str">
            <v>K-9 Mail</v>
          </cell>
          <cell r="F1307" t="b">
            <v>1</v>
          </cell>
          <cell r="G1307" t="str">
            <v>Interfacer</v>
          </cell>
        </row>
        <row r="1308">
          <cell r="B1308" t="str">
            <v>com.fsck.k9.view.MessageWebView</v>
          </cell>
          <cell r="C1308" t="str">
            <v>new_version\k9mail\src\main\java\com\fsck\k9\view\MessageWebView.java</v>
          </cell>
          <cell r="D1308" t="str">
            <v>MessageWebView</v>
          </cell>
          <cell r="E1308" t="str">
            <v>K-9 Mail</v>
          </cell>
          <cell r="F1308" t="b">
            <v>1</v>
          </cell>
          <cell r="G1308" t="str">
            <v>Coordinator</v>
          </cell>
        </row>
        <row r="1309">
          <cell r="B1309" t="str">
            <v>com.fsck.k9.view.MessageWebView$OnPageFinishedListener</v>
          </cell>
          <cell r="C1309" t="str">
            <v>new_version\k9mail\src\main\java\com\fsck\k9\view\MessageWebView.OnPageFinishedListener.java</v>
          </cell>
          <cell r="D1309" t="str">
            <v>OnPageFinishedListener</v>
          </cell>
          <cell r="E1309" t="str">
            <v>K-9 Mail</v>
          </cell>
          <cell r="F1309" t="b">
            <v>1</v>
          </cell>
          <cell r="G1309" t="str">
            <v>Service Provider</v>
          </cell>
        </row>
        <row r="1310">
          <cell r="B1310" t="str">
            <v>com.fsck.k9.view.NonLockingScrollView</v>
          </cell>
          <cell r="C1310" t="str">
            <v>new_version\k9mail\src\main\java\com\fsck\k9\view\NonLockingScrollView.java</v>
          </cell>
          <cell r="D1310" t="str">
            <v>NonLockingScrollView</v>
          </cell>
          <cell r="E1310" t="str">
            <v>K-9 Mail</v>
          </cell>
          <cell r="F1310" t="b">
            <v>1</v>
          </cell>
          <cell r="G1310" t="str">
            <v>Interfacer</v>
          </cell>
        </row>
        <row r="1311">
          <cell r="B1311" t="str">
            <v>com.fsck.k9.view.NonLockingScrollView$HierarchyTreeChangeListener</v>
          </cell>
          <cell r="C1311" t="str">
            <v>new_version\k9mail\src\main\java\com\fsck\k9\view\NonLockingScrollView.HierarchyTreeChangeListener.java</v>
          </cell>
          <cell r="D1311" t="str">
            <v>HierarchyTreeChangeListener</v>
          </cell>
          <cell r="E1311" t="str">
            <v>K-9 Mail</v>
          </cell>
          <cell r="F1311" t="b">
            <v>1</v>
          </cell>
          <cell r="G1311" t="str">
            <v>Service Provider</v>
          </cell>
        </row>
        <row r="1312">
          <cell r="B1312" t="str">
            <v>com.fsck.k9.view.RecipientSelectView</v>
          </cell>
          <cell r="C1312" t="str">
            <v>new_version\k9mail\src\main\java\com\fsck\k9\view\RecipientSelectView.java</v>
          </cell>
          <cell r="D1312" t="str">
            <v>RecipientSelectView</v>
          </cell>
          <cell r="E1312" t="str">
            <v>K-9 Mail</v>
          </cell>
          <cell r="F1312" t="b">
            <v>1</v>
          </cell>
          <cell r="G1312" t="str">
            <v>Interfacer</v>
          </cell>
        </row>
        <row r="1313">
          <cell r="B1313" t="str">
            <v>com.fsck.k9.view.RecipientSelectView$Recipient</v>
          </cell>
          <cell r="C1313" t="str">
            <v>new_version\k9mail\src\main\java\com\fsck\k9\view\RecipientSelectView.Recipient.java</v>
          </cell>
          <cell r="D1313" t="str">
            <v>Recipient</v>
          </cell>
          <cell r="E1313" t="str">
            <v>K-9 Mail</v>
          </cell>
          <cell r="F1313" t="b">
            <v>1</v>
          </cell>
          <cell r="G1313" t="str">
            <v>Information Holder</v>
          </cell>
        </row>
        <row r="1314">
          <cell r="B1314" t="str">
            <v>com.fsck.k9.view.RecipientSelectView$RecipientCryptoStatus</v>
          </cell>
          <cell r="C1314" t="str">
            <v>new_version\k9mail\src\main\java\com\fsck\k9\view\RecipientSelectView.RecipientCryptoStatus.java</v>
          </cell>
          <cell r="D1314" t="str">
            <v>RecipientCryptoStatus</v>
          </cell>
          <cell r="E1314" t="str">
            <v>K-9 Mail</v>
          </cell>
          <cell r="F1314" t="b">
            <v>1</v>
          </cell>
          <cell r="G1314" t="str">
            <v>Information Holder</v>
          </cell>
        </row>
        <row r="1315">
          <cell r="B1315" t="str">
            <v>com.fsck.k9.view.RecipientSelectView$RecipientTokenSpan</v>
          </cell>
          <cell r="C1315" t="str">
            <v>new_version\k9mail\src\main\java\com\fsck\k9\view\RecipientSelectView.RecipientTokenSpan.java</v>
          </cell>
          <cell r="D1315" t="str">
            <v>RecipientTokenSpan</v>
          </cell>
          <cell r="E1315" t="str">
            <v>K-9 Mail</v>
          </cell>
          <cell r="F1315" t="b">
            <v>1</v>
          </cell>
          <cell r="G1315" t="str">
            <v>Information Holder</v>
          </cell>
        </row>
        <row r="1316">
          <cell r="B1316" t="str">
            <v>com.fsck.k9.view.RecipientSelectView$RecipientTokenViewHolder</v>
          </cell>
          <cell r="C1316" t="str">
            <v>new_version\k9mail\src\main\java\com\fsck\k9\view\RecipientSelectView.RecipientTokenViewHolder.java</v>
          </cell>
          <cell r="D1316" t="str">
            <v>RecipientTokenViewHolder</v>
          </cell>
          <cell r="E1316" t="str">
            <v>K-9 Mail</v>
          </cell>
          <cell r="F1316" t="b">
            <v>1</v>
          </cell>
          <cell r="G1316" t="str">
            <v>Information Holder</v>
          </cell>
        </row>
        <row r="1317">
          <cell r="B1317" t="str">
            <v>com.fsck.k9.view.RecipientSelectView$TokenListener</v>
          </cell>
          <cell r="C1317" t="str">
            <v>new_version\k9mail\src\main\java\com\fsck\k9\view\RecipientSelectView.TokenListener.java</v>
          </cell>
          <cell r="D1317" t="str">
            <v>TokenListener</v>
          </cell>
          <cell r="E1317" t="str">
            <v>K-9 Mail</v>
          </cell>
          <cell r="F1317" t="b">
            <v>1</v>
          </cell>
          <cell r="G1317" t="str">
            <v>Service Provider</v>
          </cell>
        </row>
        <row r="1318">
          <cell r="B1318" t="str">
            <v>com.fsck.k9.view.RigidWebView</v>
          </cell>
          <cell r="C1318" t="str">
            <v>new_version\k9mail\src\main\java\com\fsck\k9\view\RigidWebView.java</v>
          </cell>
          <cell r="D1318" t="str">
            <v>RigidWebView</v>
          </cell>
          <cell r="E1318" t="str">
            <v>K-9 Mail</v>
          </cell>
          <cell r="F1318" t="b">
            <v>1</v>
          </cell>
          <cell r="G1318" t="str">
            <v>Information Holder</v>
          </cell>
        </row>
        <row r="1319">
          <cell r="B1319" t="str">
            <v>com.fsck.k9.view.ThemeUtils</v>
          </cell>
          <cell r="C1319" t="str">
            <v>new_version\k9mail\src\main\java\com\fsck\k9\view\ThemeUtils.java</v>
          </cell>
          <cell r="D1319" t="str">
            <v>ThemeUtils</v>
          </cell>
          <cell r="E1319" t="str">
            <v>K-9 Mail</v>
          </cell>
          <cell r="F1319" t="b">
            <v>1</v>
          </cell>
          <cell r="G1319" t="str">
            <v>Coordinator</v>
          </cell>
        </row>
        <row r="1320">
          <cell r="B1320" t="str">
            <v>com.fsck.k9.view.ToolableViewAnimator</v>
          </cell>
          <cell r="C1320" t="str">
            <v>new_version\k9mail\src\main\java\com\fsck\k9\view\ToolableViewAnimator.java</v>
          </cell>
          <cell r="D1320" t="str">
            <v>ToolableViewAnimator</v>
          </cell>
          <cell r="E1320" t="str">
            <v>K-9 Mail</v>
          </cell>
          <cell r="F1320" t="b">
            <v>1</v>
          </cell>
          <cell r="G1320" t="str">
            <v>Interfacer</v>
          </cell>
        </row>
        <row r="1321">
          <cell r="B1321" t="str">
            <v>com.fsck.k9.view.ViewSwitcher</v>
          </cell>
          <cell r="C1321" t="str">
            <v>new_version\k9mail\src\main\java\com\fsck\k9\view\ViewSwitcher.java</v>
          </cell>
          <cell r="D1321" t="str">
            <v>ViewSwitcher</v>
          </cell>
          <cell r="E1321" t="str">
            <v>K-9 Mail</v>
          </cell>
          <cell r="F1321" t="b">
            <v>1</v>
          </cell>
          <cell r="G1321" t="str">
            <v>Service Provider</v>
          </cell>
        </row>
        <row r="1322">
          <cell r="B1322" t="str">
            <v>com.fsck.k9.view.ViewSwitcher$OnSwitchCompleteListener</v>
          </cell>
          <cell r="C1322" t="str">
            <v>new_version\k9mail\src\main\java\com\fsck\k9\view\ViewSwitcher.OnSwitchCompleteListener.java</v>
          </cell>
          <cell r="D1322" t="str">
            <v>OnSwitchCompleteListener</v>
          </cell>
          <cell r="E1322" t="str">
            <v>K-9 Mail</v>
          </cell>
          <cell r="F1322" t="b">
            <v>1</v>
          </cell>
          <cell r="G1322" t="str">
            <v>Service Provider</v>
          </cell>
        </row>
        <row r="1323">
          <cell r="B1323" t="str">
            <v>com.fsck.k9.widget.list.MessageListRemoteViewFactory</v>
          </cell>
          <cell r="C1323" t="str">
            <v>new_version\k9mail\src\main\java\com\fsck\k9\widget\list\MessageListRemoteViewFactory.java</v>
          </cell>
          <cell r="D1323" t="str">
            <v>MessageListRemoteViewFactory</v>
          </cell>
          <cell r="E1323" t="str">
            <v>K-9 Mail</v>
          </cell>
          <cell r="F1323" t="b">
            <v>1</v>
          </cell>
          <cell r="G1323" t="str">
            <v>Interfacer</v>
          </cell>
        </row>
        <row r="1324">
          <cell r="B1324" t="str">
            <v>com.fsck.k9.widget.list.MessageListRemoteViewFactory$MailItem</v>
          </cell>
          <cell r="C1324" t="str">
            <v>new_version\k9mail\src\main\java\com\fsck\k9\widget\list\MessageListRemoteViewFactory.MailItem.java</v>
          </cell>
          <cell r="D1324" t="str">
            <v>MailItem</v>
          </cell>
          <cell r="E1324" t="str">
            <v>K-9 Mail</v>
          </cell>
          <cell r="F1324" t="b">
            <v>1</v>
          </cell>
          <cell r="G1324" t="str">
            <v>Information Holder</v>
          </cell>
        </row>
        <row r="1325">
          <cell r="B1325" t="str">
            <v>com.fsck.k9.widget.list.MessageListWidgetProvider</v>
          </cell>
          <cell r="C1325" t="str">
            <v>new_version\k9mail\src\main\java\com\fsck\k9\widget\list\MessageListWidgetProvider.java</v>
          </cell>
          <cell r="D1325" t="str">
            <v>MessageListWidgetProvider</v>
          </cell>
          <cell r="E1325" t="str">
            <v>K-9 Mail</v>
          </cell>
          <cell r="F1325" t="b">
            <v>1</v>
          </cell>
          <cell r="G1325" t="str">
            <v>Controller</v>
          </cell>
        </row>
        <row r="1326">
          <cell r="B1326" t="str">
            <v>com.fsck.k9.widget.list.MessageListWidgetService</v>
          </cell>
          <cell r="C1326" t="str">
            <v>new_version\k9mail\src\main\java\com\fsck\k9\widget\list\MessageListWidgetService.java</v>
          </cell>
          <cell r="D1326" t="str">
            <v>MessageListWidgetService</v>
          </cell>
          <cell r="E1326" t="str">
            <v>K-9 Mail</v>
          </cell>
          <cell r="F1326" t="b">
            <v>1</v>
          </cell>
          <cell r="G1326" t="str">
            <v>Service Provider</v>
          </cell>
        </row>
        <row r="1327">
          <cell r="B1327" t="str">
            <v>de.schildbach.wallet.Configuration</v>
          </cell>
          <cell r="C1327" t="str">
            <v>\wallet\src\de\schildbach\wallet\Configuration.java</v>
          </cell>
          <cell r="D1327" t="str">
            <v>Configuration</v>
          </cell>
          <cell r="E1327" t="str">
            <v>Bitcoin Wallet</v>
          </cell>
          <cell r="F1327" t="b">
            <v>1</v>
          </cell>
          <cell r="G1327" t="str">
            <v>Information Holder</v>
          </cell>
        </row>
        <row r="1328">
          <cell r="B1328" t="str">
            <v>de.schildbach.wallet.Constants</v>
          </cell>
          <cell r="C1328" t="str">
            <v>\wallet\src\de\schildbach\wallet\Constants.java</v>
          </cell>
          <cell r="D1328" t="str">
            <v>Constants</v>
          </cell>
          <cell r="E1328" t="str">
            <v>Bitcoin Wallet</v>
          </cell>
          <cell r="F1328" t="b">
            <v>1</v>
          </cell>
          <cell r="G1328" t="str">
            <v>Information Holder</v>
          </cell>
        </row>
        <row r="1329">
          <cell r="B1329" t="str">
            <v>de.schildbach.wallet.Constants$Files</v>
          </cell>
          <cell r="C1329" t="str">
            <v>\wallet\src\de\schildbach\wallet\Constants.Files.java</v>
          </cell>
          <cell r="D1329" t="str">
            <v>Files</v>
          </cell>
          <cell r="E1329" t="str">
            <v>Bitcoin Wallet</v>
          </cell>
          <cell r="F1329" t="b">
            <v>1</v>
          </cell>
          <cell r="G1329" t="str">
            <v>Information Holder</v>
          </cell>
        </row>
        <row r="1330">
          <cell r="B1330" t="str">
            <v>de.schildbach.wallet.data.AbstractWalletLiveData</v>
          </cell>
          <cell r="C1330" t="str">
            <v>\wallet\src\de\schildbach\wallet\data\AbstractWalletLiveData.java</v>
          </cell>
          <cell r="D1330" t="str">
            <v>AbstractWalletLiveData</v>
          </cell>
          <cell r="E1330" t="str">
            <v>Bitcoin Wallet</v>
          </cell>
          <cell r="F1330" t="b">
            <v>1</v>
          </cell>
          <cell r="G1330" t="str">
            <v>Information Holder</v>
          </cell>
        </row>
        <row r="1331">
          <cell r="B1331" t="str">
            <v>de.schildbach.wallet.data.AddressBookDao</v>
          </cell>
          <cell r="C1331" t="str">
            <v>\wallet\src\de\schildbach\wallet\data\AddressBookDao.java</v>
          </cell>
          <cell r="D1331" t="str">
            <v>AddressBookDao</v>
          </cell>
          <cell r="E1331" t="str">
            <v>Bitcoin Wallet</v>
          </cell>
          <cell r="F1331" t="b">
            <v>1</v>
          </cell>
          <cell r="G1331" t="str">
            <v>Service Provider</v>
          </cell>
        </row>
        <row r="1332">
          <cell r="B1332" t="str">
            <v>de.schildbach.wallet.data.AddressBookEntry</v>
          </cell>
          <cell r="C1332" t="str">
            <v>\wallet\src\de\schildbach\wallet\data\AddressBookEntry.java</v>
          </cell>
          <cell r="D1332" t="str">
            <v>AddressBookEntry</v>
          </cell>
          <cell r="E1332" t="str">
            <v>Bitcoin Wallet</v>
          </cell>
          <cell r="F1332" t="b">
            <v>1</v>
          </cell>
          <cell r="G1332" t="str">
            <v>Information Holder</v>
          </cell>
        </row>
        <row r="1333">
          <cell r="B1333" t="str">
            <v>de.schildbach.wallet.data.AppDatabase</v>
          </cell>
          <cell r="C1333" t="str">
            <v>\wallet\src\de\schildbach\wallet\data\AppDatabase.java</v>
          </cell>
          <cell r="D1333" t="str">
            <v>AppDatabase</v>
          </cell>
          <cell r="E1333" t="str">
            <v>Bitcoin Wallet</v>
          </cell>
          <cell r="F1333" t="b">
            <v>1</v>
          </cell>
          <cell r="G1333" t="str">
            <v>Information Holder</v>
          </cell>
        </row>
        <row r="1334">
          <cell r="B1334" t="str">
            <v>de.schildbach.wallet.data.BlockchainStateLiveData</v>
          </cell>
          <cell r="C1334" t="str">
            <v>\wallet\src\de\schildbach\wallet\data\BlockchainStateLiveData.java</v>
          </cell>
          <cell r="D1334" t="str">
            <v>BlockchainStateLiveData</v>
          </cell>
          <cell r="E1334" t="str">
            <v>Bitcoin Wallet</v>
          </cell>
          <cell r="F1334" t="b">
            <v>1</v>
          </cell>
          <cell r="G1334" t="str">
            <v>Information Holder</v>
          </cell>
        </row>
        <row r="1335">
          <cell r="B1335" t="str">
            <v>de.schildbach.wallet.data.ConfigFormatLiveData</v>
          </cell>
          <cell r="C1335" t="str">
            <v>\wallet\src\de\schildbach\wallet\data\ConfigFormatLiveData.java</v>
          </cell>
          <cell r="D1335" t="str">
            <v>ConfigFormatLiveData</v>
          </cell>
          <cell r="E1335" t="str">
            <v>Bitcoin Wallet</v>
          </cell>
          <cell r="F1335" t="b">
            <v>1</v>
          </cell>
          <cell r="G1335" t="str">
            <v>Information Holder</v>
          </cell>
        </row>
        <row r="1336">
          <cell r="B1336" t="str">
            <v>de.schildbach.wallet.data.ConfigOwnNameLiveData</v>
          </cell>
          <cell r="C1336" t="str">
            <v>\wallet\src\de\schildbach\wallet\data\ConfigOwnNameLiveData.java</v>
          </cell>
          <cell r="D1336" t="str">
            <v>ConfigOwnNameLiveData</v>
          </cell>
          <cell r="E1336" t="str">
            <v>Bitcoin Wallet</v>
          </cell>
          <cell r="F1336" t="b">
            <v>1</v>
          </cell>
          <cell r="G1336" t="str">
            <v>Information Holder</v>
          </cell>
        </row>
        <row r="1337">
          <cell r="B1337" t="str">
            <v>de.schildbach.wallet.data.DynamicFeeLiveData</v>
          </cell>
          <cell r="C1337" t="str">
            <v>\wallet\src\de\schildbach\wallet\data\DynamicFeeLiveData.java</v>
          </cell>
          <cell r="D1337" t="str">
            <v>DynamicFeeLiveData</v>
          </cell>
          <cell r="E1337" t="str">
            <v>Bitcoin Wallet</v>
          </cell>
          <cell r="F1337" t="b">
            <v>1</v>
          </cell>
          <cell r="G1337" t="str">
            <v>Structurer</v>
          </cell>
        </row>
        <row r="1338">
          <cell r="B1338" t="str">
            <v>de.schildbach.wallet.data.ExchangeRate</v>
          </cell>
          <cell r="C1338" t="str">
            <v>\wallet\src\de\schildbach\wallet\data\ExchangeRate.java</v>
          </cell>
          <cell r="D1338" t="str">
            <v>ExchangeRate</v>
          </cell>
          <cell r="E1338" t="str">
            <v>Bitcoin Wallet</v>
          </cell>
          <cell r="F1338" t="b">
            <v>1</v>
          </cell>
          <cell r="G1338" t="str">
            <v>Information Holder</v>
          </cell>
        </row>
        <row r="1339">
          <cell r="B1339" t="str">
            <v>de.schildbach.wallet.data.ExchangeRatesProvider</v>
          </cell>
          <cell r="C1339" t="str">
            <v>\wallet\src\de\schildbach\wallet\data\ExchangeRatesProvider.java</v>
          </cell>
          <cell r="D1339" t="str">
            <v>ExchangeRatesProvider</v>
          </cell>
          <cell r="E1339" t="str">
            <v>Bitcoin Wallet</v>
          </cell>
          <cell r="F1339" t="b">
            <v>1</v>
          </cell>
          <cell r="G1339" t="str">
            <v>Service Provider</v>
          </cell>
        </row>
        <row r="1340">
          <cell r="B1340" t="str">
            <v>de.schildbach.wallet.data.PaymentIntent</v>
          </cell>
          <cell r="C1340" t="str">
            <v>\wallet\src\de\schildbach\wallet\data\PaymentIntent.java</v>
          </cell>
          <cell r="D1340" t="str">
            <v>PaymentIntent</v>
          </cell>
          <cell r="E1340" t="str">
            <v>Bitcoin Wallet</v>
          </cell>
          <cell r="F1340" t="b">
            <v>1</v>
          </cell>
          <cell r="G1340" t="str">
            <v>Structurer</v>
          </cell>
        </row>
        <row r="1341">
          <cell r="B1341" t="str">
            <v>de.schildbach.wallet.data.PaymentIntent$Output</v>
          </cell>
          <cell r="C1341" t="str">
            <v>\wallet\src\de\schildbach\wallet\data\PaymentIntent.Output.java</v>
          </cell>
          <cell r="D1341" t="str">
            <v>Output</v>
          </cell>
          <cell r="E1341" t="str">
            <v>Bitcoin Wallet</v>
          </cell>
          <cell r="F1341" t="b">
            <v>1</v>
          </cell>
          <cell r="G1341" t="str">
            <v>Information Holder</v>
          </cell>
        </row>
        <row r="1342">
          <cell r="B1342" t="str">
            <v>de.schildbach.wallet.data.PaymentIntent$Standard</v>
          </cell>
          <cell r="C1342" t="str">
            <v>\wallet\src\de\schildbach\wallet\data\PaymentIntent.Standard.java</v>
          </cell>
          <cell r="D1342" t="str">
            <v>Standard</v>
          </cell>
          <cell r="E1342" t="str">
            <v>Bitcoin Wallet</v>
          </cell>
          <cell r="F1342" t="b">
            <v>1</v>
          </cell>
          <cell r="G1342" t="str">
            <v>Information Holder</v>
          </cell>
        </row>
        <row r="1343">
          <cell r="B1343" t="str">
            <v>de.schildbach.wallet.data.SelectedExchangeRateLiveData</v>
          </cell>
          <cell r="C1343" t="str">
            <v>\wallet\src\de\schildbach\wallet\data\SelectedExchangeRateLiveData.java</v>
          </cell>
          <cell r="D1343" t="str">
            <v>SelectedExchangeRateLiveData</v>
          </cell>
          <cell r="E1343" t="str">
            <v>Bitcoin Wallet</v>
          </cell>
          <cell r="F1343" t="b">
            <v>1</v>
          </cell>
          <cell r="G1343" t="str">
            <v>Information Holder</v>
          </cell>
        </row>
        <row r="1344">
          <cell r="B1344" t="str">
            <v>de.schildbach.wallet.data.SingleLiveEvent</v>
          </cell>
          <cell r="C1344" t="str">
            <v>\wallet\src\de\schildbach\wallet\data\SingleLiveEvent.java</v>
          </cell>
          <cell r="D1344" t="str">
            <v>SingleLiveEvent</v>
          </cell>
          <cell r="E1344" t="str">
            <v>Bitcoin Wallet</v>
          </cell>
          <cell r="F1344" t="b">
            <v>1</v>
          </cell>
          <cell r="G1344" t="str">
            <v>Service Provider</v>
          </cell>
        </row>
        <row r="1345">
          <cell r="B1345" t="str">
            <v>de.schildbach.wallet.data.ThrottelingLiveData</v>
          </cell>
          <cell r="C1345" t="str">
            <v>\wallet\src\de\schildbach\wallet\data\ThrottelingLiveData.java</v>
          </cell>
          <cell r="D1345" t="str">
            <v>ThrottelingLiveData</v>
          </cell>
          <cell r="E1345" t="str">
            <v>Bitcoin Wallet</v>
          </cell>
          <cell r="F1345" t="b">
            <v>1</v>
          </cell>
          <cell r="G1345" t="str">
            <v>Information Holder</v>
          </cell>
        </row>
        <row r="1346">
          <cell r="B1346" t="str">
            <v>de.schildbach.wallet.data.TimeLiveData</v>
          </cell>
          <cell r="C1346" t="str">
            <v>\wallet\src\de\schildbach\wallet\data\TimeLiveData.java</v>
          </cell>
          <cell r="D1346" t="str">
            <v>TimeLiveData</v>
          </cell>
          <cell r="E1346" t="str">
            <v>Bitcoin Wallet</v>
          </cell>
          <cell r="F1346" t="b">
            <v>1</v>
          </cell>
          <cell r="G1346" t="str">
            <v>Information Holder</v>
          </cell>
        </row>
        <row r="1347">
          <cell r="B1347" t="str">
            <v>de.schildbach.wallet.data.WalletBalanceLiveData</v>
          </cell>
          <cell r="C1347" t="str">
            <v>\wallet\src\de\schildbach\wallet\data\WalletBalanceLiveData.java</v>
          </cell>
          <cell r="D1347" t="str">
            <v>WalletBalanceLiveData</v>
          </cell>
          <cell r="E1347" t="str">
            <v>Bitcoin Wallet</v>
          </cell>
          <cell r="F1347" t="b">
            <v>1</v>
          </cell>
          <cell r="G1347" t="str">
            <v>Structurer</v>
          </cell>
        </row>
        <row r="1348">
          <cell r="B1348" t="str">
            <v>de.schildbach.wallet.data.WalletBalanceLiveData$WalletListener</v>
          </cell>
          <cell r="C1348" t="str">
            <v>\wallet\src\de\schildbach\wallet\data\WalletBalanceLiveData.WalletListener.java</v>
          </cell>
          <cell r="D1348" t="str">
            <v>WalletListener</v>
          </cell>
          <cell r="E1348" t="str">
            <v>Bitcoin Wallet</v>
          </cell>
          <cell r="F1348" t="b">
            <v>1</v>
          </cell>
          <cell r="G1348" t="str">
            <v>Service Provider</v>
          </cell>
        </row>
        <row r="1349">
          <cell r="B1349" t="str">
            <v>de.schildbach.wallet.data.WalletLiveData</v>
          </cell>
          <cell r="C1349" t="str">
            <v>\wallet\src\de\schildbach\wallet\data\WalletLiveData.java</v>
          </cell>
          <cell r="D1349" t="str">
            <v>WalletLiveData</v>
          </cell>
          <cell r="E1349" t="str">
            <v>Bitcoin Wallet</v>
          </cell>
          <cell r="F1349" t="b">
            <v>1</v>
          </cell>
          <cell r="G1349" t="str">
            <v>Information Holder</v>
          </cell>
        </row>
        <row r="1350">
          <cell r="B1350" t="str">
            <v>de.schildbach.wallet.integration.android.BitcoinIntegration</v>
          </cell>
          <cell r="C1350" t="str">
            <v>\integration-android\src\de\schildbach\wallet\integration\android\BitcoinIntegration.java</v>
          </cell>
          <cell r="D1350" t="str">
            <v>BitcoinIntegration</v>
          </cell>
          <cell r="E1350" t="str">
            <v>Bitcoin Wallet</v>
          </cell>
          <cell r="F1350" t="b">
            <v>1</v>
          </cell>
          <cell r="G1350" t="str">
            <v>Controller</v>
          </cell>
        </row>
        <row r="1351">
          <cell r="B1351" t="str">
            <v>de.schildbach.wallet.integration.sample.SampleActivity</v>
          </cell>
          <cell r="C1351" t="str">
            <v>\sample-integration-android\src\de\schildbach\wallet\integration\sample\SampleActivity.java</v>
          </cell>
          <cell r="D1351" t="str">
            <v>SampleActivity</v>
          </cell>
          <cell r="E1351" t="str">
            <v>Bitcoin Wallet</v>
          </cell>
          <cell r="F1351" t="b">
            <v>1</v>
          </cell>
          <cell r="G1351" t="str">
            <v>Interfacer</v>
          </cell>
        </row>
        <row r="1352">
          <cell r="B1352" t="str">
            <v>de.schildbach.wallet.Logging</v>
          </cell>
          <cell r="C1352" t="str">
            <v>\wallet\src\de\schildbach\wallet\Logging.java</v>
          </cell>
          <cell r="D1352" t="str">
            <v>Logging</v>
          </cell>
          <cell r="E1352" t="str">
            <v>Bitcoin Wallet</v>
          </cell>
          <cell r="F1352" t="b">
            <v>1</v>
          </cell>
          <cell r="G1352" t="str">
            <v>Service Provider</v>
          </cell>
        </row>
        <row r="1353">
          <cell r="B1353" t="str">
            <v>de.schildbach.wallet.offline.AcceptBluetoothService</v>
          </cell>
          <cell r="C1353" t="str">
            <v>\wallet\src\de\schildbach\wallet\offline\AcceptBluetoothService.java</v>
          </cell>
          <cell r="D1353" t="str">
            <v>AcceptBluetoothService</v>
          </cell>
          <cell r="E1353" t="str">
            <v>Bitcoin Wallet</v>
          </cell>
          <cell r="F1353" t="b">
            <v>1</v>
          </cell>
          <cell r="G1353" t="str">
            <v>Service Provider</v>
          </cell>
        </row>
        <row r="1354">
          <cell r="B1354" t="str">
            <v>de.schildbach.wallet.offline.AcceptBluetoothThread</v>
          </cell>
          <cell r="C1354" t="str">
            <v>\wallet\src\de\schildbach\wallet\offline\AcceptBluetoothThread.java</v>
          </cell>
          <cell r="D1354" t="str">
            <v>AcceptBluetoothThread</v>
          </cell>
          <cell r="E1354" t="str">
            <v>Bitcoin Wallet</v>
          </cell>
          <cell r="F1354" t="b">
            <v>1</v>
          </cell>
          <cell r="G1354" t="str">
            <v>Coordinator</v>
          </cell>
        </row>
        <row r="1355">
          <cell r="B1355" t="str">
            <v>de.schildbach.wallet.offline.AcceptBluetoothThread$ClassicBluetoothThread</v>
          </cell>
          <cell r="C1355" t="str">
            <v>\wallet\src\de\schildbach\wallet\offline\AcceptBluetoothThread.ClassicBluetoothThread.java</v>
          </cell>
          <cell r="D1355" t="str">
            <v>ClassicBluetoothThread</v>
          </cell>
          <cell r="E1355" t="str">
            <v>Bitcoin Wallet</v>
          </cell>
          <cell r="F1355" t="b">
            <v>1</v>
          </cell>
          <cell r="G1355" t="str">
            <v>Service Provider</v>
          </cell>
        </row>
        <row r="1356">
          <cell r="B1356" t="str">
            <v>de.schildbach.wallet.offline.AcceptBluetoothThread$PaymentProtocolThread</v>
          </cell>
          <cell r="C1356" t="str">
            <v>\wallet\src\de\schildbach\wallet\offline\AcceptBluetoothThread.PaymentProtocolThread.java</v>
          </cell>
          <cell r="D1356" t="str">
            <v>PaymentProtocolThread</v>
          </cell>
          <cell r="E1356" t="str">
            <v>Bitcoin Wallet</v>
          </cell>
          <cell r="F1356" t="b">
            <v>1</v>
          </cell>
          <cell r="G1356" t="str">
            <v>Service Provider</v>
          </cell>
        </row>
        <row r="1357">
          <cell r="B1357" t="str">
            <v>de.schildbach.wallet.offline.DirectPaymentTask</v>
          </cell>
          <cell r="C1357" t="str">
            <v>\wallet\src\de\schildbach\wallet\offline\DirectPaymentTask.java</v>
          </cell>
          <cell r="D1357" t="str">
            <v>DirectPaymentTask</v>
          </cell>
          <cell r="E1357" t="str">
            <v>Bitcoin Wallet</v>
          </cell>
          <cell r="F1357" t="b">
            <v>1</v>
          </cell>
          <cell r="G1357" t="str">
            <v>Service Provider</v>
          </cell>
        </row>
        <row r="1358">
          <cell r="B1358" t="str">
            <v>de.schildbach.wallet.offline.DirectPaymentTask$BluetoothPaymentTask</v>
          </cell>
          <cell r="C1358" t="str">
            <v>\wallet\src\de\schildbach\wallet\offline\DirectPaymentTask.BluetoothPaymentTask.java</v>
          </cell>
          <cell r="D1358" t="str">
            <v>BluetoothPaymentTask</v>
          </cell>
          <cell r="E1358" t="str">
            <v>Bitcoin Wallet</v>
          </cell>
          <cell r="F1358" t="b">
            <v>1</v>
          </cell>
          <cell r="G1358" t="str">
            <v>Service Provider</v>
          </cell>
        </row>
        <row r="1359">
          <cell r="B1359" t="str">
            <v>de.schildbach.wallet.offline.DirectPaymentTask$HttpPaymentTask</v>
          </cell>
          <cell r="C1359" t="str">
            <v>\wallet\src\de\schildbach\wallet\offline\DirectPaymentTask.HttpPaymentTask.java</v>
          </cell>
          <cell r="D1359" t="str">
            <v>HttpPaymentTask</v>
          </cell>
          <cell r="E1359" t="str">
            <v>Bitcoin Wallet</v>
          </cell>
          <cell r="F1359" t="b">
            <v>1</v>
          </cell>
          <cell r="G1359" t="str">
            <v>Service Provider</v>
          </cell>
        </row>
        <row r="1360">
          <cell r="B1360" t="str">
            <v>de.schildbach.wallet.offline.DirectPaymentTask$ResultCallback</v>
          </cell>
          <cell r="C1360" t="str">
            <v>\wallet\src\de\schildbach\wallet\ui\send\RequestPaymentRequestTask.ResultCallback.java</v>
          </cell>
          <cell r="D1360" t="str">
            <v>ResultCallback</v>
          </cell>
          <cell r="E1360" t="str">
            <v>Bitcoin Wallet</v>
          </cell>
          <cell r="F1360" t="b">
            <v>1</v>
          </cell>
          <cell r="G1360" t="str">
            <v>Service Provider</v>
          </cell>
        </row>
        <row r="1361">
          <cell r="B1361" t="str">
            <v>de.schildbach.wallet.service.BlockchainService</v>
          </cell>
          <cell r="C1361" t="str">
            <v>\wallet\src\de\schildbach\wallet\service\BlockchainService.java</v>
          </cell>
          <cell r="D1361" t="str">
            <v>BlockchainService</v>
          </cell>
          <cell r="E1361" t="str">
            <v>Bitcoin Wallet</v>
          </cell>
          <cell r="F1361" t="b">
            <v>1</v>
          </cell>
          <cell r="G1361" t="str">
            <v>Interfacer</v>
          </cell>
        </row>
        <row r="1362">
          <cell r="B1362" t="str">
            <v>de.schildbach.wallet.service.BlockchainService$ImpedimentsLiveData</v>
          </cell>
          <cell r="C1362" t="str">
            <v>\wallet\src\de\schildbach\wallet\service\BlockchainService.ImpedimentsLiveData.java</v>
          </cell>
          <cell r="D1362" t="str">
            <v>ImpedimentsLiveData</v>
          </cell>
          <cell r="E1362" t="str">
            <v>Bitcoin Wallet</v>
          </cell>
          <cell r="F1362" t="b">
            <v>1</v>
          </cell>
          <cell r="G1362" t="str">
            <v>Structurer</v>
          </cell>
        </row>
        <row r="1363">
          <cell r="B1363" t="str">
            <v>de.schildbach.wallet.service.BlockchainService$LocalBinder</v>
          </cell>
          <cell r="C1363" t="str">
            <v>\wallet\src\de\schildbach\wallet\service\BlockchainService.LocalBinder.java</v>
          </cell>
          <cell r="D1363" t="str">
            <v>LocalBinder</v>
          </cell>
          <cell r="E1363" t="str">
            <v>Bitcoin Wallet</v>
          </cell>
          <cell r="F1363" t="b">
            <v>1</v>
          </cell>
          <cell r="G1363" t="str">
            <v>Information Holder</v>
          </cell>
        </row>
        <row r="1364">
          <cell r="B1364" t="str">
            <v>de.schildbach.wallet.service.BlockchainService$NewTransactionLiveData</v>
          </cell>
          <cell r="C1364" t="str">
            <v>\wallet\src\de\schildbach\wallet\service\BlockchainService.NewTransactionLiveData.java</v>
          </cell>
          <cell r="D1364" t="str">
            <v>NewTransactionLiveData</v>
          </cell>
          <cell r="E1364" t="str">
            <v>Bitcoin Wallet</v>
          </cell>
          <cell r="F1364" t="b">
            <v>1</v>
          </cell>
          <cell r="G1364" t="str">
            <v>Information Holder</v>
          </cell>
        </row>
        <row r="1365">
          <cell r="B1365" t="str">
            <v>de.schildbach.wallet.service.BlockchainService$PeerConnectivityListener</v>
          </cell>
          <cell r="C1365" t="str">
            <v>\wallet\src\de\schildbach\wallet\service\BlockchainService.PeerConnectivityListener.java</v>
          </cell>
          <cell r="D1365" t="str">
            <v>PeerConnectivityListener</v>
          </cell>
          <cell r="E1365" t="str">
            <v>Bitcoin Wallet</v>
          </cell>
          <cell r="F1365" t="b">
            <v>1</v>
          </cell>
          <cell r="G1365" t="str">
            <v>Service Provider</v>
          </cell>
        </row>
        <row r="1366">
          <cell r="B1366" t="str">
            <v>de.schildbach.wallet.service.BlockchainState</v>
          </cell>
          <cell r="C1366" t="str">
            <v>\wallet\src\de\schildbach\wallet\service\BlockchainState.java</v>
          </cell>
          <cell r="D1366" t="str">
            <v>BlockchainState</v>
          </cell>
          <cell r="E1366" t="str">
            <v>Bitcoin Wallet</v>
          </cell>
          <cell r="F1366" t="b">
            <v>1</v>
          </cell>
          <cell r="G1366" t="str">
            <v>Information Holder</v>
          </cell>
        </row>
        <row r="1367">
          <cell r="B1367" t="str">
            <v>de.schildbach.wallet.service.BlockchainState$Impediment</v>
          </cell>
          <cell r="C1367" t="str">
            <v>\wallet\src\de\schildbach\wallet\service\BlockchainState.Impediment.java</v>
          </cell>
          <cell r="D1367" t="str">
            <v>Impediment</v>
          </cell>
          <cell r="E1367" t="str">
            <v>Bitcoin Wallet</v>
          </cell>
          <cell r="F1367" t="b">
            <v>1</v>
          </cell>
          <cell r="G1367" t="str">
            <v>Information Holder</v>
          </cell>
        </row>
        <row r="1368">
          <cell r="B1368" t="str">
            <v>de.schildbach.wallet.service.BootstrapReceiver</v>
          </cell>
          <cell r="C1368" t="str">
            <v>\wallet\src\de\schildbach\wallet\service\BootstrapReceiver.java</v>
          </cell>
          <cell r="D1368" t="str">
            <v>BootstrapReceiver</v>
          </cell>
          <cell r="E1368" t="str">
            <v>Bitcoin Wallet</v>
          </cell>
          <cell r="F1368" t="b">
            <v>1</v>
          </cell>
          <cell r="G1368" t="str">
            <v>Controller</v>
          </cell>
        </row>
        <row r="1369">
          <cell r="B1369" t="str">
            <v>de.schildbach.wallet.service.InactivityNotificationService</v>
          </cell>
          <cell r="C1369" t="str">
            <v>\wallet\src\de\schildbach\wallet\service\InactivityNotificationService.java</v>
          </cell>
          <cell r="D1369" t="str">
            <v>InactivityNotificationService</v>
          </cell>
          <cell r="E1369" t="str">
            <v>Bitcoin Wallet</v>
          </cell>
          <cell r="F1369" t="b">
            <v>1</v>
          </cell>
          <cell r="G1369" t="str">
            <v>Interfacer</v>
          </cell>
        </row>
        <row r="1370">
          <cell r="B1370" t="str">
            <v>de.schildbach.wallet.service.UpgradeWalletService</v>
          </cell>
          <cell r="C1370" t="str">
            <v>\wallet\src\de\schildbach\wallet\service\UpgradeWalletService.java</v>
          </cell>
          <cell r="D1370" t="str">
            <v>UpgradeWalletService</v>
          </cell>
          <cell r="E1370" t="str">
            <v>Bitcoin Wallet</v>
          </cell>
          <cell r="F1370" t="b">
            <v>1</v>
          </cell>
          <cell r="G1370" t="str">
            <v>Coordinator</v>
          </cell>
        </row>
        <row r="1371">
          <cell r="B1371" t="str">
            <v>de.schildbach.wallet.ui.AbstractWalletActivity</v>
          </cell>
          <cell r="C1371" t="str">
            <v>\wallet\src\de\schildbach\wallet\ui\AbstractWalletActivity.java</v>
          </cell>
          <cell r="D1371" t="str">
            <v>AbstractWalletActivity</v>
          </cell>
          <cell r="E1371" t="str">
            <v>Bitcoin Wallet</v>
          </cell>
          <cell r="F1371" t="b">
            <v>1</v>
          </cell>
          <cell r="G1371" t="str">
            <v>Interfacer</v>
          </cell>
        </row>
        <row r="1372">
          <cell r="B1372" t="str">
            <v>de.schildbach.wallet.ui.AddressAndLabel</v>
          </cell>
          <cell r="C1372" t="str">
            <v>\wallet\src\de\schildbach\wallet\ui\AddressAndLabel.java</v>
          </cell>
          <cell r="D1372" t="str">
            <v>AddressAndLabel</v>
          </cell>
          <cell r="E1372" t="str">
            <v>Bitcoin Wallet</v>
          </cell>
          <cell r="F1372" t="b">
            <v>1</v>
          </cell>
          <cell r="G1372" t="str">
            <v>Service Provider</v>
          </cell>
        </row>
        <row r="1373">
          <cell r="B1373" t="str">
            <v>de.schildbach.wallet.ui.AddressBookActivity</v>
          </cell>
          <cell r="C1373" t="str">
            <v>\wallet\src\de\schildbach\wallet\ui\AddressBookActivity.java</v>
          </cell>
          <cell r="D1373" t="str">
            <v>AddressBookActivity</v>
          </cell>
          <cell r="E1373" t="str">
            <v>Bitcoin Wallet</v>
          </cell>
          <cell r="F1373" t="b">
            <v>1</v>
          </cell>
          <cell r="G1373" t="str">
            <v>Interfacer</v>
          </cell>
        </row>
        <row r="1374">
          <cell r="B1374" t="str">
            <v>de.schildbach.wallet.ui.AddressBookActivity$TwoFragmentAdapter</v>
          </cell>
          <cell r="C1374" t="str">
            <v>\wallet\src\de\schildbach\wallet\ui\AddressBookActivity.TwoFragmentAdapter.java</v>
          </cell>
          <cell r="D1374" t="str">
            <v>TwoFragmentAdapter</v>
          </cell>
          <cell r="E1374" t="str">
            <v>Bitcoin Wallet</v>
          </cell>
          <cell r="F1374" t="b">
            <v>1</v>
          </cell>
          <cell r="G1374" t="str">
            <v>Information Holder</v>
          </cell>
        </row>
        <row r="1375">
          <cell r="B1375" t="str">
            <v>de.schildbach.wallet.ui.AlertDialogsFragment</v>
          </cell>
          <cell r="C1375" t="str">
            <v>\wallet\src\de\schildbach\wallet\ui\AlertDialogsFragment.java</v>
          </cell>
          <cell r="D1375" t="str">
            <v>AlertDialogsFragment</v>
          </cell>
          <cell r="E1375" t="str">
            <v>Bitcoin Wallet</v>
          </cell>
          <cell r="F1375" t="b">
            <v>1</v>
          </cell>
          <cell r="G1375" t="str">
            <v>Interfacer</v>
          </cell>
        </row>
        <row r="1376">
          <cell r="B1376" t="str">
            <v>de.schildbach.wallet.ui.backup.BackupWalletDialogFragment</v>
          </cell>
          <cell r="C1376" t="str">
            <v>\wallet\src\de\schildbach\wallet\ui\backup\BackupWalletDialogFragment.java</v>
          </cell>
          <cell r="D1376" t="str">
            <v>BackupWalletDialogFragment</v>
          </cell>
          <cell r="E1376" t="str">
            <v>Bitcoin Wallet</v>
          </cell>
          <cell r="F1376" t="b">
            <v>1</v>
          </cell>
          <cell r="G1376" t="str">
            <v>Interfacer</v>
          </cell>
        </row>
        <row r="1377">
          <cell r="B1377" t="str">
            <v>de.schildbach.wallet.ui.backup.BackupWalletDialogFragment$ErrorDialogFragment</v>
          </cell>
          <cell r="C1377" t="str">
            <v>\wallet\src\de\schildbach\wallet\ui\backup\BackupWalletDialogFragment.ErrorDialogFragment.java</v>
          </cell>
          <cell r="D1377" t="str">
            <v>ErrorDialogFragment</v>
          </cell>
          <cell r="E1377" t="str">
            <v>Bitcoin Wallet</v>
          </cell>
          <cell r="F1377" t="b">
            <v>1</v>
          </cell>
          <cell r="G1377" t="str">
            <v>Interfacer</v>
          </cell>
        </row>
        <row r="1378">
          <cell r="B1378" t="str">
            <v>de.schildbach.wallet.ui.backup.BackupWalletDialogFragment$SuccessDialogFragment</v>
          </cell>
          <cell r="C1378" t="str">
            <v>\wallet\src\de\schildbach\wallet\ui\backup\BackupWalletDialogFragment.SuccessDialogFragment.java</v>
          </cell>
          <cell r="D1378" t="str">
            <v>SuccessDialogFragment</v>
          </cell>
          <cell r="E1378" t="str">
            <v>Bitcoin Wallet</v>
          </cell>
          <cell r="F1378" t="b">
            <v>1</v>
          </cell>
          <cell r="G1378" t="str">
            <v>Interfacer</v>
          </cell>
        </row>
        <row r="1379">
          <cell r="B1379" t="str">
            <v>de.schildbach.wallet.ui.backup.BackupWalletViewModel</v>
          </cell>
          <cell r="C1379" t="str">
            <v>\wallet\src\de\schildbach\wallet\ui\backup\BackupWalletViewModel.java</v>
          </cell>
          <cell r="D1379" t="str">
            <v>BackupWalletViewModel</v>
          </cell>
          <cell r="E1379" t="str">
            <v>Bitcoin Wallet</v>
          </cell>
          <cell r="F1379" t="b">
            <v>1</v>
          </cell>
          <cell r="G1379" t="str">
            <v>Information Holder</v>
          </cell>
        </row>
        <row r="1380">
          <cell r="B1380" t="str">
            <v>de.schildbach.wallet.ui.backup.FileAdapter</v>
          </cell>
          <cell r="C1380" t="str">
            <v>\wallet\src\de\schildbach\wallet\ui\backup\FileAdapter.java</v>
          </cell>
          <cell r="D1380" t="str">
            <v>FileAdapter</v>
          </cell>
          <cell r="E1380" t="str">
            <v>Bitcoin Wallet</v>
          </cell>
          <cell r="F1380" t="b">
            <v>1</v>
          </cell>
          <cell r="G1380" t="str">
            <v>Structurer</v>
          </cell>
        </row>
        <row r="1381">
          <cell r="B1381" t="str">
            <v>de.schildbach.wallet.ui.backup.ImportDialogButtonEnablerListener</v>
          </cell>
          <cell r="C1381" t="str">
            <v>\wallet\src\de\schildbach\wallet\ui\backup\ImportDialogButtonEnablerListener.java</v>
          </cell>
          <cell r="D1381" t="str">
            <v>ImportDialogButtonEnablerListener</v>
          </cell>
          <cell r="E1381" t="str">
            <v>Bitcoin Wallet</v>
          </cell>
          <cell r="F1381" t="b">
            <v>1</v>
          </cell>
          <cell r="G1381" t="str">
            <v>Service Provider</v>
          </cell>
        </row>
        <row r="1382">
          <cell r="B1382" t="str">
            <v>de.schildbach.wallet.ui.backup.RestoreWalletDialogFragment</v>
          </cell>
          <cell r="C1382" t="str">
            <v>\wallet\src\de\schildbach\wallet\ui\backup\RestoreWalletDialogFragment.java</v>
          </cell>
          <cell r="D1382" t="str">
            <v>RestoreWalletDialogFragment</v>
          </cell>
          <cell r="E1382" t="str">
            <v>Bitcoin Wallet</v>
          </cell>
          <cell r="F1382" t="b">
            <v>1</v>
          </cell>
          <cell r="G1382" t="str">
            <v>Interfacer</v>
          </cell>
        </row>
        <row r="1383">
          <cell r="B1383" t="str">
            <v>de.schildbach.wallet.ui.backup.RestoreWalletDialogFragment$FailureDialogFragment</v>
          </cell>
          <cell r="C1383" t="str">
            <v>\wallet\src\de\schildbach\wallet\ui\backup\RestoreWalletDialogFragment.FailureDialogFragment.java</v>
          </cell>
          <cell r="D1383" t="str">
            <v>FailureDialogFragment</v>
          </cell>
          <cell r="E1383" t="str">
            <v>Bitcoin Wallet</v>
          </cell>
          <cell r="F1383" t="b">
            <v>1</v>
          </cell>
          <cell r="G1383" t="str">
            <v>Interfacer</v>
          </cell>
        </row>
        <row r="1384">
          <cell r="B1384" t="str">
            <v>de.schildbach.wallet.ui.backup.RestoreWalletDialogFragment$PermissionDeniedDialogFragment</v>
          </cell>
          <cell r="C1384" t="str">
            <v>\wallet\src\de\schildbach\wallet\ui\backup\RestoreWalletDialogFragment.PermissionDeniedDialogFragment.java</v>
          </cell>
          <cell r="D1384" t="str">
            <v>PermissionDeniedDialogFragment</v>
          </cell>
          <cell r="E1384" t="str">
            <v>Bitcoin Wallet</v>
          </cell>
          <cell r="F1384" t="b">
            <v>1</v>
          </cell>
          <cell r="G1384" t="str">
            <v>Interfacer</v>
          </cell>
        </row>
        <row r="1385">
          <cell r="B1385" t="str">
            <v>de.schildbach.wallet.ui.backup.RestoreWalletDialogFragment$SuccessDialogFragment</v>
          </cell>
          <cell r="C1385" t="str">
            <v>\wallet\src\de\schildbach\wallet\ui\backup\BackupWalletDialogFragment.SuccessDialogFragment.java</v>
          </cell>
          <cell r="D1385" t="str">
            <v>SuccessDialogFragment</v>
          </cell>
          <cell r="E1385" t="str">
            <v>Bitcoin Wallet</v>
          </cell>
          <cell r="F1385" t="b">
            <v>1</v>
          </cell>
          <cell r="G1385" t="str">
            <v>Interfacer</v>
          </cell>
        </row>
        <row r="1386">
          <cell r="B1386" t="str">
            <v>de.schildbach.wallet.ui.backup.RestoreWalletFromExternalActivity</v>
          </cell>
          <cell r="C1386" t="str">
            <v>\wallet\src\de\schildbach\wallet\ui\backup\RestoreWalletFromExternalActivity.java</v>
          </cell>
          <cell r="D1386" t="str">
            <v>RestoreWalletFromExternalActivity</v>
          </cell>
          <cell r="E1386" t="str">
            <v>Bitcoin Wallet</v>
          </cell>
          <cell r="F1386" t="b">
            <v>1</v>
          </cell>
          <cell r="G1386" t="str">
            <v>Interfacer</v>
          </cell>
        </row>
        <row r="1387">
          <cell r="B1387" t="str">
            <v>de.schildbach.wallet.ui.backup.RestoreWalletFromExternalDialogFragment</v>
          </cell>
          <cell r="C1387" t="str">
            <v>\wallet\src\de\schildbach\wallet\ui\backup\RestoreWalletFromExternalDialogFragment.java</v>
          </cell>
          <cell r="D1387" t="str">
            <v>RestoreWalletFromExternalDialogFragment</v>
          </cell>
          <cell r="E1387" t="str">
            <v>Bitcoin Wallet</v>
          </cell>
          <cell r="F1387" t="b">
            <v>1</v>
          </cell>
          <cell r="G1387" t="str">
            <v>Interfacer</v>
          </cell>
        </row>
        <row r="1388">
          <cell r="B1388" t="str">
            <v>de.schildbach.wallet.ui.backup.RestoreWalletFromExternalDialogFragment$FailureDialogFragment</v>
          </cell>
          <cell r="C1388" t="str">
            <v>\wallet\src\de\schildbach\wallet\ui\backup\RestoreWalletDialogFragment.FailureDialogFragment.java</v>
          </cell>
          <cell r="D1388" t="str">
            <v>FailureDialogFragment</v>
          </cell>
          <cell r="E1388" t="str">
            <v>Bitcoin Wallet</v>
          </cell>
          <cell r="F1388" t="b">
            <v>1</v>
          </cell>
          <cell r="G1388" t="str">
            <v>Interfacer</v>
          </cell>
        </row>
        <row r="1389">
          <cell r="B1389" t="str">
            <v>de.schildbach.wallet.ui.backup.RestoreWalletFromExternalDialogFragment$SuccessDialogFragment</v>
          </cell>
          <cell r="C1389" t="str">
            <v>\wallet\src\de\schildbach\wallet\ui\backup\BackupWalletDialogFragment.SuccessDialogFragment.java</v>
          </cell>
          <cell r="D1389" t="str">
            <v>SuccessDialogFragment</v>
          </cell>
          <cell r="E1389" t="str">
            <v>Bitcoin Wallet</v>
          </cell>
          <cell r="F1389" t="b">
            <v>1</v>
          </cell>
          <cell r="G1389" t="str">
            <v>Interfacer</v>
          </cell>
        </row>
        <row r="1390">
          <cell r="B1390" t="str">
            <v>de.schildbach.wallet.ui.backup.RestoreWalletViewModel</v>
          </cell>
          <cell r="C1390" t="str">
            <v>\wallet\src\de\schildbach\wallet\ui\backup\RestoreWalletViewModel.java</v>
          </cell>
          <cell r="D1390" t="str">
            <v>RestoreWalletViewModel</v>
          </cell>
          <cell r="E1390" t="str">
            <v>Bitcoin Wallet</v>
          </cell>
          <cell r="F1390" t="b">
            <v>1</v>
          </cell>
          <cell r="G1390" t="str">
            <v>Information Holder</v>
          </cell>
        </row>
        <row r="1391">
          <cell r="B1391" t="str">
            <v>de.schildbach.wallet.ui.BitmapFragment</v>
          </cell>
          <cell r="C1391" t="str">
            <v>\wallet\src\de\schildbach\wallet\ui\BitmapFragment.java</v>
          </cell>
          <cell r="D1391" t="str">
            <v>BitmapFragment</v>
          </cell>
          <cell r="E1391" t="str">
            <v>Bitcoin Wallet</v>
          </cell>
          <cell r="F1391" t="b">
            <v>1</v>
          </cell>
          <cell r="G1391" t="str">
            <v>Interfacer</v>
          </cell>
        </row>
        <row r="1392">
          <cell r="B1392" t="str">
            <v>de.schildbach.wallet.ui.CircularProgressView</v>
          </cell>
          <cell r="C1392" t="str">
            <v>\wallet\src\de\schildbach\wallet\ui\CircularProgressView.java</v>
          </cell>
          <cell r="D1392" t="str">
            <v>CircularProgressView</v>
          </cell>
          <cell r="E1392" t="str">
            <v>Bitcoin Wallet</v>
          </cell>
          <cell r="F1392" t="b">
            <v>1</v>
          </cell>
          <cell r="G1392" t="str">
            <v>Interfacer</v>
          </cell>
        </row>
        <row r="1393">
          <cell r="B1393" t="str">
            <v>de.schildbach.wallet.ui.CurrencyAmountView</v>
          </cell>
          <cell r="C1393" t="str">
            <v>\wallet\src\de\schildbach\wallet\ui\CurrencyAmountView.java</v>
          </cell>
          <cell r="D1393" t="str">
            <v>CurrencyAmountView</v>
          </cell>
          <cell r="E1393" t="str">
            <v>Bitcoin Wallet</v>
          </cell>
          <cell r="F1393" t="b">
            <v>1</v>
          </cell>
          <cell r="G1393" t="str">
            <v>Interfacer</v>
          </cell>
        </row>
        <row r="1394">
          <cell r="B1394" t="str">
            <v>de.schildbach.wallet.ui.CurrencyAmountView$Listener</v>
          </cell>
          <cell r="C1394" t="str">
            <v>new_version\k9mail\src\main\java\com\fsck\k9\service\PollService.Listener.java</v>
          </cell>
          <cell r="D1394" t="str">
            <v>Listener</v>
          </cell>
          <cell r="E1394" t="str">
            <v>Bitcoin Wallet</v>
          </cell>
          <cell r="F1394" t="b">
            <v>1</v>
          </cell>
          <cell r="G1394" t="str">
            <v>Service Provider</v>
          </cell>
        </row>
        <row r="1395">
          <cell r="B1395" t="str">
            <v>de.schildbach.wallet.ui.CurrencyAmountView$TextViewListener</v>
          </cell>
          <cell r="C1395" t="str">
            <v>\wallet\src\de\schildbach\wallet\ui\CurrencyAmountView.TextViewListener.java</v>
          </cell>
          <cell r="D1395" t="str">
            <v>TextViewListener</v>
          </cell>
          <cell r="E1395" t="str">
            <v>Bitcoin Wallet</v>
          </cell>
          <cell r="F1395" t="b">
            <v>1</v>
          </cell>
          <cell r="G1395" t="str">
            <v>Service Provider</v>
          </cell>
        </row>
        <row r="1396">
          <cell r="B1396" t="str">
            <v>de.schildbach.wallet.ui.CurrencyCalculatorLink</v>
          </cell>
          <cell r="C1396" t="str">
            <v>\wallet\src\de\schildbach\wallet\ui\CurrencyCalculatorLink.java</v>
          </cell>
          <cell r="D1396" t="str">
            <v>CurrencyCalculatorLink</v>
          </cell>
          <cell r="E1396" t="str">
            <v>Bitcoin Wallet</v>
          </cell>
          <cell r="F1396" t="b">
            <v>1</v>
          </cell>
          <cell r="G1396" t="str">
            <v>Information Holder</v>
          </cell>
        </row>
        <row r="1397">
          <cell r="B1397" t="str">
            <v>de.schildbach.wallet.ui.CurrencySymbolDrawable</v>
          </cell>
          <cell r="C1397" t="str">
            <v>\wallet\src\de\schildbach\wallet\ui\CurrencySymbolDrawable.java</v>
          </cell>
          <cell r="D1397" t="str">
            <v>CurrencySymbolDrawable</v>
          </cell>
          <cell r="E1397" t="str">
            <v>Bitcoin Wallet</v>
          </cell>
          <cell r="F1397" t="b">
            <v>1</v>
          </cell>
          <cell r="G1397" t="str">
            <v>Interfacer</v>
          </cell>
        </row>
        <row r="1398">
          <cell r="B1398" t="str">
            <v>de.schildbach.wallet.ui.CurrencyTextView</v>
          </cell>
          <cell r="C1398" t="str">
            <v>\wallet\src\de\schildbach\wallet\ui\CurrencyTextView.java</v>
          </cell>
          <cell r="D1398" t="str">
            <v>CurrencyTextView</v>
          </cell>
          <cell r="E1398" t="str">
            <v>Bitcoin Wallet</v>
          </cell>
          <cell r="F1398" t="b">
            <v>1</v>
          </cell>
          <cell r="G1398" t="str">
            <v>Interfacer</v>
          </cell>
        </row>
        <row r="1399">
          <cell r="B1399" t="str">
            <v>de.schildbach.wallet.ui.DialogBuilder</v>
          </cell>
          <cell r="C1399" t="str">
            <v>\wallet\src\de\schildbach\wallet\ui\DialogBuilder.java</v>
          </cell>
          <cell r="D1399" t="str">
            <v>DialogBuilder</v>
          </cell>
          <cell r="E1399" t="str">
            <v>Bitcoin Wallet</v>
          </cell>
          <cell r="F1399" t="b">
            <v>1</v>
          </cell>
          <cell r="G1399" t="str">
            <v>Service Provider</v>
          </cell>
        </row>
        <row r="1400">
          <cell r="B1400" t="str">
            <v>de.schildbach.wallet.ui.DividerItemDecoration</v>
          </cell>
          <cell r="C1400" t="str">
            <v>\wallet\src\de\schildbach\wallet\ui\DividerItemDecoration.java</v>
          </cell>
          <cell r="D1400" t="str">
            <v>DividerItemDecoration</v>
          </cell>
          <cell r="E1400" t="str">
            <v>Bitcoin Wallet</v>
          </cell>
          <cell r="F1400" t="b">
            <v>1</v>
          </cell>
          <cell r="G1400" t="str">
            <v>Interfacer</v>
          </cell>
        </row>
        <row r="1401">
          <cell r="B1401" t="str">
            <v>de.schildbach.wallet.ui.EditAddressBookEntryFragment</v>
          </cell>
          <cell r="C1401" t="str">
            <v>\wallet\src\de\schildbach\wallet\ui\EditAddressBookEntryFragment.java</v>
          </cell>
          <cell r="D1401" t="str">
            <v>EditAddressBookEntryFragment</v>
          </cell>
          <cell r="E1401" t="str">
            <v>Bitcoin Wallet</v>
          </cell>
          <cell r="F1401" t="b">
            <v>1</v>
          </cell>
          <cell r="G1401" t="str">
            <v>Interfacer</v>
          </cell>
        </row>
        <row r="1402">
          <cell r="B1402" t="str">
            <v>de.schildbach.wallet.ui.EncryptKeysDialogFragment</v>
          </cell>
          <cell r="C1402" t="str">
            <v>\wallet\src\de\schildbach\wallet\ui\EncryptKeysDialogFragment.java</v>
          </cell>
          <cell r="D1402" t="str">
            <v>EncryptKeysDialogFragment</v>
          </cell>
          <cell r="E1402" t="str">
            <v>Bitcoin Wallet</v>
          </cell>
          <cell r="F1402" t="b">
            <v>1</v>
          </cell>
          <cell r="G1402" t="str">
            <v>Interfacer</v>
          </cell>
        </row>
        <row r="1403">
          <cell r="B1403" t="str">
            <v>de.schildbach.wallet.ui.EncryptKeysDialogFragment$State</v>
          </cell>
          <cell r="C1403" t="str">
            <v>new_version\k9mail-library\src\main\java\com\fsck\k9\mail\filter\SignSafeOutputStream.State.java</v>
          </cell>
          <cell r="D1403" t="str">
            <v>State</v>
          </cell>
          <cell r="E1403" t="str">
            <v>Bitcoin Wallet</v>
          </cell>
          <cell r="F1403" t="b">
            <v>1</v>
          </cell>
          <cell r="G1403" t="str">
            <v>Information Holder</v>
          </cell>
        </row>
        <row r="1404">
          <cell r="B1404" t="str">
            <v>de.schildbach.wallet.ui.ExchangeRatesActivity</v>
          </cell>
          <cell r="C1404" t="str">
            <v>\wallet\src\de\schildbach\wallet\ui\ExchangeRatesActivity.java</v>
          </cell>
          <cell r="D1404" t="str">
            <v>ExchangeRatesActivity</v>
          </cell>
          <cell r="E1404" t="str">
            <v>Bitcoin Wallet</v>
          </cell>
          <cell r="F1404" t="b">
            <v>1</v>
          </cell>
          <cell r="G1404" t="str">
            <v>Interfacer</v>
          </cell>
        </row>
        <row r="1405">
          <cell r="B1405" t="str">
            <v>de.schildbach.wallet.ui.ExchangeRatesAdapter</v>
          </cell>
          <cell r="C1405" t="str">
            <v>\wallet\src\de\schildbach\wallet\ui\ExchangeRatesAdapter.java</v>
          </cell>
          <cell r="D1405" t="str">
            <v>ExchangeRatesAdapter</v>
          </cell>
          <cell r="E1405" t="str">
            <v>Bitcoin Wallet</v>
          </cell>
          <cell r="F1405" t="b">
            <v>1</v>
          </cell>
          <cell r="G1405" t="str">
            <v>Structurer</v>
          </cell>
        </row>
        <row r="1406">
          <cell r="B1406" t="str">
            <v>de.schildbach.wallet.ui.ExchangeRatesAdapter$ListItem</v>
          </cell>
          <cell r="C1406" t="str">
            <v>\wallet\src\de\schildbach\wallet\ui\ExchangeRatesAdapter.ListItem.java</v>
          </cell>
          <cell r="D1406" t="str">
            <v>ListItem</v>
          </cell>
          <cell r="E1406" t="str">
            <v>Bitcoin Wallet</v>
          </cell>
          <cell r="F1406" t="b">
            <v>1</v>
          </cell>
          <cell r="G1406" t="str">
            <v>Information Holder</v>
          </cell>
        </row>
        <row r="1407">
          <cell r="B1407" t="str">
            <v>de.schildbach.wallet.ui.ExchangeRatesAdapter$OnClickListener</v>
          </cell>
          <cell r="C1407" t="str">
            <v>\wallet\src\de\schildbach\wallet\ui\ExchangeRatesAdapter.OnClickListener.java</v>
          </cell>
          <cell r="D1407" t="str">
            <v>OnClickListener</v>
          </cell>
          <cell r="E1407" t="str">
            <v>Bitcoin Wallet</v>
          </cell>
          <cell r="F1407" t="b">
            <v>1</v>
          </cell>
          <cell r="G1407" t="str">
            <v>Service Provider</v>
          </cell>
        </row>
        <row r="1408">
          <cell r="B1408" t="str">
            <v>de.schildbach.wallet.ui.ExchangeRatesAdapter$ViewHolder</v>
          </cell>
          <cell r="C1408" t="str">
            <v>\wallet\src\de\schildbach\wallet\ui\ExchangeRatesAdapter.ViewHolder.java</v>
          </cell>
          <cell r="D1408" t="str">
            <v>ViewHolder</v>
          </cell>
          <cell r="E1408" t="str">
            <v>Bitcoin Wallet</v>
          </cell>
          <cell r="F1408" t="b">
            <v>1</v>
          </cell>
          <cell r="G1408" t="str">
            <v>Information Holder</v>
          </cell>
        </row>
        <row r="1409">
          <cell r="B1409" t="str">
            <v>de.schildbach.wallet.ui.ExchangeRatesFragment</v>
          </cell>
          <cell r="C1409" t="str">
            <v>\wallet\src\de\schildbach\wallet\ui\ExchangeRatesFragment.java</v>
          </cell>
          <cell r="D1409" t="str">
            <v>ExchangeRatesFragment</v>
          </cell>
          <cell r="E1409" t="str">
            <v>Bitcoin Wallet</v>
          </cell>
          <cell r="F1409" t="b">
            <v>1</v>
          </cell>
          <cell r="G1409" t="str">
            <v>Interfacer</v>
          </cell>
        </row>
        <row r="1410">
          <cell r="B1410" t="str">
            <v>de.schildbach.wallet.ui.ExchangeRatesFragment$ExchangeRatesLiveData</v>
          </cell>
          <cell r="C1410" t="str">
            <v>\wallet\src\de\schildbach\wallet\ui\ExchangeRatesFragment.ExchangeRatesLiveData.java</v>
          </cell>
          <cell r="D1410" t="str">
            <v>ExchangeRatesLiveData</v>
          </cell>
          <cell r="E1410" t="str">
            <v>Bitcoin Wallet</v>
          </cell>
          <cell r="F1410" t="b">
            <v>1</v>
          </cell>
          <cell r="G1410" t="str">
            <v>Information Holder</v>
          </cell>
        </row>
        <row r="1411">
          <cell r="B1411" t="str">
            <v>de.schildbach.wallet.ui.ExchangeRatesFragment$ViewModel</v>
          </cell>
          <cell r="C1411" t="str">
            <v>\wallet\src\de\schildbach\wallet\ui\ExchangeRatesFragment.ViewModel.java</v>
          </cell>
          <cell r="D1411" t="str">
            <v>ViewModel</v>
          </cell>
          <cell r="E1411" t="str">
            <v>Bitcoin Wallet</v>
          </cell>
          <cell r="F1411" t="b">
            <v>1</v>
          </cell>
          <cell r="G1411" t="str">
            <v>Information Holder</v>
          </cell>
        </row>
        <row r="1412">
          <cell r="B1412" t="str">
            <v>de.schildbach.wallet.ui.FancyListFragment</v>
          </cell>
          <cell r="C1412" t="str">
            <v>\wallet\src\de\schildbach\wallet\ui\FancyListFragment.java</v>
          </cell>
          <cell r="D1412" t="str">
            <v>FancyListFragment</v>
          </cell>
          <cell r="E1412" t="str">
            <v>Bitcoin Wallet</v>
          </cell>
          <cell r="F1412" t="b">
            <v>1</v>
          </cell>
          <cell r="G1412" t="str">
            <v>Interfacer</v>
          </cell>
        </row>
        <row r="1413">
          <cell r="B1413" t="str">
            <v>de.schildbach.wallet.ui.HelpDialogFragment</v>
          </cell>
          <cell r="C1413" t="str">
            <v>\wallet\src\de\schildbach\wallet\ui\HelpDialogFragment.java</v>
          </cell>
          <cell r="D1413" t="str">
            <v>HelpDialogFragment</v>
          </cell>
          <cell r="E1413" t="str">
            <v>Bitcoin Wallet</v>
          </cell>
          <cell r="F1413" t="b">
            <v>1</v>
          </cell>
          <cell r="G1413" t="str">
            <v>Interfacer</v>
          </cell>
        </row>
        <row r="1414">
          <cell r="B1414" t="str">
            <v>de.schildbach.wallet.ui.InputParser</v>
          </cell>
          <cell r="C1414" t="str">
            <v>\wallet\src\de\schildbach\wallet\ui\InputParser.java</v>
          </cell>
          <cell r="D1414" t="str">
            <v>InputParser</v>
          </cell>
          <cell r="E1414" t="str">
            <v>Bitcoin Wallet</v>
          </cell>
          <cell r="F1414" t="b">
            <v>1</v>
          </cell>
          <cell r="G1414" t="str">
            <v>Service Provider</v>
          </cell>
        </row>
        <row r="1415">
          <cell r="B1415" t="str">
            <v>de.schildbach.wallet.ui.InputParser$BinaryInputParser</v>
          </cell>
          <cell r="C1415" t="str">
            <v>\wallet\src\de\schildbach\wallet\ui\InputParser.BinaryInputParser.java</v>
          </cell>
          <cell r="D1415" t="str">
            <v>BinaryInputParser</v>
          </cell>
          <cell r="E1415" t="str">
            <v>Bitcoin Wallet</v>
          </cell>
          <cell r="F1415" t="b">
            <v>1</v>
          </cell>
          <cell r="G1415" t="str">
            <v>Service Provider</v>
          </cell>
        </row>
        <row r="1416">
          <cell r="B1416" t="str">
            <v>de.schildbach.wallet.ui.InputParser$StreamInputParser</v>
          </cell>
          <cell r="C1416" t="str">
            <v>\wallet\src\de\schildbach\wallet\ui\InputParser.StreamInputParser.java</v>
          </cell>
          <cell r="D1416" t="str">
            <v>StreamInputParser</v>
          </cell>
          <cell r="E1416" t="str">
            <v>Bitcoin Wallet</v>
          </cell>
          <cell r="F1416" t="b">
            <v>1</v>
          </cell>
          <cell r="G1416" t="str">
            <v>Service Provider</v>
          </cell>
        </row>
        <row r="1417">
          <cell r="B1417" t="str">
            <v>de.schildbach.wallet.ui.InputParser$StringInputParser</v>
          </cell>
          <cell r="C1417" t="str">
            <v>\wallet\src\de\schildbach\wallet\ui\InputParser.StringInputParser.java</v>
          </cell>
          <cell r="D1417" t="str">
            <v>StringInputParser</v>
          </cell>
          <cell r="E1417" t="str">
            <v>Bitcoin Wallet</v>
          </cell>
          <cell r="F1417" t="b">
            <v>1</v>
          </cell>
          <cell r="G1417" t="str">
            <v>Service Provider</v>
          </cell>
        </row>
        <row r="1418">
          <cell r="B1418" t="str">
            <v>de.schildbach.wallet.ui.MaybeMaintenanceFragment</v>
          </cell>
          <cell r="C1418" t="str">
            <v>\wallet\src\de\schildbach\wallet\ui\MaybeMaintenanceFragment.java</v>
          </cell>
          <cell r="D1418" t="str">
            <v>MaybeMaintenanceFragment</v>
          </cell>
          <cell r="E1418" t="str">
            <v>Bitcoin Wallet</v>
          </cell>
          <cell r="F1418" t="b">
            <v>1</v>
          </cell>
          <cell r="G1418" t="str">
            <v>Interfacer</v>
          </cell>
        </row>
        <row r="1419">
          <cell r="B1419" t="str">
            <v>de.schildbach.wallet.ui.MaybeMaintenanceViewModel</v>
          </cell>
          <cell r="C1419" t="str">
            <v>\wallet\src\de\schildbach\wallet\ui\MaybeMaintenanceViewModel.java</v>
          </cell>
          <cell r="D1419" t="str">
            <v>MaybeMaintenanceViewModel</v>
          </cell>
          <cell r="E1419" t="str">
            <v>Bitcoin Wallet</v>
          </cell>
          <cell r="F1419" t="b">
            <v>1</v>
          </cell>
          <cell r="G1419" t="str">
            <v>Information Holder</v>
          </cell>
        </row>
        <row r="1420">
          <cell r="B1420" t="str">
            <v>de.schildbach.wallet.ui.MaybeMaintenanceViewModel$WalletMaintenanceRecommendedLiveData</v>
          </cell>
          <cell r="C1420" t="str">
            <v>\wallet\src\de\schildbach\wallet\ui\MaybeMaintenanceViewModel.WalletMaintenanceRecommendedLiveData.java</v>
          </cell>
          <cell r="D1420" t="str">
            <v>WalletMaintenanceRecommendedLiveData</v>
          </cell>
          <cell r="E1420" t="str">
            <v>Bitcoin Wallet</v>
          </cell>
          <cell r="F1420" t="b">
            <v>1</v>
          </cell>
          <cell r="G1420" t="str">
            <v>Information Holder</v>
          </cell>
        </row>
        <row r="1421">
          <cell r="B1421" t="str">
            <v>de.schildbach.wallet.ui.monitor.BlockListAdapter</v>
          </cell>
          <cell r="C1421" t="str">
            <v>\wallet\src\de\schildbach\wallet\ui\monitor\BlockListAdapter.java</v>
          </cell>
          <cell r="D1421" t="str">
            <v>BlockListAdapter</v>
          </cell>
          <cell r="E1421" t="str">
            <v>Bitcoin Wallet</v>
          </cell>
          <cell r="F1421" t="b">
            <v>1</v>
          </cell>
          <cell r="G1421" t="str">
            <v>Structurer</v>
          </cell>
        </row>
        <row r="1422">
          <cell r="B1422" t="str">
            <v>de.schildbach.wallet.ui.monitor.BlockListAdapter$ListItem</v>
          </cell>
          <cell r="C1422" t="str">
            <v>\wallet\src\de\schildbach\wallet\ui\ExchangeRatesAdapter.ListItem.java</v>
          </cell>
          <cell r="D1422" t="str">
            <v>ListItem</v>
          </cell>
          <cell r="E1422" t="str">
            <v>Bitcoin Wallet</v>
          </cell>
          <cell r="F1422" t="b">
            <v>1</v>
          </cell>
          <cell r="G1422" t="str">
            <v>Structurer</v>
          </cell>
        </row>
        <row r="1423">
          <cell r="B1423" t="str">
            <v>de.schildbach.wallet.ui.monitor.BlockListAdapter$OnClickListener</v>
          </cell>
          <cell r="C1423" t="str">
            <v>\wallet\src\de\schildbach\wallet\ui\ExchangeRatesAdapter.OnClickListener.java</v>
          </cell>
          <cell r="D1423" t="str">
            <v>OnClickListener</v>
          </cell>
          <cell r="E1423" t="str">
            <v>Bitcoin Wallet</v>
          </cell>
          <cell r="F1423" t="b">
            <v>0</v>
          </cell>
          <cell r="G1423" t="str">
            <v>Information Holder</v>
          </cell>
        </row>
        <row r="1424">
          <cell r="B1424" t="str">
            <v>de.schildbach.wallet.ui.monitor.BlockListAdapter$ViewHolder</v>
          </cell>
          <cell r="C1424" t="str">
            <v>\wallet\src\de\schildbach\wallet\ui\ExchangeRatesAdapter.ViewHolder.java</v>
          </cell>
          <cell r="D1424" t="str">
            <v>ViewHolder</v>
          </cell>
          <cell r="E1424" t="str">
            <v>Bitcoin Wallet</v>
          </cell>
          <cell r="F1424" t="b">
            <v>1</v>
          </cell>
          <cell r="G1424" t="str">
            <v>Information Holder</v>
          </cell>
        </row>
        <row r="1425">
          <cell r="B1425" t="str">
            <v>de.schildbach.wallet.ui.monitor.BlockListFragment</v>
          </cell>
          <cell r="C1425" t="str">
            <v>\wallet\src\de\schildbach\wallet\ui\monitor\BlockListFragment.java</v>
          </cell>
          <cell r="D1425" t="str">
            <v>BlockListFragment</v>
          </cell>
          <cell r="E1425" t="str">
            <v>Bitcoin Wallet</v>
          </cell>
          <cell r="F1425" t="b">
            <v>1</v>
          </cell>
          <cell r="G1425" t="str">
            <v>Interfacer</v>
          </cell>
        </row>
        <row r="1426">
          <cell r="B1426" t="str">
            <v>de.schildbach.wallet.ui.monitor.BlockListFragment$BlocksLiveData</v>
          </cell>
          <cell r="C1426" t="str">
            <v>\wallet\src\de\schildbach\wallet\ui\monitor\BlockListFragment.BlocksLiveData.java</v>
          </cell>
          <cell r="D1426" t="str">
            <v>BlocksLiveData</v>
          </cell>
          <cell r="E1426" t="str">
            <v>Bitcoin Wallet</v>
          </cell>
          <cell r="F1426" t="b">
            <v>1</v>
          </cell>
          <cell r="G1426" t="str">
            <v>Information Holder</v>
          </cell>
        </row>
        <row r="1427">
          <cell r="B1427" t="str">
            <v>de.schildbach.wallet.ui.monitor.BlockListFragment$TransactionsLiveData</v>
          </cell>
          <cell r="C1427" t="str">
            <v>\wallet\src\de\schildbach\wallet\ui\WalletTransactionsViewModel.TransactionsLiveData.java</v>
          </cell>
          <cell r="D1427" t="str">
            <v>TransactionsLiveData</v>
          </cell>
          <cell r="E1427" t="str">
            <v>Bitcoin Wallet</v>
          </cell>
          <cell r="F1427" t="b">
            <v>1</v>
          </cell>
          <cell r="G1427" t="str">
            <v>Information Holder</v>
          </cell>
        </row>
        <row r="1428">
          <cell r="B1428" t="str">
            <v>de.schildbach.wallet.ui.monitor.BlockListFragment$ViewModel</v>
          </cell>
          <cell r="C1428" t="str">
            <v>\wallet\src\de\schildbach\wallet\ui\ExchangeRatesFragment.ViewModel.java</v>
          </cell>
          <cell r="D1428" t="str">
            <v>ViewModel</v>
          </cell>
          <cell r="E1428" t="str">
            <v>Bitcoin Wallet</v>
          </cell>
          <cell r="F1428" t="b">
            <v>1</v>
          </cell>
          <cell r="G1428" t="str">
            <v>Information Holder</v>
          </cell>
        </row>
        <row r="1429">
          <cell r="B1429" t="str">
            <v>de.schildbach.wallet.ui.monitor.NetworkMonitorActivity</v>
          </cell>
          <cell r="C1429" t="str">
            <v>\wallet\src\de\schildbach\wallet\ui\monitor\NetworkMonitorActivity.java</v>
          </cell>
          <cell r="D1429" t="str">
            <v>NetworkMonitorActivity</v>
          </cell>
          <cell r="E1429" t="str">
            <v>Bitcoin Wallet</v>
          </cell>
          <cell r="F1429" t="b">
            <v>1</v>
          </cell>
          <cell r="G1429" t="str">
            <v>Interfacer</v>
          </cell>
        </row>
        <row r="1430">
          <cell r="B1430" t="str">
            <v>de.schildbach.wallet.ui.monitor.NetworkMonitorActivity$PagerAdapter</v>
          </cell>
          <cell r="C1430" t="str">
            <v>\wallet\src\de\schildbach\wallet\ui\monitor\NetworkMonitorActivity.PagerAdapter.java</v>
          </cell>
          <cell r="D1430" t="str">
            <v>PagerAdapter</v>
          </cell>
          <cell r="E1430" t="str">
            <v>Bitcoin Wallet</v>
          </cell>
          <cell r="F1430" t="b">
            <v>1</v>
          </cell>
          <cell r="G1430" t="str">
            <v>Information Holder</v>
          </cell>
        </row>
        <row r="1431">
          <cell r="B1431" t="str">
            <v>de.schildbach.wallet.ui.monitor.PeerListAdapter</v>
          </cell>
          <cell r="C1431" t="str">
            <v>\wallet\src\de\schildbach\wallet\ui\monitor\PeerListAdapter.java</v>
          </cell>
          <cell r="D1431" t="str">
            <v>PeerListAdapter</v>
          </cell>
          <cell r="E1431" t="str">
            <v>Bitcoin Wallet</v>
          </cell>
          <cell r="F1431" t="b">
            <v>1</v>
          </cell>
          <cell r="G1431" t="str">
            <v>Structurer</v>
          </cell>
        </row>
        <row r="1432">
          <cell r="B1432" t="str">
            <v>de.schildbach.wallet.ui.monitor.PeerListAdapter$ListItem</v>
          </cell>
          <cell r="C1432" t="str">
            <v>\wallet\src\de\schildbach\wallet\ui\ExchangeRatesAdapter.ListItem.java</v>
          </cell>
          <cell r="D1432" t="str">
            <v>ListItem</v>
          </cell>
          <cell r="E1432" t="str">
            <v>Bitcoin Wallet</v>
          </cell>
          <cell r="F1432" t="b">
            <v>1</v>
          </cell>
          <cell r="G1432" t="str">
            <v>Information Holder</v>
          </cell>
        </row>
        <row r="1433">
          <cell r="B1433" t="str">
            <v>de.schildbach.wallet.ui.monitor.PeerListAdapter$ViewHolder</v>
          </cell>
          <cell r="C1433" t="str">
            <v>\wallet\src\de\schildbach\wallet\ui\ExchangeRatesAdapter.ViewHolder.java</v>
          </cell>
          <cell r="D1433" t="str">
            <v>ViewHolder</v>
          </cell>
          <cell r="E1433" t="str">
            <v>Bitcoin Wallet</v>
          </cell>
          <cell r="F1433" t="b">
            <v>1</v>
          </cell>
          <cell r="G1433" t="str">
            <v>Information Holder</v>
          </cell>
        </row>
        <row r="1434">
          <cell r="B1434" t="str">
            <v>de.schildbach.wallet.ui.monitor.PeerListFragment</v>
          </cell>
          <cell r="C1434" t="str">
            <v>\wallet\src\de\schildbach\wallet\ui\monitor\PeerListFragment.java</v>
          </cell>
          <cell r="D1434" t="str">
            <v>PeerListFragment</v>
          </cell>
          <cell r="E1434" t="str">
            <v>Bitcoin Wallet</v>
          </cell>
          <cell r="F1434" t="b">
            <v>1</v>
          </cell>
          <cell r="G1434" t="str">
            <v>Interfacer</v>
          </cell>
        </row>
        <row r="1435">
          <cell r="B1435" t="str">
            <v>de.schildbach.wallet.ui.monitor.PeerListFragment$HostnamesLiveData</v>
          </cell>
          <cell r="C1435" t="str">
            <v>\wallet\src\de\schildbach\wallet\ui\monitor\PeerListFragment.HostnamesLiveData.java</v>
          </cell>
          <cell r="D1435" t="str">
            <v>HostnamesLiveData</v>
          </cell>
          <cell r="E1435" t="str">
            <v>Bitcoin Wallet</v>
          </cell>
          <cell r="F1435" t="b">
            <v>1</v>
          </cell>
          <cell r="G1435" t="str">
            <v>Information Holder</v>
          </cell>
        </row>
        <row r="1436">
          <cell r="B1436" t="str">
            <v>de.schildbach.wallet.ui.monitor.PeerListFragment$PeersLiveData</v>
          </cell>
          <cell r="C1436" t="str">
            <v>\wallet\src\de\schildbach\wallet\ui\monitor\PeerListFragment.PeersLiveData.java</v>
          </cell>
          <cell r="D1436" t="str">
            <v>PeersLiveData</v>
          </cell>
          <cell r="E1436" t="str">
            <v>Bitcoin Wallet</v>
          </cell>
          <cell r="F1436" t="b">
            <v>1</v>
          </cell>
          <cell r="G1436" t="str">
            <v>Information Holder</v>
          </cell>
        </row>
        <row r="1437">
          <cell r="B1437" t="str">
            <v>de.schildbach.wallet.ui.monitor.PeerListFragment$ViewModel</v>
          </cell>
          <cell r="C1437" t="str">
            <v>\wallet\src\de\schildbach\wallet\ui\ExchangeRatesFragment.ViewModel.java</v>
          </cell>
          <cell r="D1437" t="str">
            <v>ViewModel</v>
          </cell>
          <cell r="E1437" t="str">
            <v>Bitcoin Wallet</v>
          </cell>
          <cell r="F1437" t="b">
            <v>1</v>
          </cell>
          <cell r="G1437" t="str">
            <v>Information Holder</v>
          </cell>
        </row>
        <row r="1438">
          <cell r="B1438" t="str">
            <v>de.schildbach.wallet.ui.preference.AboutFragment</v>
          </cell>
          <cell r="C1438" t="str">
            <v>\wallet\src\de\schildbach\wallet\ui\preference\AboutFragment.java</v>
          </cell>
          <cell r="D1438" t="str">
            <v>AboutFragment</v>
          </cell>
          <cell r="E1438" t="str">
            <v>Bitcoin Wallet</v>
          </cell>
          <cell r="F1438" t="b">
            <v>1</v>
          </cell>
          <cell r="G1438" t="str">
            <v>Interfacer</v>
          </cell>
        </row>
        <row r="1439">
          <cell r="B1439" t="str">
            <v>de.schildbach.wallet.ui.preference.DiagnosticsFragment</v>
          </cell>
          <cell r="C1439" t="str">
            <v>\wallet\src\de\schildbach\wallet\ui\preference\DiagnosticsFragment.java</v>
          </cell>
          <cell r="D1439" t="str">
            <v>DiagnosticsFragment</v>
          </cell>
          <cell r="E1439" t="str">
            <v>Bitcoin Wallet</v>
          </cell>
          <cell r="F1439" t="b">
            <v>1</v>
          </cell>
          <cell r="G1439" t="str">
            <v>Interfacer</v>
          </cell>
        </row>
        <row r="1440">
          <cell r="B1440" t="str">
            <v>de.schildbach.wallet.ui.preference.ExtendedPublicKeyFragment</v>
          </cell>
          <cell r="C1440" t="str">
            <v>\wallet\src\de\schildbach\wallet\ui\preference\ExtendedPublicKeyFragment.java</v>
          </cell>
          <cell r="D1440" t="str">
            <v>ExtendedPublicKeyFragment</v>
          </cell>
          <cell r="E1440" t="str">
            <v>Bitcoin Wallet</v>
          </cell>
          <cell r="F1440" t="b">
            <v>1</v>
          </cell>
          <cell r="G1440" t="str">
            <v>Interfacer</v>
          </cell>
        </row>
        <row r="1441">
          <cell r="B1441" t="str">
            <v>de.schildbach.wallet.ui.preference.PreferenceActivity</v>
          </cell>
          <cell r="C1441" t="str">
            <v>\wallet\src\de\schildbach\wallet\ui\preference\PreferenceActivity.java</v>
          </cell>
          <cell r="D1441" t="str">
            <v>PreferenceActivity</v>
          </cell>
          <cell r="E1441" t="str">
            <v>Bitcoin Wallet</v>
          </cell>
          <cell r="F1441" t="b">
            <v>1</v>
          </cell>
          <cell r="G1441" t="str">
            <v>Interfacer</v>
          </cell>
        </row>
        <row r="1442">
          <cell r="B1442" t="str">
            <v>de.schildbach.wallet.ui.preference.ResolveDnsTask</v>
          </cell>
          <cell r="C1442" t="str">
            <v>\wallet\src\de\schildbach\wallet\ui\preference\ResolveDnsTask.java</v>
          </cell>
          <cell r="D1442" t="str">
            <v>ResolveDnsTask</v>
          </cell>
          <cell r="E1442" t="str">
            <v>Bitcoin Wallet</v>
          </cell>
          <cell r="F1442" t="b">
            <v>1</v>
          </cell>
          <cell r="G1442" t="str">
            <v>Service Provider</v>
          </cell>
        </row>
        <row r="1443">
          <cell r="B1443" t="str">
            <v>de.schildbach.wallet.ui.preference.SettingsFragment</v>
          </cell>
          <cell r="C1443" t="str">
            <v>\wallet\src\de\schildbach\wallet\ui\preference\SettingsFragment.java</v>
          </cell>
          <cell r="D1443" t="str">
            <v>SettingsFragment</v>
          </cell>
          <cell r="E1443" t="str">
            <v>Bitcoin Wallet</v>
          </cell>
          <cell r="F1443" t="b">
            <v>1</v>
          </cell>
          <cell r="G1443" t="str">
            <v>Interfacer</v>
          </cell>
        </row>
        <row r="1444">
          <cell r="B1444" t="str">
            <v>de.schildbach.wallet.ui.ProgressDialogFragment</v>
          </cell>
          <cell r="C1444" t="str">
            <v>new_version\k9mail\src\main\java\com\fsck\k9\fragment\ProgressDialogFragment.java</v>
          </cell>
          <cell r="D1444" t="str">
            <v>ProgressDialogFragment</v>
          </cell>
          <cell r="E1444" t="str">
            <v>Bitcoin Wallet</v>
          </cell>
          <cell r="F1444" t="b">
            <v>1</v>
          </cell>
          <cell r="G1444" t="str">
            <v>Interfacer</v>
          </cell>
        </row>
        <row r="1445">
          <cell r="B1445" t="str">
            <v>de.schildbach.wallet.ui.ReportIssueDialogBuilder</v>
          </cell>
          <cell r="C1445" t="str">
            <v>\wallet\src\de\schildbach\wallet\ui\ReportIssueDialogBuilder.java</v>
          </cell>
          <cell r="D1445" t="str">
            <v>ReportIssueDialogBuilder</v>
          </cell>
          <cell r="E1445" t="str">
            <v>Bitcoin Wallet</v>
          </cell>
          <cell r="F1445" t="b">
            <v>1</v>
          </cell>
          <cell r="G1445" t="str">
            <v>Service Provider</v>
          </cell>
        </row>
        <row r="1446">
          <cell r="B1446" t="str">
            <v>de.schildbach.wallet.ui.ReportIssueDialogFragment</v>
          </cell>
          <cell r="C1446" t="str">
            <v>\wallet\src\de\schildbach\wallet\ui\ReportIssueDialogFragment.java</v>
          </cell>
          <cell r="D1446" t="str">
            <v>ReportIssueDialogFragment</v>
          </cell>
          <cell r="E1446" t="str">
            <v>Bitcoin Wallet</v>
          </cell>
          <cell r="F1446" t="b">
            <v>1</v>
          </cell>
          <cell r="G1446" t="str">
            <v>Interfacer</v>
          </cell>
        </row>
        <row r="1447">
          <cell r="B1447" t="str">
            <v>de.schildbach.wallet.ui.ReportIssueViewModel</v>
          </cell>
          <cell r="C1447" t="str">
            <v>\wallet\src\de\schildbach\wallet\ui\ReportIssueViewModel.java</v>
          </cell>
          <cell r="D1447" t="str">
            <v>ReportIssueViewModel</v>
          </cell>
          <cell r="E1447" t="str">
            <v>Bitcoin Wallet</v>
          </cell>
          <cell r="F1447" t="b">
            <v>1</v>
          </cell>
          <cell r="G1447" t="str">
            <v>Information Holder</v>
          </cell>
        </row>
        <row r="1448">
          <cell r="B1448" t="str">
            <v>de.schildbach.wallet.ui.RequestCoinsActivity</v>
          </cell>
          <cell r="C1448" t="str">
            <v>\wallet\src\de\schildbach\wallet\ui\RequestCoinsActivity.java</v>
          </cell>
          <cell r="D1448" t="str">
            <v>RequestCoinsActivity</v>
          </cell>
          <cell r="E1448" t="str">
            <v>Bitcoin Wallet</v>
          </cell>
          <cell r="F1448" t="b">
            <v>1</v>
          </cell>
          <cell r="G1448" t="str">
            <v>Interfacer</v>
          </cell>
        </row>
        <row r="1449">
          <cell r="B1449" t="str">
            <v>de.schildbach.wallet.ui.RequestCoinsFragment</v>
          </cell>
          <cell r="C1449" t="str">
            <v>\wallet\src\de\schildbach\wallet\ui\RequestCoinsFragment.java</v>
          </cell>
          <cell r="D1449" t="str">
            <v>RequestCoinsFragment</v>
          </cell>
          <cell r="E1449" t="str">
            <v>Bitcoin Wallet</v>
          </cell>
          <cell r="F1449" t="b">
            <v>1</v>
          </cell>
          <cell r="G1449" t="str">
            <v>Interfacer</v>
          </cell>
        </row>
        <row r="1450">
          <cell r="B1450" t="str">
            <v>de.schildbach.wallet.ui.RequestCoinsViewModel</v>
          </cell>
          <cell r="C1450" t="str">
            <v>\wallet\src\de\schildbach\wallet\ui\RequestCoinsViewModel.java</v>
          </cell>
          <cell r="D1450" t="str">
            <v>RequestCoinsViewModel</v>
          </cell>
          <cell r="E1450" t="str">
            <v>Bitcoin Wallet</v>
          </cell>
          <cell r="F1450" t="b">
            <v>1</v>
          </cell>
          <cell r="G1450" t="str">
            <v>Information Holder</v>
          </cell>
        </row>
        <row r="1451">
          <cell r="B1451" t="str">
            <v>de.schildbach.wallet.ui.RequestCoinsViewModel$FreshReceiveAddressLiveData</v>
          </cell>
          <cell r="C1451" t="str">
            <v>\wallet\src\de\schildbach\wallet\ui\RequestCoinsViewModel.FreshReceiveAddressLiveData.java</v>
          </cell>
          <cell r="D1451" t="str">
            <v>FreshReceiveAddressLiveData</v>
          </cell>
          <cell r="E1451" t="str">
            <v>Bitcoin Wallet</v>
          </cell>
          <cell r="F1451" t="b">
            <v>1</v>
          </cell>
          <cell r="G1451" t="str">
            <v>Information Holder</v>
          </cell>
        </row>
        <row r="1452">
          <cell r="B1452" t="str">
            <v>de.schildbach.wallet.ui.scan.CameraManager</v>
          </cell>
          <cell r="C1452" t="str">
            <v>\wallet\src\de\schildbach\wallet\ui\scan\CameraManager.java</v>
          </cell>
          <cell r="D1452" t="str">
            <v>CameraManager</v>
          </cell>
          <cell r="E1452" t="str">
            <v>Bitcoin Wallet</v>
          </cell>
          <cell r="F1452" t="b">
            <v>1</v>
          </cell>
          <cell r="G1452" t="str">
            <v>Information Holder</v>
          </cell>
        </row>
        <row r="1453">
          <cell r="B1453" t="str">
            <v>de.schildbach.wallet.ui.scan.ScanActivity</v>
          </cell>
          <cell r="C1453" t="str">
            <v>\wallet\src\de\schildbach\wallet\ui\scan\ScanActivity.java</v>
          </cell>
          <cell r="D1453" t="str">
            <v>ScanActivity</v>
          </cell>
          <cell r="E1453" t="str">
            <v>Bitcoin Wallet</v>
          </cell>
          <cell r="F1453" t="b">
            <v>1</v>
          </cell>
          <cell r="G1453" t="str">
            <v>Interfacer</v>
          </cell>
        </row>
        <row r="1454">
          <cell r="B1454" t="str">
            <v>de.schildbach.wallet.ui.scan.ScanActivity$AutoFocusRunnable</v>
          </cell>
          <cell r="C1454" t="str">
            <v>\wallet\src\de\schildbach\wallet\ui\scan\ScanActivity.AutoFocusRunnable.java</v>
          </cell>
          <cell r="D1454" t="str">
            <v>AutoFocusRunnable</v>
          </cell>
          <cell r="E1454" t="str">
            <v>Bitcoin Wallet</v>
          </cell>
          <cell r="F1454" t="b">
            <v>0</v>
          </cell>
          <cell r="G1454" t="str">
            <v>Service Provider</v>
          </cell>
        </row>
        <row r="1455">
          <cell r="B1455" t="str">
            <v>de.schildbach.wallet.ui.scan.ScanActivity$WarnDialogFragment</v>
          </cell>
          <cell r="C1455" t="str">
            <v>\wallet\src\de\schildbach\wallet\ui\scan\ScanActivity.WarnDialogFragment.java</v>
          </cell>
          <cell r="D1455" t="str">
            <v>WarnDialogFragment</v>
          </cell>
          <cell r="E1455" t="str">
            <v>Bitcoin Wallet</v>
          </cell>
          <cell r="F1455" t="b">
            <v>1</v>
          </cell>
          <cell r="G1455" t="str">
            <v>Interfacer</v>
          </cell>
        </row>
        <row r="1456">
          <cell r="B1456" t="str">
            <v>de.schildbach.wallet.ui.scan.ScannerView</v>
          </cell>
          <cell r="C1456" t="str">
            <v>\wallet\src\de\schildbach\wallet\ui\scan\ScannerView.java</v>
          </cell>
          <cell r="D1456" t="str">
            <v>ScannerView</v>
          </cell>
          <cell r="E1456" t="str">
            <v>Bitcoin Wallet</v>
          </cell>
          <cell r="F1456" t="b">
            <v>1</v>
          </cell>
          <cell r="G1456" t="str">
            <v>Interfacer</v>
          </cell>
        </row>
        <row r="1457">
          <cell r="B1457" t="str">
            <v>de.schildbach.wallet.ui.scan.ScanViewModel</v>
          </cell>
          <cell r="C1457" t="str">
            <v>\wallet\src\de\schildbach\wallet\ui\scan\ScanViewModel.java</v>
          </cell>
          <cell r="D1457" t="str">
            <v>ScanViewModel</v>
          </cell>
          <cell r="E1457" t="str">
            <v>Bitcoin Wallet</v>
          </cell>
          <cell r="F1457" t="b">
            <v>0</v>
          </cell>
          <cell r="G1457" t="str">
            <v>Structurer</v>
          </cell>
        </row>
        <row r="1458">
          <cell r="B1458" t="str">
            <v>de.schildbach.wallet.ui.send.DecodePrivateKeyTask</v>
          </cell>
          <cell r="C1458" t="str">
            <v>\wallet\src\de\schildbach\wallet\ui\send\DecodePrivateKeyTask.java</v>
          </cell>
          <cell r="D1458" t="str">
            <v>DecodePrivateKeyTask</v>
          </cell>
          <cell r="E1458" t="str">
            <v>Bitcoin Wallet</v>
          </cell>
          <cell r="F1458" t="b">
            <v>1</v>
          </cell>
          <cell r="G1458" t="str">
            <v>Service Provider</v>
          </cell>
        </row>
        <row r="1459">
          <cell r="B1459" t="str">
            <v>de.schildbach.wallet.ui.send.DeriveKeyTask</v>
          </cell>
          <cell r="C1459" t="str">
            <v>\wallet\src\de\schildbach\wallet\ui\send\DeriveKeyTask.java</v>
          </cell>
          <cell r="D1459" t="str">
            <v>DeriveKeyTask</v>
          </cell>
          <cell r="E1459" t="str">
            <v>Bitcoin Wallet</v>
          </cell>
          <cell r="F1459" t="b">
            <v>1</v>
          </cell>
          <cell r="G1459" t="str">
            <v>Service Provider</v>
          </cell>
        </row>
        <row r="1460">
          <cell r="B1460" t="str">
            <v>de.schildbach.wallet.ui.send.FeeCategory</v>
          </cell>
          <cell r="C1460" t="str">
            <v>\wallet\src\de\schildbach\wallet\ui\send\FeeCategory.java</v>
          </cell>
          <cell r="D1460" t="str">
            <v>FeeCategory</v>
          </cell>
          <cell r="E1460" t="str">
            <v>Bitcoin Wallet</v>
          </cell>
          <cell r="F1460" t="b">
            <v>1</v>
          </cell>
          <cell r="G1460" t="str">
            <v>Information Holder</v>
          </cell>
        </row>
        <row r="1461">
          <cell r="B1461" t="str">
            <v>de.schildbach.wallet.ui.send.MaintenanceDialogFragment</v>
          </cell>
          <cell r="C1461" t="str">
            <v>\wallet\src\de\schildbach\wallet\ui\send\MaintenanceDialogFragment.java</v>
          </cell>
          <cell r="D1461" t="str">
            <v>MaintenanceDialogFragment</v>
          </cell>
          <cell r="E1461" t="str">
            <v>Bitcoin Wallet</v>
          </cell>
          <cell r="F1461" t="b">
            <v>1</v>
          </cell>
          <cell r="G1461" t="str">
            <v>Interfacer</v>
          </cell>
        </row>
        <row r="1462">
          <cell r="B1462" t="str">
            <v>de.schildbach.wallet.ui.send.MaintenanceDialogFragment$State</v>
          </cell>
          <cell r="C1462" t="str">
            <v>new_version\k9mail-library\src\main\java\com\fsck\k9\mail\filter\SignSafeOutputStream.State.java</v>
          </cell>
          <cell r="D1462" t="str">
            <v>State</v>
          </cell>
          <cell r="E1462" t="str">
            <v>Bitcoin Wallet</v>
          </cell>
          <cell r="F1462" t="b">
            <v>1</v>
          </cell>
          <cell r="G1462" t="str">
            <v>Information Holder</v>
          </cell>
        </row>
        <row r="1463">
          <cell r="B1463" t="str">
            <v>de.schildbach.wallet.ui.send.RaiseFeeDialogFragment</v>
          </cell>
          <cell r="C1463" t="str">
            <v>\wallet\src\de\schildbach\wallet\ui\send\RaiseFeeDialogFragment.java</v>
          </cell>
          <cell r="D1463" t="str">
            <v>RaiseFeeDialogFragment</v>
          </cell>
          <cell r="E1463" t="str">
            <v>Bitcoin Wallet</v>
          </cell>
          <cell r="F1463" t="b">
            <v>1</v>
          </cell>
          <cell r="G1463" t="str">
            <v>Interfacer</v>
          </cell>
        </row>
        <row r="1464">
          <cell r="B1464" t="str">
            <v>de.schildbach.wallet.ui.send.RaiseFeeDialogFragment$State</v>
          </cell>
          <cell r="C1464" t="str">
            <v>new_version\k9mail-library\src\main\java\com\fsck\k9\mail\filter\SignSafeOutputStream.State.java</v>
          </cell>
          <cell r="D1464" t="str">
            <v>State</v>
          </cell>
          <cell r="E1464" t="str">
            <v>Bitcoin Wallet</v>
          </cell>
          <cell r="F1464" t="b">
            <v>1</v>
          </cell>
          <cell r="G1464" t="str">
            <v>Information Holder</v>
          </cell>
        </row>
        <row r="1465">
          <cell r="B1465" t="str">
            <v>de.schildbach.wallet.ui.send.RaiseFeeDialogFragment$ViewModel</v>
          </cell>
          <cell r="C1465" t="str">
            <v>\wallet\src\de\schildbach\wallet\ui\ExchangeRatesFragment.ViewModel.java</v>
          </cell>
          <cell r="D1465" t="str">
            <v>ViewModel</v>
          </cell>
          <cell r="E1465" t="str">
            <v>Bitcoin Wallet</v>
          </cell>
          <cell r="F1465" t="b">
            <v>1</v>
          </cell>
          <cell r="G1465" t="str">
            <v>Information Holder</v>
          </cell>
        </row>
        <row r="1466">
          <cell r="B1466" t="str">
            <v>de.schildbach.wallet.ui.send.RequestPaymentRequestTask</v>
          </cell>
          <cell r="C1466" t="str">
            <v>\wallet\src\de\schildbach\wallet\ui\send\RequestPaymentRequestTask.java</v>
          </cell>
          <cell r="D1466" t="str">
            <v>RequestPaymentRequestTask</v>
          </cell>
          <cell r="E1466" t="str">
            <v>Bitcoin Wallet</v>
          </cell>
          <cell r="F1466" t="b">
            <v>1</v>
          </cell>
          <cell r="G1466" t="str">
            <v>Service Provider</v>
          </cell>
        </row>
        <row r="1467">
          <cell r="B1467" t="str">
            <v>de.schildbach.wallet.ui.send.RequestPaymentRequestTask$BluetoothRequestTask</v>
          </cell>
          <cell r="C1467" t="str">
            <v>\wallet\src\de\schildbach\wallet\ui\send\RequestPaymentRequestTask.BluetoothRequestTask.java</v>
          </cell>
          <cell r="D1467" t="str">
            <v>BluetoothRequestTask</v>
          </cell>
          <cell r="E1467" t="str">
            <v>Bitcoin Wallet</v>
          </cell>
          <cell r="F1467" t="b">
            <v>1</v>
          </cell>
          <cell r="G1467" t="str">
            <v>Structurer</v>
          </cell>
        </row>
        <row r="1468">
          <cell r="B1468" t="str">
            <v>de.schildbach.wallet.ui.send.RequestPaymentRequestTask$HttpRequestTask</v>
          </cell>
          <cell r="C1468" t="str">
            <v>\wallet\src\de\schildbach\wallet\ui\send\RequestPaymentRequestTask.HttpRequestTask.java</v>
          </cell>
          <cell r="D1468" t="str">
            <v>HttpRequestTask</v>
          </cell>
          <cell r="E1468" t="str">
            <v>Bitcoin Wallet</v>
          </cell>
          <cell r="F1468" t="b">
            <v>1</v>
          </cell>
          <cell r="G1468" t="str">
            <v>Service Provider</v>
          </cell>
        </row>
        <row r="1469">
          <cell r="B1469" t="str">
            <v>de.schildbach.wallet.ui.send.RequestPaymentRequestTask$ResultCallback</v>
          </cell>
          <cell r="C1469" t="str">
            <v>\wallet\src\de\schildbach\wallet\ui\send\RequestPaymentRequestTask.ResultCallback.java</v>
          </cell>
          <cell r="D1469" t="str">
            <v>ResultCallback</v>
          </cell>
          <cell r="E1469" t="str">
            <v>Bitcoin Wallet</v>
          </cell>
          <cell r="F1469" t="b">
            <v>1</v>
          </cell>
          <cell r="G1469" t="str">
            <v>Service Provider</v>
          </cell>
        </row>
        <row r="1470">
          <cell r="B1470" t="str">
            <v>de.schildbach.wallet.ui.send.RequestWalletBalanceTask</v>
          </cell>
          <cell r="C1470" t="str">
            <v>\wallet\src\de\schildbach\wallet\ui\send\RequestWalletBalanceTask.java</v>
          </cell>
          <cell r="D1470" t="str">
            <v>RequestWalletBalanceTask</v>
          </cell>
          <cell r="E1470" t="str">
            <v>Bitcoin Wallet</v>
          </cell>
          <cell r="F1470" t="b">
            <v>1</v>
          </cell>
          <cell r="G1470" t="str">
            <v>Service Provider</v>
          </cell>
        </row>
        <row r="1471">
          <cell r="B1471" t="str">
            <v>de.schildbach.wallet.ui.send.RequestWalletBalanceTask$ElectrumServer</v>
          </cell>
          <cell r="C1471" t="str">
            <v>\wallet\src\de\schildbach\wallet\ui\send\RequestWalletBalanceTask.ElectrumServer.java</v>
          </cell>
          <cell r="D1471" t="str">
            <v>ElectrumServer</v>
          </cell>
          <cell r="E1471" t="str">
            <v>Bitcoin Wallet</v>
          </cell>
          <cell r="F1471" t="b">
            <v>1</v>
          </cell>
          <cell r="G1471" t="str">
            <v>Information Holder</v>
          </cell>
        </row>
        <row r="1472">
          <cell r="B1472" t="str">
            <v>de.schildbach.wallet.ui.send.RequestWalletBalanceTask$JsonRpcRequest</v>
          </cell>
          <cell r="C1472" t="str">
            <v>\wallet\src\de\schildbach\wallet\ui\send\RequestWalletBalanceTask.JsonRpcRequest.java</v>
          </cell>
          <cell r="D1472" t="str">
            <v>JsonRpcRequest</v>
          </cell>
          <cell r="E1472" t="str">
            <v>Bitcoin Wallet</v>
          </cell>
          <cell r="F1472" t="b">
            <v>1</v>
          </cell>
          <cell r="G1472" t="str">
            <v>Information Holder</v>
          </cell>
        </row>
        <row r="1473">
          <cell r="B1473" t="str">
            <v>de.schildbach.wallet.ui.send.RequestWalletBalanceTask$JsonRpcResponse</v>
          </cell>
          <cell r="C1473" t="str">
            <v>\wallet\src\de\schildbach\wallet\ui\send\RequestWalletBalanceTask.JsonRpcResponse.java</v>
          </cell>
          <cell r="D1473" t="str">
            <v>JsonRpcResponse</v>
          </cell>
          <cell r="E1473" t="str">
            <v>Bitcoin Wallet</v>
          </cell>
          <cell r="F1473" t="b">
            <v>1</v>
          </cell>
          <cell r="G1473" t="str">
            <v>Information Holder</v>
          </cell>
        </row>
        <row r="1474">
          <cell r="B1474" t="str">
            <v>de.schildbach.wallet.ui.send.RequestWalletBalanceTask$ResultCallback</v>
          </cell>
          <cell r="C1474" t="str">
            <v>\wallet\src\de\schildbach\wallet\ui\send\RequestPaymentRequestTask.ResultCallback.java</v>
          </cell>
          <cell r="D1474" t="str">
            <v>ResultCallback</v>
          </cell>
          <cell r="E1474" t="str">
            <v>Bitcoin Wallet</v>
          </cell>
          <cell r="F1474" t="b">
            <v>1</v>
          </cell>
          <cell r="G1474" t="str">
            <v>Service Provider</v>
          </cell>
        </row>
        <row r="1475">
          <cell r="B1475" t="str">
            <v>de.schildbach.wallet.ui.send.SendCoinsActivity</v>
          </cell>
          <cell r="C1475" t="str">
            <v>\wallet\src\de\schildbach\wallet\ui\send\SendCoinsActivity.java</v>
          </cell>
          <cell r="D1475" t="str">
            <v>SendCoinsActivity</v>
          </cell>
          <cell r="E1475" t="str">
            <v>Bitcoin Wallet</v>
          </cell>
          <cell r="F1475" t="b">
            <v>1</v>
          </cell>
          <cell r="G1475" t="str">
            <v>Interfacer</v>
          </cell>
        </row>
        <row r="1476">
          <cell r="B1476" t="str">
            <v>de.schildbach.wallet.ui.send.SendCoinsFragment</v>
          </cell>
          <cell r="C1476" t="str">
            <v>\wallet\src\de\schildbach\wallet\ui\send\SendCoinsFragment.java</v>
          </cell>
          <cell r="D1476" t="str">
            <v>SendCoinsFragment</v>
          </cell>
          <cell r="E1476" t="str">
            <v>Bitcoin Wallet</v>
          </cell>
          <cell r="F1476" t="b">
            <v>1</v>
          </cell>
          <cell r="G1476" t="str">
            <v>Interfacer</v>
          </cell>
        </row>
        <row r="1477">
          <cell r="B1477" t="str">
            <v>de.schildbach.wallet.ui.send.SendCoinsFragment$ReceivingAddressListener</v>
          </cell>
          <cell r="C1477" t="str">
            <v>\wallet\src\de\schildbach\wallet\ui\send\SendCoinsFragment.ReceivingAddressListener.java</v>
          </cell>
          <cell r="D1477" t="str">
            <v>ReceivingAddressListener</v>
          </cell>
          <cell r="E1477" t="str">
            <v>Bitcoin Wallet</v>
          </cell>
          <cell r="F1477" t="b">
            <v>1</v>
          </cell>
          <cell r="G1477" t="str">
            <v>Service Provider</v>
          </cell>
        </row>
        <row r="1478">
          <cell r="B1478" t="str">
            <v>de.schildbach.wallet.ui.send.SendCoinsFragment$ReceivingAddressViewAdapter</v>
          </cell>
          <cell r="C1478" t="str">
            <v>\wallet\src\de\schildbach\wallet\ui\send\SendCoinsFragment.ReceivingAddressViewAdapter.java</v>
          </cell>
          <cell r="D1478" t="str">
            <v>ReceivingAddressViewAdapter</v>
          </cell>
          <cell r="E1478" t="str">
            <v>Bitcoin Wallet</v>
          </cell>
          <cell r="F1478" t="b">
            <v>1</v>
          </cell>
          <cell r="G1478" t="str">
            <v>Service Provider</v>
          </cell>
        </row>
        <row r="1479">
          <cell r="B1479" t="str">
            <v>de.schildbach.wallet.ui.send.SendCoinsOfflineTask</v>
          </cell>
          <cell r="C1479" t="str">
            <v>\wallet\src\de\schildbach\wallet\ui\send\SendCoinsOfflineTask.java</v>
          </cell>
          <cell r="D1479" t="str">
            <v>SendCoinsOfflineTask</v>
          </cell>
          <cell r="E1479" t="str">
            <v>Bitcoin Wallet</v>
          </cell>
          <cell r="F1479" t="b">
            <v>1</v>
          </cell>
          <cell r="G1479" t="str">
            <v>Service Provider</v>
          </cell>
        </row>
        <row r="1480">
          <cell r="B1480" t="str">
            <v>de.schildbach.wallet.ui.send.SendCoinsViewModel</v>
          </cell>
          <cell r="C1480" t="str">
            <v>\wallet\src\de\schildbach\wallet\ui\send\SendCoinsViewModel.java</v>
          </cell>
          <cell r="D1480" t="str">
            <v>SendCoinsViewModel</v>
          </cell>
          <cell r="E1480" t="str">
            <v>Bitcoin Wallet</v>
          </cell>
          <cell r="F1480" t="b">
            <v>1</v>
          </cell>
          <cell r="G1480" t="str">
            <v>Information Holder</v>
          </cell>
        </row>
        <row r="1481">
          <cell r="B1481" t="str">
            <v>de.schildbach.wallet.ui.send.SendCoinsViewModel$State</v>
          </cell>
          <cell r="C1481" t="str">
            <v>new_version\k9mail-library\src\main\java\com\fsck\k9\mail\filter\SignSafeOutputStream.State.java</v>
          </cell>
          <cell r="D1481" t="str">
            <v>State</v>
          </cell>
          <cell r="E1481" t="str">
            <v>Bitcoin Wallet</v>
          </cell>
          <cell r="F1481" t="b">
            <v>1</v>
          </cell>
          <cell r="G1481" t="str">
            <v>Information Holder</v>
          </cell>
        </row>
        <row r="1482">
          <cell r="B1482" t="str">
            <v>de.schildbach.wallet.ui.send.SweepWalletActivity</v>
          </cell>
          <cell r="C1482" t="str">
            <v>\wallet\src\de\schildbach\wallet\ui\send\SweepWalletActivity.java</v>
          </cell>
          <cell r="D1482" t="str">
            <v>SweepWalletActivity</v>
          </cell>
          <cell r="E1482" t="str">
            <v>Bitcoin Wallet</v>
          </cell>
          <cell r="F1482" t="b">
            <v>1</v>
          </cell>
          <cell r="G1482" t="str">
            <v>Controller</v>
          </cell>
        </row>
        <row r="1483">
          <cell r="B1483" t="str">
            <v>de.schildbach.wallet.ui.send.SweepWalletFragment</v>
          </cell>
          <cell r="C1483" t="str">
            <v>\wallet\src\de\schildbach\wallet\ui\send\SweepWalletFragment.java</v>
          </cell>
          <cell r="D1483" t="str">
            <v>SweepWalletFragment</v>
          </cell>
          <cell r="E1483" t="str">
            <v>Bitcoin Wallet</v>
          </cell>
          <cell r="F1483" t="b">
            <v>1</v>
          </cell>
          <cell r="G1483" t="str">
            <v>Interfacer</v>
          </cell>
        </row>
        <row r="1484">
          <cell r="B1484" t="str">
            <v>de.schildbach.wallet.ui.send.SweepWalletFragment$FakeTransaction</v>
          </cell>
          <cell r="C1484" t="str">
            <v>\wallet\src\de\schildbach\wallet\ui\send\SweepWalletFragment.FakeTransaction.java</v>
          </cell>
          <cell r="D1484" t="str">
            <v>FakeTransaction</v>
          </cell>
          <cell r="E1484" t="str">
            <v>Bitcoin Wallet</v>
          </cell>
          <cell r="F1484" t="b">
            <v>1</v>
          </cell>
          <cell r="G1484" t="str">
            <v>Information Holder</v>
          </cell>
        </row>
        <row r="1485">
          <cell r="B1485" t="str">
            <v>de.schildbach.wallet.ui.send.SweepWalletFragment$State</v>
          </cell>
          <cell r="C1485" t="str">
            <v>new_version\k9mail-library\src\main\java\com\fsck\k9\mail\filter\SignSafeOutputStream.State.java</v>
          </cell>
          <cell r="D1485" t="str">
            <v>State</v>
          </cell>
          <cell r="E1485" t="str">
            <v>Bitcoin Wallet</v>
          </cell>
          <cell r="F1485" t="b">
            <v>1</v>
          </cell>
          <cell r="G1485" t="str">
            <v>Information Holder</v>
          </cell>
        </row>
        <row r="1486">
          <cell r="B1486" t="str">
            <v>de.schildbach.wallet.ui.send.SweepWalletFragment$ViewModel</v>
          </cell>
          <cell r="C1486" t="str">
            <v>\wallet\src\de\schildbach\wallet\ui\ExchangeRatesFragment.ViewModel.java</v>
          </cell>
          <cell r="D1486" t="str">
            <v>ViewModel</v>
          </cell>
          <cell r="E1486" t="str">
            <v>Bitcoin Wallet</v>
          </cell>
          <cell r="F1486" t="b">
            <v>1</v>
          </cell>
          <cell r="G1486" t="str">
            <v>Information Holder</v>
          </cell>
        </row>
        <row r="1487">
          <cell r="B1487" t="str">
            <v>de.schildbach.wallet.ui.SendCoinsQrActivity</v>
          </cell>
          <cell r="C1487" t="str">
            <v>\wallet\src\de\schildbach\wallet\ui\SendCoinsQrActivity.java</v>
          </cell>
          <cell r="D1487" t="str">
            <v>SendCoinsQrActivity</v>
          </cell>
          <cell r="E1487" t="str">
            <v>Bitcoin Wallet</v>
          </cell>
          <cell r="F1487" t="b">
            <v>1</v>
          </cell>
          <cell r="G1487" t="str">
            <v>Interfacer</v>
          </cell>
        </row>
        <row r="1488">
          <cell r="B1488" t="str">
            <v>de.schildbach.wallet.ui.SendingAddressesFragment</v>
          </cell>
          <cell r="C1488" t="str">
            <v>\wallet\src\de\schildbach\wallet\ui\SendingAddressesFragment.java</v>
          </cell>
          <cell r="D1488" t="str">
            <v>SendingAddressesFragment</v>
          </cell>
          <cell r="E1488" t="str">
            <v>Bitcoin Wallet</v>
          </cell>
          <cell r="F1488" t="b">
            <v>1</v>
          </cell>
          <cell r="G1488" t="str">
            <v>Interfacer</v>
          </cell>
        </row>
        <row r="1489">
          <cell r="B1489" t="str">
            <v>de.schildbach.wallet.ui.SendingAddressesViewModel</v>
          </cell>
          <cell r="C1489" t="str">
            <v>\wallet\src\de\schildbach\wallet\ui\SendingAddressesViewModel.java</v>
          </cell>
          <cell r="D1489" t="str">
            <v>SendingAddressesViewModel</v>
          </cell>
          <cell r="E1489" t="str">
            <v>Bitcoin Wallet</v>
          </cell>
          <cell r="F1489" t="b">
            <v>1</v>
          </cell>
          <cell r="G1489" t="str">
            <v>Information Holder</v>
          </cell>
        </row>
        <row r="1490">
          <cell r="B1490" t="str">
            <v>de.schildbach.wallet.ui.SendingAddressesViewModel$AddressesToExcludeLiveData</v>
          </cell>
          <cell r="C1490" t="str">
            <v>\wallet\src\de\schildbach\wallet\ui\SendingAddressesViewModel.AddressesToExcludeLiveData.java</v>
          </cell>
          <cell r="D1490" t="str">
            <v>AddressesToExcludeLiveData</v>
          </cell>
          <cell r="E1490" t="str">
            <v>Bitcoin Wallet</v>
          </cell>
          <cell r="F1490" t="b">
            <v>1</v>
          </cell>
          <cell r="G1490" t="str">
            <v>Information Holder</v>
          </cell>
        </row>
        <row r="1491">
          <cell r="B1491" t="str">
            <v>de.schildbach.wallet.ui.SendingAddressesViewModel$ClipLiveData</v>
          </cell>
          <cell r="C1491" t="str">
            <v>\wallet\src\de\schildbach\wallet\ui\SendingAddressesViewModel.ClipLiveData.java</v>
          </cell>
          <cell r="D1491" t="str">
            <v>ClipLiveData</v>
          </cell>
          <cell r="E1491" t="str">
            <v>Bitcoin Wallet</v>
          </cell>
          <cell r="F1491" t="b">
            <v>1</v>
          </cell>
          <cell r="G1491" t="str">
            <v>Information Holder</v>
          </cell>
        </row>
        <row r="1492">
          <cell r="B1492" t="str">
            <v>de.schildbach.wallet.ui.ShowPasswordCheckListener</v>
          </cell>
          <cell r="C1492" t="str">
            <v>\wallet\src\de\schildbach\wallet\ui\ShowPasswordCheckListener.java</v>
          </cell>
          <cell r="D1492" t="str">
            <v>ShowPasswordCheckListener</v>
          </cell>
          <cell r="E1492" t="str">
            <v>Bitcoin Wallet</v>
          </cell>
          <cell r="F1492" t="b">
            <v>1</v>
          </cell>
          <cell r="G1492" t="str">
            <v>Service Provider</v>
          </cell>
        </row>
        <row r="1493">
          <cell r="B1493" t="str">
            <v>de.schildbach.wallet.ui.StickToTopLinearLayoutManager</v>
          </cell>
          <cell r="C1493" t="str">
            <v>\wallet\src\de\schildbach\wallet\ui\StickToTopLinearLayoutManager.java</v>
          </cell>
          <cell r="D1493" t="str">
            <v>StickToTopLinearLayoutManager</v>
          </cell>
          <cell r="E1493" t="str">
            <v>Bitcoin Wallet</v>
          </cell>
          <cell r="F1493" t="b">
            <v>1</v>
          </cell>
          <cell r="G1493" t="str">
            <v>Service Provider</v>
          </cell>
        </row>
        <row r="1494">
          <cell r="B1494" t="str">
            <v>de.schildbach.wallet.ui.TransactionsAdapter</v>
          </cell>
          <cell r="C1494" t="str">
            <v>\wallet\src\de\schildbach\wallet\ui\TransactionsAdapter.java</v>
          </cell>
          <cell r="D1494" t="str">
            <v>TransactionsAdapter</v>
          </cell>
          <cell r="E1494" t="str">
            <v>Bitcoin Wallet</v>
          </cell>
          <cell r="F1494" t="b">
            <v>1</v>
          </cell>
          <cell r="G1494" t="str">
            <v>Controller</v>
          </cell>
        </row>
        <row r="1495">
          <cell r="B1495" t="str">
            <v>de.schildbach.wallet.ui.TransactionsAdapter$ChangeType</v>
          </cell>
          <cell r="C1495" t="str">
            <v>\wallet\src\de\schildbach\wallet\ui\TransactionsAdapter.ChangeType.java</v>
          </cell>
          <cell r="D1495" t="str">
            <v>ChangeType</v>
          </cell>
          <cell r="E1495" t="str">
            <v>Bitcoin Wallet</v>
          </cell>
          <cell r="F1495" t="b">
            <v>1</v>
          </cell>
          <cell r="G1495" t="str">
            <v>Information Holder</v>
          </cell>
        </row>
        <row r="1496">
          <cell r="B1496" t="str">
            <v>de.schildbach.wallet.ui.TransactionsAdapter$ItemAnimator</v>
          </cell>
          <cell r="C1496" t="str">
            <v>\wallet\src\de\schildbach\wallet\ui\TransactionsAdapter.ItemAnimator.java</v>
          </cell>
          <cell r="D1496" t="str">
            <v>ItemAnimator</v>
          </cell>
          <cell r="E1496" t="str">
            <v>Bitcoin Wallet</v>
          </cell>
          <cell r="F1496" t="b">
            <v>1</v>
          </cell>
          <cell r="G1496" t="str">
            <v>Structurer</v>
          </cell>
        </row>
        <row r="1497">
          <cell r="B1497" t="str">
            <v>de.schildbach.wallet.ui.TransactionsAdapter$ListItem</v>
          </cell>
          <cell r="C1497" t="str">
            <v>\wallet\src\de\schildbach\wallet\ui\ExchangeRatesAdapter.ListItem.java</v>
          </cell>
          <cell r="D1497" t="str">
            <v>ListItem</v>
          </cell>
          <cell r="E1497" t="str">
            <v>Bitcoin Wallet</v>
          </cell>
          <cell r="F1497" t="b">
            <v>1</v>
          </cell>
          <cell r="G1497" t="str">
            <v>Information Holder</v>
          </cell>
        </row>
        <row r="1498">
          <cell r="B1498" t="str">
            <v>de.schildbach.wallet.ui.TransactionsAdapter$OnClickListener</v>
          </cell>
          <cell r="C1498" t="str">
            <v>\wallet\src\de\schildbach\wallet\ui\ExchangeRatesAdapter.OnClickListener.java</v>
          </cell>
          <cell r="D1498" t="str">
            <v>OnClickListener</v>
          </cell>
          <cell r="E1498" t="str">
            <v>Bitcoin Wallet</v>
          </cell>
          <cell r="F1498" t="b">
            <v>1</v>
          </cell>
          <cell r="G1498" t="str">
            <v>Service Provider</v>
          </cell>
        </row>
        <row r="1499">
          <cell r="B1499" t="str">
            <v>de.schildbach.wallet.ui.TransactionsAdapter$TransactionViewHolder</v>
          </cell>
          <cell r="C1499" t="str">
            <v>\wallet\src\de\schildbach\wallet\ui\TransactionsAdapter.TransactionViewHolder.java</v>
          </cell>
          <cell r="D1499" t="str">
            <v>TransactionViewHolder</v>
          </cell>
          <cell r="E1499" t="str">
            <v>Bitcoin Wallet</v>
          </cell>
          <cell r="F1499" t="b">
            <v>1</v>
          </cell>
          <cell r="G1499" t="str">
            <v>Information Holder</v>
          </cell>
        </row>
        <row r="1500">
          <cell r="B1500" t="str">
            <v>de.schildbach.wallet.ui.TransactionsAdapter$WarningType</v>
          </cell>
          <cell r="C1500" t="str">
            <v>\wallet\src\de\schildbach\wallet\ui\TransactionsAdapter.WarningType.java</v>
          </cell>
          <cell r="D1500" t="str">
            <v>WarningType</v>
          </cell>
          <cell r="E1500" t="str">
            <v>Bitcoin Wallet</v>
          </cell>
          <cell r="F1500" t="b">
            <v>1</v>
          </cell>
          <cell r="G1500" t="str">
            <v>Information Holder</v>
          </cell>
        </row>
        <row r="1501">
          <cell r="B1501" t="str">
            <v>de.schildbach.wallet.ui.TransactionsAdapter$WarningViewHolder</v>
          </cell>
          <cell r="C1501" t="str">
            <v>\wallet\src\de\schildbach\wallet\ui\TransactionsAdapter.WarningViewHolder.java</v>
          </cell>
          <cell r="D1501" t="str">
            <v>WarningViewHolder</v>
          </cell>
          <cell r="E1501" t="str">
            <v>Bitcoin Wallet</v>
          </cell>
          <cell r="F1501" t="b">
            <v>1</v>
          </cell>
          <cell r="G1501" t="str">
            <v>Information Holder</v>
          </cell>
        </row>
        <row r="1502">
          <cell r="B1502" t="str">
            <v>de.schildbach.wallet.ui.WalletActionsFragment</v>
          </cell>
          <cell r="C1502" t="str">
            <v>\wallet\src\de\schildbach\wallet\ui\WalletActionsFragment.java</v>
          </cell>
          <cell r="D1502" t="str">
            <v>WalletActionsFragment</v>
          </cell>
          <cell r="E1502" t="str">
            <v>Bitcoin Wallet</v>
          </cell>
          <cell r="F1502" t="b">
            <v>1</v>
          </cell>
          <cell r="G1502" t="str">
            <v>Interfacer</v>
          </cell>
        </row>
        <row r="1503">
          <cell r="B1503" t="str">
            <v>de.schildbach.wallet.ui.WalletActivity</v>
          </cell>
          <cell r="C1503" t="str">
            <v>\wallet\src\de\schildbach\wallet\ui\WalletActivity.java</v>
          </cell>
          <cell r="D1503" t="str">
            <v>WalletActivity</v>
          </cell>
          <cell r="E1503" t="str">
            <v>Bitcoin Wallet</v>
          </cell>
          <cell r="F1503" t="b">
            <v>1</v>
          </cell>
          <cell r="G1503" t="str">
            <v>Interfacer</v>
          </cell>
        </row>
        <row r="1504">
          <cell r="B1504" t="str">
            <v>de.schildbach.wallet.ui.WalletAddressDialogFragment</v>
          </cell>
          <cell r="C1504" t="str">
            <v>\wallet\src\de\schildbach\wallet\ui\WalletAddressDialogFragment.java</v>
          </cell>
          <cell r="D1504" t="str">
            <v>WalletAddressDialogFragment</v>
          </cell>
          <cell r="E1504" t="str">
            <v>Bitcoin Wallet</v>
          </cell>
          <cell r="F1504" t="b">
            <v>1</v>
          </cell>
          <cell r="G1504" t="str">
            <v>Interfacer</v>
          </cell>
        </row>
        <row r="1505">
          <cell r="B1505" t="str">
            <v>de.schildbach.wallet.ui.WalletAddressesAdapter</v>
          </cell>
          <cell r="C1505" t="str">
            <v>\wallet\src\de\schildbach\wallet\ui\WalletAddressesAdapter.java</v>
          </cell>
          <cell r="D1505" t="str">
            <v>WalletAddressesAdapter</v>
          </cell>
          <cell r="E1505" t="str">
            <v>Bitcoin Wallet</v>
          </cell>
          <cell r="F1505" t="b">
            <v>1</v>
          </cell>
          <cell r="G1505" t="str">
            <v>Structurer</v>
          </cell>
        </row>
        <row r="1506">
          <cell r="B1506" t="str">
            <v>de.schildbach.wallet.ui.WalletAddressesFragment</v>
          </cell>
          <cell r="C1506" t="str">
            <v>\wallet\src\de\schildbach\wallet\ui\WalletAddressesFragment.java</v>
          </cell>
          <cell r="D1506" t="str">
            <v>WalletAddressesFragment</v>
          </cell>
          <cell r="E1506" t="str">
            <v>Bitcoin Wallet</v>
          </cell>
          <cell r="F1506" t="b">
            <v>1</v>
          </cell>
          <cell r="G1506" t="str">
            <v>Interfacer</v>
          </cell>
        </row>
        <row r="1507">
          <cell r="B1507" t="str">
            <v>de.schildbach.wallet.ui.WalletAddressesViewModel</v>
          </cell>
          <cell r="C1507" t="str">
            <v>\wallet\src\de\schildbach\wallet\ui\WalletAddressesViewModel.java</v>
          </cell>
          <cell r="D1507" t="str">
            <v>WalletAddressesViewModel</v>
          </cell>
          <cell r="E1507" t="str">
            <v>Bitcoin Wallet</v>
          </cell>
          <cell r="F1507" t="b">
            <v>1</v>
          </cell>
          <cell r="G1507" t="str">
            <v>Information Holder</v>
          </cell>
        </row>
        <row r="1508">
          <cell r="B1508" t="str">
            <v>de.schildbach.wallet.ui.WalletAddressesViewModel$ImportedKeysLiveData</v>
          </cell>
          <cell r="C1508" t="str">
            <v>\wallet\src\de\schildbach\wallet\ui\WalletAddressesViewModel.ImportedKeysLiveData.java</v>
          </cell>
          <cell r="D1508" t="str">
            <v>ImportedKeysLiveData</v>
          </cell>
          <cell r="E1508" t="str">
            <v>Bitcoin Wallet</v>
          </cell>
          <cell r="F1508" t="b">
            <v>1</v>
          </cell>
          <cell r="G1508" t="str">
            <v>Information Holder</v>
          </cell>
        </row>
        <row r="1509">
          <cell r="B1509" t="str">
            <v>de.schildbach.wallet.ui.WalletAddressesViewModel$IssuedReceiveKeysLiveData</v>
          </cell>
          <cell r="C1509" t="str">
            <v>\wallet\src\de\schildbach\wallet\ui\WalletAddressesViewModel.IssuedReceiveKeysLiveData.java</v>
          </cell>
          <cell r="D1509" t="str">
            <v>IssuedReceiveKeysLiveData</v>
          </cell>
          <cell r="E1509" t="str">
            <v>Bitcoin Wallet</v>
          </cell>
          <cell r="F1509" t="b">
            <v>1</v>
          </cell>
          <cell r="G1509" t="str">
            <v>Information Holder</v>
          </cell>
        </row>
        <row r="1510">
          <cell r="B1510" t="str">
            <v>de.schildbach.wallet.ui.WalletAddressFragment</v>
          </cell>
          <cell r="C1510" t="str">
            <v>\wallet\src\de\schildbach\wallet\ui\WalletAddressFragment.java</v>
          </cell>
          <cell r="D1510" t="str">
            <v>WalletAddressFragment</v>
          </cell>
          <cell r="E1510" t="str">
            <v>Bitcoin Wallet</v>
          </cell>
          <cell r="F1510" t="b">
            <v>1</v>
          </cell>
          <cell r="G1510" t="str">
            <v>Interfacer</v>
          </cell>
        </row>
        <row r="1511">
          <cell r="B1511" t="str">
            <v>de.schildbach.wallet.ui.WalletAddressViewModel</v>
          </cell>
          <cell r="C1511" t="str">
            <v>\wallet\src\de\schildbach\wallet\ui\WalletAddressViewModel.java</v>
          </cell>
          <cell r="D1511" t="str">
            <v>WalletAddressViewModel</v>
          </cell>
          <cell r="E1511" t="str">
            <v>Bitcoin Wallet</v>
          </cell>
          <cell r="F1511" t="b">
            <v>1</v>
          </cell>
          <cell r="G1511" t="str">
            <v>Information Holder</v>
          </cell>
        </row>
        <row r="1512">
          <cell r="B1512" t="str">
            <v>de.schildbach.wallet.ui.WalletAddressViewModel$CurrentAddressLiveData</v>
          </cell>
          <cell r="C1512" t="str">
            <v>\wallet\src\de\schildbach\wallet\ui\WalletAddressViewModel.CurrentAddressLiveData.java</v>
          </cell>
          <cell r="D1512" t="str">
            <v>CurrentAddressLiveData</v>
          </cell>
          <cell r="E1512" t="str">
            <v>Bitcoin Wallet</v>
          </cell>
          <cell r="F1512" t="b">
            <v>1</v>
          </cell>
          <cell r="G1512" t="str">
            <v>Information Holder</v>
          </cell>
        </row>
        <row r="1513">
          <cell r="B1513" t="str">
            <v>de.schildbach.wallet.ui.WalletBalanceFragment</v>
          </cell>
          <cell r="C1513" t="str">
            <v>\wallet\src\de\schildbach\wallet\ui\WalletBalanceFragment.java</v>
          </cell>
          <cell r="D1513" t="str">
            <v>WalletBalanceFragment</v>
          </cell>
          <cell r="E1513" t="str">
            <v>Bitcoin Wallet</v>
          </cell>
          <cell r="F1513" t="b">
            <v>1</v>
          </cell>
          <cell r="G1513" t="str">
            <v>Interfacer</v>
          </cell>
        </row>
        <row r="1514">
          <cell r="B1514" t="str">
            <v>de.schildbach.wallet.ui.WalletBalanceFragment$ViewModel</v>
          </cell>
          <cell r="C1514" t="str">
            <v>\wallet\src\de\schildbach\wallet\ui\ExchangeRatesFragment.ViewModel.java</v>
          </cell>
          <cell r="D1514" t="str">
            <v>ViewModel</v>
          </cell>
          <cell r="E1514" t="str">
            <v>Bitcoin Wallet</v>
          </cell>
          <cell r="F1514" t="b">
            <v>1</v>
          </cell>
          <cell r="G1514" t="str">
            <v>Information Holder</v>
          </cell>
        </row>
        <row r="1515">
          <cell r="B1515" t="str">
            <v>de.schildbach.wallet.ui.WalletDisclaimerFragment</v>
          </cell>
          <cell r="C1515" t="str">
            <v>\wallet\src\de\schildbach\wallet\ui\WalletDisclaimerFragment.java</v>
          </cell>
          <cell r="D1515" t="str">
            <v>WalletDisclaimerFragment</v>
          </cell>
          <cell r="E1515" t="str">
            <v>Bitcoin Wallet</v>
          </cell>
          <cell r="F1515" t="b">
            <v>1</v>
          </cell>
          <cell r="G1515" t="str">
            <v>Interfacer</v>
          </cell>
        </row>
        <row r="1516">
          <cell r="B1516" t="str">
            <v>de.schildbach.wallet.ui.WalletDisclaimerFragment$DisclaimerEnabledLiveData</v>
          </cell>
          <cell r="C1516" t="str">
            <v>\wallet\src\de\schildbach\wallet\ui\WalletDisclaimerFragment.DisclaimerEnabledLiveData.java</v>
          </cell>
          <cell r="D1516" t="str">
            <v>DisclaimerEnabledLiveData</v>
          </cell>
          <cell r="E1516" t="str">
            <v>Bitcoin Wallet</v>
          </cell>
          <cell r="F1516" t="b">
            <v>1</v>
          </cell>
          <cell r="G1516" t="str">
            <v>Information Holder</v>
          </cell>
        </row>
        <row r="1517">
          <cell r="B1517" t="str">
            <v>de.schildbach.wallet.ui.WalletDisclaimerFragment$ViewModel</v>
          </cell>
          <cell r="C1517" t="str">
            <v>\wallet\src\de\schildbach\wallet\ui\ExchangeRatesFragment.ViewModel.java</v>
          </cell>
          <cell r="D1517" t="str">
            <v>ViewModel</v>
          </cell>
          <cell r="E1517" t="str">
            <v>Bitcoin Wallet</v>
          </cell>
          <cell r="F1517" t="b">
            <v>1</v>
          </cell>
          <cell r="G1517" t="str">
            <v>Information Holder</v>
          </cell>
        </row>
        <row r="1518">
          <cell r="B1518" t="str">
            <v>de.schildbach.wallet.ui.WalletTransactionsFragment</v>
          </cell>
          <cell r="C1518" t="str">
            <v>\wallet\src\de\schildbach\wallet\ui\WalletTransactionsFragment.java</v>
          </cell>
          <cell r="D1518" t="str">
            <v>WalletTransactionsFragment</v>
          </cell>
          <cell r="E1518" t="str">
            <v>Bitcoin Wallet</v>
          </cell>
          <cell r="F1518" t="b">
            <v>1</v>
          </cell>
          <cell r="G1518" t="str">
            <v>Interfacer</v>
          </cell>
        </row>
        <row r="1519">
          <cell r="B1519" t="str">
            <v>de.schildbach.wallet.ui.WalletTransactionsViewModel</v>
          </cell>
          <cell r="C1519" t="str">
            <v>\wallet\src\de\schildbach\wallet\ui\WalletTransactionsViewModel.java</v>
          </cell>
          <cell r="D1519" t="str">
            <v>WalletTransactionsViewModel</v>
          </cell>
          <cell r="E1519" t="str">
            <v>Bitcoin Wallet</v>
          </cell>
          <cell r="F1519" t="b">
            <v>1</v>
          </cell>
          <cell r="G1519" t="str">
            <v>Information Holder</v>
          </cell>
        </row>
        <row r="1520">
          <cell r="B1520" t="str">
            <v>de.schildbach.wallet.ui.WalletTransactionsViewModel$Direction</v>
          </cell>
          <cell r="C1520" t="str">
            <v>\wallet\src\de\schildbach\wallet\ui\WalletTransactionsViewModel.Direction.java</v>
          </cell>
          <cell r="D1520" t="str">
            <v>Direction</v>
          </cell>
          <cell r="E1520" t="str">
            <v>Bitcoin Wallet</v>
          </cell>
          <cell r="F1520" t="b">
            <v>1</v>
          </cell>
          <cell r="G1520" t="str">
            <v>Information Holder</v>
          </cell>
        </row>
        <row r="1521">
          <cell r="B1521" t="str">
            <v>de.schildbach.wallet.ui.WalletTransactionsViewModel$TransactionsConfidenceLiveData</v>
          </cell>
          <cell r="C1521" t="str">
            <v>\wallet\src\de\schildbach\wallet\ui\WalletTransactionsViewModel.TransactionsConfidenceLiveData.java</v>
          </cell>
          <cell r="D1521" t="str">
            <v>TransactionsConfidenceLiveData</v>
          </cell>
          <cell r="E1521" t="str">
            <v>Bitcoin Wallet</v>
          </cell>
          <cell r="F1521" t="b">
            <v>1</v>
          </cell>
          <cell r="G1521" t="str">
            <v>Information Holder</v>
          </cell>
        </row>
        <row r="1522">
          <cell r="B1522" t="str">
            <v>de.schildbach.wallet.ui.WalletTransactionsViewModel$TransactionsLiveData</v>
          </cell>
          <cell r="C1522" t="str">
            <v>\wallet\src\de\schildbach\wallet\ui\WalletTransactionsViewModel.TransactionsLiveData.java</v>
          </cell>
          <cell r="D1522" t="str">
            <v>TransactionsLiveData</v>
          </cell>
          <cell r="E1522" t="str">
            <v>Bitcoin Wallet</v>
          </cell>
          <cell r="F1522" t="b">
            <v>1</v>
          </cell>
          <cell r="G1522" t="str">
            <v>Information Holder</v>
          </cell>
        </row>
        <row r="1523">
          <cell r="B1523" t="str">
            <v>de.schildbach.wallet.ui.WalletViewModel</v>
          </cell>
          <cell r="C1523" t="str">
            <v>\wallet\src\de\schildbach\wallet\ui\WalletViewModel.java</v>
          </cell>
          <cell r="D1523" t="str">
            <v>WalletViewModel</v>
          </cell>
          <cell r="E1523" t="str">
            <v>Bitcoin Wallet</v>
          </cell>
          <cell r="F1523" t="b">
            <v>1</v>
          </cell>
          <cell r="G1523" t="str">
            <v>Information Holder</v>
          </cell>
        </row>
        <row r="1524">
          <cell r="B1524" t="str">
            <v>de.schildbach.wallet.ui.WalletViewModel$EnterAnimationState</v>
          </cell>
          <cell r="C1524" t="str">
            <v>\wallet\src\de\schildbach\wallet\ui\WalletViewModel.EnterAnimationState.java</v>
          </cell>
          <cell r="D1524" t="str">
            <v>EnterAnimationState</v>
          </cell>
          <cell r="E1524" t="str">
            <v>Bitcoin Wallet</v>
          </cell>
          <cell r="F1524" t="b">
            <v>1</v>
          </cell>
          <cell r="G1524" t="str">
            <v>Information Holder</v>
          </cell>
        </row>
        <row r="1525">
          <cell r="B1525" t="str">
            <v>de.schildbach.wallet.ui.WalletViewModel$WalletEncryptedLiveData</v>
          </cell>
          <cell r="C1525" t="str">
            <v>\wallet\src\de\schildbach\wallet\ui\WalletViewModel.WalletEncryptedLiveData.java</v>
          </cell>
          <cell r="D1525" t="str">
            <v>WalletEncryptedLiveData</v>
          </cell>
          <cell r="E1525" t="str">
            <v>Bitcoin Wallet</v>
          </cell>
          <cell r="F1525" t="b">
            <v>1</v>
          </cell>
          <cell r="G1525" t="str">
            <v>Information Holder</v>
          </cell>
        </row>
        <row r="1526">
          <cell r="B1526" t="str">
            <v>de.schildbach.wallet.util.Base43</v>
          </cell>
          <cell r="C1526" t="str">
            <v>\wallet\src\de\schildbach\wallet\util\Base43.java</v>
          </cell>
          <cell r="D1526" t="str">
            <v>Base43</v>
          </cell>
          <cell r="E1526" t="str">
            <v>Bitcoin Wallet</v>
          </cell>
          <cell r="F1526" t="b">
            <v>1</v>
          </cell>
          <cell r="G1526" t="str">
            <v>Service Provider</v>
          </cell>
        </row>
        <row r="1527">
          <cell r="B1527" t="str">
            <v>de.schildbach.wallet.util.Bluetooth</v>
          </cell>
          <cell r="C1527" t="str">
            <v>\wallet\src\de\schildbach\wallet\util\Bluetooth.java</v>
          </cell>
          <cell r="D1527" t="str">
            <v>Bluetooth</v>
          </cell>
          <cell r="E1527" t="str">
            <v>Bitcoin Wallet</v>
          </cell>
          <cell r="F1527" t="b">
            <v>1</v>
          </cell>
          <cell r="G1527" t="str">
            <v>Service Provider</v>
          </cell>
        </row>
        <row r="1528">
          <cell r="B1528" t="str">
            <v>de.schildbach.wallet.util.CheatSheet</v>
          </cell>
          <cell r="C1528" t="str">
            <v>\wallet\src\de\schildbach\wallet\util\CheatSheet.java</v>
          </cell>
          <cell r="D1528" t="str">
            <v>CheatSheet</v>
          </cell>
          <cell r="E1528" t="str">
            <v>Bitcoin Wallet</v>
          </cell>
          <cell r="F1528" t="b">
            <v>1</v>
          </cell>
          <cell r="G1528" t="str">
            <v>Service Provider</v>
          </cell>
        </row>
        <row r="1529">
          <cell r="B1529" t="str">
            <v>de.schildbach.wallet.util.CrashReporter</v>
          </cell>
          <cell r="C1529" t="str">
            <v>\wallet\src\de\schildbach\wallet\util\CrashReporter.java</v>
          </cell>
          <cell r="D1529" t="str">
            <v>CrashReporter</v>
          </cell>
          <cell r="E1529" t="str">
            <v>Bitcoin Wallet</v>
          </cell>
          <cell r="F1529" t="b">
            <v>1</v>
          </cell>
          <cell r="G1529" t="str">
            <v>Service Provider</v>
          </cell>
        </row>
        <row r="1530">
          <cell r="B1530" t="str">
            <v>de.schildbach.wallet.util.CrashReporter$ExceptionHandler</v>
          </cell>
          <cell r="C1530" t="str">
            <v>\src\com\eteks\sweethome3d\viewcontroller\ThreadedTaskController.ExceptionHandler.java</v>
          </cell>
          <cell r="D1530" t="str">
            <v>ExceptionHandler</v>
          </cell>
          <cell r="E1530" t="str">
            <v>Bitcoin Wallet</v>
          </cell>
          <cell r="F1530" t="b">
            <v>1</v>
          </cell>
          <cell r="G1530" t="str">
            <v>Service Provider</v>
          </cell>
        </row>
        <row r="1531">
          <cell r="B1531" t="str">
            <v>de.schildbach.wallet.util.Crypto</v>
          </cell>
          <cell r="C1531" t="str">
            <v>\wallet\src\de\schildbach\wallet\util\Crypto.java</v>
          </cell>
          <cell r="D1531" t="str">
            <v>Crypto</v>
          </cell>
          <cell r="E1531" t="str">
            <v>Bitcoin Wallet</v>
          </cell>
          <cell r="F1531" t="b">
            <v>1</v>
          </cell>
          <cell r="G1531" t="str">
            <v>Service Provider</v>
          </cell>
        </row>
        <row r="1532">
          <cell r="B1532" t="str">
            <v>de.schildbach.wallet.util.Formats</v>
          </cell>
          <cell r="C1532" t="str">
            <v>\wallet\src\de\schildbach\wallet\util\Formats.java</v>
          </cell>
          <cell r="D1532" t="str">
            <v>Formats</v>
          </cell>
          <cell r="E1532" t="str">
            <v>Bitcoin Wallet</v>
          </cell>
          <cell r="F1532" t="b">
            <v>1</v>
          </cell>
          <cell r="G1532" t="str">
            <v>Service Provider</v>
          </cell>
        </row>
        <row r="1533">
          <cell r="B1533" t="str">
            <v>de.schildbach.wallet.util.GenericUtils</v>
          </cell>
          <cell r="C1533" t="str">
            <v>\wallet\src\de\schildbach\wallet\util\GenericUtils.java</v>
          </cell>
          <cell r="D1533" t="str">
            <v>GenericUtils</v>
          </cell>
          <cell r="E1533" t="str">
            <v>Bitcoin Wallet</v>
          </cell>
          <cell r="F1533" t="b">
            <v>1</v>
          </cell>
          <cell r="G1533" t="str">
            <v>Service Provider</v>
          </cell>
        </row>
        <row r="1534">
          <cell r="B1534" t="str">
            <v>de.schildbach.wallet.util.Io</v>
          </cell>
          <cell r="C1534" t="str">
            <v>\wallet\src\de\schildbach\wallet\util\Io.java</v>
          </cell>
          <cell r="D1534" t="str">
            <v>Io</v>
          </cell>
          <cell r="E1534" t="str">
            <v>Bitcoin Wallet</v>
          </cell>
          <cell r="F1534" t="b">
            <v>1</v>
          </cell>
          <cell r="G1534" t="str">
            <v>Service Provider</v>
          </cell>
        </row>
        <row r="1535">
          <cell r="B1535" t="str">
            <v>de.schildbach.wallet.util.Iso8601Format</v>
          </cell>
          <cell r="C1535" t="str">
            <v>\wallet\src\de\schildbach\wallet\util\Iso8601Format.java</v>
          </cell>
          <cell r="D1535" t="str">
            <v>Iso8601Format</v>
          </cell>
          <cell r="E1535" t="str">
            <v>Bitcoin Wallet</v>
          </cell>
          <cell r="F1535" t="b">
            <v>1</v>
          </cell>
          <cell r="G1535" t="str">
            <v>Service Provider</v>
          </cell>
        </row>
        <row r="1536">
          <cell r="B1536" t="str">
            <v>de.schildbach.wallet.util.MonetarySpannable</v>
          </cell>
          <cell r="C1536" t="str">
            <v>\wallet\src\de\schildbach\wallet\util\MonetarySpannable.java</v>
          </cell>
          <cell r="D1536" t="str">
            <v>MonetarySpannable</v>
          </cell>
          <cell r="E1536" t="str">
            <v>Bitcoin Wallet</v>
          </cell>
          <cell r="F1536" t="b">
            <v>1</v>
          </cell>
          <cell r="G1536" t="str">
            <v>Information Holder</v>
          </cell>
        </row>
        <row r="1537">
          <cell r="B1537" t="str">
            <v>de.schildbach.wallet.util.Nfc</v>
          </cell>
          <cell r="C1537" t="str">
            <v>\wallet\src\de\schildbach\wallet\util\Nfc.java</v>
          </cell>
          <cell r="D1537" t="str">
            <v>Nfc</v>
          </cell>
          <cell r="E1537" t="str">
            <v>Bitcoin Wallet</v>
          </cell>
          <cell r="F1537" t="b">
            <v>1</v>
          </cell>
          <cell r="G1537" t="str">
            <v>Service Provider</v>
          </cell>
        </row>
        <row r="1538">
          <cell r="B1538" t="str">
            <v>de.schildbach.wallet.util.OnFirstPreDraw</v>
          </cell>
          <cell r="C1538" t="str">
            <v>\wallet\src\de\schildbach\wallet\util\OnFirstPreDraw.java</v>
          </cell>
          <cell r="D1538" t="str">
            <v>OnFirstPreDraw</v>
          </cell>
          <cell r="E1538" t="str">
            <v>Bitcoin Wallet</v>
          </cell>
          <cell r="F1538" t="b">
            <v>1</v>
          </cell>
          <cell r="G1538" t="str">
            <v>Service Provider</v>
          </cell>
        </row>
        <row r="1539">
          <cell r="B1539" t="str">
            <v>de.schildbach.wallet.util.OnFirstPreDraw$Callback</v>
          </cell>
          <cell r="C1539" t="str">
            <v>new_version\k9mail\src\main\java\com\fsck\k9\message\MessageBuilder.Callback.java</v>
          </cell>
          <cell r="D1539" t="str">
            <v>Callback</v>
          </cell>
          <cell r="E1539" t="str">
            <v>Bitcoin Wallet</v>
          </cell>
          <cell r="F1539" t="b">
            <v>1</v>
          </cell>
          <cell r="G1539" t="str">
            <v>Service Provider</v>
          </cell>
        </row>
        <row r="1540">
          <cell r="B1540" t="str">
            <v>de.schildbach.wallet.util.Qr</v>
          </cell>
          <cell r="C1540" t="str">
            <v>\wallet\src\de\schildbach\wallet\util\Qr.java</v>
          </cell>
          <cell r="D1540" t="str">
            <v>Qr</v>
          </cell>
          <cell r="E1540" t="str">
            <v>Bitcoin Wallet</v>
          </cell>
          <cell r="F1540" t="b">
            <v>1</v>
          </cell>
          <cell r="G1540" t="str">
            <v>Service Provider</v>
          </cell>
        </row>
        <row r="1541">
          <cell r="B1541" t="str">
            <v>de.schildbach.wallet.util.Toast</v>
          </cell>
          <cell r="C1541" t="str">
            <v>\wallet\src\de\schildbach\wallet\util\Toast.java</v>
          </cell>
          <cell r="D1541" t="str">
            <v>Toast</v>
          </cell>
          <cell r="E1541" t="str">
            <v>Bitcoin Wallet</v>
          </cell>
          <cell r="F1541" t="b">
            <v>1</v>
          </cell>
          <cell r="G1541" t="str">
            <v>Service Provider</v>
          </cell>
        </row>
        <row r="1542">
          <cell r="B1542" t="str">
            <v>de.schildbach.wallet.util.ViewPagerTabs</v>
          </cell>
          <cell r="C1542" t="str">
            <v>\wallet\src\de\schildbach\wallet\util\ViewPagerTabs.java</v>
          </cell>
          <cell r="D1542" t="str">
            <v>ViewPagerTabs</v>
          </cell>
          <cell r="E1542" t="str">
            <v>Bitcoin Wallet</v>
          </cell>
          <cell r="F1542" t="b">
            <v>1</v>
          </cell>
          <cell r="G1542" t="str">
            <v>Interfacer</v>
          </cell>
        </row>
        <row r="1543">
          <cell r="B1543" t="str">
            <v>de.schildbach.wallet.util.WalletUtils</v>
          </cell>
          <cell r="C1543" t="str">
            <v>\wallet\src\de\schildbach\wallet\util\WalletUtils.java</v>
          </cell>
          <cell r="D1543" t="str">
            <v>WalletUtils</v>
          </cell>
          <cell r="E1543" t="str">
            <v>Bitcoin Wallet</v>
          </cell>
          <cell r="F1543" t="b">
            <v>1</v>
          </cell>
          <cell r="G1543" t="str">
            <v>Service Provider</v>
          </cell>
        </row>
        <row r="1544">
          <cell r="B1544" t="str">
            <v>de.schildbach.wallet.util.WalletUtils$MonospaceSpan</v>
          </cell>
          <cell r="C1544" t="str">
            <v>\wallet\src\de\schildbach\wallet\util\WalletUtils.MonospaceSpan.java</v>
          </cell>
          <cell r="D1544" t="str">
            <v>MonospaceSpan</v>
          </cell>
          <cell r="E1544" t="str">
            <v>Bitcoin Wallet</v>
          </cell>
          <cell r="F1544" t="b">
            <v>1</v>
          </cell>
          <cell r="G1544" t="str">
            <v>Information Holder</v>
          </cell>
        </row>
        <row r="1545">
          <cell r="B1545" t="str">
            <v>de.schildbach.wallet.util.WholeStringBuilder</v>
          </cell>
          <cell r="C1545" t="str">
            <v>\wallet\src\de\schildbach\wallet\util\WholeStringBuilder.java</v>
          </cell>
          <cell r="D1545" t="str">
            <v>WholeStringBuilder</v>
          </cell>
          <cell r="E1545" t="str">
            <v>Bitcoin Wallet</v>
          </cell>
          <cell r="F1545" t="b">
            <v>1</v>
          </cell>
          <cell r="G1545" t="str">
            <v>Service Provider</v>
          </cell>
        </row>
        <row r="1546">
          <cell r="B1546" t="str">
            <v>de.schildbach.wallet.WalletApplication</v>
          </cell>
          <cell r="C1546" t="str">
            <v>\wallet\src\de\schildbach\wallet\WalletApplication.java</v>
          </cell>
          <cell r="D1546" t="str">
            <v>WalletApplication</v>
          </cell>
          <cell r="E1546" t="str">
            <v>Bitcoin Wallet</v>
          </cell>
          <cell r="F1546" t="b">
            <v>1</v>
          </cell>
          <cell r="G1546" t="str">
            <v>Controller</v>
          </cell>
        </row>
        <row r="1547">
          <cell r="B1547" t="str">
            <v>de.schildbach.wallet.WalletApplication$OnWalletLoadedListener</v>
          </cell>
          <cell r="C1547" t="str">
            <v>\wallet\src\de\schildbach\wallet\WalletApplication.OnWalletLoadedListener.java</v>
          </cell>
          <cell r="D1547" t="str">
            <v>OnWalletLoadedListener</v>
          </cell>
          <cell r="E1547" t="str">
            <v>Bitcoin Wallet</v>
          </cell>
          <cell r="F1547" t="b">
            <v>1</v>
          </cell>
          <cell r="G1547" t="str">
            <v>Service Provider</v>
          </cell>
        </row>
        <row r="1548">
          <cell r="B1548" t="str">
            <v>de.schildbach.wallet.WalletBalanceWidgetProvider</v>
          </cell>
          <cell r="C1548" t="str">
            <v>\wallet\src\de\schildbach\wallet\WalletBalanceWidgetProvider.java</v>
          </cell>
          <cell r="D1548" t="str">
            <v>WalletBalanceWidgetProvider</v>
          </cell>
          <cell r="E1548" t="str">
            <v>Bitcoin Wallet</v>
          </cell>
          <cell r="F1548" t="b">
            <v>1</v>
          </cell>
          <cell r="G1548" t="str">
            <v>Interfacer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9"/>
  <sheetViews>
    <sheetView topLeftCell="D616" workbookViewId="0">
      <selection activeCell="D1" sqref="D1:G619"/>
    </sheetView>
  </sheetViews>
  <sheetFormatPr defaultRowHeight="15" x14ac:dyDescent="0.25"/>
  <cols>
    <col min="1" max="1" width="17.28515625" bestFit="1" customWidth="1"/>
    <col min="2" max="2" width="38" bestFit="1" customWidth="1"/>
    <col min="3" max="3" width="46.28515625" bestFit="1" customWidth="1"/>
    <col min="4" max="4" width="104.42578125" bestFit="1" customWidth="1"/>
    <col min="5" max="5" width="77.5703125" customWidth="1"/>
    <col min="6" max="6" width="34.42578125" bestFit="1" customWidth="1"/>
    <col min="7" max="7" width="49.140625" style="1" customWidth="1"/>
    <col min="8" max="8" width="56.85546875" style="1" customWidth="1"/>
    <col min="9" max="9" width="35.2851562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564</v>
      </c>
      <c r="E1" t="s">
        <v>565</v>
      </c>
      <c r="F1" t="s">
        <v>3</v>
      </c>
      <c r="G1" s="1" t="s">
        <v>4</v>
      </c>
    </row>
    <row r="2" spans="1:8" ht="90" x14ac:dyDescent="0.25">
      <c r="A2" t="s">
        <v>5</v>
      </c>
      <c r="B2" t="s">
        <v>6</v>
      </c>
      <c r="C2" t="s">
        <v>7</v>
      </c>
      <c r="D2" t="str">
        <f>B2&amp;"."&amp;C2</f>
        <v>com.eteks.sweethome3d.applet.AppletApplication</v>
      </c>
      <c r="E2" t="str">
        <f>VLOOKUP(D2,[1]predicted_label!$B$2:$G$1548,6,FALSE)</f>
        <v>Interfacer</v>
      </c>
      <c r="F2" t="s">
        <v>8</v>
      </c>
      <c r="G2" s="1" t="str">
        <f>IF(ISBLANK(I2),H2,H2&amp;","&amp;I2)</f>
        <v>The tool detected the smell in this class because this class is potentially unused. (Please ignore the smell if the reported class is auto-generated and/or used to serve a specific known purpose.)</v>
      </c>
      <c r="H2" s="1" t="s">
        <v>9</v>
      </c>
    </row>
    <row r="3" spans="1:8" ht="60" x14ac:dyDescent="0.25">
      <c r="A3" t="s">
        <v>5</v>
      </c>
      <c r="B3" t="s">
        <v>6</v>
      </c>
      <c r="C3" t="s">
        <v>7</v>
      </c>
      <c r="D3" t="str">
        <f t="shared" ref="D3:D66" si="0">B3&amp;"."&amp;C3</f>
        <v>com.eteks.sweethome3d.applet.AppletApplication</v>
      </c>
      <c r="E3" t="str">
        <f>VLOOKUP(D3,[1]predicted_label!$B$2:$G$1548,6,FALSE)</f>
        <v>Interfacer</v>
      </c>
      <c r="F3" t="s">
        <v>10</v>
      </c>
      <c r="G3" s="1" t="str">
        <f t="shared" ref="G3:G66" si="1">IF(ISBLANK(I3),H3,H3&amp;","&amp;I3)</f>
        <v>The tool detected the smell in this class because the class contains large number of methods. Total methods in the class: 35 methods</v>
      </c>
      <c r="H3" s="1" t="s">
        <v>11</v>
      </c>
    </row>
    <row r="4" spans="1:8" ht="90" x14ac:dyDescent="0.25">
      <c r="A4" t="s">
        <v>5</v>
      </c>
      <c r="B4" t="s">
        <v>6</v>
      </c>
      <c r="C4" t="s">
        <v>12</v>
      </c>
      <c r="D4" t="str">
        <f>B4&amp;"."&amp;C$3&amp;"$"&amp;C4</f>
        <v>com.eteks.sweethome3d.applet.AppletApplication$AppletFurnitureTable</v>
      </c>
      <c r="E4" t="str">
        <f>VLOOKUP(D4,[1]predicted_label!$B$2:$G$1548,6,FALSE)</f>
        <v>Service Provider</v>
      </c>
      <c r="F4" t="s">
        <v>8</v>
      </c>
      <c r="G4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4" s="1" t="s">
        <v>9</v>
      </c>
    </row>
    <row r="5" spans="1:8" ht="90" x14ac:dyDescent="0.25">
      <c r="A5" t="s">
        <v>5</v>
      </c>
      <c r="B5" t="s">
        <v>6</v>
      </c>
      <c r="C5" t="s">
        <v>13</v>
      </c>
      <c r="D5" t="str">
        <f t="shared" ref="D5:D7" si="2">B5&amp;"."&amp;C$3&amp;"$"&amp;C5</f>
        <v>com.eteks.sweethome3d.applet.AppletApplication$StandaloneServiceManager</v>
      </c>
      <c r="E5" t="str">
        <f>VLOOKUP(D5,[1]predicted_label!$B$2:$G$1548,6,FALSE)</f>
        <v>Service Provider</v>
      </c>
      <c r="F5" t="s">
        <v>8</v>
      </c>
      <c r="G5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5" s="1" t="s">
        <v>9</v>
      </c>
    </row>
    <row r="6" spans="1:8" ht="120" x14ac:dyDescent="0.25">
      <c r="A6" t="s">
        <v>5</v>
      </c>
      <c r="B6" t="s">
        <v>6</v>
      </c>
      <c r="C6" t="s">
        <v>14</v>
      </c>
      <c r="D6" t="str">
        <f>B6&amp;"."&amp;C6</f>
        <v>com.eteks.sweethome3d.applet.AppletContentManager</v>
      </c>
      <c r="E6" t="e">
        <f>VLOOKUP(D6,[1]predicted_label!$B$2:$G$1548,6,FALSE)</f>
        <v>#N/A</v>
      </c>
      <c r="F6" t="s">
        <v>15</v>
      </c>
      <c r="G6" s="1" t="str">
        <f t="shared" si="1"/>
        <v>The tool detected the smell because a set of type checks are performed while those types belong to the same hierarchy. The participating types that were checked are: InterruptedRecorderException; RecorderException in method deleteSelectedHome</v>
      </c>
      <c r="H6" s="1" t="s">
        <v>16</v>
      </c>
    </row>
    <row r="7" spans="1:8" ht="165" x14ac:dyDescent="0.25">
      <c r="A7" t="s">
        <v>5</v>
      </c>
      <c r="B7" t="s">
        <v>6</v>
      </c>
      <c r="C7" t="s">
        <v>14</v>
      </c>
      <c r="D7" t="str">
        <f>B7&amp;"."&amp;C7</f>
        <v>com.eteks.sweethome3d.applet.AppletContentManager</v>
      </c>
      <c r="E7" t="e">
        <f>VLOOKUP(D7,[1]predicted_label!$B$2:$G$1548,6,FALSE)</f>
        <v>#N/A</v>
      </c>
      <c r="F7" t="s">
        <v>17</v>
      </c>
      <c r="G7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InterruptedRecorderException; RecorderException in method deleteSelectedHome</v>
      </c>
      <c r="H7" s="1" t="s">
        <v>18</v>
      </c>
    </row>
    <row r="8" spans="1:8" ht="75" x14ac:dyDescent="0.25">
      <c r="A8" t="s">
        <v>5</v>
      </c>
      <c r="B8" t="s">
        <v>6</v>
      </c>
      <c r="C8" t="s">
        <v>19</v>
      </c>
      <c r="D8" t="str">
        <f t="shared" si="0"/>
        <v>com.eteks.sweethome3d.applet.AppletUserPreferences</v>
      </c>
      <c r="E8" t="str">
        <f>VLOOKUP(D8,[1]predicted_label!$B$2:$G$1548,6,FALSE)</f>
        <v>Structurer</v>
      </c>
      <c r="F8" t="s">
        <v>10</v>
      </c>
      <c r="G8" s="1" t="str">
        <f t="shared" si="1"/>
        <v>The tool detected the smell in this class becuase the class has bloated interface (large number of public methods). Total public methods in the class: 23 public methods</v>
      </c>
      <c r="H8" s="1" t="s">
        <v>20</v>
      </c>
    </row>
    <row r="9" spans="1:8" ht="120" x14ac:dyDescent="0.25">
      <c r="A9" t="s">
        <v>5</v>
      </c>
      <c r="B9" t="s">
        <v>6</v>
      </c>
      <c r="C9" t="s">
        <v>21</v>
      </c>
      <c r="D9" t="str">
        <f t="shared" si="0"/>
        <v>com.eteks.sweethome3d.applet.HomeAppletController</v>
      </c>
      <c r="E9" t="str">
        <f>VLOOKUP(D9,[1]predicted_label!$B$2:$G$1548,6,FALSE)</f>
        <v>Controller</v>
      </c>
      <c r="F9" t="s">
        <v>15</v>
      </c>
      <c r="G9" s="1" t="str">
        <f t="shared" si="1"/>
        <v>The tool detected the smell because a set of type checks are performed while those types belong to the same hierarchy. The participating types that were checked are: InterruptedRecorderException; RecorderException in method chekHomeLengthAndSave</v>
      </c>
      <c r="H9" s="1" t="s">
        <v>22</v>
      </c>
    </row>
    <row r="10" spans="1:8" ht="75" x14ac:dyDescent="0.25">
      <c r="A10" t="s">
        <v>5</v>
      </c>
      <c r="B10" t="s">
        <v>6</v>
      </c>
      <c r="C10" t="s">
        <v>21</v>
      </c>
      <c r="D10" t="str">
        <f t="shared" si="0"/>
        <v>com.eteks.sweethome3d.applet.HomeAppletController</v>
      </c>
      <c r="E10" t="str">
        <f>VLOOKUP(D10,[1]predicted_label!$B$2:$G$1548,6,FALSE)</f>
        <v>Controller</v>
      </c>
      <c r="F10" t="s">
        <v>23</v>
      </c>
      <c r="G10" s="1" t="str">
        <f t="shared" si="1"/>
        <v>The tool detected a potential instance of the smell because this type does not implement or override any method from it's supertype(s): HomePluginController</v>
      </c>
      <c r="H10" s="1" t="s">
        <v>24</v>
      </c>
    </row>
    <row r="11" spans="1:8" ht="165" x14ac:dyDescent="0.25">
      <c r="A11" t="s">
        <v>5</v>
      </c>
      <c r="B11" t="s">
        <v>6</v>
      </c>
      <c r="C11" t="s">
        <v>21</v>
      </c>
      <c r="D11" t="str">
        <f t="shared" si="0"/>
        <v>com.eteks.sweethome3d.applet.HomeAppletController</v>
      </c>
      <c r="E11" t="str">
        <f>VLOOKUP(D11,[1]predicted_label!$B$2:$G$1548,6,FALSE)</f>
        <v>Controller</v>
      </c>
      <c r="F11" t="s">
        <v>17</v>
      </c>
      <c r="G11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InterruptedRecorderException; RecorderException in method chekHomeLengthAndSave</v>
      </c>
      <c r="H11" s="1" t="s">
        <v>25</v>
      </c>
    </row>
    <row r="12" spans="1:8" ht="90" x14ac:dyDescent="0.25">
      <c r="A12" t="s">
        <v>5</v>
      </c>
      <c r="B12" t="s">
        <v>6</v>
      </c>
      <c r="C12" t="s">
        <v>21</v>
      </c>
      <c r="D12" t="str">
        <f t="shared" si="0"/>
        <v>com.eteks.sweethome3d.applet.HomeAppletController</v>
      </c>
      <c r="E12" t="str">
        <f>VLOOKUP(D12,[1]predicted_label!$B$2:$G$1548,6,FALSE)</f>
        <v>Controller</v>
      </c>
      <c r="F12" t="s">
        <v>26</v>
      </c>
      <c r="G12" s="1" t="str">
        <f t="shared" si="1"/>
        <v>The tool detected the smell in this class because method(s) of this class reject the methods provided by its supertypes. The method(s) that reject the suptertype's method are: editPreferences</v>
      </c>
      <c r="H12" s="1" t="s">
        <v>27</v>
      </c>
    </row>
    <row r="13" spans="1:8" ht="75" x14ac:dyDescent="0.25">
      <c r="A13" t="s">
        <v>5</v>
      </c>
      <c r="B13" t="s">
        <v>6</v>
      </c>
      <c r="C13" t="s">
        <v>21</v>
      </c>
      <c r="D13" t="str">
        <f t="shared" si="0"/>
        <v>com.eteks.sweethome3d.applet.HomeAppletController</v>
      </c>
      <c r="E13" t="str">
        <f>VLOOKUP(D13,[1]predicted_label!$B$2:$G$1548,6,FALSE)</f>
        <v>Controller</v>
      </c>
      <c r="F13" t="s">
        <v>10</v>
      </c>
      <c r="G13" s="1" t="str">
        <f t="shared" si="1"/>
        <v>The tool detected the smell in this class becuase the class has bloated interface (large number of public methods). Total public methods in the class: 25 public methods</v>
      </c>
      <c r="H13" s="1" t="s">
        <v>28</v>
      </c>
    </row>
    <row r="14" spans="1:8" ht="90" x14ac:dyDescent="0.25">
      <c r="A14" t="s">
        <v>5</v>
      </c>
      <c r="B14" t="s">
        <v>6</v>
      </c>
      <c r="C14" t="s">
        <v>29</v>
      </c>
      <c r="D14" t="str">
        <f t="shared" si="0"/>
        <v>com.eteks.sweethome3d.applet.SweetHome3DApplet</v>
      </c>
      <c r="E14" t="str">
        <f>VLOOKUP(D14,[1]predicted_label!$B$2:$G$1548,6,FALSE)</f>
        <v>Interfacer</v>
      </c>
      <c r="F14" t="s">
        <v>8</v>
      </c>
      <c r="G14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14" s="1" t="s">
        <v>9</v>
      </c>
    </row>
    <row r="15" spans="1:8" ht="90" x14ac:dyDescent="0.25">
      <c r="A15" t="s">
        <v>5</v>
      </c>
      <c r="B15" t="s">
        <v>6</v>
      </c>
      <c r="C15" t="s">
        <v>30</v>
      </c>
      <c r="D15" t="str">
        <f t="shared" si="0"/>
        <v>com.eteks.sweethome3d.applet.SweetHome3DViewer</v>
      </c>
      <c r="E15" t="str">
        <f>VLOOKUP(D15,[1]predicted_label!$B$2:$G$1548,6,FALSE)</f>
        <v>Service Provider</v>
      </c>
      <c r="F15" t="s">
        <v>8</v>
      </c>
      <c r="G15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15" s="1" t="s">
        <v>9</v>
      </c>
    </row>
    <row r="16" spans="1:8" ht="90" x14ac:dyDescent="0.25">
      <c r="A16" t="s">
        <v>5</v>
      </c>
      <c r="B16" t="s">
        <v>6</v>
      </c>
      <c r="C16" t="s">
        <v>31</v>
      </c>
      <c r="D16" t="str">
        <f t="shared" si="0"/>
        <v>com.eteks.sweethome3d.applet.ViewerHelper</v>
      </c>
      <c r="E16" t="str">
        <f>VLOOKUP(D16,[1]predicted_label!$B$2:$G$1548,6,FALSE)</f>
        <v>Service Provider</v>
      </c>
      <c r="F16" t="s">
        <v>8</v>
      </c>
      <c r="G16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16" s="1" t="s">
        <v>9</v>
      </c>
    </row>
    <row r="17" spans="1:8" ht="120" x14ac:dyDescent="0.25">
      <c r="A17" t="s">
        <v>5</v>
      </c>
      <c r="B17" t="s">
        <v>6</v>
      </c>
      <c r="C17" t="s">
        <v>31</v>
      </c>
      <c r="D17" t="str">
        <f t="shared" si="0"/>
        <v>com.eteks.sweethome3d.applet.ViewerHelper</v>
      </c>
      <c r="E17" t="str">
        <f>VLOOKUP(D17,[1]predicted_label!$B$2:$G$1548,6,FALSE)</f>
        <v>Service Provider</v>
      </c>
      <c r="F17" t="s">
        <v>15</v>
      </c>
      <c r="G17" s="1" t="str">
        <f t="shared" si="1"/>
        <v>The tool detected the smell because a set of type checks are performed while those types belong to the same hierarchy. The participating types that were checked are: InterruptedRecorderException; RecorderException in method ViewerHelper</v>
      </c>
      <c r="H17" s="1" t="s">
        <v>32</v>
      </c>
    </row>
    <row r="18" spans="1:8" ht="165" x14ac:dyDescent="0.25">
      <c r="A18" t="s">
        <v>5</v>
      </c>
      <c r="B18" t="s">
        <v>6</v>
      </c>
      <c r="C18" t="s">
        <v>31</v>
      </c>
      <c r="D18" t="str">
        <f t="shared" si="0"/>
        <v>com.eteks.sweethome3d.applet.ViewerHelper</v>
      </c>
      <c r="E18" t="str">
        <f>VLOOKUP(D18,[1]predicted_label!$B$2:$G$1548,6,FALSE)</f>
        <v>Service Provider</v>
      </c>
      <c r="F18" t="s">
        <v>17</v>
      </c>
      <c r="G18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InterruptedRecorderException; RecorderException in method ViewerHelper</v>
      </c>
      <c r="H18" s="1" t="s">
        <v>33</v>
      </c>
    </row>
    <row r="19" spans="1:8" ht="75" x14ac:dyDescent="0.25">
      <c r="A19" t="s">
        <v>5</v>
      </c>
      <c r="B19" t="s">
        <v>6</v>
      </c>
      <c r="C19" t="s">
        <v>31</v>
      </c>
      <c r="D19" t="str">
        <f t="shared" si="0"/>
        <v>com.eteks.sweethome3d.applet.ViewerHelper</v>
      </c>
      <c r="E19" t="str">
        <f>VLOOKUP(D19,[1]predicted_label!$B$2:$G$1548,6,FALSE)</f>
        <v>Service Provider</v>
      </c>
      <c r="F19" t="s">
        <v>10</v>
      </c>
      <c r="G19" s="1" t="str">
        <f t="shared" si="1"/>
        <v>The tool detected the smell in this class becuase the class has bloated interface (large number of public methods). Total public methods in the class: 23 public methods</v>
      </c>
      <c r="H19" s="1" t="s">
        <v>20</v>
      </c>
    </row>
    <row r="20" spans="1:8" ht="120" x14ac:dyDescent="0.25">
      <c r="A20" t="s">
        <v>5</v>
      </c>
      <c r="B20" t="s">
        <v>34</v>
      </c>
      <c r="C20" t="s">
        <v>35</v>
      </c>
      <c r="D20" t="str">
        <f t="shared" si="0"/>
        <v>com.eteks.sweethome3d.HomeFrameController</v>
      </c>
      <c r="E20" t="str">
        <f>VLOOKUP(D20,[1]predicted_label!$B$2:$G$1548,6,FALSE)</f>
        <v>Controller</v>
      </c>
      <c r="F20" t="s">
        <v>36</v>
      </c>
      <c r="G20" s="1" t="str">
        <f t="shared" si="1"/>
        <v>The tool detected the smell in this class because this class participates in a cyclic dependency. The participating classes in the cycle are: SweetHome3D; HomeFrameController; HomeFramePane; MacOSXConfiguration</v>
      </c>
      <c r="H20" s="1" t="s">
        <v>37</v>
      </c>
    </row>
    <row r="21" spans="1:8" ht="75" x14ac:dyDescent="0.25">
      <c r="A21" t="s">
        <v>5</v>
      </c>
      <c r="B21" t="s">
        <v>34</v>
      </c>
      <c r="C21" t="s">
        <v>38</v>
      </c>
      <c r="D21" t="str">
        <f t="shared" si="0"/>
        <v>com.eteks.sweethome3d.HomeFramePane</v>
      </c>
      <c r="E21" t="e">
        <f>VLOOKUP(D21,[1]predicted_label!$B$2:$G$1548,6,FALSE)</f>
        <v>#N/A</v>
      </c>
      <c r="F21" t="s">
        <v>23</v>
      </c>
      <c r="G21" s="1" t="str">
        <f t="shared" si="1"/>
        <v>The tool detected a potential instance of the smell because this type does not implement or override any method from it's supertype(s): View</v>
      </c>
      <c r="H21" s="1" t="s">
        <v>39</v>
      </c>
    </row>
    <row r="22" spans="1:8" ht="90" x14ac:dyDescent="0.25">
      <c r="A22" t="s">
        <v>5</v>
      </c>
      <c r="B22" t="s">
        <v>34</v>
      </c>
      <c r="C22" t="s">
        <v>40</v>
      </c>
      <c r="D22" t="str">
        <f>B22&amp;"."&amp;C21&amp;"$"&amp;C22</f>
        <v>com.eteks.sweethome3d.HomeFramePane$LanguageChangeListener</v>
      </c>
      <c r="E22" t="e">
        <f>VLOOKUP(D22,[1]predicted_label!$B$2:$G$1548,6,FALSE)</f>
        <v>#N/A</v>
      </c>
      <c r="F22" t="s">
        <v>8</v>
      </c>
      <c r="G22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22" s="1" t="s">
        <v>9</v>
      </c>
    </row>
    <row r="23" spans="1:8" ht="75" x14ac:dyDescent="0.25">
      <c r="A23" t="s">
        <v>5</v>
      </c>
      <c r="B23" t="s">
        <v>34</v>
      </c>
      <c r="C23" t="s">
        <v>41</v>
      </c>
      <c r="D23" t="str">
        <f t="shared" si="0"/>
        <v>com.eteks.sweethome3d.MacOSXConfiguration</v>
      </c>
      <c r="E23" t="str">
        <f>VLOOKUP(D23,[1]predicted_label!$B$2:$G$1548,6,FALSE)</f>
        <v>Interfacer</v>
      </c>
      <c r="F23" t="s">
        <v>10</v>
      </c>
      <c r="G23" s="1" t="str">
        <f t="shared" si="1"/>
        <v>The tool detected the smell in this class becuase the class has bloated interface (large number of public methods). Total public methods in the class: 43 public methods</v>
      </c>
      <c r="H23" s="1" t="s">
        <v>42</v>
      </c>
    </row>
    <row r="24" spans="1:8" ht="75" x14ac:dyDescent="0.25">
      <c r="A24" t="s">
        <v>5</v>
      </c>
      <c r="B24" t="s">
        <v>34</v>
      </c>
      <c r="C24" t="s">
        <v>43</v>
      </c>
      <c r="D24" t="str">
        <f t="shared" si="0"/>
        <v>com.eteks.sweethome3d.SweetHome3D</v>
      </c>
      <c r="E24" t="str">
        <f>VLOOKUP(D24,[1]predicted_label!$B$2:$G$1548,6,FALSE)</f>
        <v>Interfacer</v>
      </c>
      <c r="F24" t="s">
        <v>10</v>
      </c>
      <c r="G24" s="1" t="str">
        <f t="shared" si="1"/>
        <v>The tool detected the smell in this class becuase the class has bloated interface (large number of public methods). Total public methods in the class: 29 public methods</v>
      </c>
      <c r="H24" s="1" t="s">
        <v>44</v>
      </c>
    </row>
    <row r="25" spans="1:8" ht="75" x14ac:dyDescent="0.25">
      <c r="A25" t="s">
        <v>5</v>
      </c>
      <c r="B25" t="s">
        <v>34</v>
      </c>
      <c r="C25" t="s">
        <v>45</v>
      </c>
      <c r="D25" t="str">
        <f>B25&amp;"."&amp;C$24&amp;"$"&amp;C25</f>
        <v>com.eteks.sweethome3d.SweetHome3D$FileContentManagerWithRecordedLastDirectories</v>
      </c>
      <c r="E25" t="str">
        <f>VLOOKUP(D25,[1]predicted_label!$B$2:$G$1548,6,FALSE)</f>
        <v>Structurer</v>
      </c>
      <c r="F25" t="s">
        <v>23</v>
      </c>
      <c r="G25" s="1" t="str">
        <f t="shared" si="1"/>
        <v>The tool detected a potential instance of the smell because this type does not implement or override any method from it's supertype(s): FileContentManager</v>
      </c>
      <c r="H25" s="1" t="s">
        <v>46</v>
      </c>
    </row>
    <row r="26" spans="1:8" ht="90" x14ac:dyDescent="0.25">
      <c r="A26" t="s">
        <v>5</v>
      </c>
      <c r="B26" t="s">
        <v>34</v>
      </c>
      <c r="C26" t="s">
        <v>13</v>
      </c>
      <c r="D26" t="str">
        <f t="shared" ref="D26:D27" si="3">B26&amp;"."&amp;C$24&amp;"$"&amp;C26</f>
        <v>com.eteks.sweethome3d.SweetHome3D$StandaloneServiceManager</v>
      </c>
      <c r="E26" t="str">
        <f>VLOOKUP(D26,[1]predicted_label!$B$2:$G$1548,6,FALSE)</f>
        <v>Service Provider</v>
      </c>
      <c r="F26" t="s">
        <v>8</v>
      </c>
      <c r="G26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26" s="1" t="s">
        <v>9</v>
      </c>
    </row>
    <row r="27" spans="1:8" ht="90" x14ac:dyDescent="0.25">
      <c r="A27" t="s">
        <v>5</v>
      </c>
      <c r="B27" t="s">
        <v>34</v>
      </c>
      <c r="C27" t="s">
        <v>47</v>
      </c>
      <c r="D27" t="str">
        <f t="shared" si="3"/>
        <v>com.eteks.sweethome3d.SweetHome3D$StandaloneBasicService</v>
      </c>
      <c r="E27" t="str">
        <f>VLOOKUP(D27,[1]predicted_label!$B$2:$G$1548,6,FALSE)</f>
        <v>Service Provider</v>
      </c>
      <c r="F27" t="s">
        <v>8</v>
      </c>
      <c r="G27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27" s="1" t="s">
        <v>9</v>
      </c>
    </row>
    <row r="28" spans="1:8" ht="75" x14ac:dyDescent="0.25">
      <c r="A28" t="s">
        <v>5</v>
      </c>
      <c r="B28" t="s">
        <v>34</v>
      </c>
      <c r="C28" t="s">
        <v>48</v>
      </c>
      <c r="D28" t="str">
        <f t="shared" si="0"/>
        <v>com.eteks.sweethome3d.SweetHome3DBootstrap</v>
      </c>
      <c r="E28" t="str">
        <f>VLOOKUP(D28,[1]predicted_label!$B$2:$G$1548,6,FALSE)</f>
        <v>Controller</v>
      </c>
      <c r="F28" t="s">
        <v>49</v>
      </c>
      <c r="G28" s="1" t="str">
        <f t="shared" si="1"/>
        <v>The tool detected the smell in this class because it looks like that an operation is turned into a class. This class contains only the following public method: main</v>
      </c>
      <c r="H28" s="1" t="s">
        <v>50</v>
      </c>
    </row>
    <row r="29" spans="1:8" ht="90" x14ac:dyDescent="0.25">
      <c r="A29" t="s">
        <v>5</v>
      </c>
      <c r="B29" t="s">
        <v>34</v>
      </c>
      <c r="C29" t="s">
        <v>48</v>
      </c>
      <c r="D29" t="str">
        <f t="shared" si="0"/>
        <v>com.eteks.sweethome3d.SweetHome3DBootstrap</v>
      </c>
      <c r="E29" t="str">
        <f>VLOOKUP(D29,[1]predicted_label!$B$2:$G$1548,6,FALSE)</f>
        <v>Controller</v>
      </c>
      <c r="F29" t="s">
        <v>8</v>
      </c>
      <c r="G29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29" s="1" t="s">
        <v>9</v>
      </c>
    </row>
    <row r="30" spans="1:8" ht="345" x14ac:dyDescent="0.25">
      <c r="A30" t="s">
        <v>5</v>
      </c>
      <c r="B30" t="s">
        <v>51</v>
      </c>
      <c r="C30" t="s">
        <v>52</v>
      </c>
      <c r="D30" t="str">
        <f t="shared" si="0"/>
        <v>com.eteks.sweethome3d.io.Base64</v>
      </c>
      <c r="E30" t="str">
        <f>VLOOKUP(D30,[1]predicted_label!$B$2:$G$1548,6,FALSE)</f>
        <v>Service Provider</v>
      </c>
      <c r="F30" t="s">
        <v>53</v>
      </c>
      <c r="G30" s="1" t="str">
        <f t="shared" si="1"/>
        <v>The tool detected the smell in this class because the class exposes fields belonging to it with public accessibility. Following fields are declared with public accessiblity: NO_OPTIONS; ENCODE; DECODE; GZIP; DONT_GUNZIP; DO_BREAK_LINES; URL_SAFE; ORDERED; MAX_LINE_LENGTH; EQUALS_SIGN; NEW_LINE; PREFERRED_ENCODING; WHITE_SPACE_ENC; EQUALS_SIGN_ENC; _STANDARD_ALPHABET; _STANDARD_DECODABET; _URL_SAFE_ALPHABET; _URL_SAFE_DECODABET; _ORDERED_ALPHABET; _ORDERED_DECODABET; encode; position; buffer; bufferLength; lineLength; breakLines; b4; suspendEncoding; options; decodabet</v>
      </c>
      <c r="H30" s="1" t="s">
        <v>54</v>
      </c>
    </row>
    <row r="31" spans="1:8" ht="75" x14ac:dyDescent="0.25">
      <c r="A31" t="s">
        <v>5</v>
      </c>
      <c r="B31" t="s">
        <v>51</v>
      </c>
      <c r="C31" t="s">
        <v>52</v>
      </c>
      <c r="D31" t="str">
        <f t="shared" si="0"/>
        <v>com.eteks.sweethome3d.io.Base64</v>
      </c>
      <c r="E31" t="str">
        <f>VLOOKUP(D31,[1]predicted_label!$B$2:$G$1548,6,FALSE)</f>
        <v>Service Provider</v>
      </c>
      <c r="F31" t="s">
        <v>36</v>
      </c>
      <c r="G31" s="1" t="str">
        <f t="shared" si="1"/>
        <v>The tool detected the smell in this class because this class participates in a cyclic dependency. The participating classes in the cycle are: OutputStream; Base64</v>
      </c>
      <c r="H31" s="1" t="s">
        <v>55</v>
      </c>
    </row>
    <row r="32" spans="1:8" ht="135" x14ac:dyDescent="0.25">
      <c r="A32" t="s">
        <v>5</v>
      </c>
      <c r="B32" t="s">
        <v>51</v>
      </c>
      <c r="C32" t="s">
        <v>56</v>
      </c>
      <c r="D32" t="str">
        <f t="shared" si="0"/>
        <v>com.eteks.sweethome3d.io.ContentDigestManager</v>
      </c>
      <c r="E32" t="str">
        <f>VLOOKUP(D32,[1]predicted_label!$B$2:$G$1548,6,FALSE)</f>
        <v>Controller</v>
      </c>
      <c r="F32" t="s">
        <v>15</v>
      </c>
      <c r="G32" s="1" t="str">
        <f t="shared" si="1"/>
        <v>The tool detected the smell because a set of type checks are performed while those types belong to the same hierarchy. The participating types that were checked are: ResourceURLContent; URLContent; SimpleURLContent; HomeURLContent in method getContentDigest</v>
      </c>
      <c r="H32" s="1" t="s">
        <v>57</v>
      </c>
    </row>
    <row r="33" spans="1:9" ht="165" x14ac:dyDescent="0.25">
      <c r="A33" t="s">
        <v>5</v>
      </c>
      <c r="B33" t="s">
        <v>51</v>
      </c>
      <c r="C33" t="s">
        <v>56</v>
      </c>
      <c r="D33" t="str">
        <f t="shared" si="0"/>
        <v>com.eteks.sweethome3d.io.ContentDigestManager</v>
      </c>
      <c r="E33" t="str">
        <f>VLOOKUP(D33,[1]predicted_label!$B$2:$G$1548,6,FALSE)</f>
        <v>Controller</v>
      </c>
      <c r="F33" t="s">
        <v>17</v>
      </c>
      <c r="G33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ResourceURLContent; URLContent; SimpleURLContent; HomeURLContent in method getContentDigest</v>
      </c>
      <c r="H33" s="1" t="s">
        <v>58</v>
      </c>
    </row>
    <row r="34" spans="1:9" ht="210" x14ac:dyDescent="0.25">
      <c r="A34" t="s">
        <v>5</v>
      </c>
      <c r="B34" t="s">
        <v>51</v>
      </c>
      <c r="C34" t="s">
        <v>59</v>
      </c>
      <c r="D34" t="str">
        <f t="shared" si="0"/>
        <v>com.eteks.sweethome3d.io.ContentRecording</v>
      </c>
      <c r="E34" t="str">
        <f>VLOOKUP(D34,[1]predicted_label!$B$2:$G$1548,6,FALSE)</f>
        <v>Information Holder</v>
      </c>
      <c r="F34" t="s">
        <v>60</v>
      </c>
      <c r="G34" s="1" t="str">
        <f t="shared" si="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34" s="1" t="s">
        <v>61</v>
      </c>
      <c r="I34" s="1" t="s">
        <v>62</v>
      </c>
    </row>
    <row r="35" spans="1:9" ht="90" x14ac:dyDescent="0.25">
      <c r="A35" t="s">
        <v>5</v>
      </c>
      <c r="B35" t="s">
        <v>51</v>
      </c>
      <c r="C35" t="s">
        <v>63</v>
      </c>
      <c r="D35" t="str">
        <f t="shared" si="0"/>
        <v>com.eteks.sweethome3d.io.DamagedHomeIOException</v>
      </c>
      <c r="E35" t="str">
        <f>VLOOKUP(D35,[1]predicted_label!$B$2:$G$1548,6,FALSE)</f>
        <v>Information Holder</v>
      </c>
      <c r="F35" t="s">
        <v>8</v>
      </c>
      <c r="G35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35" s="1" t="s">
        <v>9</v>
      </c>
    </row>
    <row r="36" spans="1:9" ht="195" x14ac:dyDescent="0.25">
      <c r="A36" t="s">
        <v>5</v>
      </c>
      <c r="B36" t="s">
        <v>51</v>
      </c>
      <c r="C36" t="s">
        <v>64</v>
      </c>
      <c r="D36" t="str">
        <f t="shared" si="0"/>
        <v>com.eteks.sweethome3d.io.DefaultFurnitureCatalog</v>
      </c>
      <c r="E36" t="str">
        <f>VLOOKUP(D36,[1]predicted_label!$B$2:$G$1548,6,FALSE)</f>
        <v>Structurer</v>
      </c>
      <c r="F36" t="s">
        <v>53</v>
      </c>
      <c r="G36" s="1" t="str">
        <f t="shared" si="1"/>
        <v>The tool detected the smell in this class because the class exposes fields belonging to it with public accessibility. Following fields are declared with public accessiblity: keyPrefix; PLUGIN_FURNITURE_CATALOG_FAMILY; CONTRIBUTED_FURNITURE_CATALOG_FAMILY; ADDITIONAL_FURNITURE_CATALOG_FAMILY; libraries; pluginFurnitureCatalogUrlUpdates</v>
      </c>
      <c r="H36" s="1" t="s">
        <v>65</v>
      </c>
    </row>
    <row r="37" spans="1:9" ht="75" x14ac:dyDescent="0.25">
      <c r="A37" t="s">
        <v>5</v>
      </c>
      <c r="B37" t="s">
        <v>51</v>
      </c>
      <c r="C37" t="s">
        <v>64</v>
      </c>
      <c r="D37" t="str">
        <f t="shared" si="0"/>
        <v>com.eteks.sweethome3d.io.DefaultFurnitureCatalog</v>
      </c>
      <c r="E37" t="str">
        <f>VLOOKUP(D37,[1]predicted_label!$B$2:$G$1548,6,FALSE)</f>
        <v>Structurer</v>
      </c>
      <c r="F37" t="s">
        <v>23</v>
      </c>
      <c r="G37" s="1" t="str">
        <f t="shared" si="1"/>
        <v>The tool detected a potential instance of the smell because this type does not implement or override any method from it's supertype(s): FurnitureCatalog</v>
      </c>
      <c r="H37" s="1" t="s">
        <v>66</v>
      </c>
    </row>
    <row r="38" spans="1:9" ht="240" x14ac:dyDescent="0.25">
      <c r="A38" t="s">
        <v>5</v>
      </c>
      <c r="B38" t="s">
        <v>51</v>
      </c>
      <c r="C38" t="s">
        <v>67</v>
      </c>
      <c r="D38" t="str">
        <f>B38&amp;"."&amp;C37&amp;"$"&amp;C38</f>
        <v>com.eteks.sweethome3d.io.DefaultFurnitureCatalog$PropertyKey</v>
      </c>
      <c r="E38" t="str">
        <f>VLOOKUP(D38,[1]predicted_label!$B$2:$G$1548,6,FALSE)</f>
        <v>Information Holder</v>
      </c>
      <c r="F38" t="s">
        <v>60</v>
      </c>
      <c r="G38" s="1" t="str">
        <f t="shared" si="1"/>
        <v>The tool detected the smell in this class because the class contains only a few data members without any method implementation, that indicates that the abstraction might not be required. Following fields are declared in this class: keyPrefix</v>
      </c>
      <c r="H38" s="1" t="s">
        <v>61</v>
      </c>
      <c r="I38" s="1" t="s">
        <v>68</v>
      </c>
    </row>
    <row r="39" spans="1:9" ht="135" x14ac:dyDescent="0.25">
      <c r="A39" t="s">
        <v>5</v>
      </c>
      <c r="B39" t="s">
        <v>51</v>
      </c>
      <c r="C39" t="s">
        <v>69</v>
      </c>
      <c r="D39" t="str">
        <f t="shared" si="0"/>
        <v>com.eteks.sweethome3d.io.DefaultHomeOutputStream</v>
      </c>
      <c r="E39" t="str">
        <f>VLOOKUP(D39,[1]predicted_label!$B$2:$G$1548,6,FALSE)</f>
        <v>Service Provider</v>
      </c>
      <c r="F39" t="s">
        <v>15</v>
      </c>
      <c r="G39" s="1" t="str">
        <f t="shared" si="1"/>
        <v>The tool detected the smell because a set of type checks are performed while those types belong to the same hierarchy. The participating types that were checked are: ResourceURLContent; URLContent; SimpleURLContent; HomeURLContent in method writeHome</v>
      </c>
      <c r="H39" s="1" t="s">
        <v>70</v>
      </c>
    </row>
    <row r="40" spans="1:9" ht="165" x14ac:dyDescent="0.25">
      <c r="A40" t="s">
        <v>5</v>
      </c>
      <c r="B40" t="s">
        <v>51</v>
      </c>
      <c r="C40" t="s">
        <v>69</v>
      </c>
      <c r="D40" t="str">
        <f t="shared" si="0"/>
        <v>com.eteks.sweethome3d.io.DefaultHomeOutputStream</v>
      </c>
      <c r="E40" t="str">
        <f>VLOOKUP(D40,[1]predicted_label!$B$2:$G$1548,6,FALSE)</f>
        <v>Service Provider</v>
      </c>
      <c r="F40" t="s">
        <v>17</v>
      </c>
      <c r="G40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ResourceURLContent; URLContent; SimpleURLContent; HomeURLContent in method writeHome</v>
      </c>
      <c r="H40" s="1" t="s">
        <v>71</v>
      </c>
    </row>
    <row r="41" spans="1:9" ht="105" x14ac:dyDescent="0.25">
      <c r="A41" t="s">
        <v>5</v>
      </c>
      <c r="B41" t="s">
        <v>51</v>
      </c>
      <c r="C41" t="s">
        <v>69</v>
      </c>
      <c r="D41" t="str">
        <f t="shared" si="0"/>
        <v>com.eteks.sweethome3d.io.DefaultHomeOutputStream</v>
      </c>
      <c r="E41" t="str">
        <f>VLOOKUP(D41,[1]predicted_label!$B$2:$G$1548,6,FALSE)</f>
        <v>Service Provider</v>
      </c>
      <c r="F41" t="s">
        <v>36</v>
      </c>
      <c r="G41" s="1" t="str">
        <f t="shared" si="1"/>
        <v>The tool detected the smell in this class because this class participates in a cyclic dependency. The participating classes in the cycle are: DefaultHomeOutputStream; HomeContentObjectsTracker; HomeObjectOutputStream</v>
      </c>
      <c r="H41" s="1" t="s">
        <v>72</v>
      </c>
    </row>
    <row r="42" spans="1:9" ht="150" x14ac:dyDescent="0.25">
      <c r="A42" t="s">
        <v>5</v>
      </c>
      <c r="B42" t="s">
        <v>51</v>
      </c>
      <c r="C42" t="s">
        <v>73</v>
      </c>
      <c r="D42" t="str">
        <f>B42&amp;"."&amp;C$41&amp;"$"&amp;C42</f>
        <v>com.eteks.sweethome3d.io.DefaultHomeOutputStream$HomeContentObjectsTracker</v>
      </c>
      <c r="E42" t="str">
        <f>VLOOKUP(D42,[1]predicted_label!$B$2:$G$1548,6,FALSE)</f>
        <v>Service Provider</v>
      </c>
      <c r="F42" t="s">
        <v>15</v>
      </c>
      <c r="G42" s="1" t="str">
        <f t="shared" si="1"/>
        <v>The tool detected the smell because a set of type checks are performed while those types belong to the same hierarchy. The participating types that were checked are: TemporaryURLContent; HomeURLContent; Content; URLContent; ResourceURLContent; SimpleURLContent in method replaceObject</v>
      </c>
      <c r="H42" s="1" t="s">
        <v>74</v>
      </c>
    </row>
    <row r="43" spans="1:9" ht="180" x14ac:dyDescent="0.25">
      <c r="A43" t="s">
        <v>5</v>
      </c>
      <c r="B43" t="s">
        <v>51</v>
      </c>
      <c r="C43" t="s">
        <v>73</v>
      </c>
      <c r="D43" t="str">
        <f>B43&amp;"."&amp;C$41&amp;"$"&amp;C43</f>
        <v>com.eteks.sweethome3d.io.DefaultHomeOutputStream$HomeContentObjectsTracker</v>
      </c>
      <c r="E43" t="str">
        <f>VLOOKUP(D43,[1]predicted_label!$B$2:$G$1548,6,FALSE)</f>
        <v>Service Provider</v>
      </c>
      <c r="F43" t="s">
        <v>17</v>
      </c>
      <c r="G43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TemporaryURLContent; HomeURLContent; Content; URLContent; ResourceURLContent; SimpleURLContent in method replaceObject</v>
      </c>
      <c r="H43" s="1" t="s">
        <v>75</v>
      </c>
    </row>
    <row r="44" spans="1:9" ht="90" x14ac:dyDescent="0.25">
      <c r="A44" t="s">
        <v>5</v>
      </c>
      <c r="B44" t="s">
        <v>51</v>
      </c>
      <c r="C44" t="s">
        <v>76</v>
      </c>
      <c r="D44" t="str">
        <f t="shared" si="0"/>
        <v>com.eteks.sweethome3d.io.DefaultPatternTexture</v>
      </c>
      <c r="E44" t="str">
        <f>VLOOKUP(D44,[1]predicted_label!$B$2:$G$1548,6,FALSE)</f>
        <v>Information Holder</v>
      </c>
      <c r="F44" t="s">
        <v>8</v>
      </c>
      <c r="G44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44" s="1" t="s">
        <v>9</v>
      </c>
    </row>
    <row r="45" spans="1:9" ht="165" x14ac:dyDescent="0.25">
      <c r="A45" t="s">
        <v>5</v>
      </c>
      <c r="B45" t="s">
        <v>51</v>
      </c>
      <c r="C45" t="s">
        <v>77</v>
      </c>
      <c r="D45" t="str">
        <f t="shared" si="0"/>
        <v>com.eteks.sweethome3d.io.DefaultTexturesCatalog</v>
      </c>
      <c r="E45" t="str">
        <f>VLOOKUP(D45,[1]predicted_label!$B$2:$G$1548,6,FALSE)</f>
        <v>Structurer</v>
      </c>
      <c r="F45" t="s">
        <v>53</v>
      </c>
      <c r="G45" s="1" t="str">
        <f t="shared" si="1"/>
        <v>The tool detected the smell in this class because the class exposes fields belonging to it with public accessibility. Following fields are declared with public accessiblity: keyPrefix; PLUGIN_TEXTURES_CATALOG_FAMILY; ADDITIONAL_TEXTURES_CATALOG_FAMILY; libraries; pluginTexturesCatalogUrlUpdates</v>
      </c>
      <c r="H45" s="1" t="s">
        <v>78</v>
      </c>
    </row>
    <row r="46" spans="1:9" ht="75" x14ac:dyDescent="0.25">
      <c r="A46" t="s">
        <v>5</v>
      </c>
      <c r="B46" t="s">
        <v>51</v>
      </c>
      <c r="C46" t="s">
        <v>77</v>
      </c>
      <c r="D46" t="str">
        <f t="shared" si="0"/>
        <v>com.eteks.sweethome3d.io.DefaultTexturesCatalog</v>
      </c>
      <c r="E46" t="str">
        <f>VLOOKUP(D46,[1]predicted_label!$B$2:$G$1548,6,FALSE)</f>
        <v>Structurer</v>
      </c>
      <c r="F46" t="s">
        <v>23</v>
      </c>
      <c r="G46" s="1" t="str">
        <f t="shared" si="1"/>
        <v>The tool detected a potential instance of the smell because this type does not implement or override any method from it's supertype(s): TexturesCatalog</v>
      </c>
      <c r="H46" s="1" t="s">
        <v>79</v>
      </c>
    </row>
    <row r="47" spans="1:9" ht="240" x14ac:dyDescent="0.25">
      <c r="A47" t="s">
        <v>5</v>
      </c>
      <c r="B47" t="s">
        <v>51</v>
      </c>
      <c r="C47" t="s">
        <v>67</v>
      </c>
      <c r="D47" t="str">
        <f>B47&amp;"."&amp;C$46&amp;"$"&amp;C47</f>
        <v>com.eteks.sweethome3d.io.DefaultTexturesCatalog$PropertyKey</v>
      </c>
      <c r="E47" t="str">
        <f>VLOOKUP(D47,[1]predicted_label!$B$2:$G$1548,6,FALSE)</f>
        <v>Information Holder</v>
      </c>
      <c r="F47" t="s">
        <v>60</v>
      </c>
      <c r="G47" s="1" t="str">
        <f t="shared" si="1"/>
        <v>The tool detected the smell in this class because the class contains only a few data members without any method implementation, that indicates that the abstraction might not be required. Following fields are declared in this class: keyPrefix</v>
      </c>
      <c r="H47" s="1" t="s">
        <v>61</v>
      </c>
      <c r="I47" s="1" t="s">
        <v>68</v>
      </c>
    </row>
    <row r="48" spans="1:9" ht="90" x14ac:dyDescent="0.25">
      <c r="A48" t="s">
        <v>5</v>
      </c>
      <c r="B48" t="s">
        <v>51</v>
      </c>
      <c r="C48" t="s">
        <v>67</v>
      </c>
      <c r="D48" t="str">
        <f>B48&amp;"."&amp;C$46&amp;"$"&amp;C48</f>
        <v>com.eteks.sweethome3d.io.DefaultTexturesCatalog$PropertyKey</v>
      </c>
      <c r="E48" t="str">
        <f>VLOOKUP(D48,[1]predicted_label!$B$2:$G$1548,6,FALSE)</f>
        <v>Information Holder</v>
      </c>
      <c r="F48" t="s">
        <v>8</v>
      </c>
      <c r="G48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48" s="1" t="s">
        <v>9</v>
      </c>
    </row>
    <row r="49" spans="1:8" ht="409.5" x14ac:dyDescent="0.25">
      <c r="A49" t="s">
        <v>5</v>
      </c>
      <c r="B49" t="s">
        <v>51</v>
      </c>
      <c r="C49" t="s">
        <v>80</v>
      </c>
      <c r="D49" t="str">
        <f t="shared" si="0"/>
        <v>com.eteks.sweethome3d.io.FileUserPreferences</v>
      </c>
      <c r="E49" t="str">
        <f>VLOOKUP(D49,[1]predicted_label!$B$2:$G$1548,6,FALSE)</f>
        <v>Structurer</v>
      </c>
      <c r="F49" t="s">
        <v>53</v>
      </c>
      <c r="G49" s="1" t="str">
        <f t="shared" si="1"/>
        <v>The tool detected the smell in this class because the class exposes fields belonging to it with public accessibility. Following fields are declared with public accessiblity: LANGUAGE; UNIT; EXTENSIBLE_UNIT; FURNITURE_CATALOG_VIEWED_IN_TREE; NAVIGATION_PANEL_VISIBLE; AERIAL_VIEW_CENTERED_ON_SELECTION_ENABLED; OBSERVER_CAMERA_SELECTED_AT_CHANGE; MAGNETISM_ENABLED; RULERS_VISIBLE; GRID_VISIBLE; DEFAULT_FONT_NAME; FURNITURE_VIEWED_FROM_TOP; FURNITURE_MODEL_ICON_SIZE; ROOM_FLOOR_COLORED_OR_TEXTURED; WALL_PATTERN; NEW_WALL_PATTERN; NEW_WALL_THICKNESS; NEW_WALL_HEIGHT; NEW_WALL_BASEBOARD_THICKNESS; NEW_WALL_BASEBOARD_HEIGHT; NEW_FLOOR_THICKNESS; CHECK_UPDATES_ENABLED; UPDATES_MINIMUM_DATE; AUTO_SAVE_DELAY_FOR_RECOVERY; AUTO_COMPLETION_PROPERTY; AUTO_COMPLETION_STRINGS; RECENT_COLORS; RECENT_TEXTURE_NAME; RECENT_TEXTURE_CREATOR; RECENT_TEXTURE_IMAGE; RECENT_TEXTURE_WIDTH; RECENT_TEXTURE_HEIGHT; RECENT_HOMES; IGNORED_ACTION_TIP; FURNITURE_NAME; FURNITURE_CREATOR; FURNITURE_CATEGORY; FURNITURE_ICON; FURNITURE_MODEL; FURNITURE_WIDTH; FURNITURE_DEPTH; FURNITURE_HEIGHT; FURNITURE_MOVABLE; FURNITURE_DOOR_OR_WINDOW; FURNITURE_ELEVATION; FURNITURE_COLOR; FURNITURE_MODEL_SIZE; FURNITURE_MODEL_ROTATION; FURNITURE_STAIRCASE_CUT_OUT_SHAPE; FURNITURE_BACK_FACE_SHOWN; FURNITURE_ICON_YAW; FURNITURE_PROPORTIONAL; TEXTURE_NAME; TEXTURE_CREATOR; TEXTURE_CATEGORY; TEXTURE_IMAGE; TEXTURE_WIDTH; TEXTURE_HEIGHT; FURNITURE_CONTENT_PREFIX; TEXTURE_CONTENT_PREFIX; LANGUAGE_LIBRARIES_PLUGIN_SUB_FOLDER; FURNITURE_LIBRARIES_PLUGIN_SUB_FOLDER; TEXTURES_LIBRARIES_PLUGIN_SUB_FOLDER; MISSING_CONTENT; ignoredActionTips; resourceClassLoaders; preferencesFolder; applicationFolders; preferences; catalogsLoader; updater; libraries; copiedContentsCache; PLUGIN_LANGUAGE_LIBRARY_FAMILY; PREFERENCES_FILE; preferencesProperties; exist</v>
      </c>
      <c r="H49" s="1" t="s">
        <v>81</v>
      </c>
    </row>
    <row r="50" spans="1:8" ht="120" x14ac:dyDescent="0.25">
      <c r="A50" t="s">
        <v>5</v>
      </c>
      <c r="B50" t="s">
        <v>51</v>
      </c>
      <c r="C50" t="s">
        <v>80</v>
      </c>
      <c r="D50" t="str">
        <f t="shared" si="0"/>
        <v>com.eteks.sweethome3d.io.FileUserPreferences</v>
      </c>
      <c r="E50" t="str">
        <f>VLOOKUP(D50,[1]predicted_label!$B$2:$G$1548,6,FALSE)</f>
        <v>Structurer</v>
      </c>
      <c r="F50" t="s">
        <v>15</v>
      </c>
      <c r="G50" s="1" t="str">
        <f t="shared" si="1"/>
        <v>The tool detected the smell because a set of type checks are performed while those types belong to the same hierarchy. The participating types that were checked are: PreferencesURLContent; TemporaryURLContent in method putContent</v>
      </c>
      <c r="H50" s="1" t="s">
        <v>82</v>
      </c>
    </row>
    <row r="51" spans="1:8" ht="165" x14ac:dyDescent="0.25">
      <c r="A51" t="s">
        <v>5</v>
      </c>
      <c r="B51" t="s">
        <v>51</v>
      </c>
      <c r="C51" t="s">
        <v>80</v>
      </c>
      <c r="D51" t="str">
        <f t="shared" si="0"/>
        <v>com.eteks.sweethome3d.io.FileUserPreferences</v>
      </c>
      <c r="E51" t="str">
        <f>VLOOKUP(D51,[1]predicted_label!$B$2:$G$1548,6,FALSE)</f>
        <v>Structurer</v>
      </c>
      <c r="F51" t="s">
        <v>17</v>
      </c>
      <c r="G51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PreferencesURLContent; TemporaryURLContent in method putContent</v>
      </c>
      <c r="H51" s="1" t="s">
        <v>83</v>
      </c>
    </row>
    <row r="52" spans="1:8" ht="75" x14ac:dyDescent="0.25">
      <c r="A52" t="s">
        <v>5</v>
      </c>
      <c r="B52" t="s">
        <v>51</v>
      </c>
      <c r="C52" t="s">
        <v>80</v>
      </c>
      <c r="D52" t="str">
        <f t="shared" si="0"/>
        <v>com.eteks.sweethome3d.io.FileUserPreferences</v>
      </c>
      <c r="E52" t="str">
        <f>VLOOKUP(D52,[1]predicted_label!$B$2:$G$1548,6,FALSE)</f>
        <v>Structurer</v>
      </c>
      <c r="F52" t="s">
        <v>10</v>
      </c>
      <c r="G52" s="1" t="str">
        <f t="shared" si="1"/>
        <v>The tool detected the smell in this class becuase the class has bloated interface (large number of public methods). Total public methods in the class: 32 public methods</v>
      </c>
      <c r="H52" s="1" t="s">
        <v>84</v>
      </c>
    </row>
    <row r="53" spans="1:8" ht="75" x14ac:dyDescent="0.25">
      <c r="A53" t="s">
        <v>5</v>
      </c>
      <c r="B53" t="s">
        <v>51</v>
      </c>
      <c r="C53" t="s">
        <v>85</v>
      </c>
      <c r="D53" t="str">
        <f>B53&amp;"."&amp;C$52&amp;"$"&amp;C53</f>
        <v>com.eteks.sweethome3d.io.FileUserPreferences$PreferencesURLContent</v>
      </c>
      <c r="E53" t="str">
        <f>VLOOKUP(D53,[1]predicted_label!$B$2:$G$1548,6,FALSE)</f>
        <v>Service Provider</v>
      </c>
      <c r="F53" t="s">
        <v>23</v>
      </c>
      <c r="G53" s="1" t="str">
        <f t="shared" si="1"/>
        <v>The tool detected a potential instance of the smell because this type does not implement or override any method from it's supertype(s): URLContent</v>
      </c>
      <c r="H53" s="1" t="s">
        <v>86</v>
      </c>
    </row>
    <row r="54" spans="1:8" ht="75" x14ac:dyDescent="0.25">
      <c r="A54" t="s">
        <v>5</v>
      </c>
      <c r="B54" t="s">
        <v>51</v>
      </c>
      <c r="C54" t="s">
        <v>87</v>
      </c>
      <c r="D54" t="str">
        <f t="shared" si="0"/>
        <v>com.eteks.sweethome3d.io.HomeURLContent</v>
      </c>
      <c r="E54" t="str">
        <f>VLOOKUP(D54,[1]predicted_label!$B$2:$G$1548,6,FALSE)</f>
        <v>Service Provider</v>
      </c>
      <c r="F54" t="s">
        <v>23</v>
      </c>
      <c r="G54" s="1" t="str">
        <f t="shared" si="1"/>
        <v>The tool detected a potential instance of the smell because this type does not implement or override any method from it's supertype(s): URLContent</v>
      </c>
      <c r="H54" s="1" t="s">
        <v>86</v>
      </c>
    </row>
    <row r="55" spans="1:8" ht="90" x14ac:dyDescent="0.25">
      <c r="A55" t="s">
        <v>5</v>
      </c>
      <c r="B55" t="s">
        <v>51</v>
      </c>
      <c r="C55" t="s">
        <v>88</v>
      </c>
      <c r="D55" t="str">
        <f t="shared" si="0"/>
        <v>com.eteks.sweethome3d.io.HomeXMLExporter</v>
      </c>
      <c r="E55" t="str">
        <f>VLOOKUP(D55,[1]predicted_label!$B$2:$G$1548,6,FALSE)</f>
        <v>Service Provider</v>
      </c>
      <c r="F55" t="s">
        <v>15</v>
      </c>
      <c r="G55" s="1" t="str">
        <f t="shared" si="1"/>
        <v>The tool detected the smell because a set of type checks are performed while those types belong to the same hierarchy. The participating types that were checked are: Level; Wall in method getId</v>
      </c>
      <c r="H55" s="1" t="s">
        <v>89</v>
      </c>
    </row>
    <row r="56" spans="1:8" ht="135" x14ac:dyDescent="0.25">
      <c r="A56" t="s">
        <v>5</v>
      </c>
      <c r="B56" t="s">
        <v>51</v>
      </c>
      <c r="C56" t="s">
        <v>88</v>
      </c>
      <c r="D56" t="str">
        <f t="shared" si="0"/>
        <v>com.eteks.sweethome3d.io.HomeXMLExporter</v>
      </c>
      <c r="E56" t="str">
        <f>VLOOKUP(D56,[1]predicted_label!$B$2:$G$1548,6,FALSE)</f>
        <v>Service Provider</v>
      </c>
      <c r="F56" t="s">
        <v>17</v>
      </c>
      <c r="G56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Level; Wall in method getId</v>
      </c>
      <c r="H56" s="1" t="s">
        <v>90</v>
      </c>
    </row>
    <row r="57" spans="1:8" ht="60" x14ac:dyDescent="0.25">
      <c r="A57" t="s">
        <v>5</v>
      </c>
      <c r="B57" t="s">
        <v>51</v>
      </c>
      <c r="C57" t="s">
        <v>88</v>
      </c>
      <c r="D57" t="str">
        <f t="shared" si="0"/>
        <v>com.eteks.sweethome3d.io.HomeXMLExporter</v>
      </c>
      <c r="E57" t="str">
        <f>VLOOKUP(D57,[1]predicted_label!$B$2:$G$1548,6,FALSE)</f>
        <v>Service Provider</v>
      </c>
      <c r="F57" t="s">
        <v>10</v>
      </c>
      <c r="G57" s="1" t="str">
        <f t="shared" si="1"/>
        <v>The tool detected the smell in this class because the class contains large number of methods. Total methods in the class: 51 methods</v>
      </c>
      <c r="H57" s="1" t="s">
        <v>91</v>
      </c>
    </row>
    <row r="58" spans="1:8" ht="90" x14ac:dyDescent="0.25">
      <c r="A58" t="s">
        <v>5</v>
      </c>
      <c r="B58" t="s">
        <v>51</v>
      </c>
      <c r="C58" t="s">
        <v>92</v>
      </c>
      <c r="D58" t="str">
        <f>B58&amp;"."&amp;C$57&amp;"$"&amp;C58</f>
        <v>com.eteks.sweethome3d.io.HomeXMLExporter$PieceOfFurnitureExporter</v>
      </c>
      <c r="E58" t="str">
        <f>VLOOKUP(D58,[1]predicted_label!$B$2:$G$1548,6,FALSE)</f>
        <v>Service Provider</v>
      </c>
      <c r="F58" t="s">
        <v>8</v>
      </c>
      <c r="G58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58" s="1" t="s">
        <v>9</v>
      </c>
    </row>
    <row r="59" spans="1:8" ht="120" x14ac:dyDescent="0.25">
      <c r="A59" t="s">
        <v>5</v>
      </c>
      <c r="B59" t="s">
        <v>51</v>
      </c>
      <c r="C59" t="s">
        <v>92</v>
      </c>
      <c r="D59" t="str">
        <f t="shared" ref="D59:D61" si="4">B59&amp;"."&amp;C$57&amp;"$"&amp;C59</f>
        <v>com.eteks.sweethome3d.io.HomeXMLExporter$PieceOfFurnitureExporter</v>
      </c>
      <c r="E59" t="str">
        <f>VLOOKUP(D59,[1]predicted_label!$B$2:$G$1548,6,FALSE)</f>
        <v>Service Provider</v>
      </c>
      <c r="F59" t="s">
        <v>15</v>
      </c>
      <c r="G59" s="1" t="str">
        <f t="shared" si="1"/>
        <v>The tool detected the smell because a set of type checks are performed while those types belong to the same hierarchy. The participating types that were checked are: HomeFurnitureGroup; HomeDoorOrWindow; HomeLight in method writeAttributes</v>
      </c>
      <c r="H59" s="1" t="s">
        <v>93</v>
      </c>
    </row>
    <row r="60" spans="1:8" ht="75" x14ac:dyDescent="0.25">
      <c r="A60" t="s">
        <v>5</v>
      </c>
      <c r="B60" t="s">
        <v>51</v>
      </c>
      <c r="C60" t="s">
        <v>92</v>
      </c>
      <c r="D60" t="str">
        <f t="shared" si="4"/>
        <v>com.eteks.sweethome3d.io.HomeXMLExporter$PieceOfFurnitureExporter</v>
      </c>
      <c r="E60" t="str">
        <f>VLOOKUP(D60,[1]predicted_label!$B$2:$G$1548,6,FALSE)</f>
        <v>Service Provider</v>
      </c>
      <c r="F60" t="s">
        <v>23</v>
      </c>
      <c r="G60" s="1" t="str">
        <f t="shared" si="1"/>
        <v>The tool detected a potential instance of the smell because this type does not implement or override any method from it's supertype(s): ObjectXMLExporter</v>
      </c>
      <c r="H60" s="1" t="s">
        <v>94</v>
      </c>
    </row>
    <row r="61" spans="1:8" ht="150" x14ac:dyDescent="0.25">
      <c r="A61" t="s">
        <v>5</v>
      </c>
      <c r="B61" t="s">
        <v>51</v>
      </c>
      <c r="C61" t="s">
        <v>92</v>
      </c>
      <c r="D61" t="str">
        <f t="shared" si="4"/>
        <v>com.eteks.sweethome3d.io.HomeXMLExporter$PieceOfFurnitureExporter</v>
      </c>
      <c r="E61" t="str">
        <f>VLOOKUP(D61,[1]predicted_label!$B$2:$G$1548,6,FALSE)</f>
        <v>Service Provider</v>
      </c>
      <c r="F61" t="s">
        <v>17</v>
      </c>
      <c r="G61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HomeFurnitureGroup; HomeDoorOrWindow; HomeLight in method writeAttributes</v>
      </c>
      <c r="H61" s="1" t="s">
        <v>95</v>
      </c>
    </row>
    <row r="62" spans="1:8" ht="120" x14ac:dyDescent="0.25">
      <c r="A62" t="s">
        <v>5</v>
      </c>
      <c r="B62" t="s">
        <v>51</v>
      </c>
      <c r="C62" t="s">
        <v>96</v>
      </c>
      <c r="D62" t="str">
        <f t="shared" si="0"/>
        <v>com.eteks.sweethome3d.io.HomeXMLHandler</v>
      </c>
      <c r="E62" t="str">
        <f>VLOOKUP(D62,[1]predicted_label!$B$2:$G$1548,6,FALSE)</f>
        <v>Controller</v>
      </c>
      <c r="F62" t="s">
        <v>15</v>
      </c>
      <c r="G62" s="1" t="str">
        <f t="shared" si="1"/>
        <v>The tool detected the smell because a set of type checks are performed while those types belong to the same hierarchy. The participating types that were checked are: HomeFurnitureGroup; HomeLight; HomeDoorOrWindow in method setPieceOfFurnitureAttributes</v>
      </c>
      <c r="H62" s="1" t="s">
        <v>97</v>
      </c>
    </row>
    <row r="63" spans="1:8" ht="165" x14ac:dyDescent="0.25">
      <c r="A63" t="s">
        <v>5</v>
      </c>
      <c r="B63" t="s">
        <v>51</v>
      </c>
      <c r="C63" t="s">
        <v>96</v>
      </c>
      <c r="D63" t="str">
        <f t="shared" si="0"/>
        <v>com.eteks.sweethome3d.io.HomeXMLHandler</v>
      </c>
      <c r="E63" t="str">
        <f>VLOOKUP(D63,[1]predicted_label!$B$2:$G$1548,6,FALSE)</f>
        <v>Controller</v>
      </c>
      <c r="F63" t="s">
        <v>17</v>
      </c>
      <c r="G63" s="1" t="str">
        <f t="shared" si="1"/>
        <v>The tool detected the smell because a set of type checks are performed to explicitly manage variation in behavior where a hierarchy could have been formed consisting of these participating types. The participating types that were checked are: HomeFurnitureGroup; HomeLight; HomeDoorOrWindow in method setPieceOfFurnitureAttributes</v>
      </c>
      <c r="H63" s="1" t="s">
        <v>98</v>
      </c>
    </row>
    <row r="64" spans="1:8" ht="60" x14ac:dyDescent="0.25">
      <c r="A64" t="s">
        <v>5</v>
      </c>
      <c r="B64" t="s">
        <v>51</v>
      </c>
      <c r="C64" t="s">
        <v>96</v>
      </c>
      <c r="D64" t="str">
        <f t="shared" si="0"/>
        <v>com.eteks.sweethome3d.io.HomeXMLHandler</v>
      </c>
      <c r="E64" t="str">
        <f>VLOOKUP(D64,[1]predicted_label!$B$2:$G$1548,6,FALSE)</f>
        <v>Controller</v>
      </c>
      <c r="F64" t="s">
        <v>10</v>
      </c>
      <c r="G64" s="1" t="str">
        <f t="shared" si="1"/>
        <v>The tool detected the smell in this class because the class contains large number of methods. Total methods in the class: 47 methods</v>
      </c>
      <c r="H64" s="1" t="s">
        <v>99</v>
      </c>
    </row>
    <row r="65" spans="1:9" ht="90" x14ac:dyDescent="0.25">
      <c r="A65" t="s">
        <v>5</v>
      </c>
      <c r="B65" t="s">
        <v>100</v>
      </c>
      <c r="C65" t="s">
        <v>101</v>
      </c>
      <c r="D65" t="str">
        <f t="shared" si="0"/>
        <v>com.eteks.sweethome3d.j3d.DAELoader</v>
      </c>
      <c r="E65" t="str">
        <f>VLOOKUP(D65,[1]predicted_label!$B$2:$G$1548,6,FALSE)</f>
        <v>Service Provider</v>
      </c>
      <c r="F65" t="s">
        <v>8</v>
      </c>
      <c r="G65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65" s="1" t="s">
        <v>9</v>
      </c>
    </row>
    <row r="66" spans="1:9" ht="90" x14ac:dyDescent="0.25">
      <c r="A66" t="s">
        <v>5</v>
      </c>
      <c r="B66" t="s">
        <v>100</v>
      </c>
      <c r="C66" t="s">
        <v>102</v>
      </c>
      <c r="D66" t="str">
        <f>B66&amp;"."&amp;C$65&amp;"$"&amp;C66</f>
        <v>com.eteks.sweethome3d.j3d.DAELoader$DAEHandler</v>
      </c>
      <c r="E66" t="str">
        <f>VLOOKUP(D66,[1]predicted_label!$B$2:$G$1548,6,FALSE)</f>
        <v>Controller</v>
      </c>
      <c r="F66" t="s">
        <v>8</v>
      </c>
      <c r="G66" s="1" t="str">
        <f t="shared" si="1"/>
        <v>The tool detected the smell in this class because this class is potentially unused. (Please ignore the smell if the reported class is auto-generated and/or used to serve a specific known purpose.)</v>
      </c>
      <c r="H66" s="1" t="s">
        <v>9</v>
      </c>
    </row>
    <row r="67" spans="1:9" ht="75" x14ac:dyDescent="0.25">
      <c r="A67" t="s">
        <v>5</v>
      </c>
      <c r="B67" t="s">
        <v>100</v>
      </c>
      <c r="C67" t="s">
        <v>102</v>
      </c>
      <c r="D67" t="str">
        <f>B67&amp;"."&amp;C$65&amp;"$"&amp;C67</f>
        <v>com.eteks.sweethome3d.j3d.DAELoader$DAEHandler</v>
      </c>
      <c r="E67" t="str">
        <f>VLOOKUP(D67,[1]predicted_label!$B$2:$G$1548,6,FALSE)</f>
        <v>Controller</v>
      </c>
      <c r="F67" t="s">
        <v>10</v>
      </c>
      <c r="G67" s="1" t="str">
        <f t="shared" ref="G67:G130" si="5">IF(ISBLANK(I67),H67,H67&amp;","&amp;I67)</f>
        <v>The tool detected the smell in this class because the class is highly complex. The sum of cyclomatic complexity of all methods of this class (i.e. WMC) is: 209</v>
      </c>
      <c r="H67" s="1" t="s">
        <v>103</v>
      </c>
    </row>
    <row r="68" spans="1:9" ht="105" x14ac:dyDescent="0.25">
      <c r="A68" t="s">
        <v>5</v>
      </c>
      <c r="B68" t="s">
        <v>100</v>
      </c>
      <c r="C68" t="s">
        <v>104</v>
      </c>
      <c r="D68" t="str">
        <f t="shared" ref="D67:D130" si="6">B68&amp;"."&amp;C68</f>
        <v>com.eteks.sweethome3d.j3d.HomePieceOfFurniture3D</v>
      </c>
      <c r="E68" t="str">
        <f>VLOOKUP(D68,[1]predicted_label!$B$2:$G$1548,6,FALSE)</f>
        <v>Service Provider</v>
      </c>
      <c r="F68" t="s">
        <v>15</v>
      </c>
      <c r="G68" s="1" t="str">
        <f t="shared" si="5"/>
        <v>The tool detected the smell because a set of type checks are performed while those types belong to the same hierarchy. The participating types that were checked are: HomeLight; Light in method updatePieceOfFurnitureModelNode</v>
      </c>
      <c r="H68" s="1" t="s">
        <v>105</v>
      </c>
    </row>
    <row r="69" spans="1:9" ht="150" x14ac:dyDescent="0.25">
      <c r="A69" t="s">
        <v>5</v>
      </c>
      <c r="B69" t="s">
        <v>100</v>
      </c>
      <c r="C69" t="s">
        <v>104</v>
      </c>
      <c r="D69" t="str">
        <f t="shared" si="6"/>
        <v>com.eteks.sweethome3d.j3d.HomePieceOfFurniture3D</v>
      </c>
      <c r="E69" t="str">
        <f>VLOOKUP(D69,[1]predicted_label!$B$2:$G$1548,6,FALSE)</f>
        <v>Service Provider</v>
      </c>
      <c r="F69" t="s">
        <v>17</v>
      </c>
      <c r="G69" s="1" t="str">
        <f t="shared" si="5"/>
        <v>The tool detected the smell because a set of type checks are performed to explicitly manage variation in behavior where a hierarchy could have been formed consisting of these participating types. The participating types that were checked are: HomeLight; Group in method createPieceOfFurnitureNode</v>
      </c>
      <c r="H69" s="1" t="s">
        <v>106</v>
      </c>
    </row>
    <row r="70" spans="1:9" ht="60" x14ac:dyDescent="0.25">
      <c r="A70" t="s">
        <v>5</v>
      </c>
      <c r="B70" t="s">
        <v>100</v>
      </c>
      <c r="C70" t="s">
        <v>104</v>
      </c>
      <c r="D70" t="str">
        <f t="shared" si="6"/>
        <v>com.eteks.sweethome3d.j3d.HomePieceOfFurniture3D</v>
      </c>
      <c r="E70" t="str">
        <f>VLOOKUP(D70,[1]predicted_label!$B$2:$G$1548,6,FALSE)</f>
        <v>Service Provider</v>
      </c>
      <c r="F70" t="s">
        <v>10</v>
      </c>
      <c r="G70" s="1" t="str">
        <f t="shared" si="5"/>
        <v>The tool detected the smell in this class because the class contains large number of methods. Total methods in the class: 34 methods</v>
      </c>
      <c r="H70" s="1" t="s">
        <v>107</v>
      </c>
    </row>
    <row r="71" spans="1:9" ht="90" x14ac:dyDescent="0.25">
      <c r="A71" t="s">
        <v>5</v>
      </c>
      <c r="B71" t="s">
        <v>100</v>
      </c>
      <c r="C71" t="s">
        <v>108</v>
      </c>
      <c r="D71" t="str">
        <f>B71&amp;"."&amp;C$70&amp;"$"&amp;C71</f>
        <v>com.eteks.sweethome3d.j3d.HomePieceOfFurniture3D$LightSelectionListener</v>
      </c>
      <c r="E71" t="str">
        <f>VLOOKUP(D71,[1]predicted_label!$B$2:$G$1548,6,FALSE)</f>
        <v>Service Provider</v>
      </c>
      <c r="F71" t="s">
        <v>8</v>
      </c>
      <c r="G71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71" s="1" t="s">
        <v>9</v>
      </c>
    </row>
    <row r="72" spans="1:9" ht="90" x14ac:dyDescent="0.25">
      <c r="A72" t="s">
        <v>5</v>
      </c>
      <c r="B72" t="s">
        <v>100</v>
      </c>
      <c r="C72" t="s">
        <v>109</v>
      </c>
      <c r="D72" t="str">
        <f t="shared" si="6"/>
        <v>com.eteks.sweethome3d.j3d.Label3D</v>
      </c>
      <c r="E72" t="str">
        <f>VLOOKUP(D72,[1]predicted_label!$B$2:$G$1548,6,FALSE)</f>
        <v>Controller</v>
      </c>
      <c r="F72" t="s">
        <v>8</v>
      </c>
      <c r="G72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72" s="1" t="s">
        <v>9</v>
      </c>
    </row>
    <row r="73" spans="1:9" ht="90" x14ac:dyDescent="0.25">
      <c r="A73" t="s">
        <v>5</v>
      </c>
      <c r="B73" t="s">
        <v>100</v>
      </c>
      <c r="C73" t="s">
        <v>110</v>
      </c>
      <c r="D73" t="str">
        <f t="shared" si="6"/>
        <v>com.eteks.sweethome3d.j3d.Max3DSLoader</v>
      </c>
      <c r="E73" t="str">
        <f>VLOOKUP(D73,[1]predicted_label!$B$2:$G$1548,6,FALSE)</f>
        <v>Controller</v>
      </c>
      <c r="F73" t="s">
        <v>8</v>
      </c>
      <c r="G73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73" s="1" t="s">
        <v>9</v>
      </c>
    </row>
    <row r="74" spans="1:9" ht="75" x14ac:dyDescent="0.25">
      <c r="A74" t="s">
        <v>5</v>
      </c>
      <c r="B74" t="s">
        <v>100</v>
      </c>
      <c r="C74" t="s">
        <v>110</v>
      </c>
      <c r="D74" t="str">
        <f t="shared" si="6"/>
        <v>com.eteks.sweethome3d.j3d.Max3DSLoader</v>
      </c>
      <c r="E74" t="str">
        <f>VLOOKUP(D74,[1]predicted_label!$B$2:$G$1548,6,FALSE)</f>
        <v>Controller</v>
      </c>
      <c r="F74" t="s">
        <v>10</v>
      </c>
      <c r="G74" s="1" t="str">
        <f t="shared" si="5"/>
        <v>The tool detected the smell in this class because the class is highly complex. The sum of cyclomatic complexity of all methods of this class (i.e. WMC) is: 250</v>
      </c>
      <c r="H74" s="1" t="s">
        <v>111</v>
      </c>
    </row>
    <row r="75" spans="1:9" ht="210" x14ac:dyDescent="0.25">
      <c r="A75" t="s">
        <v>5</v>
      </c>
      <c r="B75" t="s">
        <v>100</v>
      </c>
      <c r="C75" t="s">
        <v>112</v>
      </c>
      <c r="D75" t="str">
        <f>B75&amp;"."&amp;C$74&amp;"$"&amp;C75</f>
        <v>com.eteks.sweethome3d.j3d.Max3DSLoader$ChunkID</v>
      </c>
      <c r="E75" t="str">
        <f>VLOOKUP(D75,[1]predicted_label!$B$2:$G$1548,6,FALSE)</f>
        <v>Information Holder</v>
      </c>
      <c r="F75" t="s">
        <v>60</v>
      </c>
      <c r="G75" s="1" t="str">
        <f t="shared" si="5"/>
        <v>The tool detected the smell in this class because the class contains only a few data members without any method implementation, that indicates that the abstraction might not be required. Following fields are declared in this class: id</v>
      </c>
      <c r="H75" s="1" t="s">
        <v>61</v>
      </c>
      <c r="I75" s="1" t="s">
        <v>113</v>
      </c>
    </row>
    <row r="76" spans="1:9" ht="270" x14ac:dyDescent="0.25">
      <c r="A76" t="s">
        <v>5</v>
      </c>
      <c r="B76" t="s">
        <v>100</v>
      </c>
      <c r="C76" t="s">
        <v>114</v>
      </c>
      <c r="D76" t="str">
        <f t="shared" si="6"/>
        <v>com.eteks.sweethome3d.j3d.ModelManager</v>
      </c>
      <c r="E76" t="str">
        <f>VLOOKUP(D76,[1]predicted_label!$B$2:$G$1548,6,FALSE)</f>
        <v>Controller</v>
      </c>
      <c r="F76" t="s">
        <v>53</v>
      </c>
      <c r="G76" s="1" t="str">
        <f t="shared" si="5"/>
        <v>The tool detected the smell in this class because the class exposes fields belonging to it with public accessibility. Following fields are declared with public accessiblity: WINDOW_PANE_SHAPE_PREFIX; MIRROR_SHAPE_PREFIX; LIGHT_SHAPE_PREFIX; WINDOW_PANE_TRANSPARENCY_ATTRIBUTES; DEFAULT_MATERIAL; MINIMUM_SIZE; ADDITIONAL_LOADER_CLASSES; instance; loadedModelNodes; loadingModelObservers; transformedModelNodeBounds; modelsLoader; additionalLoaderClasses; parsedShapes</v>
      </c>
      <c r="H76" s="1" t="s">
        <v>115</v>
      </c>
    </row>
    <row r="77" spans="1:9" ht="135" x14ac:dyDescent="0.25">
      <c r="A77" t="s">
        <v>5</v>
      </c>
      <c r="B77" t="s">
        <v>100</v>
      </c>
      <c r="C77" t="s">
        <v>114</v>
      </c>
      <c r="D77" t="str">
        <f t="shared" si="6"/>
        <v>com.eteks.sweethome3d.j3d.ModelManager</v>
      </c>
      <c r="E77" t="str">
        <f>VLOOKUP(D77,[1]predicted_label!$B$2:$G$1548,6,FALSE)</f>
        <v>Controller</v>
      </c>
      <c r="F77" t="s">
        <v>17</v>
      </c>
      <c r="G77" s="1" t="str">
        <f t="shared" si="5"/>
        <v>The tool detected the smell because a set of type checks are performed to explicitly manage variation in behavior where a hierarchy could have been formed consisting of these participating types. The participating types that were checked are: Group; Content in method computeBounds</v>
      </c>
      <c r="H77" s="1" t="s">
        <v>116</v>
      </c>
    </row>
    <row r="78" spans="1:9" ht="75" x14ac:dyDescent="0.25">
      <c r="A78" t="s">
        <v>5</v>
      </c>
      <c r="B78" t="s">
        <v>100</v>
      </c>
      <c r="C78" t="s">
        <v>114</v>
      </c>
      <c r="D78" t="str">
        <f t="shared" si="6"/>
        <v>com.eteks.sweethome3d.j3d.ModelManager</v>
      </c>
      <c r="E78" t="str">
        <f>VLOOKUP(D78,[1]predicted_label!$B$2:$G$1548,6,FALSE)</f>
        <v>Controller</v>
      </c>
      <c r="F78" t="s">
        <v>10</v>
      </c>
      <c r="G78" s="1" t="str">
        <f t="shared" si="5"/>
        <v>The tool detected the smell in this class becuase the class has bloated interface (large number of public methods). Total public methods in the class: 24 public methods</v>
      </c>
      <c r="H78" s="1" t="s">
        <v>117</v>
      </c>
    </row>
    <row r="79" spans="1:9" ht="105" x14ac:dyDescent="0.25">
      <c r="A79" t="s">
        <v>5</v>
      </c>
      <c r="B79" t="s">
        <v>100</v>
      </c>
      <c r="C79" t="s">
        <v>118</v>
      </c>
      <c r="D79" t="str">
        <f t="shared" si="6"/>
        <v>com.eteks.sweethome3d.j3d.Object3DBranchFactory</v>
      </c>
      <c r="E79" t="str">
        <f>VLOOKUP(D79,[1]predicted_label!$B$2:$G$1548,6,FALSE)</f>
        <v>Service Provider</v>
      </c>
      <c r="F79" t="s">
        <v>15</v>
      </c>
      <c r="G79" s="1" t="str">
        <f t="shared" si="5"/>
        <v>The tool detected the smell because a set of type checks are performed while those types belong to the same hierarchy. The participating types that were checked are: HomePieceOfFurniture; Wall; Room; Label in method createObject3D</v>
      </c>
      <c r="H79" s="1" t="s">
        <v>119</v>
      </c>
    </row>
    <row r="80" spans="1:9" ht="150" x14ac:dyDescent="0.25">
      <c r="A80" t="s">
        <v>5</v>
      </c>
      <c r="B80" t="s">
        <v>100</v>
      </c>
      <c r="C80" t="s">
        <v>118</v>
      </c>
      <c r="D80" t="str">
        <f t="shared" si="6"/>
        <v>com.eteks.sweethome3d.j3d.Object3DBranchFactory</v>
      </c>
      <c r="E80" t="str">
        <f>VLOOKUP(D80,[1]predicted_label!$B$2:$G$1548,6,FALSE)</f>
        <v>Service Provider</v>
      </c>
      <c r="F80" t="s">
        <v>17</v>
      </c>
      <c r="G80" s="1" t="str">
        <f t="shared" si="5"/>
        <v>The tool detected the smell because a set of type checks are performed to explicitly manage variation in behavior where a hierarchy could have been formed consisting of these participating types. The participating types that were checked are: HomePieceOfFurniture; Wall; Room; Label in method createObject3D</v>
      </c>
      <c r="H80" s="1" t="s">
        <v>120</v>
      </c>
    </row>
    <row r="81" spans="1:9" ht="90" x14ac:dyDescent="0.25">
      <c r="A81" t="s">
        <v>5</v>
      </c>
      <c r="B81" t="s">
        <v>100</v>
      </c>
      <c r="C81" t="s">
        <v>121</v>
      </c>
      <c r="D81" t="str">
        <f t="shared" si="6"/>
        <v>com.eteks.sweethome3d.j3d.OBJLoader</v>
      </c>
      <c r="E81" t="str">
        <f>VLOOKUP(D81,[1]predicted_label!$B$2:$G$1548,6,FALSE)</f>
        <v>Service Provider</v>
      </c>
      <c r="F81" t="s">
        <v>8</v>
      </c>
      <c r="G81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81" s="1" t="s">
        <v>9</v>
      </c>
    </row>
    <row r="82" spans="1:9" ht="75" x14ac:dyDescent="0.25">
      <c r="A82" t="s">
        <v>5</v>
      </c>
      <c r="B82" t="s">
        <v>100</v>
      </c>
      <c r="C82" t="s">
        <v>121</v>
      </c>
      <c r="D82" t="str">
        <f t="shared" si="6"/>
        <v>com.eteks.sweethome3d.j3d.OBJLoader</v>
      </c>
      <c r="E82" t="str">
        <f>VLOOKUP(D82,[1]predicted_label!$B$2:$G$1548,6,FALSE)</f>
        <v>Service Provider</v>
      </c>
      <c r="F82" t="s">
        <v>10</v>
      </c>
      <c r="G82" s="1" t="str">
        <f t="shared" si="5"/>
        <v>The tool detected the smell in this class because the class is highly complex. The sum of cyclomatic complexity of all methods of this class (i.e. WMC) is: 136</v>
      </c>
      <c r="H82" s="1" t="s">
        <v>122</v>
      </c>
    </row>
    <row r="83" spans="1:9" ht="90" x14ac:dyDescent="0.25">
      <c r="A83" t="s">
        <v>5</v>
      </c>
      <c r="B83" t="s">
        <v>100</v>
      </c>
      <c r="C83" t="s">
        <v>123</v>
      </c>
      <c r="D83" t="str">
        <f>B83&amp;"."&amp;C$82&amp;"$"&amp;C83</f>
        <v>com.eteks.sweethome3d.j3d.OBJLoader$Line</v>
      </c>
      <c r="E83" t="str">
        <f>VLOOKUP(D83,[1]predicted_label!$B$2:$G$1548,6,FALSE)</f>
        <v>Information Holder</v>
      </c>
      <c r="F83" t="s">
        <v>8</v>
      </c>
      <c r="G83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83" s="1" t="s">
        <v>9</v>
      </c>
    </row>
    <row r="84" spans="1:9" ht="75" x14ac:dyDescent="0.25">
      <c r="A84" t="s">
        <v>5</v>
      </c>
      <c r="B84" t="s">
        <v>100</v>
      </c>
      <c r="C84" t="s">
        <v>123</v>
      </c>
      <c r="D84" t="str">
        <f t="shared" ref="D84:D86" si="7">B84&amp;"."&amp;C$82&amp;"$"&amp;C84</f>
        <v>com.eteks.sweethome3d.j3d.OBJLoader$Line</v>
      </c>
      <c r="E84" t="str">
        <f>VLOOKUP(D84,[1]predicted_label!$B$2:$G$1548,6,FALSE)</f>
        <v>Information Holder</v>
      </c>
      <c r="F84" t="s">
        <v>23</v>
      </c>
      <c r="G84" s="1" t="str">
        <f t="shared" si="5"/>
        <v>The tool detected a potential instance of the smell because this type does not implement or override any method from it's supertype(s): Geometry</v>
      </c>
      <c r="H84" s="1" t="s">
        <v>124</v>
      </c>
    </row>
    <row r="85" spans="1:9" ht="90" x14ac:dyDescent="0.25">
      <c r="A85" t="s">
        <v>5</v>
      </c>
      <c r="B85" t="s">
        <v>100</v>
      </c>
      <c r="C85" t="s">
        <v>125</v>
      </c>
      <c r="D85" t="str">
        <f t="shared" si="7"/>
        <v>com.eteks.sweethome3d.j3d.OBJLoader$Face</v>
      </c>
      <c r="E85" t="str">
        <f>VLOOKUP(D85,[1]predicted_label!$B$2:$G$1548,6,FALSE)</f>
        <v>Information Holder</v>
      </c>
      <c r="F85" t="s">
        <v>8</v>
      </c>
      <c r="G85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85" s="1" t="s">
        <v>9</v>
      </c>
    </row>
    <row r="86" spans="1:9" ht="75" x14ac:dyDescent="0.25">
      <c r="A86" t="s">
        <v>5</v>
      </c>
      <c r="B86" t="s">
        <v>100</v>
      </c>
      <c r="C86" t="s">
        <v>125</v>
      </c>
      <c r="D86" t="str">
        <f t="shared" si="7"/>
        <v>com.eteks.sweethome3d.j3d.OBJLoader$Face</v>
      </c>
      <c r="E86" t="str">
        <f>VLOOKUP(D86,[1]predicted_label!$B$2:$G$1548,6,FALSE)</f>
        <v>Information Holder</v>
      </c>
      <c r="F86" t="s">
        <v>23</v>
      </c>
      <c r="G86" s="1" t="str">
        <f t="shared" si="5"/>
        <v>The tool detected a potential instance of the smell because this type does not implement or override any method from it's supertype(s): Geometry</v>
      </c>
      <c r="H86" s="1" t="s">
        <v>124</v>
      </c>
    </row>
    <row r="87" spans="1:9" ht="60" x14ac:dyDescent="0.25">
      <c r="A87" t="s">
        <v>5</v>
      </c>
      <c r="B87" t="s">
        <v>100</v>
      </c>
      <c r="C87" t="s">
        <v>126</v>
      </c>
      <c r="D87" t="str">
        <f t="shared" si="6"/>
        <v>com.eteks.sweethome3d.j3d.OBJWriter</v>
      </c>
      <c r="E87" t="str">
        <f>VLOOKUP(D87,[1]predicted_label!$B$2:$G$1548,6,FALSE)</f>
        <v>Service Provider</v>
      </c>
      <c r="F87" t="s">
        <v>10</v>
      </c>
      <c r="G87" s="1" t="str">
        <f t="shared" si="5"/>
        <v>The tool detected the smell in this class because the class contains large number of methods. Total methods in the class: 35 methods</v>
      </c>
      <c r="H87" s="1" t="s">
        <v>11</v>
      </c>
    </row>
    <row r="88" spans="1:9" ht="135" x14ac:dyDescent="0.25">
      <c r="A88" t="s">
        <v>5</v>
      </c>
      <c r="B88" t="s">
        <v>100</v>
      </c>
      <c r="C88" t="s">
        <v>127</v>
      </c>
      <c r="D88" t="str">
        <f t="shared" si="6"/>
        <v>com.eteks.sweethome3d.j3d.PhotoRenderer</v>
      </c>
      <c r="E88" t="str">
        <f>VLOOKUP(D88,[1]predicted_label!$B$2:$G$1548,6,FALSE)</f>
        <v>Service Provider</v>
      </c>
      <c r="F88" t="s">
        <v>15</v>
      </c>
      <c r="G88" s="1" t="str">
        <f t="shared" si="5"/>
        <v>The tool detected the smell because a set of type checks are performed while those types belong to the same hierarchy. The participating types that were checked are: ObserverCamera; HomeFurnitureGroup; HomeLight; Wall; Room in method PhotoRenderer</v>
      </c>
      <c r="H88" s="1" t="s">
        <v>128</v>
      </c>
    </row>
    <row r="89" spans="1:9" ht="165" x14ac:dyDescent="0.25">
      <c r="A89" t="s">
        <v>5</v>
      </c>
      <c r="B89" t="s">
        <v>100</v>
      </c>
      <c r="C89" t="s">
        <v>127</v>
      </c>
      <c r="D89" t="str">
        <f t="shared" si="6"/>
        <v>com.eteks.sweethome3d.j3d.PhotoRenderer</v>
      </c>
      <c r="E89" t="str">
        <f>VLOOKUP(D89,[1]predicted_label!$B$2:$G$1548,6,FALSE)</f>
        <v>Service Provider</v>
      </c>
      <c r="F89" t="s">
        <v>17</v>
      </c>
      <c r="G89" s="1" t="str">
        <f t="shared" si="5"/>
        <v>The tool detected the smell because a set of type checks are performed to explicitly manage variation in behavior where a hierarchy could have been formed consisting of these participating types. The participating types that were checked are: ObserverCamera; HomeFurnitureGroup; HomeLight; Wall; Room in method PhotoRenderer</v>
      </c>
      <c r="H89" s="1" t="s">
        <v>129</v>
      </c>
    </row>
    <row r="90" spans="1:9" ht="75" x14ac:dyDescent="0.25">
      <c r="A90" t="s">
        <v>5</v>
      </c>
      <c r="B90" t="s">
        <v>100</v>
      </c>
      <c r="C90" t="s">
        <v>127</v>
      </c>
      <c r="D90" t="str">
        <f t="shared" si="6"/>
        <v>com.eteks.sweethome3d.j3d.PhotoRenderer</v>
      </c>
      <c r="E90" t="str">
        <f>VLOOKUP(D90,[1]predicted_label!$B$2:$G$1548,6,FALSE)</f>
        <v>Service Provider</v>
      </c>
      <c r="F90" t="s">
        <v>10</v>
      </c>
      <c r="G90" s="1" t="str">
        <f t="shared" si="5"/>
        <v>The tool detected the smell in this class because the class is highly complex. The sum of cyclomatic complexity of all methods of this class (i.e. WMC) is: 203</v>
      </c>
      <c r="H90" s="1" t="s">
        <v>130</v>
      </c>
    </row>
    <row r="91" spans="1:9" ht="210" x14ac:dyDescent="0.25">
      <c r="A91" t="s">
        <v>5</v>
      </c>
      <c r="B91" t="s">
        <v>100</v>
      </c>
      <c r="C91" t="s">
        <v>131</v>
      </c>
      <c r="D91" t="str">
        <f>B91&amp;"."&amp;C$90&amp;"$"&amp;C91</f>
        <v>com.eteks.sweethome3d.j3d.PhotoRenderer$Quality</v>
      </c>
      <c r="E91" t="str">
        <f>VLOOKUP(D91,[1]predicted_label!$B$2:$G$1548,6,FALSE)</f>
        <v>Information Holder</v>
      </c>
      <c r="F91" t="s">
        <v>60</v>
      </c>
      <c r="G91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91" s="1" t="s">
        <v>61</v>
      </c>
      <c r="I91" s="1" t="s">
        <v>62</v>
      </c>
    </row>
    <row r="92" spans="1:9" ht="105" x14ac:dyDescent="0.25">
      <c r="A92" t="s">
        <v>5</v>
      </c>
      <c r="B92" t="s">
        <v>100</v>
      </c>
      <c r="C92" t="s">
        <v>132</v>
      </c>
      <c r="D92" t="str">
        <f t="shared" ref="D92:D95" si="8">B92&amp;"."&amp;C$90&amp;"$"&amp;C92</f>
        <v>com.eteks.sweethome3d.j3d.PhotoRenderer$PhotoObject3DFactory</v>
      </c>
      <c r="E92" t="str">
        <f>VLOOKUP(D92,[1]predicted_label!$B$2:$G$1548,6,FALSE)</f>
        <v>Service Provider</v>
      </c>
      <c r="F92" t="s">
        <v>15</v>
      </c>
      <c r="G92" s="1" t="str">
        <f t="shared" si="5"/>
        <v>The tool detected the smell because a set of type checks are performed while those types belong to the same hierarchy. The participating types that were checked are: Room; ObserverCamera in method createObject3D</v>
      </c>
      <c r="H92" s="1" t="s">
        <v>133</v>
      </c>
    </row>
    <row r="93" spans="1:9" ht="135" x14ac:dyDescent="0.25">
      <c r="A93" t="s">
        <v>5</v>
      </c>
      <c r="B93" t="s">
        <v>100</v>
      </c>
      <c r="C93" t="s">
        <v>132</v>
      </c>
      <c r="D93" t="str">
        <f t="shared" si="8"/>
        <v>com.eteks.sweethome3d.j3d.PhotoRenderer$PhotoObject3DFactory</v>
      </c>
      <c r="E93" t="str">
        <f>VLOOKUP(D93,[1]predicted_label!$B$2:$G$1548,6,FALSE)</f>
        <v>Service Provider</v>
      </c>
      <c r="F93" t="s">
        <v>17</v>
      </c>
      <c r="G93" s="1" t="str">
        <f t="shared" si="5"/>
        <v>The tool detected the smell because a set of type checks are performed to explicitly manage variation in behavior where a hierarchy could have been formed consisting of these participating types. The participating types that were checked are: Room; ObserverCamera in method createObject3D</v>
      </c>
      <c r="H93" s="1" t="s">
        <v>134</v>
      </c>
    </row>
    <row r="94" spans="1:9" ht="90" x14ac:dyDescent="0.25">
      <c r="A94" t="s">
        <v>5</v>
      </c>
      <c r="B94" t="s">
        <v>100</v>
      </c>
      <c r="C94" t="s">
        <v>135</v>
      </c>
      <c r="D94" t="str">
        <f t="shared" si="8"/>
        <v>com.eteks.sweethome3d.j3d.PhotoRenderer$BufferedImageDisplay</v>
      </c>
      <c r="E94" t="str">
        <f>VLOOKUP(D94,[1]predicted_label!$B$2:$G$1548,6,FALSE)</f>
        <v>Service Provider</v>
      </c>
      <c r="F94" t="s">
        <v>8</v>
      </c>
      <c r="G94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94" s="1" t="s">
        <v>9</v>
      </c>
    </row>
    <row r="95" spans="1:9" ht="90" x14ac:dyDescent="0.25">
      <c r="A95" t="s">
        <v>5</v>
      </c>
      <c r="B95" t="s">
        <v>100</v>
      </c>
      <c r="C95" t="s">
        <v>136</v>
      </c>
      <c r="D95" t="str">
        <f t="shared" si="8"/>
        <v>com.eteks.sweethome3d.j3d.PhotoRenderer$SphereLightWithNoRepresentation</v>
      </c>
      <c r="E95" t="str">
        <f>VLOOKUP(D95,[1]predicted_label!$B$2:$G$1548,6,FALSE)</f>
        <v>Service Provider</v>
      </c>
      <c r="F95" t="s">
        <v>8</v>
      </c>
      <c r="G95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95" s="1" t="s">
        <v>9</v>
      </c>
    </row>
    <row r="96" spans="1:9" ht="90" x14ac:dyDescent="0.25">
      <c r="A96" t="s">
        <v>5</v>
      </c>
      <c r="B96" t="s">
        <v>100</v>
      </c>
      <c r="C96" t="s">
        <v>137</v>
      </c>
      <c r="D96" t="str">
        <f t="shared" si="6"/>
        <v>com.eteks.sweethome3d.j3d.Room3D</v>
      </c>
      <c r="E96" t="str">
        <f>VLOOKUP(D96,[1]predicted_label!$B$2:$G$1548,6,FALSE)</f>
        <v>Service Provider</v>
      </c>
      <c r="F96" t="s">
        <v>8</v>
      </c>
      <c r="G96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96" s="1" t="s">
        <v>9</v>
      </c>
    </row>
    <row r="97" spans="1:9" ht="90" x14ac:dyDescent="0.25">
      <c r="A97" t="s">
        <v>5</v>
      </c>
      <c r="B97" t="s">
        <v>100</v>
      </c>
      <c r="C97" t="s">
        <v>138</v>
      </c>
      <c r="D97" t="str">
        <f>B97&amp;".TextureManager$"&amp;C97</f>
        <v>com.eteks.sweethome3d.j3d.TextureManager$ComparableTextureAngleTuple</v>
      </c>
      <c r="E97" t="str">
        <f>VLOOKUP(D97,[1]predicted_label!$B$2:$G$1548,6,FALSE)</f>
        <v>Information Holder</v>
      </c>
      <c r="F97" t="s">
        <v>8</v>
      </c>
      <c r="G97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97" s="1" t="s">
        <v>9</v>
      </c>
    </row>
    <row r="98" spans="1:9" ht="90" x14ac:dyDescent="0.25">
      <c r="A98" t="s">
        <v>5</v>
      </c>
      <c r="B98" t="s">
        <v>100</v>
      </c>
      <c r="C98" t="s">
        <v>139</v>
      </c>
      <c r="D98" t="str">
        <f t="shared" si="6"/>
        <v>com.eteks.sweethome3d.j3d.Wall3D</v>
      </c>
      <c r="E98" t="str">
        <f>VLOOKUP(D98,[1]predicted_label!$B$2:$G$1548,6,FALSE)</f>
        <v>Service Provider</v>
      </c>
      <c r="F98" t="s">
        <v>8</v>
      </c>
      <c r="G98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98" s="1" t="s">
        <v>9</v>
      </c>
    </row>
    <row r="99" spans="1:9" ht="120" x14ac:dyDescent="0.25">
      <c r="A99" t="s">
        <v>5</v>
      </c>
      <c r="B99" t="s">
        <v>100</v>
      </c>
      <c r="C99" t="s">
        <v>139</v>
      </c>
      <c r="D99" t="str">
        <f t="shared" si="6"/>
        <v>com.eteks.sweethome3d.j3d.Wall3D</v>
      </c>
      <c r="E99" t="str">
        <f>VLOOKUP(D99,[1]predicted_label!$B$2:$G$1548,6,FALSE)</f>
        <v>Service Provider</v>
      </c>
      <c r="F99" t="s">
        <v>15</v>
      </c>
      <c r="G99" s="1" t="str">
        <f t="shared" si="5"/>
        <v>The tool detected the smell because a set of type checks are performed while those types belong to the same hierarchy. The participating types that were checked are: HomeDoorOrWindow; DoorOrWindow in method createWallGeometries</v>
      </c>
      <c r="H99" s="1" t="s">
        <v>140</v>
      </c>
    </row>
    <row r="100" spans="1:9" ht="150" x14ac:dyDescent="0.25">
      <c r="A100" t="s">
        <v>5</v>
      </c>
      <c r="B100" t="s">
        <v>100</v>
      </c>
      <c r="C100" t="s">
        <v>139</v>
      </c>
      <c r="D100" t="str">
        <f t="shared" si="6"/>
        <v>com.eteks.sweethome3d.j3d.Wall3D</v>
      </c>
      <c r="E100" t="str">
        <f>VLOOKUP(D100,[1]predicted_label!$B$2:$G$1548,6,FALSE)</f>
        <v>Service Provider</v>
      </c>
      <c r="F100" t="s">
        <v>17</v>
      </c>
      <c r="G100" s="1" t="str">
        <f t="shared" si="5"/>
        <v>The tool detected the smell because a set of type checks are performed to explicitly manage variation in behavior where a hierarchy could have been formed consisting of these participating types. The participating types that were checked are: HomeDoorOrWindow; DoorOrWindow in method createWallGeometries</v>
      </c>
      <c r="H100" s="1" t="s">
        <v>141</v>
      </c>
    </row>
    <row r="101" spans="1:9" ht="60" x14ac:dyDescent="0.25">
      <c r="A101" t="s">
        <v>5</v>
      </c>
      <c r="B101" t="s">
        <v>100</v>
      </c>
      <c r="C101" t="s">
        <v>139</v>
      </c>
      <c r="D101" t="str">
        <f t="shared" si="6"/>
        <v>com.eteks.sweethome3d.j3d.Wall3D</v>
      </c>
      <c r="E101" t="str">
        <f>VLOOKUP(D101,[1]predicted_label!$B$2:$G$1548,6,FALSE)</f>
        <v>Service Provider</v>
      </c>
      <c r="F101" t="s">
        <v>10</v>
      </c>
      <c r="G101" s="1" t="str">
        <f t="shared" si="5"/>
        <v>The tool detected the smell in this class because the class contains large number of methods. Total methods in the class: 30 methods</v>
      </c>
      <c r="H101" s="1" t="s">
        <v>142</v>
      </c>
    </row>
    <row r="102" spans="1:9" ht="225" x14ac:dyDescent="0.25">
      <c r="A102" t="s">
        <v>5</v>
      </c>
      <c r="B102" t="s">
        <v>143</v>
      </c>
      <c r="C102" t="s">
        <v>144</v>
      </c>
      <c r="D102" t="str">
        <f t="shared" si="6"/>
        <v>com.eteks.sweethome3d.model.AspectRatio</v>
      </c>
      <c r="E102" t="str">
        <f>VLOOKUP(D102,[1]predicted_label!$B$2:$G$1548,6,FALSE)</f>
        <v>Information Holder</v>
      </c>
      <c r="F102" t="s">
        <v>60</v>
      </c>
      <c r="G102" s="1" t="str">
        <f t="shared" si="5"/>
        <v>The tool detected the smell in this class because the class contains only a few data members without any method implementation, that indicates that the abstraction might not be required. Following fields are declared in this class: value</v>
      </c>
      <c r="H102" s="1" t="s">
        <v>61</v>
      </c>
      <c r="I102" s="1" t="s">
        <v>145</v>
      </c>
    </row>
    <row r="103" spans="1:9" ht="75" x14ac:dyDescent="0.25">
      <c r="A103" t="s">
        <v>5</v>
      </c>
      <c r="B103" t="s">
        <v>143</v>
      </c>
      <c r="C103" t="s">
        <v>146</v>
      </c>
      <c r="D103" t="str">
        <f t="shared" si="6"/>
        <v>com.eteks.sweethome3d.model.Camera</v>
      </c>
      <c r="E103" t="str">
        <f>VLOOKUP(D103,[1]predicted_label!$B$2:$G$1548,6,FALSE)</f>
        <v>Information Holder</v>
      </c>
      <c r="F103" t="s">
        <v>10</v>
      </c>
      <c r="G103" s="1" t="str">
        <f t="shared" si="5"/>
        <v>The tool detected the smell in this class becuase the class has bloated interface (large number of public methods). Total public methods in the class: 25 public methods</v>
      </c>
      <c r="H103" s="1" t="s">
        <v>28</v>
      </c>
    </row>
    <row r="104" spans="1:9" ht="210" x14ac:dyDescent="0.25">
      <c r="A104" t="s">
        <v>5</v>
      </c>
      <c r="B104" t="s">
        <v>143</v>
      </c>
      <c r="C104" t="s">
        <v>147</v>
      </c>
      <c r="D104" t="str">
        <f>B104&amp;"."&amp;C$103&amp;"$"&amp;C104</f>
        <v>com.eteks.sweethome3d.model.Camera$Lens</v>
      </c>
      <c r="E104" t="str">
        <f>VLOOKUP(D104,[1]predicted_label!$B$2:$G$1548,6,FALSE)</f>
        <v>Information Holder</v>
      </c>
      <c r="F104" t="s">
        <v>60</v>
      </c>
      <c r="G104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04" s="1" t="s">
        <v>61</v>
      </c>
      <c r="I104" s="1" t="s">
        <v>62</v>
      </c>
    </row>
    <row r="105" spans="1:9" ht="210" x14ac:dyDescent="0.25">
      <c r="A105" t="s">
        <v>5</v>
      </c>
      <c r="B105" t="s">
        <v>143</v>
      </c>
      <c r="C105" t="s">
        <v>148</v>
      </c>
      <c r="D105" t="str">
        <f>B105&amp;"."&amp;C$103&amp;"$"&amp;C105</f>
        <v>com.eteks.sweethome3d.model.Camera$Property</v>
      </c>
      <c r="E105" t="str">
        <f>VLOOKUP(D105,[1]predicted_label!$B$2:$G$1548,6,FALSE)</f>
        <v>Information Holder</v>
      </c>
      <c r="F105" t="s">
        <v>60</v>
      </c>
      <c r="G105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05" s="1" t="s">
        <v>61</v>
      </c>
      <c r="I105" s="1" t="s">
        <v>62</v>
      </c>
    </row>
    <row r="106" spans="1:9" ht="90" x14ac:dyDescent="0.25">
      <c r="A106" t="s">
        <v>5</v>
      </c>
      <c r="B106" t="s">
        <v>143</v>
      </c>
      <c r="C106" t="s">
        <v>149</v>
      </c>
      <c r="D106" t="str">
        <f t="shared" si="6"/>
        <v>com.eteks.sweethome3d.model.CatalogLight</v>
      </c>
      <c r="E106" t="str">
        <f>VLOOKUP(D106,[1]predicted_label!$B$2:$G$1548,6,FALSE)</f>
        <v>Structurer</v>
      </c>
      <c r="F106" t="s">
        <v>8</v>
      </c>
      <c r="G106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106" s="1" t="s">
        <v>9</v>
      </c>
    </row>
    <row r="107" spans="1:9" ht="90" x14ac:dyDescent="0.25">
      <c r="A107" t="s">
        <v>5</v>
      </c>
      <c r="B107" t="s">
        <v>143</v>
      </c>
      <c r="C107" t="s">
        <v>149</v>
      </c>
      <c r="D107" t="str">
        <f t="shared" si="6"/>
        <v>com.eteks.sweethome3d.model.CatalogLight</v>
      </c>
      <c r="E107" t="str">
        <f>VLOOKUP(D107,[1]predicted_label!$B$2:$G$1548,6,FALSE)</f>
        <v>Structurer</v>
      </c>
      <c r="F107" t="s">
        <v>23</v>
      </c>
      <c r="G107" s="1" t="str">
        <f t="shared" si="5"/>
        <v>The tool detected a potential instance of the smell because this type does not implement or override any method from it's supertype(s): CatalogPieceOfFurniture; Light</v>
      </c>
      <c r="H107" s="1" t="s">
        <v>150</v>
      </c>
    </row>
    <row r="108" spans="1:9" ht="90" x14ac:dyDescent="0.25">
      <c r="A108" t="s">
        <v>5</v>
      </c>
      <c r="B108" t="s">
        <v>143</v>
      </c>
      <c r="C108" t="s">
        <v>151</v>
      </c>
      <c r="D108" t="str">
        <f t="shared" si="6"/>
        <v>com.eteks.sweethome3d.model.CatalogPieceOfFurniture</v>
      </c>
      <c r="E108" t="str">
        <f>VLOOKUP(D108,[1]predicted_label!$B$2:$G$1548,6,FALSE)</f>
        <v>Information Holder</v>
      </c>
      <c r="F108" t="s">
        <v>36</v>
      </c>
      <c r="G108" s="1" t="str">
        <f t="shared" si="5"/>
        <v>The tool detected the smell in this class because this class participates in a cyclic dependency. The participating classes in the cycle are: FurnitureCategory; CatalogPieceOfFurniture</v>
      </c>
      <c r="H108" s="1" t="s">
        <v>152</v>
      </c>
    </row>
    <row r="109" spans="1:9" ht="75" x14ac:dyDescent="0.25">
      <c r="A109" t="s">
        <v>5</v>
      </c>
      <c r="B109" t="s">
        <v>143</v>
      </c>
      <c r="C109" t="s">
        <v>151</v>
      </c>
      <c r="D109" t="str">
        <f t="shared" si="6"/>
        <v>com.eteks.sweethome3d.model.CatalogPieceOfFurniture</v>
      </c>
      <c r="E109" t="str">
        <f>VLOOKUP(D109,[1]predicted_label!$B$2:$G$1548,6,FALSE)</f>
        <v>Information Holder</v>
      </c>
      <c r="F109" t="s">
        <v>10</v>
      </c>
      <c r="G109" s="1" t="str">
        <f t="shared" si="5"/>
        <v>The tool detected the smell in this class becuase the class has bloated interface (large number of public methods). Total public methods in the class: 53 public methods</v>
      </c>
      <c r="H109" s="1" t="s">
        <v>153</v>
      </c>
    </row>
    <row r="110" spans="1:9" ht="75" x14ac:dyDescent="0.25">
      <c r="A110" t="s">
        <v>5</v>
      </c>
      <c r="B110" t="s">
        <v>143</v>
      </c>
      <c r="C110" t="s">
        <v>154</v>
      </c>
      <c r="D110" t="str">
        <f t="shared" si="6"/>
        <v>com.eteks.sweethome3d.model.CatalogTexture</v>
      </c>
      <c r="E110" t="str">
        <f>VLOOKUP(D110,[1]predicted_label!$B$2:$G$1548,6,FALSE)</f>
        <v>Structurer</v>
      </c>
      <c r="F110" t="s">
        <v>36</v>
      </c>
      <c r="G110" s="1" t="str">
        <f t="shared" si="5"/>
        <v>The tool detected the smell in this class because this class participates in a cyclic dependency. The participating classes in the cycle are: TexturesCategory; CatalogTexture</v>
      </c>
      <c r="H110" s="1" t="s">
        <v>155</v>
      </c>
    </row>
    <row r="111" spans="1:9" ht="210" x14ac:dyDescent="0.25">
      <c r="A111" t="s">
        <v>5</v>
      </c>
      <c r="B111" t="s">
        <v>143</v>
      </c>
      <c r="C111" t="s">
        <v>156</v>
      </c>
      <c r="D111" t="str">
        <f>B111&amp;".CollectionEvent$"&amp;C111</f>
        <v>com.eteks.sweethome3d.model.CollectionEvent$Type</v>
      </c>
      <c r="E111" t="str">
        <f>VLOOKUP(D111,[1]predicted_label!$B$2:$G$1548,6,FALSE)</f>
        <v>Information Holder</v>
      </c>
      <c r="F111" t="s">
        <v>60</v>
      </c>
      <c r="G111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11" s="1" t="s">
        <v>61</v>
      </c>
      <c r="I111" s="1" t="s">
        <v>62</v>
      </c>
    </row>
    <row r="112" spans="1:9" ht="75" x14ac:dyDescent="0.25">
      <c r="A112" t="s">
        <v>5</v>
      </c>
      <c r="B112" t="s">
        <v>143</v>
      </c>
      <c r="C112" t="s">
        <v>157</v>
      </c>
      <c r="D112" t="str">
        <f t="shared" si="6"/>
        <v>com.eteks.sweethome3d.model.Compass</v>
      </c>
      <c r="E112" t="str">
        <f>VLOOKUP(D112,[1]predicted_label!$B$2:$G$1548,6,FALSE)</f>
        <v>Service Provider</v>
      </c>
      <c r="F112" t="s">
        <v>10</v>
      </c>
      <c r="G112" s="1" t="str">
        <f t="shared" si="5"/>
        <v>The tool detected the smell in this class becuase the class has bloated interface (large number of public methods). Total public methods in the class: 26 public methods</v>
      </c>
      <c r="H112" s="1" t="s">
        <v>158</v>
      </c>
    </row>
    <row r="113" spans="1:9" ht="210" x14ac:dyDescent="0.25">
      <c r="A113" t="s">
        <v>5</v>
      </c>
      <c r="B113" t="s">
        <v>143</v>
      </c>
      <c r="C113" t="s">
        <v>148</v>
      </c>
      <c r="D113" t="str">
        <f>B113&amp;"."&amp;C$112&amp;"$"&amp;C113</f>
        <v>com.eteks.sweethome3d.model.Compass$Property</v>
      </c>
      <c r="E113" t="str">
        <f>VLOOKUP(D113,[1]predicted_label!$B$2:$G$1548,6,FALSE)</f>
        <v>Information Holder</v>
      </c>
      <c r="F113" t="s">
        <v>60</v>
      </c>
      <c r="G113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13" s="1" t="s">
        <v>61</v>
      </c>
      <c r="I113" s="1" t="s">
        <v>62</v>
      </c>
    </row>
    <row r="114" spans="1:9" ht="90" x14ac:dyDescent="0.25">
      <c r="A114" t="s">
        <v>5</v>
      </c>
      <c r="B114" t="s">
        <v>143</v>
      </c>
      <c r="C114" t="s">
        <v>148</v>
      </c>
      <c r="D114" t="str">
        <f>B114&amp;"."&amp;C$112&amp;"$"&amp;C114</f>
        <v>com.eteks.sweethome3d.model.Compass$Property</v>
      </c>
      <c r="E114" t="str">
        <f>VLOOKUP(D114,[1]predicted_label!$B$2:$G$1548,6,FALSE)</f>
        <v>Information Holder</v>
      </c>
      <c r="F114" t="s">
        <v>8</v>
      </c>
      <c r="G114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114" s="1" t="s">
        <v>9</v>
      </c>
    </row>
    <row r="115" spans="1:9" ht="75" x14ac:dyDescent="0.25">
      <c r="A115" t="s">
        <v>5</v>
      </c>
      <c r="B115" t="s">
        <v>143</v>
      </c>
      <c r="C115" t="s">
        <v>159</v>
      </c>
      <c r="D115" t="str">
        <f t="shared" si="6"/>
        <v>com.eteks.sweethome3d.model.DamagedHomeRecorderException</v>
      </c>
      <c r="E115" t="str">
        <f>VLOOKUP(D115,[1]predicted_label!$B$2:$G$1548,6,FALSE)</f>
        <v>Information Holder</v>
      </c>
      <c r="F115" t="s">
        <v>23</v>
      </c>
      <c r="G115" s="1" t="str">
        <f t="shared" si="5"/>
        <v>The tool detected a potential instance of the smell because this type does not implement or override any method from it's supertype(s): RecorderException</v>
      </c>
      <c r="H115" s="1" t="s">
        <v>160</v>
      </c>
    </row>
    <row r="116" spans="1:9" ht="75" x14ac:dyDescent="0.25">
      <c r="A116" t="s">
        <v>5</v>
      </c>
      <c r="B116" t="s">
        <v>143</v>
      </c>
      <c r="C116" t="s">
        <v>161</v>
      </c>
      <c r="D116" t="str">
        <f t="shared" si="6"/>
        <v>com.eteks.sweethome3d.model.DimensionLine</v>
      </c>
      <c r="E116" t="str">
        <f>VLOOKUP(D116,[1]predicted_label!$B$2:$G$1548,6,FALSE)</f>
        <v>Information Holder</v>
      </c>
      <c r="F116" t="s">
        <v>10</v>
      </c>
      <c r="G116" s="1" t="str">
        <f t="shared" si="5"/>
        <v>The tool detected the smell in this class becuase the class has bloated interface (large number of public methods). Total public methods in the class: 27 public methods</v>
      </c>
      <c r="H116" s="1" t="s">
        <v>162</v>
      </c>
    </row>
    <row r="117" spans="1:9" ht="210" x14ac:dyDescent="0.25">
      <c r="A117" t="s">
        <v>5</v>
      </c>
      <c r="B117" t="s">
        <v>143</v>
      </c>
      <c r="C117" t="s">
        <v>148</v>
      </c>
      <c r="D117" t="str">
        <f>B117&amp;"."&amp;C$116&amp;"$"&amp;C117</f>
        <v>com.eteks.sweethome3d.model.DimensionLine$Property</v>
      </c>
      <c r="E117" t="str">
        <f>VLOOKUP(D117,[1]predicted_label!$B$2:$G$1548,6,FALSE)</f>
        <v>Information Holder</v>
      </c>
      <c r="F117" t="s">
        <v>60</v>
      </c>
      <c r="G117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17" s="1" t="s">
        <v>61</v>
      </c>
      <c r="I117" s="1" t="s">
        <v>62</v>
      </c>
    </row>
    <row r="118" spans="1:9" ht="90" x14ac:dyDescent="0.25">
      <c r="A118" t="s">
        <v>5</v>
      </c>
      <c r="B118" t="s">
        <v>143</v>
      </c>
      <c r="C118" t="s">
        <v>148</v>
      </c>
      <c r="D118" t="str">
        <f>B118&amp;"."&amp;C$116&amp;"$"&amp;C118</f>
        <v>com.eteks.sweethome3d.model.DimensionLine$Property</v>
      </c>
      <c r="E118" t="str">
        <f>VLOOKUP(D118,[1]predicted_label!$B$2:$G$1548,6,FALSE)</f>
        <v>Information Holder</v>
      </c>
      <c r="F118" t="s">
        <v>8</v>
      </c>
      <c r="G118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118" s="1" t="s">
        <v>9</v>
      </c>
    </row>
    <row r="119" spans="1:9" ht="90" x14ac:dyDescent="0.25">
      <c r="A119" t="s">
        <v>5</v>
      </c>
      <c r="B119" t="s">
        <v>143</v>
      </c>
      <c r="C119" t="s">
        <v>163</v>
      </c>
      <c r="D119" t="str">
        <f t="shared" si="6"/>
        <v>com.eteks.sweethome3d.model.DoorOrWindow</v>
      </c>
      <c r="E119" t="str">
        <f>VLOOKUP(D119,[1]predicted_label!$B$2:$G$1548,6,FALSE)</f>
        <v>Information Holder</v>
      </c>
      <c r="F119" t="s">
        <v>26</v>
      </c>
      <c r="G119" s="1" t="str">
        <f t="shared" si="5"/>
        <v>The tool detected the smell in this class because method(s) of this class reject the methods provided by its supertypes. The method(s) that reject the suptertype's method are: isWidthDepthDeformable</v>
      </c>
      <c r="H119" s="1" t="s">
        <v>164</v>
      </c>
    </row>
    <row r="120" spans="1:9" ht="409.5" x14ac:dyDescent="0.25">
      <c r="A120" t="s">
        <v>5</v>
      </c>
      <c r="B120" t="s">
        <v>143</v>
      </c>
      <c r="C120" t="s">
        <v>165</v>
      </c>
      <c r="D120" t="str">
        <f t="shared" si="6"/>
        <v>com.eteks.sweethome3d.model.Home</v>
      </c>
      <c r="E120" t="str">
        <f>VLOOKUP(D120,[1]predicted_label!$B$2:$G$1548,6,FALSE)</f>
        <v>Structurer</v>
      </c>
      <c r="F120" t="s">
        <v>53</v>
      </c>
      <c r="G120" s="1" t="str">
        <f t="shared" si="5"/>
        <v>The tool detected the smell in this class because the class exposes fields belonging to it with public accessibility. Following fields are declared with public accessiblity: serialVersionUID; CURRENT_VERSION; KEEP_BACKWARD_COMPATIBLITY; LEVEL_ELEVATION_COMPARATOR; furniture; furnitureChangeSupport; selectedItems; selectionListeners; allLevelsSelection; levels; selectedLevel; levelsChangeSupport; walls; wallsChangeSupport; rooms; roomsChangeSupport; polylines; polylinesChangeSupport; dimensionLines; dimensionLinesChangeSupport; labels; labelsChangeSupport; camera; name; wallHeight; modified; recovered; repaired; backgroundImage; observerCamera; topCamera; storedCameras; environment; print; furnitureSortedPropertyName; furnitureVisiblePropertyNames; furnitureDescendingSorted; visualProperties; properties; propertyChangeSupport; version; basePlanLocked; compass; skyColor; groundColor; groundTexture; lightColor; wallsAlpha; furnitureSortedProperty; furnitureVisibleProperties; furnitureWithDoorsAndWindows; furnitureWithGroups</v>
      </c>
      <c r="H120" s="1" t="s">
        <v>166</v>
      </c>
    </row>
    <row r="121" spans="1:9" ht="105" x14ac:dyDescent="0.25">
      <c r="A121" t="s">
        <v>5</v>
      </c>
      <c r="B121" t="s">
        <v>143</v>
      </c>
      <c r="C121" t="s">
        <v>165</v>
      </c>
      <c r="D121" t="str">
        <f t="shared" si="6"/>
        <v>com.eteks.sweethome3d.model.Home</v>
      </c>
      <c r="E121" t="str">
        <f>VLOOKUP(D121,[1]predicted_label!$B$2:$G$1548,6,FALSE)</f>
        <v>Structurer</v>
      </c>
      <c r="F121" t="s">
        <v>15</v>
      </c>
      <c r="G121" s="1" t="str">
        <f t="shared" si="5"/>
        <v>The tool detected the smell because a set of type checks are performed while those types belong to the same hierarchy. The participating types that were checked are: Wall; Camera; Compass in method duplicate</v>
      </c>
      <c r="H121" s="1" t="s">
        <v>167</v>
      </c>
    </row>
    <row r="122" spans="1:9" ht="135" x14ac:dyDescent="0.25">
      <c r="A122" t="s">
        <v>5</v>
      </c>
      <c r="B122" t="s">
        <v>143</v>
      </c>
      <c r="C122" t="s">
        <v>165</v>
      </c>
      <c r="D122" t="str">
        <f t="shared" si="6"/>
        <v>com.eteks.sweethome3d.model.Home</v>
      </c>
      <c r="E122" t="str">
        <f>VLOOKUP(D122,[1]predicted_label!$B$2:$G$1548,6,FALSE)</f>
        <v>Structurer</v>
      </c>
      <c r="F122" t="s">
        <v>17</v>
      </c>
      <c r="G122" s="1" t="str">
        <f t="shared" si="5"/>
        <v>The tool detected the smell because a set of type checks are performed to explicitly manage variation in behavior where a hierarchy could have been formed consisting of these participating types. The participating types that were checked are: Wall; Camera; Compass in method duplicate</v>
      </c>
      <c r="H122" s="1" t="s">
        <v>168</v>
      </c>
    </row>
    <row r="123" spans="1:9" ht="75" x14ac:dyDescent="0.25">
      <c r="A123" t="s">
        <v>5</v>
      </c>
      <c r="B123" t="s">
        <v>143</v>
      </c>
      <c r="C123" t="s">
        <v>165</v>
      </c>
      <c r="D123" t="str">
        <f t="shared" si="6"/>
        <v>com.eteks.sweethome3d.model.Home</v>
      </c>
      <c r="E123" t="str">
        <f>VLOOKUP(D123,[1]predicted_label!$B$2:$G$1548,6,FALSE)</f>
        <v>Structurer</v>
      </c>
      <c r="F123" t="s">
        <v>10</v>
      </c>
      <c r="G123" s="1" t="str">
        <f t="shared" si="5"/>
        <v>The tool detected the smell in this class becuase the class has bloated interface (large number of public methods). Total public methods in the class: 104 public methods</v>
      </c>
      <c r="H123" s="1" t="s">
        <v>169</v>
      </c>
    </row>
    <row r="124" spans="1:9" ht="409.5" x14ac:dyDescent="0.25">
      <c r="A124" t="s">
        <v>5</v>
      </c>
      <c r="B124" t="s">
        <v>143</v>
      </c>
      <c r="C124" t="s">
        <v>165</v>
      </c>
      <c r="D124" t="str">
        <f t="shared" si="6"/>
        <v>com.eteks.sweethome3d.model.Home</v>
      </c>
      <c r="E124" t="str">
        <f>VLOOKUP(D124,[1]predicted_label!$B$2:$G$1548,6,FALSE)</f>
        <v>Structurer</v>
      </c>
      <c r="F124" t="s">
        <v>170</v>
      </c>
      <c r="G124" s="1" t="str">
        <f t="shared" si="5"/>
        <v>The tool detected the smell in this class because this class has high number of incoming as well as outgoing dependencies. Incoming dependecies: AppletApplication; AppletFurnitureTable; HomeAppletController; HomeAppletRecorder; ViewerHelper; HomeFrameController; HomeFramePane; MacOSXConfiguration; SweetHome3D; AutoRecoveryManager; DamagedHomeIOException; DefaultHomeInputStream; DefaultHomeOutputStream; HomeFileRecorder; HomeXMLExporter; HomeXMLHandler; Ground3D; HomePieceOfFurniture3D; LightSelectionListener; Label3D; Object3DBranch; Object3DBranchFactory; PhotoRenderer; PhotoObject3DFactory; Room3D; Wall3D; DamagedHomeRecorderException; HomeApplication; HomeRecorder; HomePluginController; Plugin; PluginManager; FurnitureTable; FurnitureTableColumnModel; FurnitureTreeTableModel; FurnitureFilter; FurnitureTransferHandler; HomeComponent3D; HomePane; OBJExporter; HomePDFPrinter; HomePrintableComponent; HomeTransferableList; MultipleLevelsPlanPanel; PhotoPanel; PhotoSizeAndQualityPanel; PhotosPanel; PlanComponent; PlanTransferHandler; PrintPreviewPanel; SwingViewFactory; VideoPanel; PhotoImageGenerator; Image3DGenerator; OperatingSystem; AbstractPhotoController; BackgroundImageWizardController; BackgroundImageUndoableEdit; CompassController; FurnitureController; Home3DAttributesController; Home3DAttributesModificationUndoableEdit; HomeController; HomeController3D; TopCameraState; HomeFurnitureController; FurnitureModificationUndoableEdit; HomeView; ImportedFurnitureWizardController; PieceOfFurnitureImportationUndoableEdit; LabelController; LabelCreationUndoableEdit; LabelModificationUndoableEdit; LevelController; LevelModificationUndoableEdit; Object3DFactory; ObserverCameraController; PageSetupController; HomePrintModificationUndoableEdit; PhotoController; HomeCameraChangeListener; PhotosController; HomeStoredCamerasChangeListener; PlanController; SelectionMoveState; PolylineController; PolylinesModificationUndoableEdit; PrintPreviewController; RoomController; RoomsAndWallSidesModificationUndoableEdit; VideoController; ViewFactory; ViewFactoryAdapter; WallController; WallsModificationUndoableEdit. Outgoing dependencies: CollectionChangeSupport; Level; Camera; BackgroundImage; ObserverCamera; HomeEnvironment; HomePrint; Compass; HomeTexture; SortableProperty; CollectionEvent; HomeFurnitureGroup; CollectionListener; HomePieceOfFurniture; SelectionListener; SelectionEvent; Selectable; Room; Wall; Polyline; DimensionLine; Label; Elevatable; Property; Type</v>
      </c>
      <c r="H124" s="1" t="s">
        <v>171</v>
      </c>
    </row>
    <row r="125" spans="1:9" ht="210" x14ac:dyDescent="0.25">
      <c r="A125" t="s">
        <v>5</v>
      </c>
      <c r="B125" t="s">
        <v>143</v>
      </c>
      <c r="C125" t="s">
        <v>148</v>
      </c>
      <c r="D125" t="str">
        <f>B125&amp;"."&amp;C$124&amp;"$"&amp;C125</f>
        <v>com.eteks.sweethome3d.model.Home$Property</v>
      </c>
      <c r="E125" t="str">
        <f>VLOOKUP(D125,[1]predicted_label!$B$2:$G$1548,6,FALSE)</f>
        <v>Information Holder</v>
      </c>
      <c r="F125" t="s">
        <v>60</v>
      </c>
      <c r="G125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25" s="1" t="s">
        <v>61</v>
      </c>
      <c r="I125" s="1" t="s">
        <v>62</v>
      </c>
    </row>
    <row r="126" spans="1:9" ht="90" x14ac:dyDescent="0.25">
      <c r="A126" t="s">
        <v>5</v>
      </c>
      <c r="B126" t="s">
        <v>143</v>
      </c>
      <c r="C126" t="s">
        <v>148</v>
      </c>
      <c r="D126" t="str">
        <f>B126&amp;"."&amp;C$124&amp;"$"&amp;C126</f>
        <v>com.eteks.sweethome3d.model.Home$Property</v>
      </c>
      <c r="E126" t="str">
        <f>VLOOKUP(D126,[1]predicted_label!$B$2:$G$1548,6,FALSE)</f>
        <v>Information Holder</v>
      </c>
      <c r="F126" t="s">
        <v>8</v>
      </c>
      <c r="G126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126" s="1" t="s">
        <v>9</v>
      </c>
    </row>
    <row r="127" spans="1:9" ht="75" x14ac:dyDescent="0.25">
      <c r="A127" t="s">
        <v>5</v>
      </c>
      <c r="B127" t="s">
        <v>143</v>
      </c>
      <c r="C127" t="s">
        <v>172</v>
      </c>
      <c r="D127" t="str">
        <f t="shared" si="6"/>
        <v>com.eteks.sweethome3d.model.HomeEnvironment</v>
      </c>
      <c r="E127" t="str">
        <f>VLOOKUP(D127,[1]predicted_label!$B$2:$G$1548,6,FALSE)</f>
        <v>Information Holder</v>
      </c>
      <c r="F127" t="s">
        <v>10</v>
      </c>
      <c r="G127" s="1" t="str">
        <f t="shared" si="5"/>
        <v>The tool detected the smell in this class becuase the class has bloated interface (large number of public methods). Total public methods in the class: 47 public methods</v>
      </c>
      <c r="H127" s="1" t="s">
        <v>173</v>
      </c>
    </row>
    <row r="128" spans="1:9" ht="210" x14ac:dyDescent="0.25">
      <c r="A128" t="s">
        <v>5</v>
      </c>
      <c r="B128" t="s">
        <v>143</v>
      </c>
      <c r="C128" t="s">
        <v>148</v>
      </c>
      <c r="D128" t="str">
        <f>B128&amp;"."&amp;C$127&amp;"$"&amp;C128</f>
        <v>com.eteks.sweethome3d.model.HomeEnvironment$Property</v>
      </c>
      <c r="E128" t="str">
        <f>VLOOKUP(D128,[1]predicted_label!$B$2:$G$1548,6,FALSE)</f>
        <v>Information Holder</v>
      </c>
      <c r="F128" t="s">
        <v>60</v>
      </c>
      <c r="G128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28" s="1" t="s">
        <v>61</v>
      </c>
      <c r="I128" s="1" t="s">
        <v>62</v>
      </c>
    </row>
    <row r="129" spans="1:9" ht="90" x14ac:dyDescent="0.25">
      <c r="A129" t="s">
        <v>5</v>
      </c>
      <c r="B129" t="s">
        <v>143</v>
      </c>
      <c r="C129" t="s">
        <v>148</v>
      </c>
      <c r="D129" t="str">
        <f t="shared" ref="D129:D130" si="9">B129&amp;"."&amp;C$127&amp;"$"&amp;C129</f>
        <v>com.eteks.sweethome3d.model.HomeEnvironment$Property</v>
      </c>
      <c r="E129" t="str">
        <f>VLOOKUP(D129,[1]predicted_label!$B$2:$G$1548,6,FALSE)</f>
        <v>Information Holder</v>
      </c>
      <c r="F129" t="s">
        <v>8</v>
      </c>
      <c r="G129" s="1" t="str">
        <f t="shared" si="5"/>
        <v>The tool detected the smell in this class because this class is potentially unused. (Please ignore the smell if the reported class is auto-generated and/or used to serve a specific known purpose.)</v>
      </c>
      <c r="H129" s="1" t="s">
        <v>9</v>
      </c>
    </row>
    <row r="130" spans="1:9" ht="210" x14ac:dyDescent="0.25">
      <c r="A130" t="s">
        <v>5</v>
      </c>
      <c r="B130" t="s">
        <v>143</v>
      </c>
      <c r="C130" t="s">
        <v>174</v>
      </c>
      <c r="D130" t="str">
        <f t="shared" si="9"/>
        <v>com.eteks.sweethome3d.model.HomeEnvironment$DrawingMode</v>
      </c>
      <c r="E130" t="str">
        <f>VLOOKUP(D130,[1]predicted_label!$B$2:$G$1548,6,FALSE)</f>
        <v>Information Holder</v>
      </c>
      <c r="F130" t="s">
        <v>60</v>
      </c>
      <c r="G130" s="1" t="str">
        <f t="shared" si="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30" s="1" t="s">
        <v>61</v>
      </c>
      <c r="I130" s="1" t="s">
        <v>62</v>
      </c>
    </row>
    <row r="131" spans="1:9" ht="90" x14ac:dyDescent="0.25">
      <c r="A131" t="s">
        <v>5</v>
      </c>
      <c r="B131" t="s">
        <v>143</v>
      </c>
      <c r="C131" t="s">
        <v>175</v>
      </c>
      <c r="D131" t="str">
        <f t="shared" ref="D131:D194" si="10">B131&amp;"."&amp;C131</f>
        <v>com.eteks.sweethome3d.model.HomeFurnitureGroup</v>
      </c>
      <c r="E131" t="str">
        <f>VLOOKUP(D131,[1]predicted_label!$B$2:$G$1548,6,FALSE)</f>
        <v>Structurer</v>
      </c>
      <c r="F131" t="s">
        <v>36</v>
      </c>
      <c r="G131" s="1" t="str">
        <f t="shared" ref="G131:G194" si="11">IF(ISBLANK(I131),H131,H131&amp;","&amp;I131)</f>
        <v>The tool detected the smell in this class because this class participates in a cyclic dependency. The participating classes in the cycle are: HomeFurnitureGroup; LocationAndSizeChangeListener</v>
      </c>
      <c r="H131" s="1" t="s">
        <v>176</v>
      </c>
    </row>
    <row r="132" spans="1:9" ht="75" x14ac:dyDescent="0.25">
      <c r="A132" t="s">
        <v>5</v>
      </c>
      <c r="B132" t="s">
        <v>143</v>
      </c>
      <c r="C132" t="s">
        <v>175</v>
      </c>
      <c r="D132" t="str">
        <f t="shared" si="10"/>
        <v>com.eteks.sweethome3d.model.HomeFurnitureGroup</v>
      </c>
      <c r="E132" t="str">
        <f>VLOOKUP(D132,[1]predicted_label!$B$2:$G$1548,6,FALSE)</f>
        <v>Structurer</v>
      </c>
      <c r="F132" t="s">
        <v>10</v>
      </c>
      <c r="G132" s="1" t="str">
        <f t="shared" si="11"/>
        <v>The tool detected the smell in this class becuase the class has bloated interface (large number of public methods). Total public methods in the class: 62 public methods</v>
      </c>
      <c r="H132" s="1" t="s">
        <v>177</v>
      </c>
    </row>
    <row r="133" spans="1:9" ht="210" x14ac:dyDescent="0.25">
      <c r="A133" t="s">
        <v>5</v>
      </c>
      <c r="B133" t="s">
        <v>143</v>
      </c>
      <c r="C133" t="s">
        <v>148</v>
      </c>
      <c r="D133" t="str">
        <f>B133&amp;".HomeLight$"&amp;C133</f>
        <v>com.eteks.sweethome3d.model.HomeLight$Property</v>
      </c>
      <c r="E133" t="str">
        <f>VLOOKUP(D133,[1]predicted_label!$B$2:$G$1548,6,FALSE)</f>
        <v>Information Holder</v>
      </c>
      <c r="F133" t="s">
        <v>60</v>
      </c>
      <c r="G133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33" s="1" t="s">
        <v>61</v>
      </c>
      <c r="I133" s="1" t="s">
        <v>62</v>
      </c>
    </row>
    <row r="134" spans="1:9" ht="90" x14ac:dyDescent="0.25">
      <c r="A134" t="s">
        <v>5</v>
      </c>
      <c r="B134" t="s">
        <v>143</v>
      </c>
      <c r="C134" t="s">
        <v>148</v>
      </c>
      <c r="D134" t="str">
        <f>B134&amp;".HomeLight$"&amp;C134</f>
        <v>com.eteks.sweethome3d.model.HomeLight$Property</v>
      </c>
      <c r="E134" t="str">
        <f>VLOOKUP(D134,[1]predicted_label!$B$2:$G$1548,6,FALSE)</f>
        <v>Information Holder</v>
      </c>
      <c r="F134" t="s">
        <v>8</v>
      </c>
      <c r="G134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34" s="1" t="s">
        <v>9</v>
      </c>
    </row>
    <row r="135" spans="1:9" ht="120" x14ac:dyDescent="0.25">
      <c r="A135" t="s">
        <v>5</v>
      </c>
      <c r="B135" t="s">
        <v>143</v>
      </c>
      <c r="C135" t="s">
        <v>178</v>
      </c>
      <c r="D135" t="str">
        <f t="shared" si="10"/>
        <v>com.eteks.sweethome3d.model.HomePieceOfFurniture</v>
      </c>
      <c r="E135" t="str">
        <f>VLOOKUP(D135,[1]predicted_label!$B$2:$G$1548,6,FALSE)</f>
        <v>Structurer</v>
      </c>
      <c r="F135" t="s">
        <v>15</v>
      </c>
      <c r="G135" s="1" t="str">
        <f t="shared" si="11"/>
        <v>The tool detected the smell because a set of type checks are performed while those types belong to the same hierarchy. The participating types that were checked are: HomePieceOfFurniture; CatalogPieceOfFurniture in method HomePieceOfFurniture</v>
      </c>
      <c r="H135" s="1" t="s">
        <v>179</v>
      </c>
    </row>
    <row r="136" spans="1:9" ht="165" x14ac:dyDescent="0.25">
      <c r="A136" t="s">
        <v>5</v>
      </c>
      <c r="B136" t="s">
        <v>143</v>
      </c>
      <c r="C136" t="s">
        <v>178</v>
      </c>
      <c r="D136" t="str">
        <f t="shared" si="10"/>
        <v>com.eteks.sweethome3d.model.HomePieceOfFurniture</v>
      </c>
      <c r="E136" t="str">
        <f>VLOOKUP(D136,[1]predicted_label!$B$2:$G$1548,6,FALSE)</f>
        <v>Structurer</v>
      </c>
      <c r="F136" t="s">
        <v>17</v>
      </c>
      <c r="G136" s="1" t="str">
        <f t="shared" si="11"/>
        <v>The tool detected the smell because a set of type checks are performed to explicitly manage variation in behavior where a hierarchy could have been formed consisting of these participating types. The participating types that were checked are: HomePieceOfFurniture; CatalogPieceOfFurniture in method HomePieceOfFurniture</v>
      </c>
      <c r="H136" s="1" t="s">
        <v>180</v>
      </c>
    </row>
    <row r="137" spans="1:9" ht="75" x14ac:dyDescent="0.25">
      <c r="A137" t="s">
        <v>5</v>
      </c>
      <c r="B137" t="s">
        <v>143</v>
      </c>
      <c r="C137" t="s">
        <v>178</v>
      </c>
      <c r="D137" t="str">
        <f t="shared" si="10"/>
        <v>com.eteks.sweethome3d.model.HomePieceOfFurniture</v>
      </c>
      <c r="E137" t="str">
        <f>VLOOKUP(D137,[1]predicted_label!$B$2:$G$1548,6,FALSE)</f>
        <v>Structurer</v>
      </c>
      <c r="F137" t="s">
        <v>10</v>
      </c>
      <c r="G137" s="1" t="str">
        <f t="shared" si="11"/>
        <v>The tool detected the smell in this class becuase the class has bloated interface (large number of public methods). Total public methods in the class: 121 public methods</v>
      </c>
      <c r="H137" s="1" t="s">
        <v>181</v>
      </c>
    </row>
    <row r="138" spans="1:9" ht="210" x14ac:dyDescent="0.25">
      <c r="A138" t="s">
        <v>5</v>
      </c>
      <c r="B138" t="s">
        <v>143</v>
      </c>
      <c r="C138" t="s">
        <v>148</v>
      </c>
      <c r="D138" t="str">
        <f>B138&amp;"."&amp;C$137&amp;"$"&amp;C138</f>
        <v>com.eteks.sweethome3d.model.HomePieceOfFurniture$Property</v>
      </c>
      <c r="E138" t="str">
        <f>VLOOKUP(D138,[1]predicted_label!$B$2:$G$1548,6,FALSE)</f>
        <v>Information Holder</v>
      </c>
      <c r="F138" t="s">
        <v>60</v>
      </c>
      <c r="G138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38" s="1" t="s">
        <v>61</v>
      </c>
      <c r="I138" s="1" t="s">
        <v>62</v>
      </c>
    </row>
    <row r="139" spans="1:9" ht="90" x14ac:dyDescent="0.25">
      <c r="A139" t="s">
        <v>5</v>
      </c>
      <c r="B139" t="s">
        <v>143</v>
      </c>
      <c r="C139" t="s">
        <v>148</v>
      </c>
      <c r="D139" t="str">
        <f t="shared" ref="D139:D143" si="12">B139&amp;"."&amp;C$137&amp;"$"&amp;C139</f>
        <v>com.eteks.sweethome3d.model.HomePieceOfFurniture$Property</v>
      </c>
      <c r="E139" t="str">
        <f>VLOOKUP(D139,[1]predicted_label!$B$2:$G$1548,6,FALSE)</f>
        <v>Information Holder</v>
      </c>
      <c r="F139" t="s">
        <v>8</v>
      </c>
      <c r="G139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39" s="1" t="s">
        <v>9</v>
      </c>
    </row>
    <row r="140" spans="1:9" ht="210" x14ac:dyDescent="0.25">
      <c r="A140" t="s">
        <v>5</v>
      </c>
      <c r="B140" t="s">
        <v>143</v>
      </c>
      <c r="C140" t="s">
        <v>182</v>
      </c>
      <c r="D140" t="str">
        <f t="shared" si="12"/>
        <v>com.eteks.sweethome3d.model.HomePieceOfFurniture$SortableProperty</v>
      </c>
      <c r="E140" t="str">
        <f>VLOOKUP(D140,[1]predicted_label!$B$2:$G$1548,6,FALSE)</f>
        <v>Information Holder</v>
      </c>
      <c r="F140" t="s">
        <v>60</v>
      </c>
      <c r="G140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40" s="1" t="s">
        <v>61</v>
      </c>
      <c r="I140" s="1" t="s">
        <v>62</v>
      </c>
    </row>
    <row r="141" spans="1:9" ht="210" x14ac:dyDescent="0.25">
      <c r="A141" t="s">
        <v>5</v>
      </c>
      <c r="B141" t="s">
        <v>143</v>
      </c>
      <c r="C141" t="s">
        <v>183</v>
      </c>
      <c r="D141" t="str">
        <f>B141&amp;".HomePrint$"&amp;C141</f>
        <v>com.eteks.sweethome3d.model.HomePrint$PaperOrientation</v>
      </c>
      <c r="E141" t="str">
        <f>VLOOKUP(D141,[1]predicted_label!$B$2:$G$1548,6,FALSE)</f>
        <v>Information Holder</v>
      </c>
      <c r="F141" t="s">
        <v>60</v>
      </c>
      <c r="G141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41" s="1" t="s">
        <v>61</v>
      </c>
      <c r="I141" s="1" t="s">
        <v>62</v>
      </c>
    </row>
    <row r="142" spans="1:9" ht="210" x14ac:dyDescent="0.25">
      <c r="A142" t="s">
        <v>5</v>
      </c>
      <c r="B142" t="s">
        <v>143</v>
      </c>
      <c r="C142" t="s">
        <v>156</v>
      </c>
      <c r="D142" t="str">
        <f>B142&amp;".HomeRecorder$"&amp;C142</f>
        <v>com.eteks.sweethome3d.model.HomeRecorder$Type</v>
      </c>
      <c r="E142" t="str">
        <f>VLOOKUP(D142,[1]predicted_label!$B$2:$G$1548,6,FALSE)</f>
        <v>Information Holder</v>
      </c>
      <c r="F142" t="s">
        <v>60</v>
      </c>
      <c r="G142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42" s="1" t="s">
        <v>61</v>
      </c>
      <c r="I142" s="1" t="s">
        <v>62</v>
      </c>
    </row>
    <row r="143" spans="1:9" ht="90" x14ac:dyDescent="0.25">
      <c r="A143" t="s">
        <v>5</v>
      </c>
      <c r="B143" t="s">
        <v>143</v>
      </c>
      <c r="C143" t="s">
        <v>156</v>
      </c>
      <c r="D143" t="str">
        <f>B143&amp;".HomeRecorder$"&amp;C143</f>
        <v>com.eteks.sweethome3d.model.HomeRecorder$Type</v>
      </c>
      <c r="E143" t="str">
        <f>VLOOKUP(D143,[1]predicted_label!$B$2:$G$1548,6,FALSE)</f>
        <v>Information Holder</v>
      </c>
      <c r="F143" t="s">
        <v>8</v>
      </c>
      <c r="G143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43" s="1" t="s">
        <v>9</v>
      </c>
    </row>
    <row r="144" spans="1:9" ht="105" x14ac:dyDescent="0.25">
      <c r="A144" t="s">
        <v>5</v>
      </c>
      <c r="B144" t="s">
        <v>143</v>
      </c>
      <c r="C144" t="s">
        <v>184</v>
      </c>
      <c r="D144" t="str">
        <f t="shared" si="10"/>
        <v>com.eteks.sweethome3d.model.HomeTexture</v>
      </c>
      <c r="E144" t="str">
        <f>VLOOKUP(D144,[1]predicted_label!$B$2:$G$1548,6,FALSE)</f>
        <v>Information Holder</v>
      </c>
      <c r="F144" t="s">
        <v>15</v>
      </c>
      <c r="G144" s="1" t="str">
        <f t="shared" si="11"/>
        <v>The tool detected the smell because a set of type checks are performed while those types belong to the same hierarchy. The participating types that were checked are: HomeTexture; CatalogTexture in method HomeTexture</v>
      </c>
      <c r="H144" s="1" t="s">
        <v>185</v>
      </c>
    </row>
    <row r="145" spans="1:9" ht="150" x14ac:dyDescent="0.25">
      <c r="A145" t="s">
        <v>5</v>
      </c>
      <c r="B145" t="s">
        <v>143</v>
      </c>
      <c r="C145" t="s">
        <v>184</v>
      </c>
      <c r="D145" t="str">
        <f t="shared" si="10"/>
        <v>com.eteks.sweethome3d.model.HomeTexture</v>
      </c>
      <c r="E145" t="str">
        <f>VLOOKUP(D145,[1]predicted_label!$B$2:$G$1548,6,FALSE)</f>
        <v>Information Holder</v>
      </c>
      <c r="F145" t="s">
        <v>17</v>
      </c>
      <c r="G145" s="1" t="str">
        <f t="shared" si="11"/>
        <v>The tool detected the smell because a set of type checks are performed to explicitly manage variation in behavior where a hierarchy could have been formed consisting of these participating types. The participating types that were checked are: HomeTexture; CatalogTexture in method HomeTexture</v>
      </c>
      <c r="H145" s="1" t="s">
        <v>186</v>
      </c>
    </row>
    <row r="146" spans="1:9" ht="90" x14ac:dyDescent="0.25">
      <c r="A146" t="s">
        <v>5</v>
      </c>
      <c r="B146" t="s">
        <v>143</v>
      </c>
      <c r="C146" t="s">
        <v>187</v>
      </c>
      <c r="D146" t="str">
        <f t="shared" si="10"/>
        <v>com.eteks.sweethome3d.model.IllegalHomonymException</v>
      </c>
      <c r="E146" t="str">
        <f>VLOOKUP(D146,[1]predicted_label!$B$2:$G$1548,6,FALSE)</f>
        <v>Service Provider</v>
      </c>
      <c r="F146" t="s">
        <v>8</v>
      </c>
      <c r="G146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46" s="1" t="s">
        <v>9</v>
      </c>
    </row>
    <row r="147" spans="1:9" ht="90" x14ac:dyDescent="0.25">
      <c r="A147" t="s">
        <v>5</v>
      </c>
      <c r="B147" t="s">
        <v>143</v>
      </c>
      <c r="C147" t="s">
        <v>188</v>
      </c>
      <c r="D147" t="str">
        <f t="shared" si="10"/>
        <v>com.eteks.sweethome3d.model.InterruptedRecorderException</v>
      </c>
      <c r="E147" t="str">
        <f>VLOOKUP(D147,[1]predicted_label!$B$2:$G$1548,6,FALSE)</f>
        <v>Service Provider</v>
      </c>
      <c r="F147" t="s">
        <v>8</v>
      </c>
      <c r="G147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47" s="1" t="s">
        <v>9</v>
      </c>
    </row>
    <row r="148" spans="1:9" ht="75" x14ac:dyDescent="0.25">
      <c r="A148" t="s">
        <v>5</v>
      </c>
      <c r="B148" t="s">
        <v>143</v>
      </c>
      <c r="C148" t="s">
        <v>188</v>
      </c>
      <c r="D148" t="str">
        <f t="shared" si="10"/>
        <v>com.eteks.sweethome3d.model.InterruptedRecorderException</v>
      </c>
      <c r="E148" t="str">
        <f>VLOOKUP(D148,[1]predicted_label!$B$2:$G$1548,6,FALSE)</f>
        <v>Service Provider</v>
      </c>
      <c r="F148" t="s">
        <v>23</v>
      </c>
      <c r="G148" s="1" t="str">
        <f t="shared" si="11"/>
        <v>The tool detected a potential instance of the smell because this type does not implement or override any method from it's supertype(s): RecorderException</v>
      </c>
      <c r="H148" s="1" t="s">
        <v>160</v>
      </c>
    </row>
    <row r="149" spans="1:9" ht="75" x14ac:dyDescent="0.25">
      <c r="A149" t="s">
        <v>5</v>
      </c>
      <c r="B149" t="s">
        <v>143</v>
      </c>
      <c r="C149" t="s">
        <v>189</v>
      </c>
      <c r="D149" t="str">
        <f t="shared" si="10"/>
        <v>com.eteks.sweethome3d.model.Label</v>
      </c>
      <c r="E149" t="str">
        <f>VLOOKUP(D149,[1]predicted_label!$B$2:$G$1548,6,FALSE)</f>
        <v>Information Holder</v>
      </c>
      <c r="F149" t="s">
        <v>10</v>
      </c>
      <c r="G149" s="1" t="str">
        <f t="shared" si="11"/>
        <v>The tool detected the smell in this class becuase the class has bloated interface (large number of public methods). Total public methods in the class: 30 public methods</v>
      </c>
      <c r="H149" s="1" t="s">
        <v>190</v>
      </c>
    </row>
    <row r="150" spans="1:9" ht="210" x14ac:dyDescent="0.25">
      <c r="A150" t="s">
        <v>5</v>
      </c>
      <c r="B150" t="s">
        <v>143</v>
      </c>
      <c r="C150" t="s">
        <v>148</v>
      </c>
      <c r="D150" t="str">
        <f>B150&amp;"."&amp;C$149&amp;"$"&amp;C150</f>
        <v>com.eteks.sweethome3d.model.Label$Property</v>
      </c>
      <c r="E150" t="str">
        <f>VLOOKUP(D150,[1]predicted_label!$B$2:$G$1548,6,FALSE)</f>
        <v>Information Holder</v>
      </c>
      <c r="F150" t="s">
        <v>60</v>
      </c>
      <c r="G150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50" s="1" t="s">
        <v>61</v>
      </c>
      <c r="I150" s="1" t="s">
        <v>62</v>
      </c>
    </row>
    <row r="151" spans="1:9" ht="90" x14ac:dyDescent="0.25">
      <c r="A151" t="s">
        <v>5</v>
      </c>
      <c r="B151" t="s">
        <v>143</v>
      </c>
      <c r="C151" t="s">
        <v>148</v>
      </c>
      <c r="D151" t="str">
        <f>B151&amp;"."&amp;C$149&amp;"$"&amp;C151</f>
        <v>com.eteks.sweethome3d.model.Label$Property</v>
      </c>
      <c r="E151" t="str">
        <f>VLOOKUP(D151,[1]predicted_label!$B$2:$G$1548,6,FALSE)</f>
        <v>Information Holder</v>
      </c>
      <c r="F151" t="s">
        <v>8</v>
      </c>
      <c r="G151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51" s="1" t="s">
        <v>9</v>
      </c>
    </row>
    <row r="152" spans="1:9" ht="315" x14ac:dyDescent="0.25">
      <c r="A152" t="s">
        <v>5</v>
      </c>
      <c r="B152" t="s">
        <v>143</v>
      </c>
      <c r="C152" t="s">
        <v>191</v>
      </c>
      <c r="D152" t="str">
        <f t="shared" si="10"/>
        <v>com.eteks.sweethome3d.model.LengthUnit</v>
      </c>
      <c r="E152" t="str">
        <f>VLOOKUP(D152,[1]predicted_label!$B$2:$G$1548,6,FALSE)</f>
        <v>Coordinator</v>
      </c>
      <c r="F152" t="s">
        <v>192</v>
      </c>
      <c r="G152" s="1" t="str">
        <f t="shared" si="11"/>
        <v>The tool detected the smell in this class because it contains only data members without any method implementation. Following fields are declared in this class: formatLocale; name; lengthFormatWithUnit; lengthFormat; areaFormatWithUnit; formatLocale; name; lengthFormatWithUnit; lengthFormat; areaFormatWithUnit; formatLocale; name; lengthFormatWithUnit; lengthFormat; areaFormatWithUnit; formatLocale; name; lengthFormat; areaFormatWithUnit; formatLocale; name; lengthFormat; lengthFormatWithUnit; areaFormatWithUnit; inchDecimalsFormat; inchNumberFormat; unitMultiplier</v>
      </c>
      <c r="H152" s="1" t="s">
        <v>193</v>
      </c>
    </row>
    <row r="153" spans="1:9" ht="90" x14ac:dyDescent="0.25">
      <c r="A153" t="s">
        <v>5</v>
      </c>
      <c r="B153" t="s">
        <v>143</v>
      </c>
      <c r="C153" t="s">
        <v>194</v>
      </c>
      <c r="D153" t="str">
        <f>B153&amp;"."&amp;C$152&amp;"$"&amp;C153</f>
        <v>com.eteks.sweethome3d.model.LengthUnit$InchDecimalsFormat</v>
      </c>
      <c r="E153" t="e">
        <f>VLOOKUP(D153,[1]predicted_label!$B$2:$G$1548,6,FALSE)</f>
        <v>#N/A</v>
      </c>
      <c r="F153" t="s">
        <v>8</v>
      </c>
      <c r="G153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53" s="1" t="s">
        <v>9</v>
      </c>
    </row>
    <row r="154" spans="1:9" ht="90" x14ac:dyDescent="0.25">
      <c r="A154" t="s">
        <v>5</v>
      </c>
      <c r="B154" t="s">
        <v>143</v>
      </c>
      <c r="C154" t="s">
        <v>195</v>
      </c>
      <c r="D154" t="str">
        <f t="shared" ref="D154:D156" si="13">B154&amp;"."&amp;C$152&amp;"$"&amp;C154</f>
        <v>com.eteks.sweethome3d.model.LengthUnit$MeterFamilyFormat</v>
      </c>
      <c r="E154" t="str">
        <f>VLOOKUP(D154,[1]predicted_label!$B$2:$G$1548,6,FALSE)</f>
        <v>Service Provider</v>
      </c>
      <c r="F154" t="s">
        <v>8</v>
      </c>
      <c r="G154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54" s="1" t="s">
        <v>9</v>
      </c>
    </row>
    <row r="155" spans="1:9" ht="90" x14ac:dyDescent="0.25">
      <c r="A155" t="s">
        <v>5</v>
      </c>
      <c r="B155" t="s">
        <v>143</v>
      </c>
      <c r="C155" t="s">
        <v>196</v>
      </c>
      <c r="D155" t="str">
        <f t="shared" si="13"/>
        <v>com.eteks.sweethome3d.model.LengthUnit$SquareMeterAreaFormatWithUnit</v>
      </c>
      <c r="E155" t="str">
        <f>VLOOKUP(D155,[1]predicted_label!$B$2:$G$1548,6,FALSE)</f>
        <v>Service Provider</v>
      </c>
      <c r="F155" t="s">
        <v>8</v>
      </c>
      <c r="G155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55" s="1" t="s">
        <v>9</v>
      </c>
    </row>
    <row r="156" spans="1:9" ht="90" x14ac:dyDescent="0.25">
      <c r="A156" t="s">
        <v>5</v>
      </c>
      <c r="B156" t="s">
        <v>143</v>
      </c>
      <c r="C156" t="s">
        <v>197</v>
      </c>
      <c r="D156" t="str">
        <f t="shared" si="13"/>
        <v>com.eteks.sweethome3d.model.LengthUnit$SquareFootAreaFormatWithUnit</v>
      </c>
      <c r="E156" t="str">
        <f>VLOOKUP(D156,[1]predicted_label!$B$2:$G$1548,6,FALSE)</f>
        <v>Service Provider</v>
      </c>
      <c r="F156" t="s">
        <v>8</v>
      </c>
      <c r="G156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56" s="1" t="s">
        <v>9</v>
      </c>
    </row>
    <row r="157" spans="1:9" ht="75" x14ac:dyDescent="0.25">
      <c r="A157" t="s">
        <v>5</v>
      </c>
      <c r="B157" t="s">
        <v>143</v>
      </c>
      <c r="C157" t="s">
        <v>198</v>
      </c>
      <c r="D157" t="str">
        <f t="shared" si="10"/>
        <v>com.eteks.sweethome3d.model.Level</v>
      </c>
      <c r="E157" t="str">
        <f>VLOOKUP(D157,[1]predicted_label!$B$2:$G$1548,6,FALSE)</f>
        <v>Information Holder</v>
      </c>
      <c r="F157" t="s">
        <v>10</v>
      </c>
      <c r="G157" s="1" t="str">
        <f t="shared" si="11"/>
        <v>The tool detected the smell in this class becuase the class has bloated interface (large number of public methods). Total public methods in the class: 21 public methods</v>
      </c>
      <c r="H157" s="1" t="s">
        <v>199</v>
      </c>
    </row>
    <row r="158" spans="1:9" ht="210" x14ac:dyDescent="0.25">
      <c r="A158" t="s">
        <v>5</v>
      </c>
      <c r="B158" t="s">
        <v>143</v>
      </c>
      <c r="C158" t="s">
        <v>148</v>
      </c>
      <c r="D158" t="str">
        <f>B158&amp;"."&amp;C$157&amp;"$"&amp;C158</f>
        <v>com.eteks.sweethome3d.model.Level$Property</v>
      </c>
      <c r="E158" t="str">
        <f>VLOOKUP(D158,[1]predicted_label!$B$2:$G$1548,6,FALSE)</f>
        <v>Information Holder</v>
      </c>
      <c r="F158" t="s">
        <v>60</v>
      </c>
      <c r="G158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58" s="1" t="s">
        <v>61</v>
      </c>
      <c r="I158" s="1" t="s">
        <v>62</v>
      </c>
    </row>
    <row r="159" spans="1:9" ht="90" x14ac:dyDescent="0.25">
      <c r="A159" t="s">
        <v>5</v>
      </c>
      <c r="B159" t="s">
        <v>143</v>
      </c>
      <c r="C159" t="s">
        <v>148</v>
      </c>
      <c r="D159" t="str">
        <f>B159&amp;"."&amp;C$157&amp;"$"&amp;C159</f>
        <v>com.eteks.sweethome3d.model.Level$Property</v>
      </c>
      <c r="E159" t="str">
        <f>VLOOKUP(D159,[1]predicted_label!$B$2:$G$1548,6,FALSE)</f>
        <v>Information Holder</v>
      </c>
      <c r="F159" t="s">
        <v>8</v>
      </c>
      <c r="G159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59" s="1" t="s">
        <v>9</v>
      </c>
    </row>
    <row r="160" spans="1:9" ht="75" x14ac:dyDescent="0.25">
      <c r="A160" t="s">
        <v>5</v>
      </c>
      <c r="B160" t="s">
        <v>143</v>
      </c>
      <c r="C160" t="s">
        <v>200</v>
      </c>
      <c r="D160" t="str">
        <f t="shared" si="10"/>
        <v>com.eteks.sweethome3d.model.Light</v>
      </c>
      <c r="E160" t="str">
        <f>VLOOKUP(D160,[1]predicted_label!$B$2:$G$1548,6,FALSE)</f>
        <v>Information Holder</v>
      </c>
      <c r="F160" t="s">
        <v>23</v>
      </c>
      <c r="G160" s="1" t="str">
        <f t="shared" si="11"/>
        <v>The tool detected a potential instance of the smell because this type does not implement or override any method from it's supertype(s): PieceOfFurniture</v>
      </c>
      <c r="H160" s="1" t="s">
        <v>201</v>
      </c>
    </row>
    <row r="161" spans="1:9" ht="90" x14ac:dyDescent="0.25">
      <c r="A161" t="s">
        <v>5</v>
      </c>
      <c r="B161" t="s">
        <v>143</v>
      </c>
      <c r="C161" t="s">
        <v>202</v>
      </c>
      <c r="D161" t="str">
        <f t="shared" si="10"/>
        <v>com.eteks.sweethome3d.model.NotEnoughSpaceRecorderException</v>
      </c>
      <c r="E161" t="str">
        <f>VLOOKUP(D161,[1]predicted_label!$B$2:$G$1548,6,FALSE)</f>
        <v>Information Holder</v>
      </c>
      <c r="F161" t="s">
        <v>8</v>
      </c>
      <c r="G161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61" s="1" t="s">
        <v>9</v>
      </c>
    </row>
    <row r="162" spans="1:9" ht="75" x14ac:dyDescent="0.25">
      <c r="A162" t="s">
        <v>5</v>
      </c>
      <c r="B162" t="s">
        <v>143</v>
      </c>
      <c r="C162" t="s">
        <v>202</v>
      </c>
      <c r="D162" t="str">
        <f t="shared" si="10"/>
        <v>com.eteks.sweethome3d.model.NotEnoughSpaceRecorderException</v>
      </c>
      <c r="E162" t="str">
        <f>VLOOKUP(D162,[1]predicted_label!$B$2:$G$1548,6,FALSE)</f>
        <v>Information Holder</v>
      </c>
      <c r="F162" t="s">
        <v>23</v>
      </c>
      <c r="G162" s="1" t="str">
        <f t="shared" si="11"/>
        <v>The tool detected a potential instance of the smell because this type does not implement or override any method from it's supertype(s): RecorderException</v>
      </c>
      <c r="H162" s="1" t="s">
        <v>160</v>
      </c>
    </row>
    <row r="163" spans="1:9" ht="210" x14ac:dyDescent="0.25">
      <c r="A163" t="s">
        <v>5</v>
      </c>
      <c r="B163" t="s">
        <v>143</v>
      </c>
      <c r="C163" t="s">
        <v>148</v>
      </c>
      <c r="D163" t="str">
        <f>B163&amp;".ObserverCamera$"&amp;C163</f>
        <v>com.eteks.sweethome3d.model.ObserverCamera$Property</v>
      </c>
      <c r="E163" t="str">
        <f>VLOOKUP(D163,[1]predicted_label!$B$2:$G$1548,6,FALSE)</f>
        <v>Information Holder</v>
      </c>
      <c r="F163" t="s">
        <v>60</v>
      </c>
      <c r="G163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63" s="1" t="s">
        <v>61</v>
      </c>
      <c r="I163" s="1" t="s">
        <v>62</v>
      </c>
    </row>
    <row r="164" spans="1:9" ht="90" x14ac:dyDescent="0.25">
      <c r="A164" t="s">
        <v>5</v>
      </c>
      <c r="B164" t="s">
        <v>143</v>
      </c>
      <c r="C164" t="s">
        <v>148</v>
      </c>
      <c r="D164" t="str">
        <f>B164&amp;".ObserverCamera$"&amp;C164</f>
        <v>com.eteks.sweethome3d.model.ObserverCamera$Property</v>
      </c>
      <c r="E164" t="str">
        <f>VLOOKUP(D164,[1]predicted_label!$B$2:$G$1548,6,FALSE)</f>
        <v>Information Holder</v>
      </c>
      <c r="F164" t="s">
        <v>8</v>
      </c>
      <c r="G164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64" s="1" t="s">
        <v>9</v>
      </c>
    </row>
    <row r="165" spans="1:9" ht="75" x14ac:dyDescent="0.25">
      <c r="A165" t="s">
        <v>5</v>
      </c>
      <c r="B165" t="s">
        <v>143</v>
      </c>
      <c r="C165" t="s">
        <v>203</v>
      </c>
      <c r="D165" t="str">
        <f t="shared" si="10"/>
        <v>com.eteks.sweethome3d.model.PieceOfFurniture</v>
      </c>
      <c r="E165" t="str">
        <f>VLOOKUP(D165,[1]predicted_label!$B$2:$G$1548,6,FALSE)</f>
        <v>Information Holder</v>
      </c>
      <c r="F165" t="s">
        <v>10</v>
      </c>
      <c r="G165" s="1" t="str">
        <f t="shared" si="11"/>
        <v>The tool detected the smell in this class becuase the class has bloated interface (large number of public methods). Total public methods in the class: 25 public methods</v>
      </c>
      <c r="H165" s="1" t="s">
        <v>28</v>
      </c>
    </row>
    <row r="166" spans="1:9" ht="75" x14ac:dyDescent="0.25">
      <c r="A166" t="s">
        <v>5</v>
      </c>
      <c r="B166" t="s">
        <v>143</v>
      </c>
      <c r="C166" t="s">
        <v>204</v>
      </c>
      <c r="D166" t="str">
        <f t="shared" si="10"/>
        <v>com.eteks.sweethome3d.model.Polyline</v>
      </c>
      <c r="E166" t="str">
        <f>VLOOKUP(D166,[1]predicted_label!$B$2:$G$1548,6,FALSE)</f>
        <v>Coordinator</v>
      </c>
      <c r="F166" t="s">
        <v>10</v>
      </c>
      <c r="G166" s="1" t="str">
        <f t="shared" si="11"/>
        <v>The tool detected the smell in this class becuase the class has bloated interface (large number of public methods). Total public methods in the class: 36 public methods</v>
      </c>
      <c r="H166" s="1" t="s">
        <v>205</v>
      </c>
    </row>
    <row r="167" spans="1:9" ht="210" x14ac:dyDescent="0.25">
      <c r="A167" t="s">
        <v>5</v>
      </c>
      <c r="B167" t="s">
        <v>143</v>
      </c>
      <c r="C167" t="s">
        <v>148</v>
      </c>
      <c r="D167" t="str">
        <f>B167&amp;"."&amp;C$166&amp;"$"&amp;C167</f>
        <v>com.eteks.sweethome3d.model.Polyline$Property</v>
      </c>
      <c r="E167" t="str">
        <f>VLOOKUP(D167,[1]predicted_label!$B$2:$G$1548,6,FALSE)</f>
        <v>Information Holder</v>
      </c>
      <c r="F167" t="s">
        <v>60</v>
      </c>
      <c r="G167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67" s="1" t="s">
        <v>61</v>
      </c>
      <c r="I167" s="1" t="s">
        <v>62</v>
      </c>
    </row>
    <row r="168" spans="1:9" ht="90" x14ac:dyDescent="0.25">
      <c r="A168" t="s">
        <v>5</v>
      </c>
      <c r="B168" t="s">
        <v>143</v>
      </c>
      <c r="C168" t="s">
        <v>148</v>
      </c>
      <c r="D168" t="str">
        <f t="shared" ref="D168:D172" si="14">B168&amp;"."&amp;C$166&amp;"$"&amp;C168</f>
        <v>com.eteks.sweethome3d.model.Polyline$Property</v>
      </c>
      <c r="E168" t="str">
        <f>VLOOKUP(D168,[1]predicted_label!$B$2:$G$1548,6,FALSE)</f>
        <v>Information Holder</v>
      </c>
      <c r="F168" t="s">
        <v>8</v>
      </c>
      <c r="G168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68" s="1" t="s">
        <v>9</v>
      </c>
    </row>
    <row r="169" spans="1:9" ht="210" x14ac:dyDescent="0.25">
      <c r="A169" t="s">
        <v>5</v>
      </c>
      <c r="B169" t="s">
        <v>143</v>
      </c>
      <c r="C169" t="s">
        <v>206</v>
      </c>
      <c r="D169" t="str">
        <f t="shared" si="14"/>
        <v>com.eteks.sweethome3d.model.Polyline$CapStyle</v>
      </c>
      <c r="E169" t="str">
        <f>VLOOKUP(D169,[1]predicted_label!$B$2:$G$1548,6,FALSE)</f>
        <v>Information Holder</v>
      </c>
      <c r="F169" t="s">
        <v>60</v>
      </c>
      <c r="G169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69" s="1" t="s">
        <v>61</v>
      </c>
      <c r="I169" s="1" t="s">
        <v>62</v>
      </c>
    </row>
    <row r="170" spans="1:9" ht="210" x14ac:dyDescent="0.25">
      <c r="A170" t="s">
        <v>5</v>
      </c>
      <c r="B170" t="s">
        <v>143</v>
      </c>
      <c r="C170" t="s">
        <v>207</v>
      </c>
      <c r="D170" t="str">
        <f t="shared" si="14"/>
        <v>com.eteks.sweethome3d.model.Polyline$JoinStyle</v>
      </c>
      <c r="E170" t="str">
        <f>VLOOKUP(D170,[1]predicted_label!$B$2:$G$1548,6,FALSE)</f>
        <v>Information Holder</v>
      </c>
      <c r="F170" t="s">
        <v>60</v>
      </c>
      <c r="G170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70" s="1" t="s">
        <v>61</v>
      </c>
      <c r="I170" s="1" t="s">
        <v>62</v>
      </c>
    </row>
    <row r="171" spans="1:9" ht="210" x14ac:dyDescent="0.25">
      <c r="A171" t="s">
        <v>5</v>
      </c>
      <c r="B171" t="s">
        <v>143</v>
      </c>
      <c r="C171" t="s">
        <v>208</v>
      </c>
      <c r="D171" t="str">
        <f t="shared" si="14"/>
        <v>com.eteks.sweethome3d.model.Polyline$ArrowStyle</v>
      </c>
      <c r="E171" t="str">
        <f>VLOOKUP(D171,[1]predicted_label!$B$2:$G$1548,6,FALSE)</f>
        <v>Information Holder</v>
      </c>
      <c r="F171" t="s">
        <v>60</v>
      </c>
      <c r="G171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71" s="1" t="s">
        <v>61</v>
      </c>
      <c r="I171" s="1" t="s">
        <v>62</v>
      </c>
    </row>
    <row r="172" spans="1:9" ht="210" x14ac:dyDescent="0.25">
      <c r="A172" t="s">
        <v>5</v>
      </c>
      <c r="B172" t="s">
        <v>143</v>
      </c>
      <c r="C172" t="s">
        <v>209</v>
      </c>
      <c r="D172" t="str">
        <f t="shared" si="14"/>
        <v>com.eteks.sweethome3d.model.Polyline$DashStyle</v>
      </c>
      <c r="E172" t="str">
        <f>VLOOKUP(D172,[1]predicted_label!$B$2:$G$1548,6,FALSE)</f>
        <v>Information Holder</v>
      </c>
      <c r="F172" t="s">
        <v>60</v>
      </c>
      <c r="G172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72" s="1" t="s">
        <v>61</v>
      </c>
      <c r="I172" s="1" t="s">
        <v>62</v>
      </c>
    </row>
    <row r="173" spans="1:9" ht="75" x14ac:dyDescent="0.25">
      <c r="A173" t="s">
        <v>5</v>
      </c>
      <c r="B173" t="s">
        <v>143</v>
      </c>
      <c r="C173" t="s">
        <v>210</v>
      </c>
      <c r="D173" t="str">
        <f t="shared" si="10"/>
        <v>com.eteks.sweethome3d.model.Room</v>
      </c>
      <c r="E173" t="str">
        <f>VLOOKUP(D173,[1]predicted_label!$B$2:$G$1548,6,FALSE)</f>
        <v>Information Holder</v>
      </c>
      <c r="F173" t="s">
        <v>10</v>
      </c>
      <c r="G173" s="1" t="str">
        <f t="shared" si="11"/>
        <v>The tool detected the smell in this class becuase the class has bloated interface (large number of public methods). Total public methods in the class: 61 public methods</v>
      </c>
      <c r="H173" s="1" t="s">
        <v>211</v>
      </c>
    </row>
    <row r="174" spans="1:9" ht="210" x14ac:dyDescent="0.25">
      <c r="A174" t="s">
        <v>5</v>
      </c>
      <c r="B174" t="s">
        <v>143</v>
      </c>
      <c r="C174" t="s">
        <v>148</v>
      </c>
      <c r="D174" t="str">
        <f>B174&amp;"."&amp;C$173&amp;"$"&amp;C174</f>
        <v>com.eteks.sweethome3d.model.Room$Property</v>
      </c>
      <c r="E174" t="str">
        <f>VLOOKUP(D174,[1]predicted_label!$B$2:$G$1548,6,FALSE)</f>
        <v>Information Holder</v>
      </c>
      <c r="F174" t="s">
        <v>60</v>
      </c>
      <c r="G174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74" s="1" t="s">
        <v>61</v>
      </c>
      <c r="I174" s="1" t="s">
        <v>62</v>
      </c>
    </row>
    <row r="175" spans="1:9" ht="90" x14ac:dyDescent="0.25">
      <c r="A175" t="s">
        <v>5</v>
      </c>
      <c r="B175" t="s">
        <v>143</v>
      </c>
      <c r="C175" t="s">
        <v>148</v>
      </c>
      <c r="D175" t="str">
        <f>B175&amp;"."&amp;C$173&amp;"$"&amp;C175</f>
        <v>com.eteks.sweethome3d.model.Room$Property</v>
      </c>
      <c r="E175" t="str">
        <f>VLOOKUP(D175,[1]predicted_label!$B$2:$G$1548,6,FALSE)</f>
        <v>Information Holder</v>
      </c>
      <c r="F175" t="s">
        <v>8</v>
      </c>
      <c r="G175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75" s="1" t="s">
        <v>9</v>
      </c>
    </row>
    <row r="176" spans="1:9" ht="409.5" x14ac:dyDescent="0.25">
      <c r="A176" t="s">
        <v>5</v>
      </c>
      <c r="B176" t="s">
        <v>143</v>
      </c>
      <c r="C176" t="s">
        <v>212</v>
      </c>
      <c r="D176" t="str">
        <f t="shared" si="10"/>
        <v>com.eteks.sweethome3d.model.UserPreferences</v>
      </c>
      <c r="E176" t="str">
        <f>VLOOKUP(D176,[1]predicted_label!$B$2:$G$1548,6,FALSE)</f>
        <v>Information Holder</v>
      </c>
      <c r="F176" t="s">
        <v>53</v>
      </c>
      <c r="G176" s="1" t="str">
        <f t="shared" si="11"/>
        <v>The tool detected the smell in this class because the class exposes fields belonging to it with public accessibility. Following fields are declared with public accessiblity: FURNITURE_LIBRARY_TYPE; TEXTURES_LIBRARY_TYPE; LANGUAGE_LIBRARY_TYPE; DEFAULT_SUPPORTED_LANGUAGES; DEFAULT_CLASS_LOADER; DEFAULT_TEXT_STYLE; DEFAULT_ROOM_TEXT_STYLE; propertyChangeSupport; classResourceBundles; resourceBundles; furnitureCatalog; texturesCatalog; patternsCatalog; defaultCountry; supportedLanguages; language; currency; unit; furnitureCatalogViewedInTree; aerialViewCenteredOnSelectionEnabled; observerCameraSelectedAtChange; navigationPanelVisible; magnetismEnabled; rulersVisible; gridVisible; defaultFontName; furnitureViewedFromTop; furnitureModelIconSize; roomFloorColoredOrTextured; wallPattern; newWallPattern; newWallThickness; newWallHeight; newWallBaseboardThickness; newWallBaseboardHeight; newFloorThickness; recentHomes; checkUpdatesEnabled; updatesMinimumDate; autoSaveDelayForRecovery; autoCompletionStrings; recentColors; recentTextures; homeExamples; resourceBundle; keyPrefix</v>
      </c>
      <c r="H176" s="1" t="s">
        <v>213</v>
      </c>
    </row>
    <row r="177" spans="1:9" ht="75" x14ac:dyDescent="0.25">
      <c r="A177" t="s">
        <v>5</v>
      </c>
      <c r="B177" t="s">
        <v>143</v>
      </c>
      <c r="C177" t="s">
        <v>212</v>
      </c>
      <c r="D177" t="str">
        <f t="shared" si="10"/>
        <v>com.eteks.sweethome3d.model.UserPreferences</v>
      </c>
      <c r="E177" t="str">
        <f>VLOOKUP(D177,[1]predicted_label!$B$2:$G$1548,6,FALSE)</f>
        <v>Information Holder</v>
      </c>
      <c r="F177" t="s">
        <v>10</v>
      </c>
      <c r="G177" s="1" t="str">
        <f t="shared" si="11"/>
        <v>The tool detected the smell in this class becuase the class has bloated interface (large number of public methods). Total public methods in the class: 84 public methods</v>
      </c>
      <c r="H177" s="1" t="s">
        <v>214</v>
      </c>
    </row>
    <row r="178" spans="1:9" ht="210" x14ac:dyDescent="0.25">
      <c r="A178" t="s">
        <v>5</v>
      </c>
      <c r="B178" t="s">
        <v>143</v>
      </c>
      <c r="C178" t="s">
        <v>148</v>
      </c>
      <c r="D178" t="str">
        <f>B178&amp;"."&amp;C$177&amp;"$"&amp;C178</f>
        <v>com.eteks.sweethome3d.model.UserPreferences$Property</v>
      </c>
      <c r="E178" t="str">
        <f>VLOOKUP(D178,[1]predicted_label!$B$2:$G$1548,6,FALSE)</f>
        <v>Information Holder</v>
      </c>
      <c r="F178" t="s">
        <v>60</v>
      </c>
      <c r="G178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78" s="1" t="s">
        <v>61</v>
      </c>
      <c r="I178" s="1" t="s">
        <v>62</v>
      </c>
    </row>
    <row r="179" spans="1:9" ht="90" x14ac:dyDescent="0.25">
      <c r="A179" t="s">
        <v>5</v>
      </c>
      <c r="B179" t="s">
        <v>143</v>
      </c>
      <c r="C179" t="s">
        <v>148</v>
      </c>
      <c r="D179" t="str">
        <f>B179&amp;"."&amp;C$177&amp;"$"&amp;C179</f>
        <v>com.eteks.sweethome3d.model.UserPreferences$Property</v>
      </c>
      <c r="E179" t="str">
        <f>VLOOKUP(D179,[1]predicted_label!$B$2:$G$1548,6,FALSE)</f>
        <v>Information Holder</v>
      </c>
      <c r="F179" t="s">
        <v>8</v>
      </c>
      <c r="G179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79" s="1" t="s">
        <v>9</v>
      </c>
    </row>
    <row r="180" spans="1:9" ht="75" x14ac:dyDescent="0.25">
      <c r="A180" t="s">
        <v>5</v>
      </c>
      <c r="B180" t="s">
        <v>143</v>
      </c>
      <c r="C180" t="s">
        <v>215</v>
      </c>
      <c r="D180" t="str">
        <f t="shared" si="10"/>
        <v>com.eteks.sweethome3d.model.Wall</v>
      </c>
      <c r="E180" t="str">
        <f>VLOOKUP(D180,[1]predicted_label!$B$2:$G$1548,6,FALSE)</f>
        <v>Information Holder</v>
      </c>
      <c r="F180" t="s">
        <v>10</v>
      </c>
      <c r="G180" s="1" t="str">
        <f t="shared" si="11"/>
        <v>The tool detected the smell in this class becuase the class has bloated interface (large number of public methods). Total public methods in the class: 63 public methods</v>
      </c>
      <c r="H180" s="1" t="s">
        <v>216</v>
      </c>
    </row>
    <row r="181" spans="1:9" ht="210" x14ac:dyDescent="0.25">
      <c r="A181" t="s">
        <v>5</v>
      </c>
      <c r="B181" t="s">
        <v>143</v>
      </c>
      <c r="C181" t="s">
        <v>148</v>
      </c>
      <c r="D181" t="str">
        <f>B181&amp;"."&amp;C$180&amp;"$"&amp;C181</f>
        <v>com.eteks.sweethome3d.model.Wall$Property</v>
      </c>
      <c r="E181" t="str">
        <f>VLOOKUP(D181,[1]predicted_label!$B$2:$G$1548,6,FALSE)</f>
        <v>Information Holder</v>
      </c>
      <c r="F181" t="s">
        <v>60</v>
      </c>
      <c r="G181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81" s="1" t="s">
        <v>61</v>
      </c>
      <c r="I181" s="1" t="s">
        <v>62</v>
      </c>
    </row>
    <row r="182" spans="1:9" ht="90" x14ac:dyDescent="0.25">
      <c r="A182" t="s">
        <v>5</v>
      </c>
      <c r="B182" t="s">
        <v>143</v>
      </c>
      <c r="C182" t="s">
        <v>148</v>
      </c>
      <c r="D182" t="str">
        <f>B182&amp;"."&amp;C$180&amp;"$"&amp;C182</f>
        <v>com.eteks.sweethome3d.model.Wall$Property</v>
      </c>
      <c r="E182" t="str">
        <f>VLOOKUP(D182,[1]predicted_label!$B$2:$G$1548,6,FALSE)</f>
        <v>Information Holder</v>
      </c>
      <c r="F182" t="s">
        <v>8</v>
      </c>
      <c r="G182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82" s="1" t="s">
        <v>9</v>
      </c>
    </row>
    <row r="183" spans="1:9" ht="75" x14ac:dyDescent="0.25">
      <c r="A183" t="s">
        <v>5</v>
      </c>
      <c r="B183" t="s">
        <v>217</v>
      </c>
      <c r="C183" t="s">
        <v>218</v>
      </c>
      <c r="D183" t="str">
        <f t="shared" si="10"/>
        <v>com.eteks.sweethome3d.plugin.HomePluginController</v>
      </c>
      <c r="E183" t="str">
        <f>VLOOKUP(D183,[1]predicted_label!$B$2:$G$1548,6,FALSE)</f>
        <v>Coordinator</v>
      </c>
      <c r="F183" t="s">
        <v>23</v>
      </c>
      <c r="G183" s="1" t="str">
        <f t="shared" si="11"/>
        <v>The tool detected a potential instance of the smell because this type does not implement or override any method from it's supertype(s): HomeController</v>
      </c>
      <c r="H183" s="1" t="s">
        <v>219</v>
      </c>
    </row>
    <row r="184" spans="1:9" ht="210" x14ac:dyDescent="0.25">
      <c r="A184" t="s">
        <v>5</v>
      </c>
      <c r="B184" t="s">
        <v>217</v>
      </c>
      <c r="C184" t="s">
        <v>148</v>
      </c>
      <c r="D184" t="str">
        <f>B184&amp;".PluginAction$"&amp;C184</f>
        <v>com.eteks.sweethome3d.plugin.PluginAction$Property</v>
      </c>
      <c r="E184" t="str">
        <f>VLOOKUP(D184,[1]predicted_label!$B$2:$G$1548,6,FALSE)</f>
        <v>Information Holder</v>
      </c>
      <c r="F184" t="s">
        <v>60</v>
      </c>
      <c r="G184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84" s="1" t="s">
        <v>61</v>
      </c>
      <c r="I184" s="1" t="s">
        <v>62</v>
      </c>
    </row>
    <row r="185" spans="1:9" ht="255" x14ac:dyDescent="0.25">
      <c r="A185" t="s">
        <v>5</v>
      </c>
      <c r="B185" t="s">
        <v>217</v>
      </c>
      <c r="C185" t="s">
        <v>220</v>
      </c>
      <c r="D185" t="str">
        <f t="shared" si="10"/>
        <v>com.eteks.sweethome3d.plugin.PluginManager</v>
      </c>
      <c r="E185" t="str">
        <f>VLOOKUP(D185,[1]predicted_label!$B$2:$G$1548,6,FALSE)</f>
        <v>Structurer</v>
      </c>
      <c r="F185" t="s">
        <v>53</v>
      </c>
      <c r="G185" s="1" t="str">
        <f t="shared" si="11"/>
        <v>The tool detected the smell in this class because the class exposes fields belonging to it with public accessibility. Following fields are declared with public accessiblity: PLUGIN_LIBRARY_TYPE; ID; NAME; CLASS; DESCRIPTION; VERSION; LICENSE; PROVIDER; APPLICATION_MINIMUM_VERSION; JAVA_MINIMUM_VERSION; APPLICATION_PLUGIN_FAMILY; DEFAULT_APPLICATION_PLUGIN_PROPERTIES_FILE; pluginFolders; pluginLibraries; homePlugins; location; name; id; description; version; license; provider; pluginClass; pluginClassLoader</v>
      </c>
      <c r="H185" s="1" t="s">
        <v>221</v>
      </c>
    </row>
    <row r="186" spans="1:9" ht="90" x14ac:dyDescent="0.25">
      <c r="A186" t="s">
        <v>5</v>
      </c>
      <c r="B186" t="s">
        <v>217</v>
      </c>
      <c r="C186" t="s">
        <v>222</v>
      </c>
      <c r="D186" t="str">
        <f>B186&amp;"."&amp;C$185&amp;"$"&amp;C186</f>
        <v>com.eteks.sweethome3d.plugin.PluginManager$PluginLibrary</v>
      </c>
      <c r="E186" t="str">
        <f>VLOOKUP(D186,[1]predicted_label!$B$2:$G$1548,6,FALSE)</f>
        <v>Information Holder</v>
      </c>
      <c r="F186" t="s">
        <v>8</v>
      </c>
      <c r="G186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86" s="1" t="s">
        <v>9</v>
      </c>
    </row>
    <row r="187" spans="1:9" ht="90" x14ac:dyDescent="0.25">
      <c r="A187" t="s">
        <v>5</v>
      </c>
      <c r="B187" t="s">
        <v>223</v>
      </c>
      <c r="C187" t="s">
        <v>224</v>
      </c>
      <c r="D187" t="str">
        <f>B187&amp;".AutoCompleteTextField$"&amp;C187</f>
        <v>com.eteks.sweethome3d.swing.AutoCompleteTextField$AutoCompleteDocument</v>
      </c>
      <c r="E187" t="str">
        <f>VLOOKUP(D187,[1]predicted_label!$B$2:$G$1548,6,FALSE)</f>
        <v>Service Provider</v>
      </c>
      <c r="F187" t="s">
        <v>8</v>
      </c>
      <c r="G187" s="1" t="str">
        <f t="shared" si="11"/>
        <v>The tool detected the smell in this class because this class is potentially unused. (Please ignore the smell if the reported class is auto-generated and/or used to serve a specific known purpose.)</v>
      </c>
      <c r="H187" s="1" t="s">
        <v>9</v>
      </c>
    </row>
    <row r="188" spans="1:9" ht="60" x14ac:dyDescent="0.25">
      <c r="A188" t="s">
        <v>5</v>
      </c>
      <c r="B188" t="s">
        <v>223</v>
      </c>
      <c r="C188" t="s">
        <v>225</v>
      </c>
      <c r="D188" t="str">
        <f t="shared" si="10"/>
        <v>com.eteks.sweethome3d.swing.BackgroundImageWizardStepsPanel</v>
      </c>
      <c r="E188" t="str">
        <f>VLOOKUP(D188,[1]predicted_label!$B$2:$G$1548,6,FALSE)</f>
        <v>Interfacer</v>
      </c>
      <c r="F188" t="s">
        <v>226</v>
      </c>
      <c r="G188" s="1" t="str">
        <f t="shared" si="11"/>
        <v>The tool detected a instance of this smell because run is more interested in members of the type: BackgroundImageWizardController</v>
      </c>
      <c r="H188" s="1" t="s">
        <v>227</v>
      </c>
    </row>
    <row r="189" spans="1:9" ht="60" x14ac:dyDescent="0.25">
      <c r="A189" t="s">
        <v>5</v>
      </c>
      <c r="B189" t="s">
        <v>223</v>
      </c>
      <c r="C189" t="s">
        <v>225</v>
      </c>
      <c r="D189" t="str">
        <f t="shared" si="10"/>
        <v>com.eteks.sweethome3d.swing.BackgroundImageWizardStepsPanel</v>
      </c>
      <c r="E189" t="str">
        <f>VLOOKUP(D189,[1]predicted_label!$B$2:$G$1548,6,FALSE)</f>
        <v>Interfacer</v>
      </c>
      <c r="F189" t="s">
        <v>226</v>
      </c>
      <c r="G189" s="1" t="str">
        <f t="shared" si="11"/>
        <v>The tool detected a instance of this smell because run is more interested in members of the type: BackgroundImageWizardController</v>
      </c>
      <c r="H189" s="1" t="s">
        <v>227</v>
      </c>
    </row>
    <row r="190" spans="1:9" ht="75" x14ac:dyDescent="0.25">
      <c r="A190" t="s">
        <v>5</v>
      </c>
      <c r="B190" t="s">
        <v>223</v>
      </c>
      <c r="C190" t="s">
        <v>225</v>
      </c>
      <c r="D190" t="str">
        <f t="shared" si="10"/>
        <v>com.eteks.sweethome3d.swing.BackgroundImageWizardStepsPanel</v>
      </c>
      <c r="E190" t="str">
        <f>VLOOKUP(D190,[1]predicted_label!$B$2:$G$1548,6,FALSE)</f>
        <v>Interfacer</v>
      </c>
      <c r="F190" t="s">
        <v>23</v>
      </c>
      <c r="G190" s="1" t="str">
        <f t="shared" si="11"/>
        <v>The tool detected a potential instance of the smell because this type does not implement or override any method from it's supertype(s): View</v>
      </c>
      <c r="H190" s="1" t="s">
        <v>39</v>
      </c>
    </row>
    <row r="191" spans="1:9" ht="105" x14ac:dyDescent="0.25">
      <c r="A191" t="s">
        <v>5</v>
      </c>
      <c r="B191" t="s">
        <v>223</v>
      </c>
      <c r="C191" t="s">
        <v>225</v>
      </c>
      <c r="D191" t="str">
        <f t="shared" si="10"/>
        <v>com.eteks.sweethome3d.swing.BackgroundImageWizardStepsPanel</v>
      </c>
      <c r="E191" t="str">
        <f>VLOOKUP(D191,[1]predicted_label!$B$2:$G$1548,6,FALSE)</f>
        <v>Interfacer</v>
      </c>
      <c r="F191" t="s">
        <v>36</v>
      </c>
      <c r="G191" s="1" t="str">
        <f t="shared" si="11"/>
        <v>The tool detected the smell in this class because this class participates in a cyclic dependency. The participating classes in the cycle are: BackgroundImageWizardStepsPanel; ScaleImagePreviewComponent; OriginImagePreviewComponent</v>
      </c>
      <c r="H191" s="1" t="s">
        <v>228</v>
      </c>
    </row>
    <row r="192" spans="1:9" ht="75" x14ac:dyDescent="0.25">
      <c r="A192" t="s">
        <v>5</v>
      </c>
      <c r="B192" t="s">
        <v>223</v>
      </c>
      <c r="C192" t="s">
        <v>225</v>
      </c>
      <c r="D192" t="str">
        <f t="shared" si="10"/>
        <v>com.eteks.sweethome3d.swing.BackgroundImageWizardStepsPanel</v>
      </c>
      <c r="E192" t="str">
        <f>VLOOKUP(D192,[1]predicted_label!$B$2:$G$1548,6,FALSE)</f>
        <v>Interfacer</v>
      </c>
      <c r="F192" t="s">
        <v>10</v>
      </c>
      <c r="G192" s="1" t="str">
        <f t="shared" si="11"/>
        <v>The tool detected the smell in this class becuase the class has bloated interface (large number of public methods). Total public methods in the class: 23 public methods</v>
      </c>
      <c r="H192" s="1" t="s">
        <v>20</v>
      </c>
    </row>
    <row r="193" spans="1:9" ht="90" x14ac:dyDescent="0.25">
      <c r="A193" t="s">
        <v>5</v>
      </c>
      <c r="B193" t="s">
        <v>223</v>
      </c>
      <c r="C193" t="s">
        <v>229</v>
      </c>
      <c r="D193" t="str">
        <f>B193&amp;"."&amp;C$192&amp;"$"&amp;C193</f>
        <v>com.eteks.sweethome3d.swing.BackgroundImageWizardStepsPanel$ScaleImagePreviewComponent</v>
      </c>
      <c r="E193" t="str">
        <f>VLOOKUP(D193,[1]predicted_label!$B$2:$G$1548,6,FALSE)</f>
        <v>Interfacer</v>
      </c>
      <c r="F193" t="s">
        <v>23</v>
      </c>
      <c r="G193" s="1" t="str">
        <f t="shared" si="11"/>
        <v>The tool detected a potential instance of the smell because this type does not implement or override any method from it's supertype(s): ScaledImageComponent</v>
      </c>
      <c r="H193" s="1" t="s">
        <v>230</v>
      </c>
    </row>
    <row r="194" spans="1:9" ht="210" x14ac:dyDescent="0.25">
      <c r="A194" t="s">
        <v>5</v>
      </c>
      <c r="B194" t="s">
        <v>223</v>
      </c>
      <c r="C194" t="s">
        <v>231</v>
      </c>
      <c r="D194" t="str">
        <f>B194&amp;"."&amp;C$192&amp;"$"&amp;C$193&amp;"$"&amp;C194</f>
        <v>com.eteks.sweethome3d.swing.BackgroundImageWizardStepsPanel$ScaleImagePreviewComponent$ActionType</v>
      </c>
      <c r="E194" t="e">
        <f>VLOOKUP(D194,[1]predicted_label!$B$2:$G$1548,6,FALSE)</f>
        <v>#N/A</v>
      </c>
      <c r="F194" t="s">
        <v>60</v>
      </c>
      <c r="G194" s="1" t="str">
        <f t="shared" si="1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194" s="1" t="s">
        <v>61</v>
      </c>
      <c r="I194" s="1" t="s">
        <v>62</v>
      </c>
    </row>
    <row r="195" spans="1:9" ht="60" x14ac:dyDescent="0.25">
      <c r="A195" t="s">
        <v>5</v>
      </c>
      <c r="B195" t="s">
        <v>223</v>
      </c>
      <c r="C195" t="s">
        <v>232</v>
      </c>
      <c r="D195" t="str">
        <f t="shared" ref="D194:D196" si="15">B195&amp;"."&amp;C$192&amp;"$"&amp;C195</f>
        <v>com.eteks.sweethome3d.swing.BackgroundImageWizardStepsPanel$OriginImagePreviewComponent</v>
      </c>
      <c r="E195" t="str">
        <f>VLOOKUP(D195,[1]predicted_label!$B$2:$G$1548,6,FALSE)</f>
        <v>Interfacer</v>
      </c>
      <c r="F195" t="s">
        <v>226</v>
      </c>
      <c r="G195" s="1" t="str">
        <f t="shared" ref="G195:G258" si="16">IF(ISBLANK(I195),H195,H195&amp;","&amp;I195)</f>
        <v>The tool detected a instance of this smell because updateOrigin is more interested in members of the type: BackgroundImageWizardController</v>
      </c>
      <c r="H195" s="1" t="s">
        <v>233</v>
      </c>
    </row>
    <row r="196" spans="1:9" ht="90" x14ac:dyDescent="0.25">
      <c r="A196" t="s">
        <v>5</v>
      </c>
      <c r="B196" t="s">
        <v>223</v>
      </c>
      <c r="C196" t="s">
        <v>232</v>
      </c>
      <c r="D196" t="str">
        <f t="shared" si="15"/>
        <v>com.eteks.sweethome3d.swing.BackgroundImageWizardStepsPanel$OriginImagePreviewComponent</v>
      </c>
      <c r="E196" t="str">
        <f>VLOOKUP(D196,[1]predicted_label!$B$2:$G$1548,6,FALSE)</f>
        <v>Interfacer</v>
      </c>
      <c r="F196" t="s">
        <v>23</v>
      </c>
      <c r="G196" s="1" t="str">
        <f t="shared" si="16"/>
        <v>The tool detected a potential instance of the smell because this type does not implement or override any method from it's supertype(s): ScaledImageComponent</v>
      </c>
      <c r="H196" s="1" t="s">
        <v>230</v>
      </c>
    </row>
    <row r="197" spans="1:9" ht="90" x14ac:dyDescent="0.25">
      <c r="A197" t="s">
        <v>5</v>
      </c>
      <c r="B197" t="s">
        <v>223</v>
      </c>
      <c r="C197" t="s">
        <v>234</v>
      </c>
      <c r="D197" t="str">
        <f t="shared" ref="D195:D258" si="17">B197&amp;"."&amp;C197</f>
        <v>com.eteks.sweethome3d.swing.BaseboardChoiceComponent</v>
      </c>
      <c r="E197" t="str">
        <f>VLOOKUP(D197,[1]predicted_label!$B$2:$G$1548,6,FALSE)</f>
        <v>Interfacer</v>
      </c>
      <c r="F197" t="s">
        <v>8</v>
      </c>
      <c r="G197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197" s="1" t="s">
        <v>9</v>
      </c>
    </row>
    <row r="198" spans="1:9" ht="75" x14ac:dyDescent="0.25">
      <c r="A198" t="s">
        <v>5</v>
      </c>
      <c r="B198" t="s">
        <v>223</v>
      </c>
      <c r="C198" t="s">
        <v>234</v>
      </c>
      <c r="D198" t="str">
        <f t="shared" si="17"/>
        <v>com.eteks.sweethome3d.swing.BaseboardChoiceComponent</v>
      </c>
      <c r="E198" t="str">
        <f>VLOOKUP(D198,[1]predicted_label!$B$2:$G$1548,6,FALSE)</f>
        <v>Interfacer</v>
      </c>
      <c r="F198" t="s">
        <v>23</v>
      </c>
      <c r="G198" s="1" t="str">
        <f t="shared" si="16"/>
        <v>The tool detected a potential instance of the smell because this type does not implement or override any method from it's supertype(s): View</v>
      </c>
      <c r="H198" s="1" t="s">
        <v>39</v>
      </c>
    </row>
    <row r="199" spans="1:9" ht="120" x14ac:dyDescent="0.25">
      <c r="A199" t="s">
        <v>5</v>
      </c>
      <c r="B199" t="s">
        <v>223</v>
      </c>
      <c r="C199" t="s">
        <v>235</v>
      </c>
      <c r="D199" t="str">
        <f t="shared" si="17"/>
        <v>com.eteks.sweethome3d.swing.CatalogItemToolTip</v>
      </c>
      <c r="E199" t="str">
        <f>VLOOKUP(D199,[1]predicted_label!$B$2:$G$1548,6,FALSE)</f>
        <v>Interfacer</v>
      </c>
      <c r="F199" t="s">
        <v>15</v>
      </c>
      <c r="G199" s="1" t="str">
        <f t="shared" si="16"/>
        <v>The tool detected the smell because a set of type checks are performed while those types belong to the same hierarchy. The participating types that were checked are: CatalogPieceOfFurniture; CatalogTexture; URLContent in method setCatalogItem</v>
      </c>
      <c r="H199" s="1" t="s">
        <v>236</v>
      </c>
    </row>
    <row r="200" spans="1:9" ht="165" x14ac:dyDescent="0.25">
      <c r="A200" t="s">
        <v>5</v>
      </c>
      <c r="B200" t="s">
        <v>223</v>
      </c>
      <c r="C200" t="s">
        <v>235</v>
      </c>
      <c r="D200" t="str">
        <f t="shared" si="17"/>
        <v>com.eteks.sweethome3d.swing.CatalogItemToolTip</v>
      </c>
      <c r="E200" t="str">
        <f>VLOOKUP(D200,[1]predicted_label!$B$2:$G$1548,6,FALSE)</f>
        <v>Interfacer</v>
      </c>
      <c r="F200" t="s">
        <v>17</v>
      </c>
      <c r="G200" s="1" t="str">
        <f t="shared" si="16"/>
        <v>The tool detected the smell because a set of type checks are performed to explicitly manage variation in behavior where a hierarchy could have been formed consisting of these participating types. The participating types that were checked are: CatalogPieceOfFurniture; CatalogTexture; URLContent in method setCatalogItem</v>
      </c>
      <c r="H200" s="1" t="s">
        <v>237</v>
      </c>
    </row>
    <row r="201" spans="1:9" ht="210" x14ac:dyDescent="0.25">
      <c r="A201" t="s">
        <v>5</v>
      </c>
      <c r="B201" t="s">
        <v>223</v>
      </c>
      <c r="C201" t="s">
        <v>238</v>
      </c>
      <c r="D201" t="str">
        <f>B201&amp;"."&amp;C$200&amp;"$"&amp;C201</f>
        <v>com.eteks.sweethome3d.swing.CatalogItemToolTip$DisplayedInformation</v>
      </c>
      <c r="E201" t="str">
        <f>VLOOKUP(D201,[1]predicted_label!$B$2:$G$1548,6,FALSE)</f>
        <v>Information Holder</v>
      </c>
      <c r="F201" t="s">
        <v>60</v>
      </c>
      <c r="G201" s="1" t="str">
        <f t="shared" si="16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201" s="1" t="s">
        <v>61</v>
      </c>
      <c r="I201" s="1" t="s">
        <v>62</v>
      </c>
    </row>
    <row r="202" spans="1:9" ht="255" x14ac:dyDescent="0.25">
      <c r="A202" t="s">
        <v>5</v>
      </c>
      <c r="B202" t="s">
        <v>223</v>
      </c>
      <c r="C202" t="s">
        <v>239</v>
      </c>
      <c r="D202" t="str">
        <f t="shared" si="17"/>
        <v>com.eteks.sweethome3d.swing.ColorButton</v>
      </c>
      <c r="E202" t="str">
        <f>VLOOKUP(D202,[1]predicted_label!$B$2:$G$1548,6,FALSE)</f>
        <v>Interfacer</v>
      </c>
      <c r="F202" t="s">
        <v>53</v>
      </c>
      <c r="G202" s="1" t="str">
        <f t="shared" si="16"/>
        <v>The tool detected the smell in this class because the class exposes fields belonging to it with public accessibility. Following fields are declared with public accessiblity: COLOR_PROPERTY; COLOR_DIALOG_TITLE_PROPERTY; colorChooser; colorChooserLocale; color; colorDialogTitle; preferences; grayColorChart; colorChart; colorComponent; rgbTextField; ralComboBox; creativeCommonsComboBox; initialColor; initialDelay; id; rgb; RAL_COLORS; CREATIVE_COMMONS_COLORS; MAX_COLORS; pipetteCursor</v>
      </c>
      <c r="H202" s="1" t="s">
        <v>240</v>
      </c>
    </row>
    <row r="203" spans="1:9" ht="75" x14ac:dyDescent="0.25">
      <c r="A203" t="s">
        <v>5</v>
      </c>
      <c r="B203" t="s">
        <v>223</v>
      </c>
      <c r="C203" t="s">
        <v>241</v>
      </c>
      <c r="D203" t="str">
        <f>B203&amp;"."&amp;C$202&amp;"$"&amp;C203</f>
        <v>com.eteks.sweethome3d.swing.ColorButton$PalettesColorChooserPanel</v>
      </c>
      <c r="E203" t="str">
        <f>VLOOKUP(D203,[1]predicted_label!$B$2:$G$1548,6,FALSE)</f>
        <v>Interfacer</v>
      </c>
      <c r="F203" t="s">
        <v>10</v>
      </c>
      <c r="G203" s="1" t="str">
        <f t="shared" si="16"/>
        <v>The tool detected the smell in this class becuase the class has bloated interface (large number of public methods). Total public methods in the class: 28 public methods</v>
      </c>
      <c r="H203" s="1" t="s">
        <v>242</v>
      </c>
    </row>
    <row r="204" spans="1:9" ht="105" x14ac:dyDescent="0.25">
      <c r="A204" t="s">
        <v>5</v>
      </c>
      <c r="B204" t="s">
        <v>223</v>
      </c>
      <c r="C204" t="s">
        <v>243</v>
      </c>
      <c r="D204" t="str">
        <f t="shared" ref="D204:D205" si="18">B204&amp;"."&amp;C$202&amp;"$"&amp;C204</f>
        <v>com.eteks.sweethome3d.swing.ColorButton$ColorCode</v>
      </c>
      <c r="E204" t="str">
        <f>VLOOKUP(D204,[1]predicted_label!$B$2:$G$1548,6,FALSE)</f>
        <v>Information Holder</v>
      </c>
      <c r="F204" t="s">
        <v>53</v>
      </c>
      <c r="G204" s="1" t="str">
        <f t="shared" si="16"/>
        <v>The tool detected the smell in this class because the class exposes fields belonging to it with public accessibility. Following fields are declared with public accessiblity: id; rgb; RAL_COLORS; CREATIVE_COMMONS_COLORS</v>
      </c>
      <c r="H204" s="1" t="s">
        <v>244</v>
      </c>
    </row>
    <row r="205" spans="1:9" ht="90" x14ac:dyDescent="0.25">
      <c r="A205" t="s">
        <v>5</v>
      </c>
      <c r="B205" t="s">
        <v>223</v>
      </c>
      <c r="C205" t="s">
        <v>245</v>
      </c>
      <c r="D205" t="str">
        <f t="shared" si="18"/>
        <v>com.eteks.sweethome3d.swing.ColorButton$RecentColorsPanel</v>
      </c>
      <c r="E205" t="str">
        <f>VLOOKUP(D205,[1]predicted_label!$B$2:$G$1548,6,FALSE)</f>
        <v>Interfacer</v>
      </c>
      <c r="F205" t="s">
        <v>53</v>
      </c>
      <c r="G205" s="1" t="str">
        <f t="shared" si="16"/>
        <v>The tool detected the smell in this class because the class exposes fields belonging to it with public accessibility. Following fields are declared with public accessiblity: MAX_COLORS; pipetteCursor</v>
      </c>
      <c r="H205" s="1" t="s">
        <v>246</v>
      </c>
    </row>
    <row r="206" spans="1:9" ht="90" x14ac:dyDescent="0.25">
      <c r="A206" t="s">
        <v>5</v>
      </c>
      <c r="B206" t="s">
        <v>223</v>
      </c>
      <c r="C206" t="s">
        <v>247</v>
      </c>
      <c r="D206" t="str">
        <f t="shared" si="17"/>
        <v>com.eteks.sweethome3d.swing.CompassPanel</v>
      </c>
      <c r="E206" t="str">
        <f>VLOOKUP(D206,[1]predicted_label!$B$2:$G$1548,6,FALSE)</f>
        <v>Interfacer</v>
      </c>
      <c r="F206" t="s">
        <v>8</v>
      </c>
      <c r="G206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06" s="1" t="s">
        <v>9</v>
      </c>
    </row>
    <row r="207" spans="1:9" ht="60" x14ac:dyDescent="0.25">
      <c r="A207" t="s">
        <v>5</v>
      </c>
      <c r="B207" t="s">
        <v>223</v>
      </c>
      <c r="C207" t="s">
        <v>247</v>
      </c>
      <c r="D207" t="str">
        <f t="shared" si="17"/>
        <v>com.eteks.sweethome3d.swing.CompassPanel</v>
      </c>
      <c r="E207" t="str">
        <f>VLOOKUP(D207,[1]predicted_label!$B$2:$G$1548,6,FALSE)</f>
        <v>Interfacer</v>
      </c>
      <c r="F207" t="s">
        <v>226</v>
      </c>
      <c r="G207" s="1" t="str">
        <f t="shared" si="16"/>
        <v>The tool detected a instance of this smell because stateChanged is more interested in members of the type: CompassController</v>
      </c>
      <c r="H207" s="1" t="s">
        <v>248</v>
      </c>
    </row>
    <row r="208" spans="1:9" ht="60" x14ac:dyDescent="0.25">
      <c r="A208" t="s">
        <v>5</v>
      </c>
      <c r="B208" t="s">
        <v>223</v>
      </c>
      <c r="C208" t="s">
        <v>247</v>
      </c>
      <c r="D208" t="str">
        <f t="shared" si="17"/>
        <v>com.eteks.sweethome3d.swing.CompassPanel</v>
      </c>
      <c r="E208" t="str">
        <f>VLOOKUP(D208,[1]predicted_label!$B$2:$G$1548,6,FALSE)</f>
        <v>Interfacer</v>
      </c>
      <c r="F208" t="s">
        <v>226</v>
      </c>
      <c r="G208" s="1" t="str">
        <f t="shared" si="16"/>
        <v>The tool detected a instance of this smell because stateChanged is more interested in members of the type: CompassController</v>
      </c>
      <c r="H208" s="1" t="s">
        <v>248</v>
      </c>
    </row>
    <row r="209" spans="1:8" ht="60" x14ac:dyDescent="0.25">
      <c r="A209" t="s">
        <v>5</v>
      </c>
      <c r="B209" t="s">
        <v>223</v>
      </c>
      <c r="C209" t="s">
        <v>247</v>
      </c>
      <c r="D209" t="str">
        <f t="shared" si="17"/>
        <v>com.eteks.sweethome3d.swing.CompassPanel</v>
      </c>
      <c r="E209" t="str">
        <f>VLOOKUP(D209,[1]predicted_label!$B$2:$G$1548,6,FALSE)</f>
        <v>Interfacer</v>
      </c>
      <c r="F209" t="s">
        <v>226</v>
      </c>
      <c r="G209" s="1" t="str">
        <f t="shared" si="16"/>
        <v>The tool detected a instance of this smell because stateChanged is more interested in members of the type: CompassController</v>
      </c>
      <c r="H209" s="1" t="s">
        <v>248</v>
      </c>
    </row>
    <row r="210" spans="1:8" ht="60" x14ac:dyDescent="0.25">
      <c r="A210" t="s">
        <v>5</v>
      </c>
      <c r="B210" t="s">
        <v>223</v>
      </c>
      <c r="C210" t="s">
        <v>247</v>
      </c>
      <c r="D210" t="str">
        <f t="shared" si="17"/>
        <v>com.eteks.sweethome3d.swing.CompassPanel</v>
      </c>
      <c r="E210" t="str">
        <f>VLOOKUP(D210,[1]predicted_label!$B$2:$G$1548,6,FALSE)</f>
        <v>Interfacer</v>
      </c>
      <c r="F210" t="s">
        <v>226</v>
      </c>
      <c r="G210" s="1" t="str">
        <f t="shared" si="16"/>
        <v>The tool detected a instance of this smell because stateChanged is more interested in members of the type: CompassController</v>
      </c>
      <c r="H210" s="1" t="s">
        <v>248</v>
      </c>
    </row>
    <row r="211" spans="1:8" ht="60" x14ac:dyDescent="0.25">
      <c r="A211" t="s">
        <v>5</v>
      </c>
      <c r="B211" t="s">
        <v>223</v>
      </c>
      <c r="C211" t="s">
        <v>247</v>
      </c>
      <c r="D211" t="str">
        <f t="shared" si="17"/>
        <v>com.eteks.sweethome3d.swing.CompassPanel</v>
      </c>
      <c r="E211" t="str">
        <f>VLOOKUP(D211,[1]predicted_label!$B$2:$G$1548,6,FALSE)</f>
        <v>Interfacer</v>
      </c>
      <c r="F211" t="s">
        <v>226</v>
      </c>
      <c r="G211" s="1" t="str">
        <f t="shared" si="16"/>
        <v>The tool detected a instance of this smell because stateChanged is more interested in members of the type: CompassController</v>
      </c>
      <c r="H211" s="1" t="s">
        <v>248</v>
      </c>
    </row>
    <row r="212" spans="1:8" ht="60" x14ac:dyDescent="0.25">
      <c r="A212" t="s">
        <v>5</v>
      </c>
      <c r="B212" t="s">
        <v>223</v>
      </c>
      <c r="C212" t="s">
        <v>247</v>
      </c>
      <c r="D212" t="str">
        <f t="shared" si="17"/>
        <v>com.eteks.sweethome3d.swing.CompassPanel</v>
      </c>
      <c r="E212" t="str">
        <f>VLOOKUP(D212,[1]predicted_label!$B$2:$G$1548,6,FALSE)</f>
        <v>Interfacer</v>
      </c>
      <c r="F212" t="s">
        <v>226</v>
      </c>
      <c r="G212" s="1" t="str">
        <f t="shared" si="16"/>
        <v>The tool detected a instance of this smell because stateChanged is more interested in members of the type: CompassController</v>
      </c>
      <c r="H212" s="1" t="s">
        <v>248</v>
      </c>
    </row>
    <row r="213" spans="1:8" ht="60" x14ac:dyDescent="0.25">
      <c r="A213" t="s">
        <v>5</v>
      </c>
      <c r="B213" t="s">
        <v>223</v>
      </c>
      <c r="C213" t="s">
        <v>247</v>
      </c>
      <c r="D213" t="str">
        <f t="shared" si="17"/>
        <v>com.eteks.sweethome3d.swing.CompassPanel</v>
      </c>
      <c r="E213" t="str">
        <f>VLOOKUP(D213,[1]predicted_label!$B$2:$G$1548,6,FALSE)</f>
        <v>Interfacer</v>
      </c>
      <c r="F213" t="s">
        <v>226</v>
      </c>
      <c r="G213" s="1" t="str">
        <f t="shared" si="16"/>
        <v>The tool detected a instance of this smell because itemStateChanged is more interested in members of the type: CompassController</v>
      </c>
      <c r="H213" s="1" t="s">
        <v>249</v>
      </c>
    </row>
    <row r="214" spans="1:8" ht="60" x14ac:dyDescent="0.25">
      <c r="A214" t="s">
        <v>5</v>
      </c>
      <c r="B214" t="s">
        <v>223</v>
      </c>
      <c r="C214" t="s">
        <v>247</v>
      </c>
      <c r="D214" t="str">
        <f t="shared" si="17"/>
        <v>com.eteks.sweethome3d.swing.CompassPanel</v>
      </c>
      <c r="E214" t="str">
        <f>VLOOKUP(D214,[1]predicted_label!$B$2:$G$1548,6,FALSE)</f>
        <v>Interfacer</v>
      </c>
      <c r="F214" t="s">
        <v>226</v>
      </c>
      <c r="G214" s="1" t="str">
        <f t="shared" si="16"/>
        <v>The tool detected a instance of this smell because stateChanged is more interested in members of the type: CompassController</v>
      </c>
      <c r="H214" s="1" t="s">
        <v>248</v>
      </c>
    </row>
    <row r="215" spans="1:8" ht="75" x14ac:dyDescent="0.25">
      <c r="A215" t="s">
        <v>5</v>
      </c>
      <c r="B215" t="s">
        <v>223</v>
      </c>
      <c r="C215" t="s">
        <v>247</v>
      </c>
      <c r="D215" t="str">
        <f t="shared" si="17"/>
        <v>com.eteks.sweethome3d.swing.CompassPanel</v>
      </c>
      <c r="E215" t="str">
        <f>VLOOKUP(D215,[1]predicted_label!$B$2:$G$1548,6,FALSE)</f>
        <v>Interfacer</v>
      </c>
      <c r="F215" t="s">
        <v>10</v>
      </c>
      <c r="G215" s="1" t="str">
        <f t="shared" si="16"/>
        <v>The tool detected the smell in this class becuase the class has bloated interface (large number of public methods). Total public methods in the class: 20 public methods</v>
      </c>
      <c r="H215" s="1" t="s">
        <v>250</v>
      </c>
    </row>
    <row r="216" spans="1:8" ht="90" x14ac:dyDescent="0.25">
      <c r="A216" t="s">
        <v>5</v>
      </c>
      <c r="B216" t="s">
        <v>223</v>
      </c>
      <c r="C216" t="s">
        <v>251</v>
      </c>
      <c r="D216" t="str">
        <f t="shared" si="17"/>
        <v>com.eteks.sweethome3d.swing.FileContentManager</v>
      </c>
      <c r="E216" t="str">
        <f>VLOOKUP(D216,[1]predicted_label!$B$2:$G$1548,6,FALSE)</f>
        <v>Structurer</v>
      </c>
      <c r="F216" t="s">
        <v>26</v>
      </c>
      <c r="G216" s="1" t="str">
        <f t="shared" si="16"/>
        <v>The tool detected the smell in this class because method(s) of this class reject the methods provided by its supertypes. The method(s) that reject the suptertype's method are: getPresentationName</v>
      </c>
      <c r="H216" s="1" t="s">
        <v>252</v>
      </c>
    </row>
    <row r="217" spans="1:8" ht="75" x14ac:dyDescent="0.25">
      <c r="A217" t="s">
        <v>5</v>
      </c>
      <c r="B217" t="s">
        <v>223</v>
      </c>
      <c r="C217" t="s">
        <v>251</v>
      </c>
      <c r="D217" t="str">
        <f t="shared" si="17"/>
        <v>com.eteks.sweethome3d.swing.FileContentManager</v>
      </c>
      <c r="E217" t="str">
        <f>VLOOKUP(D217,[1]predicted_label!$B$2:$G$1548,6,FALSE)</f>
        <v>Structurer</v>
      </c>
      <c r="F217" t="s">
        <v>10</v>
      </c>
      <c r="G217" s="1" t="str">
        <f t="shared" si="16"/>
        <v>The tool detected the smell in this class becuase the class has bloated interface (large number of public methods). Total public methods in the class: 48 public methods</v>
      </c>
      <c r="H217" s="1" t="s">
        <v>253</v>
      </c>
    </row>
    <row r="218" spans="1:8" ht="150" x14ac:dyDescent="0.25">
      <c r="A218" t="s">
        <v>5</v>
      </c>
      <c r="B218" t="s">
        <v>223</v>
      </c>
      <c r="C218" t="s">
        <v>254</v>
      </c>
      <c r="D218" t="str">
        <f t="shared" si="17"/>
        <v>com.eteks.sweethome3d.swing.FontNameComboBox</v>
      </c>
      <c r="E218" t="str">
        <f>VLOOKUP(D218,[1]predicted_label!$B$2:$G$1548,6,FALSE)</f>
        <v>Interfacer</v>
      </c>
      <c r="F218" t="s">
        <v>53</v>
      </c>
      <c r="G218" s="1" t="str">
        <f t="shared" si="16"/>
        <v>The tool detected the smell in this class because the class exposes fields belonging to it with public accessibility. Following fields are declared with public accessiblity: DEFAULT_SYSTEM_FONT_NAME; availableFontNames; preferences; unavailableFontName; rendererDefaultFont; rendererSpecialFont</v>
      </c>
      <c r="H218" s="1" t="s">
        <v>255</v>
      </c>
    </row>
    <row r="219" spans="1:8" ht="75" x14ac:dyDescent="0.25">
      <c r="A219" t="s">
        <v>5</v>
      </c>
      <c r="B219" t="s">
        <v>223</v>
      </c>
      <c r="C219" t="s">
        <v>256</v>
      </c>
      <c r="D219" t="str">
        <f t="shared" si="17"/>
        <v>com.eteks.sweethome3d.swing.FurnitureCatalogListPanel</v>
      </c>
      <c r="E219" t="str">
        <f>VLOOKUP(D219,[1]predicted_label!$B$2:$G$1548,6,FALSE)</f>
        <v>Interfacer</v>
      </c>
      <c r="F219" t="s">
        <v>23</v>
      </c>
      <c r="G219" s="1" t="str">
        <f t="shared" si="16"/>
        <v>The tool detected a potential instance of the smell because this type does not implement or override any method from it's supertype(s): View</v>
      </c>
      <c r="H219" s="1" t="s">
        <v>39</v>
      </c>
    </row>
    <row r="220" spans="1:8" ht="90" x14ac:dyDescent="0.25">
      <c r="A220" t="s">
        <v>5</v>
      </c>
      <c r="B220" t="s">
        <v>223</v>
      </c>
      <c r="C220" t="s">
        <v>256</v>
      </c>
      <c r="D220" t="str">
        <f t="shared" si="17"/>
        <v>com.eteks.sweethome3d.swing.FurnitureCatalogListPanel</v>
      </c>
      <c r="E220" t="str">
        <f>VLOOKUP(D220,[1]predicted_label!$B$2:$G$1548,6,FALSE)</f>
        <v>Interfacer</v>
      </c>
      <c r="F220" t="s">
        <v>36</v>
      </c>
      <c r="G220" s="1" t="str">
        <f t="shared" si="16"/>
        <v>The tool detected the smell in this class because this class participates in a cyclic dependency. The participating classes in the cycle are: FurnitureCatalogListPanel; PreferencesChangeListener</v>
      </c>
      <c r="H220" s="1" t="s">
        <v>257</v>
      </c>
    </row>
    <row r="221" spans="1:8" ht="75" x14ac:dyDescent="0.25">
      <c r="A221" t="s">
        <v>5</v>
      </c>
      <c r="B221" t="s">
        <v>223</v>
      </c>
      <c r="C221" t="s">
        <v>256</v>
      </c>
      <c r="D221" t="str">
        <f t="shared" si="17"/>
        <v>com.eteks.sweethome3d.swing.FurnitureCatalogListPanel</v>
      </c>
      <c r="E221" t="str">
        <f>VLOOKUP(D221,[1]predicted_label!$B$2:$G$1548,6,FALSE)</f>
        <v>Interfacer</v>
      </c>
      <c r="F221" t="s">
        <v>10</v>
      </c>
      <c r="G221" s="1" t="str">
        <f t="shared" si="16"/>
        <v>The tool detected the smell in this class becuase the class has bloated interface (large number of public methods). Total public methods in the class: 33 public methods</v>
      </c>
      <c r="H221" s="1" t="s">
        <v>258</v>
      </c>
    </row>
    <row r="222" spans="1:8" ht="90" x14ac:dyDescent="0.25">
      <c r="A222" t="s">
        <v>5</v>
      </c>
      <c r="B222" t="s">
        <v>223</v>
      </c>
      <c r="C222" t="s">
        <v>259</v>
      </c>
      <c r="D222" t="str">
        <f>B222&amp;"."&amp;C$221&amp;"$"&amp;C222</f>
        <v>com.eteks.sweethome3d.swing.FurnitureCatalogListPanel$CatalogCellRenderer</v>
      </c>
      <c r="E222" t="str">
        <f>VLOOKUP(D222,[1]predicted_label!$B$2:$G$1548,6,FALSE)</f>
        <v>Interfacer</v>
      </c>
      <c r="F222" t="s">
        <v>8</v>
      </c>
      <c r="G222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22" s="1" t="s">
        <v>9</v>
      </c>
    </row>
    <row r="223" spans="1:8" ht="90" x14ac:dyDescent="0.25">
      <c r="A223" t="s">
        <v>5</v>
      </c>
      <c r="B223" t="s">
        <v>223</v>
      </c>
      <c r="C223" t="s">
        <v>260</v>
      </c>
      <c r="D223" t="str">
        <f>B223&amp;"."&amp;C$221&amp;"$FurnitureCatalogListModel$"&amp;C223</f>
        <v>com.eteks.sweethome3d.swing.FurnitureCatalogListPanel$FurnitureCatalogListModel$FurnitureCatalogListener</v>
      </c>
      <c r="E223" t="e">
        <f>VLOOKUP(D223,[1]predicted_label!$B$2:$G$1548,6,FALSE)</f>
        <v>#N/A</v>
      </c>
      <c r="F223" t="s">
        <v>8</v>
      </c>
      <c r="G223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23" s="1" t="s">
        <v>9</v>
      </c>
    </row>
    <row r="224" spans="1:8" ht="75" x14ac:dyDescent="0.25">
      <c r="A224" t="s">
        <v>5</v>
      </c>
      <c r="B224" t="s">
        <v>223</v>
      </c>
      <c r="C224" t="s">
        <v>261</v>
      </c>
      <c r="D224" t="str">
        <f t="shared" si="17"/>
        <v>com.eteks.sweethome3d.swing.FurnitureCatalogTransferHandler</v>
      </c>
      <c r="E224" t="str">
        <f>VLOOKUP(D224,[1]predicted_label!$B$2:$G$1548,6,FALSE)</f>
        <v>Service Provider</v>
      </c>
      <c r="F224" t="s">
        <v>23</v>
      </c>
      <c r="G224" s="1" t="str">
        <f t="shared" si="16"/>
        <v>The tool detected a potential instance of the smell because this type does not implement or override any method from it's supertype(s): VisualTransferHandler</v>
      </c>
      <c r="H224" s="1" t="s">
        <v>262</v>
      </c>
    </row>
    <row r="225" spans="1:9" ht="90" x14ac:dyDescent="0.25">
      <c r="A225" t="s">
        <v>5</v>
      </c>
      <c r="B225" t="s">
        <v>223</v>
      </c>
      <c r="C225" t="s">
        <v>263</v>
      </c>
      <c r="D225" t="str">
        <f t="shared" si="17"/>
        <v>com.eteks.sweethome3d.swing.FurnitureCatalogTree</v>
      </c>
      <c r="E225" t="str">
        <f>VLOOKUP(D225,[1]predicted_label!$B$2:$G$1548,6,FALSE)</f>
        <v>Interfacer</v>
      </c>
      <c r="F225" t="s">
        <v>8</v>
      </c>
      <c r="G225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25" s="1" t="s">
        <v>9</v>
      </c>
    </row>
    <row r="226" spans="1:9" ht="75" x14ac:dyDescent="0.25">
      <c r="A226" t="s">
        <v>5</v>
      </c>
      <c r="B226" t="s">
        <v>223</v>
      </c>
      <c r="C226" t="s">
        <v>263</v>
      </c>
      <c r="D226" t="str">
        <f t="shared" si="17"/>
        <v>com.eteks.sweethome3d.swing.FurnitureCatalogTree</v>
      </c>
      <c r="E226" t="str">
        <f>VLOOKUP(D226,[1]predicted_label!$B$2:$G$1548,6,FALSE)</f>
        <v>Interfacer</v>
      </c>
      <c r="F226" t="s">
        <v>23</v>
      </c>
      <c r="G226" s="1" t="str">
        <f t="shared" si="16"/>
        <v>The tool detected a potential instance of the smell because this type does not implement or override any method from it's supertype(s): View</v>
      </c>
      <c r="H226" s="1" t="s">
        <v>39</v>
      </c>
    </row>
    <row r="227" spans="1:9" ht="90" x14ac:dyDescent="0.25">
      <c r="A227" t="s">
        <v>5</v>
      </c>
      <c r="B227" t="s">
        <v>223</v>
      </c>
      <c r="C227" t="s">
        <v>259</v>
      </c>
      <c r="D227" t="str">
        <f>B227&amp;"."&amp;C$226&amp;"$"&amp;C227</f>
        <v>com.eteks.sweethome3d.swing.FurnitureCatalogTree$CatalogCellRenderer</v>
      </c>
      <c r="E227" t="str">
        <f>VLOOKUP(D227,[1]predicted_label!$B$2:$G$1548,6,FALSE)</f>
        <v>Interfacer</v>
      </c>
      <c r="F227" t="s">
        <v>8</v>
      </c>
      <c r="G227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27" s="1" t="s">
        <v>9</v>
      </c>
    </row>
    <row r="228" spans="1:9" ht="150" x14ac:dyDescent="0.25">
      <c r="A228" t="s">
        <v>5</v>
      </c>
      <c r="B228" t="s">
        <v>223</v>
      </c>
      <c r="C228" t="s">
        <v>259</v>
      </c>
      <c r="D228" t="str">
        <f t="shared" ref="D228:D230" si="19">B228&amp;"."&amp;C$226&amp;"$"&amp;C228</f>
        <v>com.eteks.sweethome3d.swing.FurnitureCatalogTree$CatalogCellRenderer</v>
      </c>
      <c r="E228" t="str">
        <f>VLOOKUP(D228,[1]predicted_label!$B$2:$G$1548,6,FALSE)</f>
        <v>Interfacer</v>
      </c>
      <c r="F228" t="s">
        <v>17</v>
      </c>
      <c r="G228" s="1" t="str">
        <f t="shared" si="16"/>
        <v>The tool detected the smell because a set of type checks are performed to explicitly manage variation in behavior where a hierarchy could have been formed consisting of these participating types. The participating types that were checked are: FurnitureCategory; CatalogPieceOfFurniture in method getTreeCellRendererComponent</v>
      </c>
      <c r="H228" s="1" t="s">
        <v>264</v>
      </c>
    </row>
    <row r="229" spans="1:9" ht="150" x14ac:dyDescent="0.25">
      <c r="A229" t="s">
        <v>5</v>
      </c>
      <c r="B229" t="s">
        <v>223</v>
      </c>
      <c r="C229" t="s">
        <v>265</v>
      </c>
      <c r="D229" t="str">
        <f t="shared" si="19"/>
        <v>com.eteks.sweethome3d.swing.FurnitureCatalogTree$CatalogTreeModel</v>
      </c>
      <c r="E229" t="str">
        <f>VLOOKUP(D229,[1]predicted_label!$B$2:$G$1548,6,FALSE)</f>
        <v>Structurer</v>
      </c>
      <c r="F229" t="s">
        <v>17</v>
      </c>
      <c r="G229" s="1" t="str">
        <f t="shared" si="16"/>
        <v>The tool detected the smell because a set of type checks are performed to explicitly manage variation in behavior where a hierarchy could have been formed consisting of these participating types. The participating types that were checked are: FurnitureCatalog; FurnitureCategory in method getChildCount</v>
      </c>
      <c r="H229" s="1" t="s">
        <v>266</v>
      </c>
    </row>
    <row r="230" spans="1:9" ht="90" x14ac:dyDescent="0.25">
      <c r="A230" t="s">
        <v>5</v>
      </c>
      <c r="B230" t="s">
        <v>223</v>
      </c>
      <c r="C230" t="s">
        <v>267</v>
      </c>
      <c r="D230" t="str">
        <f>B230&amp;"."&amp;C$226&amp;"$"&amp;C$229&amp;"$"&amp;C230</f>
        <v>com.eteks.sweethome3d.swing.FurnitureCatalogTree$CatalogTreeModel$CatalogFurnitureListener</v>
      </c>
      <c r="E230" t="e">
        <f>VLOOKUP(D230,[1]predicted_label!$B$2:$G$1548,6,FALSE)</f>
        <v>#N/A</v>
      </c>
      <c r="F230" t="s">
        <v>8</v>
      </c>
      <c r="G230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30" s="1" t="s">
        <v>9</v>
      </c>
    </row>
    <row r="231" spans="1:9" ht="120" x14ac:dyDescent="0.25">
      <c r="A231" t="s">
        <v>5</v>
      </c>
      <c r="B231" t="s">
        <v>223</v>
      </c>
      <c r="C231" t="s">
        <v>268</v>
      </c>
      <c r="D231" t="str">
        <f t="shared" si="17"/>
        <v>com.eteks.sweethome3d.swing.FurnitureTable</v>
      </c>
      <c r="E231" t="str">
        <f>VLOOKUP(D231,[1]predicted_label!$B$2:$G$1548,6,FALSE)</f>
        <v>Interfacer</v>
      </c>
      <c r="F231" t="s">
        <v>15</v>
      </c>
      <c r="G231" s="1" t="str">
        <f t="shared" si="16"/>
        <v>The tool detected the smell because a set of type checks are performed while those types belong to the same hierarchy. The participating types that were checked are: HomePieceOfFurniture; HomeFurnitureGroup in method updateTableSelectedFurniture</v>
      </c>
      <c r="H231" s="1" t="s">
        <v>269</v>
      </c>
    </row>
    <row r="232" spans="1:9" ht="165" x14ac:dyDescent="0.25">
      <c r="A232" t="s">
        <v>5</v>
      </c>
      <c r="B232" t="s">
        <v>223</v>
      </c>
      <c r="C232" t="s">
        <v>268</v>
      </c>
      <c r="D232" t="str">
        <f t="shared" si="17"/>
        <v>com.eteks.sweethome3d.swing.FurnitureTable</v>
      </c>
      <c r="E232" t="str">
        <f>VLOOKUP(D232,[1]predicted_label!$B$2:$G$1548,6,FALSE)</f>
        <v>Interfacer</v>
      </c>
      <c r="F232" t="s">
        <v>17</v>
      </c>
      <c r="G232" s="1" t="str">
        <f t="shared" si="16"/>
        <v>The tool detected the smell because a set of type checks are performed to explicitly manage variation in behavior where a hierarchy could have been formed consisting of these participating types. The participating types that were checked are: HomePieceOfFurniture; HomeFurnitureGroup in method updateTableSelectedFurniture</v>
      </c>
      <c r="H232" s="1" t="s">
        <v>270</v>
      </c>
    </row>
    <row r="233" spans="1:9" ht="75" x14ac:dyDescent="0.25">
      <c r="A233" t="s">
        <v>5</v>
      </c>
      <c r="B233" t="s">
        <v>223</v>
      </c>
      <c r="C233" t="s">
        <v>268</v>
      </c>
      <c r="D233" t="str">
        <f t="shared" si="17"/>
        <v>com.eteks.sweethome3d.swing.FurnitureTable</v>
      </c>
      <c r="E233" t="str">
        <f>VLOOKUP(D233,[1]predicted_label!$B$2:$G$1548,6,FALSE)</f>
        <v>Interfacer</v>
      </c>
      <c r="F233" t="s">
        <v>10</v>
      </c>
      <c r="G233" s="1" t="str">
        <f t="shared" si="16"/>
        <v>The tool detected the smell in this class becuase the class has bloated interface (large number of public methods). Total public methods in the class: 32 public methods</v>
      </c>
      <c r="H233" s="1" t="s">
        <v>84</v>
      </c>
    </row>
    <row r="234" spans="1:9" ht="90" x14ac:dyDescent="0.25">
      <c r="A234" t="s">
        <v>5</v>
      </c>
      <c r="B234" t="s">
        <v>223</v>
      </c>
      <c r="C234" t="s">
        <v>271</v>
      </c>
      <c r="D234" t="str">
        <f>B234&amp;"."&amp;C$232&amp;"$"&amp;C234</f>
        <v>com.eteks.sweethome3d.swing.FurnitureTable$UserPreferencesChangeListener</v>
      </c>
      <c r="E234" t="str">
        <f>VLOOKUP(D234,[1]predicted_label!$B$2:$G$1548,6,FALSE)</f>
        <v>Service Provider</v>
      </c>
      <c r="F234" t="s">
        <v>8</v>
      </c>
      <c r="G234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34" s="1" t="s">
        <v>9</v>
      </c>
    </row>
    <row r="235" spans="1:9" ht="270" x14ac:dyDescent="0.25">
      <c r="A235" t="s">
        <v>5</v>
      </c>
      <c r="B235" t="s">
        <v>223</v>
      </c>
      <c r="C235" t="s">
        <v>272</v>
      </c>
      <c r="D235" t="str">
        <f t="shared" ref="D235:D246" si="20">B235&amp;"."&amp;C$232&amp;"$"&amp;C235</f>
        <v>com.eteks.sweethome3d.swing.FurnitureTable$RunnableContext</v>
      </c>
      <c r="E235" t="e">
        <f>VLOOKUP(D235,[1]predicted_label!$B$2:$G$1548,6,FALSE)</f>
        <v>#N/A</v>
      </c>
      <c r="F235" t="s">
        <v>60</v>
      </c>
      <c r="G235" s="1" t="str">
        <f t="shared" si="16"/>
        <v>The tool detected the smell in this class because the class contains only a few data members without any method implementation, that indicates that the abstraction might not be required. Following fields are declared in this class: pageExists; exception</v>
      </c>
      <c r="H235" s="1" t="s">
        <v>61</v>
      </c>
      <c r="I235" s="1" t="s">
        <v>273</v>
      </c>
    </row>
    <row r="236" spans="1:9" ht="75" x14ac:dyDescent="0.25">
      <c r="A236" t="s">
        <v>5</v>
      </c>
      <c r="B236" t="s">
        <v>223</v>
      </c>
      <c r="C236" t="s">
        <v>274</v>
      </c>
      <c r="D236" t="str">
        <f t="shared" si="20"/>
        <v>com.eteks.sweethome3d.swing.FurnitureTable$FurnitureTableColumnModel</v>
      </c>
      <c r="E236" t="str">
        <f>VLOOKUP(D236,[1]predicted_label!$B$2:$G$1548,6,FALSE)</f>
        <v>Information Holder</v>
      </c>
      <c r="F236" t="s">
        <v>10</v>
      </c>
      <c r="G236" s="1" t="str">
        <f t="shared" si="16"/>
        <v>The tool detected the smell in this class becuase the class has bloated interface (large number of public methods). Total public methods in the class: 26 public methods</v>
      </c>
      <c r="H236" s="1" t="s">
        <v>158</v>
      </c>
    </row>
    <row r="237" spans="1:9" ht="90" x14ac:dyDescent="0.25">
      <c r="A237" t="s">
        <v>5</v>
      </c>
      <c r="B237" t="s">
        <v>223</v>
      </c>
      <c r="C237" t="s">
        <v>40</v>
      </c>
      <c r="D237" t="str">
        <f>B237&amp;"."&amp;C$232&amp;"$"&amp;C$236&amp;"$"&amp;C237</f>
        <v>com.eteks.sweethome3d.swing.FurnitureTable$FurnitureTableColumnModel$LanguageChangeListener</v>
      </c>
      <c r="E237" t="e">
        <f>VLOOKUP(D237,[1]predicted_label!$B$2:$G$1548,6,FALSE)</f>
        <v>#N/A</v>
      </c>
      <c r="F237" t="s">
        <v>8</v>
      </c>
      <c r="G237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37" s="1" t="s">
        <v>9</v>
      </c>
    </row>
    <row r="238" spans="1:9" ht="90" x14ac:dyDescent="0.25">
      <c r="A238" t="s">
        <v>5</v>
      </c>
      <c r="B238" t="s">
        <v>223</v>
      </c>
      <c r="C238" t="s">
        <v>275</v>
      </c>
      <c r="D238" t="str">
        <f t="shared" ref="D238:D240" si="21">B238&amp;"."&amp;C$232&amp;"$"&amp;C$236&amp;"$"&amp;C238</f>
        <v>com.eteks.sweethome3d.swing.FurnitureTable$FurnitureTableColumnModel$SizeRenderer</v>
      </c>
      <c r="E238" t="e">
        <f>VLOOKUP(D238,[1]predicted_label!$B$2:$G$1548,6,FALSE)</f>
        <v>#N/A</v>
      </c>
      <c r="F238" t="s">
        <v>8</v>
      </c>
      <c r="G238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38" s="1" t="s">
        <v>9</v>
      </c>
    </row>
    <row r="239" spans="1:9" ht="90" x14ac:dyDescent="0.25">
      <c r="A239" t="s">
        <v>5</v>
      </c>
      <c r="B239" t="s">
        <v>223</v>
      </c>
      <c r="C239" t="s">
        <v>276</v>
      </c>
      <c r="D239" t="str">
        <f t="shared" si="21"/>
        <v>com.eteks.sweethome3d.swing.FurnitureTable$FurnitureTableColumnModel$PriceRenderer</v>
      </c>
      <c r="E239" t="e">
        <f>VLOOKUP(D239,[1]predicted_label!$B$2:$G$1548,6,FALSE)</f>
        <v>#N/A</v>
      </c>
      <c r="F239" t="s">
        <v>8</v>
      </c>
      <c r="G239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39" s="1" t="s">
        <v>9</v>
      </c>
    </row>
    <row r="240" spans="1:9" ht="90" x14ac:dyDescent="0.25">
      <c r="A240" t="s">
        <v>5</v>
      </c>
      <c r="B240" t="s">
        <v>223</v>
      </c>
      <c r="C240" t="s">
        <v>277</v>
      </c>
      <c r="D240" t="str">
        <f t="shared" si="21"/>
        <v>com.eteks.sweethome3d.swing.FurnitureTable$FurnitureTableColumnModel$BooleanRenderer</v>
      </c>
      <c r="E240" t="e">
        <f>VLOOKUP(D240,[1]predicted_label!$B$2:$G$1548,6,FALSE)</f>
        <v>#N/A</v>
      </c>
      <c r="F240" t="s">
        <v>8</v>
      </c>
      <c r="G240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40" s="1" t="s">
        <v>9</v>
      </c>
    </row>
    <row r="241" spans="1:9" ht="90" x14ac:dyDescent="0.25">
      <c r="A241" t="s">
        <v>5</v>
      </c>
      <c r="B241" t="s">
        <v>223</v>
      </c>
      <c r="C241" t="s">
        <v>278</v>
      </c>
      <c r="D241" t="str">
        <f t="shared" si="20"/>
        <v>com.eteks.sweethome3d.swing.FurnitureTable$TreeTableNameCellRenderer</v>
      </c>
      <c r="E241" t="str">
        <f>VLOOKUP(D241,[1]predicted_label!$B$2:$G$1548,6,FALSE)</f>
        <v>Service Provider</v>
      </c>
      <c r="F241" t="s">
        <v>8</v>
      </c>
      <c r="G241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41" s="1" t="s">
        <v>9</v>
      </c>
    </row>
    <row r="242" spans="1:9" ht="120" x14ac:dyDescent="0.25">
      <c r="A242" t="s">
        <v>5</v>
      </c>
      <c r="B242" t="s">
        <v>223</v>
      </c>
      <c r="C242" t="s">
        <v>278</v>
      </c>
      <c r="D242" t="str">
        <f t="shared" si="20"/>
        <v>com.eteks.sweethome3d.swing.FurnitureTable$TreeTableNameCellRenderer</v>
      </c>
      <c r="E242" t="str">
        <f>VLOOKUP(D242,[1]predicted_label!$B$2:$G$1548,6,FALSE)</f>
        <v>Service Provider</v>
      </c>
      <c r="F242" t="s">
        <v>15</v>
      </c>
      <c r="G242" s="1" t="str">
        <f t="shared" si="16"/>
        <v>The tool detected the smell because a set of type checks are performed while those types belong to the same hierarchy. The participating types that were checked are: HomePieceOfFurniture; HomeFurnitureGroup in method prepareTree</v>
      </c>
      <c r="H242" s="1" t="s">
        <v>279</v>
      </c>
    </row>
    <row r="243" spans="1:9" ht="165" x14ac:dyDescent="0.25">
      <c r="A243" t="s">
        <v>5</v>
      </c>
      <c r="B243" t="s">
        <v>223</v>
      </c>
      <c r="C243" t="s">
        <v>278</v>
      </c>
      <c r="D243" t="str">
        <f t="shared" si="20"/>
        <v>com.eteks.sweethome3d.swing.FurnitureTable$TreeTableNameCellRenderer</v>
      </c>
      <c r="E243" t="str">
        <f>VLOOKUP(D243,[1]predicted_label!$B$2:$G$1548,6,FALSE)</f>
        <v>Service Provider</v>
      </c>
      <c r="F243" t="s">
        <v>17</v>
      </c>
      <c r="G243" s="1" t="str">
        <f t="shared" si="16"/>
        <v>The tool detected the smell because a set of type checks are performed to explicitly manage variation in behavior where a hierarchy could have been formed consisting of these participating types. The participating types that were checked are: HomePieceOfFurniture; HomeFurnitureGroup in method prepareTree</v>
      </c>
      <c r="H243" s="1" t="s">
        <v>280</v>
      </c>
    </row>
    <row r="244" spans="1:9" ht="120" x14ac:dyDescent="0.25">
      <c r="A244" t="s">
        <v>5</v>
      </c>
      <c r="B244" t="s">
        <v>223</v>
      </c>
      <c r="C244" t="s">
        <v>281</v>
      </c>
      <c r="D244" t="str">
        <f t="shared" si="20"/>
        <v>com.eteks.sweethome3d.swing.FurnitureTable$FurnitureTreeTableModel</v>
      </c>
      <c r="E244" t="str">
        <f>VLOOKUP(D244,[1]predicted_label!$B$2:$G$1548,6,FALSE)</f>
        <v>Structurer</v>
      </c>
      <c r="F244" t="s">
        <v>15</v>
      </c>
      <c r="G244" s="1" t="str">
        <f t="shared" si="16"/>
        <v>The tool detected the smell because a set of type checks are performed while those types belong to the same hierarchy. The participating types that were checked are: HomePieceOfFurniture; HomeFurnitureGroup in method isLeaf</v>
      </c>
      <c r="H244" s="1" t="s">
        <v>282</v>
      </c>
    </row>
    <row r="245" spans="1:9" ht="165" x14ac:dyDescent="0.25">
      <c r="A245" t="s">
        <v>5</v>
      </c>
      <c r="B245" t="s">
        <v>223</v>
      </c>
      <c r="C245" t="s">
        <v>281</v>
      </c>
      <c r="D245" t="str">
        <f t="shared" si="20"/>
        <v>com.eteks.sweethome3d.swing.FurnitureTable$FurnitureTreeTableModel</v>
      </c>
      <c r="E245" t="str">
        <f>VLOOKUP(D245,[1]predicted_label!$B$2:$G$1548,6,FALSE)</f>
        <v>Structurer</v>
      </c>
      <c r="F245" t="s">
        <v>17</v>
      </c>
      <c r="G245" s="1" t="str">
        <f t="shared" si="16"/>
        <v>The tool detected the smell because a set of type checks are performed to explicitly manage variation in behavior where a hierarchy could have been formed consisting of these participating types. The participating types that were checked are: HomePieceOfFurniture; HomeFurnitureGroup in method isLeaf</v>
      </c>
      <c r="H245" s="1" t="s">
        <v>283</v>
      </c>
    </row>
    <row r="246" spans="1:9" ht="75" x14ac:dyDescent="0.25">
      <c r="A246" t="s">
        <v>5</v>
      </c>
      <c r="B246" t="s">
        <v>223</v>
      </c>
      <c r="C246" t="s">
        <v>281</v>
      </c>
      <c r="D246" t="str">
        <f t="shared" si="20"/>
        <v>com.eteks.sweethome3d.swing.FurnitureTable$FurnitureTreeTableModel</v>
      </c>
      <c r="E246" t="str">
        <f>VLOOKUP(D246,[1]predicted_label!$B$2:$G$1548,6,FALSE)</f>
        <v>Structurer</v>
      </c>
      <c r="F246" t="s">
        <v>10</v>
      </c>
      <c r="G246" s="1" t="str">
        <f t="shared" si="16"/>
        <v>The tool detected the smell in this class becuase the class has bloated interface (large number of public methods). Total public methods in the class: 22 public methods</v>
      </c>
      <c r="H246" s="1" t="s">
        <v>284</v>
      </c>
    </row>
    <row r="247" spans="1:9" ht="75" x14ac:dyDescent="0.25">
      <c r="A247" t="s">
        <v>5</v>
      </c>
      <c r="B247" t="s">
        <v>223</v>
      </c>
      <c r="C247" t="s">
        <v>285</v>
      </c>
      <c r="D247" t="str">
        <f t="shared" si="17"/>
        <v>com.eteks.sweethome3d.swing.HelpPane</v>
      </c>
      <c r="E247" t="str">
        <f>VLOOKUP(D247,[1]predicted_label!$B$2:$G$1548,6,FALSE)</f>
        <v>Interfacer</v>
      </c>
      <c r="F247" t="s">
        <v>10</v>
      </c>
      <c r="G247" s="1" t="str">
        <f t="shared" si="16"/>
        <v>The tool detected the smell in this class becuase the class has bloated interface (large number of public methods). Total public methods in the class: 23 public methods</v>
      </c>
      <c r="H247" s="1" t="s">
        <v>20</v>
      </c>
    </row>
    <row r="248" spans="1:9" ht="210" x14ac:dyDescent="0.25">
      <c r="A248" t="s">
        <v>5</v>
      </c>
      <c r="B248" t="s">
        <v>223</v>
      </c>
      <c r="C248" t="s">
        <v>231</v>
      </c>
      <c r="D248" t="str">
        <f>B248&amp;"."&amp;C$247&amp;"$"&amp;C248</f>
        <v>com.eteks.sweethome3d.swing.HelpPane$ActionType</v>
      </c>
      <c r="E248" t="str">
        <f>VLOOKUP(D248,[1]predicted_label!$B$2:$G$1548,6,FALSE)</f>
        <v>Information Holder</v>
      </c>
      <c r="F248" t="s">
        <v>60</v>
      </c>
      <c r="G248" s="1" t="str">
        <f t="shared" si="16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248" s="1" t="s">
        <v>61</v>
      </c>
      <c r="I248" s="1" t="s">
        <v>62</v>
      </c>
    </row>
    <row r="249" spans="1:9" ht="90" x14ac:dyDescent="0.25">
      <c r="A249" t="s">
        <v>5</v>
      </c>
      <c r="B249" t="s">
        <v>223</v>
      </c>
      <c r="C249" t="s">
        <v>231</v>
      </c>
      <c r="D249" t="str">
        <f t="shared" ref="D249:D250" si="22">B249&amp;"."&amp;C$247&amp;"$"&amp;C249</f>
        <v>com.eteks.sweethome3d.swing.HelpPane$ActionType</v>
      </c>
      <c r="E249" t="str">
        <f>VLOOKUP(D249,[1]predicted_label!$B$2:$G$1548,6,FALSE)</f>
        <v>Information Holder</v>
      </c>
      <c r="F249" t="s">
        <v>8</v>
      </c>
      <c r="G249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49" s="1" t="s">
        <v>9</v>
      </c>
    </row>
    <row r="250" spans="1:9" ht="90" x14ac:dyDescent="0.25">
      <c r="A250" t="s">
        <v>5</v>
      </c>
      <c r="B250" t="s">
        <v>223</v>
      </c>
      <c r="C250" t="s">
        <v>40</v>
      </c>
      <c r="D250" t="str">
        <f t="shared" si="22"/>
        <v>com.eteks.sweethome3d.swing.HelpPane$LanguageChangeListener</v>
      </c>
      <c r="E250" t="str">
        <f>VLOOKUP(D250,[1]predicted_label!$B$2:$G$1548,6,FALSE)</f>
        <v>Service Provider</v>
      </c>
      <c r="F250" t="s">
        <v>8</v>
      </c>
      <c r="G250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50" s="1" t="s">
        <v>9</v>
      </c>
    </row>
    <row r="251" spans="1:9" ht="90" x14ac:dyDescent="0.25">
      <c r="A251" t="s">
        <v>5</v>
      </c>
      <c r="B251" t="s">
        <v>223</v>
      </c>
      <c r="C251" t="s">
        <v>286</v>
      </c>
      <c r="D251" t="str">
        <f t="shared" si="17"/>
        <v>com.eteks.sweethome3d.swing.Home3DAttributesPanel</v>
      </c>
      <c r="E251" t="str">
        <f>VLOOKUP(D251,[1]predicted_label!$B$2:$G$1548,6,FALSE)</f>
        <v>Interfacer</v>
      </c>
      <c r="F251" t="s">
        <v>8</v>
      </c>
      <c r="G251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51" s="1" t="s">
        <v>9</v>
      </c>
    </row>
    <row r="252" spans="1:9" ht="105" x14ac:dyDescent="0.25">
      <c r="A252" t="s">
        <v>5</v>
      </c>
      <c r="B252" t="s">
        <v>223</v>
      </c>
      <c r="C252" t="s">
        <v>287</v>
      </c>
      <c r="D252" t="str">
        <f t="shared" si="17"/>
        <v>com.eteks.sweethome3d.swing.HomeComponent3D</v>
      </c>
      <c r="E252" t="str">
        <f>VLOOKUP(D252,[1]predicted_label!$B$2:$G$1548,6,FALSE)</f>
        <v>Interfacer</v>
      </c>
      <c r="F252" t="s">
        <v>15</v>
      </c>
      <c r="G252" s="1" t="str">
        <f t="shared" si="16"/>
        <v>The tool detected the smell because a set of type checks are performed while those types belong to the same hierarchy. The participating types that were checked are: Wall3D; HomePieceOfFurniture3D in method createLights</v>
      </c>
      <c r="H252" s="1" t="s">
        <v>288</v>
      </c>
    </row>
    <row r="253" spans="1:9" ht="75" x14ac:dyDescent="0.25">
      <c r="A253" t="s">
        <v>5</v>
      </c>
      <c r="B253" t="s">
        <v>223</v>
      </c>
      <c r="C253" t="s">
        <v>287</v>
      </c>
      <c r="D253" t="str">
        <f t="shared" si="17"/>
        <v>com.eteks.sweethome3d.swing.HomeComponent3D</v>
      </c>
      <c r="E253" t="str">
        <f>VLOOKUP(D253,[1]predicted_label!$B$2:$G$1548,6,FALSE)</f>
        <v>Interfacer</v>
      </c>
      <c r="F253" t="s">
        <v>23</v>
      </c>
      <c r="G253" s="1" t="str">
        <f t="shared" si="16"/>
        <v>The tool detected a potential instance of the smell because this type does not implement or override any method from it's supertype(s): View</v>
      </c>
      <c r="H253" s="1" t="s">
        <v>39</v>
      </c>
    </row>
    <row r="254" spans="1:9" ht="150" x14ac:dyDescent="0.25">
      <c r="A254" t="s">
        <v>5</v>
      </c>
      <c r="B254" t="s">
        <v>223</v>
      </c>
      <c r="C254" t="s">
        <v>287</v>
      </c>
      <c r="D254" t="str">
        <f t="shared" si="17"/>
        <v>com.eteks.sweethome3d.swing.HomeComponent3D</v>
      </c>
      <c r="E254" t="str">
        <f>VLOOKUP(D254,[1]predicted_label!$B$2:$G$1548,6,FALSE)</f>
        <v>Interfacer</v>
      </c>
      <c r="F254" t="s">
        <v>17</v>
      </c>
      <c r="G254" s="1" t="str">
        <f t="shared" si="16"/>
        <v>The tool detected the smell because a set of type checks are performed to explicitly manage variation in behavior where a hierarchy could have been formed consisting of these participating types. The participating types that were checked are: Wall3D; HomePieceOfFurniture3D in method createLights</v>
      </c>
      <c r="H254" s="1" t="s">
        <v>289</v>
      </c>
    </row>
    <row r="255" spans="1:9" ht="75" x14ac:dyDescent="0.25">
      <c r="A255" t="s">
        <v>5</v>
      </c>
      <c r="B255" t="s">
        <v>223</v>
      </c>
      <c r="C255" t="s">
        <v>287</v>
      </c>
      <c r="D255" t="str">
        <f t="shared" si="17"/>
        <v>com.eteks.sweethome3d.swing.HomeComponent3D</v>
      </c>
      <c r="E255" t="str">
        <f>VLOOKUP(D255,[1]predicted_label!$B$2:$G$1548,6,FALSE)</f>
        <v>Interfacer</v>
      </c>
      <c r="F255" t="s">
        <v>10</v>
      </c>
      <c r="G255" s="1" t="str">
        <f t="shared" si="16"/>
        <v>The tool detected the smell in this class becuase the class has bloated interface (large number of public methods). Total public methods in the class: 63 public methods</v>
      </c>
      <c r="H255" s="1" t="s">
        <v>216</v>
      </c>
    </row>
    <row r="256" spans="1:9" ht="210" x14ac:dyDescent="0.25">
      <c r="A256" t="s">
        <v>5</v>
      </c>
      <c r="B256" t="s">
        <v>223</v>
      </c>
      <c r="C256" t="s">
        <v>231</v>
      </c>
      <c r="D256" t="str">
        <f>B256&amp;"."&amp;C$255&amp;"$"&amp;C256</f>
        <v>com.eteks.sweethome3d.swing.HomeComponent3D$ActionType</v>
      </c>
      <c r="E256" t="str">
        <f>VLOOKUP(D256,[1]predicted_label!$B$2:$G$1548,6,FALSE)</f>
        <v>Information Holder</v>
      </c>
      <c r="F256" t="s">
        <v>60</v>
      </c>
      <c r="G256" s="1" t="str">
        <f t="shared" si="16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256" s="1" t="s">
        <v>61</v>
      </c>
      <c r="I256" s="1" t="s">
        <v>62</v>
      </c>
    </row>
    <row r="257" spans="1:8" ht="90" x14ac:dyDescent="0.25">
      <c r="A257" t="s">
        <v>5</v>
      </c>
      <c r="B257" t="s">
        <v>223</v>
      </c>
      <c r="C257" t="s">
        <v>231</v>
      </c>
      <c r="D257" t="str">
        <f t="shared" ref="D257:D265" si="23">B257&amp;"."&amp;C$255&amp;"$"&amp;C257</f>
        <v>com.eteks.sweethome3d.swing.HomeComponent3D$ActionType</v>
      </c>
      <c r="E257" t="str">
        <f>VLOOKUP(D257,[1]predicted_label!$B$2:$G$1548,6,FALSE)</f>
        <v>Information Holder</v>
      </c>
      <c r="F257" t="s">
        <v>8</v>
      </c>
      <c r="G257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57" s="1" t="s">
        <v>9</v>
      </c>
    </row>
    <row r="258" spans="1:8" ht="90" x14ac:dyDescent="0.25">
      <c r="A258" t="s">
        <v>5</v>
      </c>
      <c r="B258" t="s">
        <v>223</v>
      </c>
      <c r="C258" t="s">
        <v>290</v>
      </c>
      <c r="D258" t="str">
        <f t="shared" si="23"/>
        <v>com.eteks.sweethome3d.swing.HomeComponent3D$JCanvas3DWithNavigationPanel</v>
      </c>
      <c r="E258" t="str">
        <f>VLOOKUP(D258,[1]predicted_label!$B$2:$G$1548,6,FALSE)</f>
        <v>Service Provider</v>
      </c>
      <c r="F258" t="s">
        <v>8</v>
      </c>
      <c r="G258" s="1" t="str">
        <f t="shared" si="16"/>
        <v>The tool detected the smell in this class because this class is potentially unused. (Please ignore the smell if the reported class is auto-generated and/or used to serve a specific known purpose.)</v>
      </c>
      <c r="H258" s="1" t="s">
        <v>9</v>
      </c>
    </row>
    <row r="259" spans="1:8" ht="90" x14ac:dyDescent="0.25">
      <c r="A259" t="s">
        <v>5</v>
      </c>
      <c r="B259" t="s">
        <v>223</v>
      </c>
      <c r="C259" t="s">
        <v>291</v>
      </c>
      <c r="D259" t="str">
        <f t="shared" si="23"/>
        <v>com.eteks.sweethome3d.swing.HomeComponent3D$NavigationPanelChangeListener</v>
      </c>
      <c r="E259" t="str">
        <f>VLOOKUP(D259,[1]predicted_label!$B$2:$G$1548,6,FALSE)</f>
        <v>Service Provider</v>
      </c>
      <c r="F259" t="s">
        <v>8</v>
      </c>
      <c r="G259" s="1" t="str">
        <f t="shared" ref="G259:G322" si="24">IF(ISBLANK(I259),H259,H259&amp;","&amp;I259)</f>
        <v>The tool detected the smell in this class because this class is potentially unused. (Please ignore the smell if the reported class is auto-generated and/or used to serve a specific known purpose.)</v>
      </c>
      <c r="H259" s="1" t="s">
        <v>9</v>
      </c>
    </row>
    <row r="260" spans="1:8" ht="90" x14ac:dyDescent="0.25">
      <c r="A260" t="s">
        <v>5</v>
      </c>
      <c r="B260" t="s">
        <v>223</v>
      </c>
      <c r="C260" t="s">
        <v>292</v>
      </c>
      <c r="D260" t="str">
        <f t="shared" si="23"/>
        <v>com.eteks.sweethome3d.swing.HomeComponent3D$NavigationButton</v>
      </c>
      <c r="E260" t="str">
        <f>VLOOKUP(D260,[1]predicted_label!$B$2:$G$1548,6,FALSE)</f>
        <v>Interfacer</v>
      </c>
      <c r="F260" t="s">
        <v>8</v>
      </c>
      <c r="G260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260" s="1" t="s">
        <v>9</v>
      </c>
    </row>
    <row r="261" spans="1:8" ht="90" x14ac:dyDescent="0.25">
      <c r="A261" t="s">
        <v>5</v>
      </c>
      <c r="B261" t="s">
        <v>223</v>
      </c>
      <c r="C261" t="s">
        <v>293</v>
      </c>
      <c r="D261" t="str">
        <f t="shared" si="23"/>
        <v>com.eteks.sweethome3d.swing.HomeComponent3D$MoveCameraAction</v>
      </c>
      <c r="E261" t="e">
        <f>VLOOKUP(D261,[1]predicted_label!$B$2:$G$1548,6,FALSE)</f>
        <v>#N/A</v>
      </c>
      <c r="F261" t="s">
        <v>8</v>
      </c>
      <c r="G261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261" s="1" t="s">
        <v>9</v>
      </c>
    </row>
    <row r="262" spans="1:8" ht="90" x14ac:dyDescent="0.25">
      <c r="A262" t="s">
        <v>5</v>
      </c>
      <c r="B262" t="s">
        <v>223</v>
      </c>
      <c r="C262" t="s">
        <v>294</v>
      </c>
      <c r="D262" t="str">
        <f t="shared" si="23"/>
        <v>com.eteks.sweethome3d.swing.HomeComponent3D$MoveCameraSidewaysAction</v>
      </c>
      <c r="E262" t="e">
        <f>VLOOKUP(D262,[1]predicted_label!$B$2:$G$1548,6,FALSE)</f>
        <v>#N/A</v>
      </c>
      <c r="F262" t="s">
        <v>8</v>
      </c>
      <c r="G262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262" s="1" t="s">
        <v>9</v>
      </c>
    </row>
    <row r="263" spans="1:8" ht="90" x14ac:dyDescent="0.25">
      <c r="A263" t="s">
        <v>5</v>
      </c>
      <c r="B263" t="s">
        <v>223</v>
      </c>
      <c r="C263" t="s">
        <v>295</v>
      </c>
      <c r="D263" t="str">
        <f t="shared" si="23"/>
        <v>com.eteks.sweethome3d.swing.HomeComponent3D$ElevateCameraAction</v>
      </c>
      <c r="E263" t="e">
        <f>VLOOKUP(D263,[1]predicted_label!$B$2:$G$1548,6,FALSE)</f>
        <v>#N/A</v>
      </c>
      <c r="F263" t="s">
        <v>8</v>
      </c>
      <c r="G263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263" s="1" t="s">
        <v>9</v>
      </c>
    </row>
    <row r="264" spans="1:8" ht="90" x14ac:dyDescent="0.25">
      <c r="A264" t="s">
        <v>5</v>
      </c>
      <c r="B264" t="s">
        <v>223</v>
      </c>
      <c r="C264" t="s">
        <v>296</v>
      </c>
      <c r="D264" t="str">
        <f t="shared" si="23"/>
        <v>com.eteks.sweethome3d.swing.HomeComponent3D$RotateCameraYawAction</v>
      </c>
      <c r="E264" t="e">
        <f>VLOOKUP(D264,[1]predicted_label!$B$2:$G$1548,6,FALSE)</f>
        <v>#N/A</v>
      </c>
      <c r="F264" t="s">
        <v>8</v>
      </c>
      <c r="G264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264" s="1" t="s">
        <v>9</v>
      </c>
    </row>
    <row r="265" spans="1:8" ht="90" x14ac:dyDescent="0.25">
      <c r="A265" t="s">
        <v>5</v>
      </c>
      <c r="B265" t="s">
        <v>223</v>
      </c>
      <c r="C265" t="s">
        <v>297</v>
      </c>
      <c r="D265" t="str">
        <f t="shared" si="23"/>
        <v>com.eteks.sweethome3d.swing.HomeComponent3D$RotateCameraPitchAction</v>
      </c>
      <c r="E265" t="e">
        <f>VLOOKUP(D265,[1]predicted_label!$B$2:$G$1548,6,FALSE)</f>
        <v>#N/A</v>
      </c>
      <c r="F265" t="s">
        <v>8</v>
      </c>
      <c r="G265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265" s="1" t="s">
        <v>9</v>
      </c>
    </row>
    <row r="266" spans="1:8" ht="90" x14ac:dyDescent="0.25">
      <c r="A266" t="s">
        <v>5</v>
      </c>
      <c r="B266" t="s">
        <v>223</v>
      </c>
      <c r="C266" t="s">
        <v>298</v>
      </c>
      <c r="D266" t="str">
        <f t="shared" ref="D259:D322" si="25">B266&amp;"."&amp;C266</f>
        <v>com.eteks.sweethome3d.swing.HomeFurniturePanel</v>
      </c>
      <c r="E266" t="str">
        <f>VLOOKUP(D266,[1]predicted_label!$B$2:$G$1548,6,FALSE)</f>
        <v>Interfacer</v>
      </c>
      <c r="F266" t="s">
        <v>8</v>
      </c>
      <c r="G266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266" s="1" t="s">
        <v>9</v>
      </c>
    </row>
    <row r="267" spans="1:8" ht="60" x14ac:dyDescent="0.25">
      <c r="A267" t="s">
        <v>5</v>
      </c>
      <c r="B267" t="s">
        <v>223</v>
      </c>
      <c r="C267" t="s">
        <v>298</v>
      </c>
      <c r="D267" t="str">
        <f t="shared" si="25"/>
        <v>com.eteks.sweethome3d.swing.HomeFurniturePanel</v>
      </c>
      <c r="E267" t="str">
        <f>VLOOKUP(D267,[1]predicted_label!$B$2:$G$1548,6,FALSE)</f>
        <v>Interfacer</v>
      </c>
      <c r="F267" t="s">
        <v>226</v>
      </c>
      <c r="G267" s="1" t="str">
        <f t="shared" si="24"/>
        <v>The tool detected a instance of this smell because changedUpdate is more interested in members of the type: HomeFurnitureController</v>
      </c>
      <c r="H267" s="1" t="s">
        <v>299</v>
      </c>
    </row>
    <row r="268" spans="1:8" ht="60" x14ac:dyDescent="0.25">
      <c r="A268" t="s">
        <v>5</v>
      </c>
      <c r="B268" t="s">
        <v>223</v>
      </c>
      <c r="C268" t="s">
        <v>298</v>
      </c>
      <c r="D268" t="str">
        <f t="shared" si="25"/>
        <v>com.eteks.sweethome3d.swing.HomeFurniturePanel</v>
      </c>
      <c r="E268" t="str">
        <f>VLOOKUP(D268,[1]predicted_label!$B$2:$G$1548,6,FALSE)</f>
        <v>Interfacer</v>
      </c>
      <c r="F268" t="s">
        <v>226</v>
      </c>
      <c r="G268" s="1" t="str">
        <f t="shared" si="24"/>
        <v>The tool detected a instance of this smell because propertyChange is more interested in members of the type: NullableCheckBox</v>
      </c>
      <c r="H268" s="1" t="s">
        <v>300</v>
      </c>
    </row>
    <row r="269" spans="1:8" ht="60" x14ac:dyDescent="0.25">
      <c r="A269" t="s">
        <v>5</v>
      </c>
      <c r="B269" t="s">
        <v>223</v>
      </c>
      <c r="C269" t="s">
        <v>298</v>
      </c>
      <c r="D269" t="str">
        <f t="shared" si="25"/>
        <v>com.eteks.sweethome3d.swing.HomeFurniturePanel</v>
      </c>
      <c r="E269" t="str">
        <f>VLOOKUP(D269,[1]predicted_label!$B$2:$G$1548,6,FALSE)</f>
        <v>Interfacer</v>
      </c>
      <c r="F269" t="s">
        <v>226</v>
      </c>
      <c r="G269" s="1" t="str">
        <f t="shared" si="24"/>
        <v>The tool detected a instance of this smell because stateChanged is more interested in members of the type: HomeFurnitureController</v>
      </c>
      <c r="H269" s="1" t="s">
        <v>301</v>
      </c>
    </row>
    <row r="270" spans="1:8" ht="60" x14ac:dyDescent="0.25">
      <c r="A270" t="s">
        <v>5</v>
      </c>
      <c r="B270" t="s">
        <v>223</v>
      </c>
      <c r="C270" t="s">
        <v>298</v>
      </c>
      <c r="D270" t="str">
        <f t="shared" si="25"/>
        <v>com.eteks.sweethome3d.swing.HomeFurniturePanel</v>
      </c>
      <c r="E270" t="str">
        <f>VLOOKUP(D270,[1]predicted_label!$B$2:$G$1548,6,FALSE)</f>
        <v>Interfacer</v>
      </c>
      <c r="F270" t="s">
        <v>226</v>
      </c>
      <c r="G270" s="1" t="str">
        <f t="shared" si="24"/>
        <v>The tool detected a instance of this smell because changedUpdate is more interested in members of the type: HomeFurnitureController</v>
      </c>
      <c r="H270" s="1" t="s">
        <v>299</v>
      </c>
    </row>
    <row r="271" spans="1:8" ht="60" x14ac:dyDescent="0.25">
      <c r="A271" t="s">
        <v>5</v>
      </c>
      <c r="B271" t="s">
        <v>223</v>
      </c>
      <c r="C271" t="s">
        <v>298</v>
      </c>
      <c r="D271" t="str">
        <f t="shared" si="25"/>
        <v>com.eteks.sweethome3d.swing.HomeFurniturePanel</v>
      </c>
      <c r="E271" t="str">
        <f>VLOOKUP(D271,[1]predicted_label!$B$2:$G$1548,6,FALSE)</f>
        <v>Interfacer</v>
      </c>
      <c r="F271" t="s">
        <v>226</v>
      </c>
      <c r="G271" s="1" t="str">
        <f t="shared" si="24"/>
        <v>The tool detected a instance of this smell because stateChanged is more interested in members of the type: HomeFurnitureController</v>
      </c>
      <c r="H271" s="1" t="s">
        <v>301</v>
      </c>
    </row>
    <row r="272" spans="1:8" ht="60" x14ac:dyDescent="0.25">
      <c r="A272" t="s">
        <v>5</v>
      </c>
      <c r="B272" t="s">
        <v>223</v>
      </c>
      <c r="C272" t="s">
        <v>298</v>
      </c>
      <c r="D272" t="str">
        <f t="shared" si="25"/>
        <v>com.eteks.sweethome3d.swing.HomeFurniturePanel</v>
      </c>
      <c r="E272" t="str">
        <f>VLOOKUP(D272,[1]predicted_label!$B$2:$G$1548,6,FALSE)</f>
        <v>Interfacer</v>
      </c>
      <c r="F272" t="s">
        <v>226</v>
      </c>
      <c r="G272" s="1" t="str">
        <f t="shared" si="24"/>
        <v>The tool detected a instance of this smell because stateChanged is more interested in members of the type: HomeFurnitureController</v>
      </c>
      <c r="H272" s="1" t="s">
        <v>301</v>
      </c>
    </row>
    <row r="273" spans="1:8" ht="60" x14ac:dyDescent="0.25">
      <c r="A273" t="s">
        <v>5</v>
      </c>
      <c r="B273" t="s">
        <v>223</v>
      </c>
      <c r="C273" t="s">
        <v>298</v>
      </c>
      <c r="D273" t="str">
        <f t="shared" si="25"/>
        <v>com.eteks.sweethome3d.swing.HomeFurniturePanel</v>
      </c>
      <c r="E273" t="str">
        <f>VLOOKUP(D273,[1]predicted_label!$B$2:$G$1548,6,FALSE)</f>
        <v>Interfacer</v>
      </c>
      <c r="F273" t="s">
        <v>226</v>
      </c>
      <c r="G273" s="1" t="str">
        <f t="shared" si="24"/>
        <v>The tool detected a instance of this smell because stateChanged is more interested in members of the type: HomeFurnitureController</v>
      </c>
      <c r="H273" s="1" t="s">
        <v>301</v>
      </c>
    </row>
    <row r="274" spans="1:8" ht="60" x14ac:dyDescent="0.25">
      <c r="A274" t="s">
        <v>5</v>
      </c>
      <c r="B274" t="s">
        <v>223</v>
      </c>
      <c r="C274" t="s">
        <v>298</v>
      </c>
      <c r="D274" t="str">
        <f t="shared" si="25"/>
        <v>com.eteks.sweethome3d.swing.HomeFurniturePanel</v>
      </c>
      <c r="E274" t="str">
        <f>VLOOKUP(D274,[1]predicted_label!$B$2:$G$1548,6,FALSE)</f>
        <v>Interfacer</v>
      </c>
      <c r="F274" t="s">
        <v>226</v>
      </c>
      <c r="G274" s="1" t="str">
        <f t="shared" si="24"/>
        <v>The tool detected a instance of this smell because stateChanged is more interested in members of the type: HomeFurnitureController</v>
      </c>
      <c r="H274" s="1" t="s">
        <v>301</v>
      </c>
    </row>
    <row r="275" spans="1:8" ht="60" x14ac:dyDescent="0.25">
      <c r="A275" t="s">
        <v>5</v>
      </c>
      <c r="B275" t="s">
        <v>223</v>
      </c>
      <c r="C275" t="s">
        <v>298</v>
      </c>
      <c r="D275" t="str">
        <f t="shared" si="25"/>
        <v>com.eteks.sweethome3d.swing.HomeFurniturePanel</v>
      </c>
      <c r="E275" t="str">
        <f>VLOOKUP(D275,[1]predicted_label!$B$2:$G$1548,6,FALSE)</f>
        <v>Interfacer</v>
      </c>
      <c r="F275" t="s">
        <v>226</v>
      </c>
      <c r="G275" s="1" t="str">
        <f t="shared" si="24"/>
        <v>The tool detected a instance of this smell because stateChanged is more interested in members of the type: HomeFurnitureController</v>
      </c>
      <c r="H275" s="1" t="s">
        <v>301</v>
      </c>
    </row>
    <row r="276" spans="1:8" ht="60" x14ac:dyDescent="0.25">
      <c r="A276" t="s">
        <v>5</v>
      </c>
      <c r="B276" t="s">
        <v>223</v>
      </c>
      <c r="C276" t="s">
        <v>298</v>
      </c>
      <c r="D276" t="str">
        <f t="shared" si="25"/>
        <v>com.eteks.sweethome3d.swing.HomeFurniturePanel</v>
      </c>
      <c r="E276" t="str">
        <f>VLOOKUP(D276,[1]predicted_label!$B$2:$G$1548,6,FALSE)</f>
        <v>Interfacer</v>
      </c>
      <c r="F276" t="s">
        <v>226</v>
      </c>
      <c r="G276" s="1" t="str">
        <f t="shared" si="24"/>
        <v>The tool detected a instance of this smell because stateChanged is more interested in members of the type: HomeFurnitureController</v>
      </c>
      <c r="H276" s="1" t="s">
        <v>301</v>
      </c>
    </row>
    <row r="277" spans="1:8" ht="60" x14ac:dyDescent="0.25">
      <c r="A277" t="s">
        <v>5</v>
      </c>
      <c r="B277" t="s">
        <v>223</v>
      </c>
      <c r="C277" t="s">
        <v>298</v>
      </c>
      <c r="D277" t="str">
        <f t="shared" si="25"/>
        <v>com.eteks.sweethome3d.swing.HomeFurniturePanel</v>
      </c>
      <c r="E277" t="str">
        <f>VLOOKUP(D277,[1]predicted_label!$B$2:$G$1548,6,FALSE)</f>
        <v>Interfacer</v>
      </c>
      <c r="F277" t="s">
        <v>226</v>
      </c>
      <c r="G277" s="1" t="str">
        <f t="shared" si="24"/>
        <v>The tool detected a instance of this smell because stateChanged is more interested in members of the type: HomeFurnitureController</v>
      </c>
      <c r="H277" s="1" t="s">
        <v>301</v>
      </c>
    </row>
    <row r="278" spans="1:8" ht="60" x14ac:dyDescent="0.25">
      <c r="A278" t="s">
        <v>5</v>
      </c>
      <c r="B278" t="s">
        <v>223</v>
      </c>
      <c r="C278" t="s">
        <v>298</v>
      </c>
      <c r="D278" t="str">
        <f t="shared" si="25"/>
        <v>com.eteks.sweethome3d.swing.HomeFurniturePanel</v>
      </c>
      <c r="E278" t="str">
        <f>VLOOKUP(D278,[1]predicted_label!$B$2:$G$1548,6,FALSE)</f>
        <v>Interfacer</v>
      </c>
      <c r="F278" t="s">
        <v>226</v>
      </c>
      <c r="G278" s="1" t="str">
        <f t="shared" si="24"/>
        <v>The tool detected a instance of this smell because propertyChange is more interested in members of the type: NullableCheckBox</v>
      </c>
      <c r="H278" s="1" t="s">
        <v>300</v>
      </c>
    </row>
    <row r="279" spans="1:8" ht="60" x14ac:dyDescent="0.25">
      <c r="A279" t="s">
        <v>5</v>
      </c>
      <c r="B279" t="s">
        <v>223</v>
      </c>
      <c r="C279" t="s">
        <v>298</v>
      </c>
      <c r="D279" t="str">
        <f t="shared" si="25"/>
        <v>com.eteks.sweethome3d.swing.HomeFurniturePanel</v>
      </c>
      <c r="E279" t="str">
        <f>VLOOKUP(D279,[1]predicted_label!$B$2:$G$1548,6,FALSE)</f>
        <v>Interfacer</v>
      </c>
      <c r="F279" t="s">
        <v>226</v>
      </c>
      <c r="G279" s="1" t="str">
        <f t="shared" si="24"/>
        <v>The tool detected a instance of this smell because stateChanged is more interested in members of the type: HomeFurnitureController</v>
      </c>
      <c r="H279" s="1" t="s">
        <v>301</v>
      </c>
    </row>
    <row r="280" spans="1:8" ht="60" x14ac:dyDescent="0.25">
      <c r="A280" t="s">
        <v>5</v>
      </c>
      <c r="B280" t="s">
        <v>223</v>
      </c>
      <c r="C280" t="s">
        <v>298</v>
      </c>
      <c r="D280" t="str">
        <f t="shared" si="25"/>
        <v>com.eteks.sweethome3d.swing.HomeFurniturePanel</v>
      </c>
      <c r="E280" t="str">
        <f>VLOOKUP(D280,[1]predicted_label!$B$2:$G$1548,6,FALSE)</f>
        <v>Interfacer</v>
      </c>
      <c r="F280" t="s">
        <v>226</v>
      </c>
      <c r="G280" s="1" t="str">
        <f t="shared" si="24"/>
        <v>The tool detected a instance of this smell because stateChanged is more interested in members of the type: HomeFurnitureController</v>
      </c>
      <c r="H280" s="1" t="s">
        <v>301</v>
      </c>
    </row>
    <row r="281" spans="1:8" ht="60" x14ac:dyDescent="0.25">
      <c r="A281" t="s">
        <v>5</v>
      </c>
      <c r="B281" t="s">
        <v>223</v>
      </c>
      <c r="C281" t="s">
        <v>298</v>
      </c>
      <c r="D281" t="str">
        <f t="shared" si="25"/>
        <v>com.eteks.sweethome3d.swing.HomeFurniturePanel</v>
      </c>
      <c r="E281" t="str">
        <f>VLOOKUP(D281,[1]predicted_label!$B$2:$G$1548,6,FALSE)</f>
        <v>Interfacer</v>
      </c>
      <c r="F281" t="s">
        <v>226</v>
      </c>
      <c r="G281" s="1" t="str">
        <f t="shared" si="24"/>
        <v>The tool detected a instance of this smell because stateChanged is more interested in members of the type: HomeFurnitureController</v>
      </c>
      <c r="H281" s="1" t="s">
        <v>301</v>
      </c>
    </row>
    <row r="282" spans="1:8" ht="60" x14ac:dyDescent="0.25">
      <c r="A282" t="s">
        <v>5</v>
      </c>
      <c r="B282" t="s">
        <v>223</v>
      </c>
      <c r="C282" t="s">
        <v>298</v>
      </c>
      <c r="D282" t="str">
        <f t="shared" si="25"/>
        <v>com.eteks.sweethome3d.swing.HomeFurniturePanel</v>
      </c>
      <c r="E282" t="str">
        <f>VLOOKUP(D282,[1]predicted_label!$B$2:$G$1548,6,FALSE)</f>
        <v>Interfacer</v>
      </c>
      <c r="F282" t="s">
        <v>226</v>
      </c>
      <c r="G282" s="1" t="str">
        <f t="shared" si="24"/>
        <v>The tool detected a instance of this smell because stateChanged is more interested in members of the type: HomeFurnitureController</v>
      </c>
      <c r="H282" s="1" t="s">
        <v>301</v>
      </c>
    </row>
    <row r="283" spans="1:8" ht="60" x14ac:dyDescent="0.25">
      <c r="A283" t="s">
        <v>5</v>
      </c>
      <c r="B283" t="s">
        <v>223</v>
      </c>
      <c r="C283" t="s">
        <v>298</v>
      </c>
      <c r="D283" t="str">
        <f t="shared" si="25"/>
        <v>com.eteks.sweethome3d.swing.HomeFurniturePanel</v>
      </c>
      <c r="E283" t="str">
        <f>VLOOKUP(D283,[1]predicted_label!$B$2:$G$1548,6,FALSE)</f>
        <v>Interfacer</v>
      </c>
      <c r="F283" t="s">
        <v>226</v>
      </c>
      <c r="G283" s="1" t="str">
        <f t="shared" si="24"/>
        <v>The tool detected a instance of this smell because propertyChange is more interested in members of the type: NullableCheckBox</v>
      </c>
      <c r="H283" s="1" t="s">
        <v>300</v>
      </c>
    </row>
    <row r="284" spans="1:8" ht="60" x14ac:dyDescent="0.25">
      <c r="A284" t="s">
        <v>5</v>
      </c>
      <c r="B284" t="s">
        <v>223</v>
      </c>
      <c r="C284" t="s">
        <v>298</v>
      </c>
      <c r="D284" t="str">
        <f t="shared" si="25"/>
        <v>com.eteks.sweethome3d.swing.HomeFurniturePanel</v>
      </c>
      <c r="E284" t="str">
        <f>VLOOKUP(D284,[1]predicted_label!$B$2:$G$1548,6,FALSE)</f>
        <v>Interfacer</v>
      </c>
      <c r="F284" t="s">
        <v>226</v>
      </c>
      <c r="G284" s="1" t="str">
        <f t="shared" si="24"/>
        <v>The tool detected a instance of this smell because stateChanged is more interested in members of the type: HomeFurnitureController</v>
      </c>
      <c r="H284" s="1" t="s">
        <v>301</v>
      </c>
    </row>
    <row r="285" spans="1:8" ht="60" x14ac:dyDescent="0.25">
      <c r="A285" t="s">
        <v>5</v>
      </c>
      <c r="B285" t="s">
        <v>223</v>
      </c>
      <c r="C285" t="s">
        <v>298</v>
      </c>
      <c r="D285" t="str">
        <f t="shared" si="25"/>
        <v>com.eteks.sweethome3d.swing.HomeFurniturePanel</v>
      </c>
      <c r="E285" t="str">
        <f>VLOOKUP(D285,[1]predicted_label!$B$2:$G$1548,6,FALSE)</f>
        <v>Interfacer</v>
      </c>
      <c r="F285" t="s">
        <v>226</v>
      </c>
      <c r="G285" s="1" t="str">
        <f t="shared" si="24"/>
        <v>The tool detected a instance of this smell because propertyChange is more interested in members of the type: NullableCheckBox</v>
      </c>
      <c r="H285" s="1" t="s">
        <v>300</v>
      </c>
    </row>
    <row r="286" spans="1:8" ht="60" x14ac:dyDescent="0.25">
      <c r="A286" t="s">
        <v>5</v>
      </c>
      <c r="B286" t="s">
        <v>223</v>
      </c>
      <c r="C286" t="s">
        <v>298</v>
      </c>
      <c r="D286" t="str">
        <f t="shared" si="25"/>
        <v>com.eteks.sweethome3d.swing.HomeFurniturePanel</v>
      </c>
      <c r="E286" t="str">
        <f>VLOOKUP(D286,[1]predicted_label!$B$2:$G$1548,6,FALSE)</f>
        <v>Interfacer</v>
      </c>
      <c r="F286" t="s">
        <v>226</v>
      </c>
      <c r="G286" s="1" t="str">
        <f t="shared" si="24"/>
        <v>The tool detected a instance of this smell because stateChanged is more interested in members of the type: HomeFurnitureController</v>
      </c>
      <c r="H286" s="1" t="s">
        <v>301</v>
      </c>
    </row>
    <row r="287" spans="1:8" ht="60" x14ac:dyDescent="0.25">
      <c r="A287" t="s">
        <v>5</v>
      </c>
      <c r="B287" t="s">
        <v>223</v>
      </c>
      <c r="C287" t="s">
        <v>298</v>
      </c>
      <c r="D287" t="str">
        <f t="shared" si="25"/>
        <v>com.eteks.sweethome3d.swing.HomeFurniturePanel</v>
      </c>
      <c r="E287" t="str">
        <f>VLOOKUP(D287,[1]predicted_label!$B$2:$G$1548,6,FALSE)</f>
        <v>Interfacer</v>
      </c>
      <c r="F287" t="s">
        <v>226</v>
      </c>
      <c r="G287" s="1" t="str">
        <f t="shared" si="24"/>
        <v>The tool detected a instance of this smell because stateChanged is more interested in members of the type: HomeFurnitureController</v>
      </c>
      <c r="H287" s="1" t="s">
        <v>301</v>
      </c>
    </row>
    <row r="288" spans="1:8" ht="75" x14ac:dyDescent="0.25">
      <c r="A288" t="s">
        <v>5</v>
      </c>
      <c r="B288" t="s">
        <v>223</v>
      </c>
      <c r="C288" t="s">
        <v>298</v>
      </c>
      <c r="D288" t="str">
        <f t="shared" si="25"/>
        <v>com.eteks.sweethome3d.swing.HomeFurniturePanel</v>
      </c>
      <c r="E288" t="str">
        <f>VLOOKUP(D288,[1]predicted_label!$B$2:$G$1548,6,FALSE)</f>
        <v>Interfacer</v>
      </c>
      <c r="F288" t="s">
        <v>10</v>
      </c>
      <c r="G288" s="1" t="str">
        <f t="shared" si="24"/>
        <v>The tool detected the smell in this class becuase the class has bloated interface (large number of public methods). Total public methods in the class: 59 public methods</v>
      </c>
      <c r="H288" s="1" t="s">
        <v>302</v>
      </c>
    </row>
    <row r="289" spans="1:9" ht="75" x14ac:dyDescent="0.25">
      <c r="A289" t="s">
        <v>5</v>
      </c>
      <c r="B289" t="s">
        <v>223</v>
      </c>
      <c r="C289" t="s">
        <v>303</v>
      </c>
      <c r="D289" t="str">
        <f t="shared" si="25"/>
        <v>com.eteks.sweethome3d.swing.HomePane</v>
      </c>
      <c r="E289" t="e">
        <f>VLOOKUP(D289,[1]predicted_label!$B$2:$G$1548,6,FALSE)</f>
        <v>#N/A</v>
      </c>
      <c r="F289" t="s">
        <v>226</v>
      </c>
      <c r="G289" s="1" t="str">
        <f t="shared" si="24"/>
        <v>The tool detected a instance of this smell because popupMenuWillBecomeVisible is more interested in members of the type: UserPreferences</v>
      </c>
      <c r="H289" s="1" t="s">
        <v>304</v>
      </c>
    </row>
    <row r="290" spans="1:9" ht="60" x14ac:dyDescent="0.25">
      <c r="A290" t="s">
        <v>5</v>
      </c>
      <c r="B290" t="s">
        <v>223</v>
      </c>
      <c r="C290" t="s">
        <v>303</v>
      </c>
      <c r="D290" t="str">
        <f t="shared" si="25"/>
        <v>com.eteks.sweethome3d.swing.HomePane</v>
      </c>
      <c r="E290" t="e">
        <f>VLOOKUP(D290,[1]predicted_label!$B$2:$G$1548,6,FALSE)</f>
        <v>#N/A</v>
      </c>
      <c r="F290" t="s">
        <v>226</v>
      </c>
      <c r="G290" s="1" t="str">
        <f t="shared" si="24"/>
        <v>The tool detected a instance of this smell because format is more interested in members of the type: UserPreferences</v>
      </c>
      <c r="H290" s="1" t="s">
        <v>305</v>
      </c>
    </row>
    <row r="291" spans="1:9" ht="60" x14ac:dyDescent="0.25">
      <c r="A291" t="s">
        <v>5</v>
      </c>
      <c r="B291" t="s">
        <v>223</v>
      </c>
      <c r="C291" t="s">
        <v>303</v>
      </c>
      <c r="D291" t="str">
        <f t="shared" si="25"/>
        <v>com.eteks.sweethome3d.swing.HomePane</v>
      </c>
      <c r="E291" t="e">
        <f>VLOOKUP(D291,[1]predicted_label!$B$2:$G$1548,6,FALSE)</f>
        <v>#N/A</v>
      </c>
      <c r="F291" t="s">
        <v>226</v>
      </c>
      <c r="G291" s="1" t="str">
        <f t="shared" si="24"/>
        <v>The tool detected a instance of this smell because format is more interested in members of the type: UserPreferences</v>
      </c>
      <c r="H291" s="1" t="s">
        <v>305</v>
      </c>
    </row>
    <row r="292" spans="1:9" ht="60" x14ac:dyDescent="0.25">
      <c r="A292" t="s">
        <v>5</v>
      </c>
      <c r="B292" t="s">
        <v>223</v>
      </c>
      <c r="C292" t="s">
        <v>303</v>
      </c>
      <c r="D292" t="str">
        <f t="shared" si="25"/>
        <v>com.eteks.sweethome3d.swing.HomePane</v>
      </c>
      <c r="E292" t="e">
        <f>VLOOKUP(D292,[1]predicted_label!$B$2:$G$1548,6,FALSE)</f>
        <v>#N/A</v>
      </c>
      <c r="F292" t="s">
        <v>226</v>
      </c>
      <c r="G292" s="1" t="str">
        <f t="shared" si="24"/>
        <v>The tool detected a instance of this smell because format is more interested in members of the type: UserPreferences</v>
      </c>
      <c r="H292" s="1" t="s">
        <v>305</v>
      </c>
    </row>
    <row r="293" spans="1:9" ht="60" x14ac:dyDescent="0.25">
      <c r="A293" t="s">
        <v>5</v>
      </c>
      <c r="B293" t="s">
        <v>223</v>
      </c>
      <c r="C293" t="s">
        <v>303</v>
      </c>
      <c r="D293" t="str">
        <f t="shared" si="25"/>
        <v>com.eteks.sweethome3d.swing.HomePane</v>
      </c>
      <c r="E293" t="e">
        <f>VLOOKUP(D293,[1]predicted_label!$B$2:$G$1548,6,FALSE)</f>
        <v>#N/A</v>
      </c>
      <c r="F293" t="s">
        <v>226</v>
      </c>
      <c r="G293" s="1" t="str">
        <f t="shared" si="24"/>
        <v>The tool detected a instance of this smell because format is more interested in members of the type: UserPreferences</v>
      </c>
      <c r="H293" s="1" t="s">
        <v>305</v>
      </c>
    </row>
    <row r="294" spans="1:9" ht="120" x14ac:dyDescent="0.25">
      <c r="A294" t="s">
        <v>5</v>
      </c>
      <c r="B294" t="s">
        <v>223</v>
      </c>
      <c r="C294" t="s">
        <v>303</v>
      </c>
      <c r="D294" t="str">
        <f t="shared" si="25"/>
        <v>com.eteks.sweethome3d.swing.HomePane</v>
      </c>
      <c r="E294" t="e">
        <f>VLOOKUP(D294,[1]predicted_label!$B$2:$G$1548,6,FALSE)</f>
        <v>#N/A</v>
      </c>
      <c r="F294" t="s">
        <v>15</v>
      </c>
      <c r="G294" s="1" t="str">
        <f t="shared" si="24"/>
        <v>The tool detected the smell because a set of type checks are performed while those types belong to the same hierarchy. The participating types that were checked are: Label; HomePieceOfFurniture; Room; DimensionLine in method createBoldStyleToggleModel</v>
      </c>
      <c r="H294" s="1" t="s">
        <v>306</v>
      </c>
    </row>
    <row r="295" spans="1:9" ht="165" x14ac:dyDescent="0.25">
      <c r="A295" t="s">
        <v>5</v>
      </c>
      <c r="B295" t="s">
        <v>223</v>
      </c>
      <c r="C295" t="s">
        <v>303</v>
      </c>
      <c r="D295" t="str">
        <f t="shared" si="25"/>
        <v>com.eteks.sweethome3d.swing.HomePane</v>
      </c>
      <c r="E295" t="e">
        <f>VLOOKUP(D295,[1]predicted_label!$B$2:$G$1548,6,FALSE)</f>
        <v>#N/A</v>
      </c>
      <c r="F295" t="s">
        <v>17</v>
      </c>
      <c r="G295" s="1" t="str">
        <f t="shared" si="24"/>
        <v>The tool detected the smell because a set of type checks are performed to explicitly manage variation in behavior where a hierarchy could have been formed consisting of these participating types. The participating types that were checked are: Label; HomePieceOfFurniture; Room; DimensionLine in method createBoldStyleToggleModel</v>
      </c>
      <c r="H295" s="1" t="s">
        <v>307</v>
      </c>
    </row>
    <row r="296" spans="1:9" ht="90" x14ac:dyDescent="0.25">
      <c r="A296" t="s">
        <v>5</v>
      </c>
      <c r="B296" t="s">
        <v>223</v>
      </c>
      <c r="C296" t="s">
        <v>303</v>
      </c>
      <c r="D296" t="str">
        <f t="shared" si="25"/>
        <v>com.eteks.sweethome3d.swing.HomePane</v>
      </c>
      <c r="E296" t="e">
        <f>VLOOKUP(D296,[1]predicted_label!$B$2:$G$1548,6,FALSE)</f>
        <v>#N/A</v>
      </c>
      <c r="F296" t="s">
        <v>26</v>
      </c>
      <c r="G296" s="1" t="str">
        <f t="shared" si="24"/>
        <v>The tool detected the smell in this class because method(s) of this class reject the methods provided by its supertypes. The method(s) that reject the suptertype's method are: showNewHomeFromExampleDialog</v>
      </c>
      <c r="H296" s="1" t="s">
        <v>308</v>
      </c>
    </row>
    <row r="297" spans="1:9" ht="75" x14ac:dyDescent="0.25">
      <c r="A297" t="s">
        <v>5</v>
      </c>
      <c r="B297" t="s">
        <v>223</v>
      </c>
      <c r="C297" t="s">
        <v>303</v>
      </c>
      <c r="D297" t="str">
        <f t="shared" si="25"/>
        <v>com.eteks.sweethome3d.swing.HomePane</v>
      </c>
      <c r="E297" t="e">
        <f>VLOOKUP(D297,[1]predicted_label!$B$2:$G$1548,6,FALSE)</f>
        <v>#N/A</v>
      </c>
      <c r="F297" t="s">
        <v>10</v>
      </c>
      <c r="G297" s="1" t="str">
        <f t="shared" si="24"/>
        <v>The tool detected the smell in this class becuase the class has bloated interface (large number of public methods). Total public methods in the class: 147 public methods</v>
      </c>
      <c r="H297" s="1" t="s">
        <v>309</v>
      </c>
    </row>
    <row r="298" spans="1:9" ht="210" x14ac:dyDescent="0.25">
      <c r="A298" t="s">
        <v>5</v>
      </c>
      <c r="B298" t="s">
        <v>223</v>
      </c>
      <c r="C298" t="s">
        <v>310</v>
      </c>
      <c r="D298" t="str">
        <f>B298&amp;"."&amp;C$297&amp;"$"&amp;C298</f>
        <v>com.eteks.sweethome3d.swing.HomePane$MenuActionType</v>
      </c>
      <c r="E298" t="e">
        <f>VLOOKUP(D298,[1]predicted_label!$B$2:$G$1548,6,FALSE)</f>
        <v>#N/A</v>
      </c>
      <c r="F298" t="s">
        <v>60</v>
      </c>
      <c r="G298" s="1" t="str">
        <f t="shared" si="24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298" s="1" t="s">
        <v>61</v>
      </c>
      <c r="I298" s="1" t="s">
        <v>62</v>
      </c>
    </row>
    <row r="299" spans="1:9" ht="90" x14ac:dyDescent="0.25">
      <c r="A299" t="s">
        <v>5</v>
      </c>
      <c r="B299" t="s">
        <v>223</v>
      </c>
      <c r="C299" t="s">
        <v>40</v>
      </c>
      <c r="D299" t="str">
        <f>B299&amp;"."&amp;C$297&amp;"$"&amp;C299</f>
        <v>com.eteks.sweethome3d.swing.HomePane$LanguageChangeListener</v>
      </c>
      <c r="E299" t="e">
        <f>VLOOKUP(D299,[1]predicted_label!$B$2:$G$1548,6,FALSE)</f>
        <v>#N/A</v>
      </c>
      <c r="F299" t="s">
        <v>8</v>
      </c>
      <c r="G299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299" s="1" t="s">
        <v>9</v>
      </c>
    </row>
    <row r="300" spans="1:9" ht="90" x14ac:dyDescent="0.25">
      <c r="A300" t="s">
        <v>5</v>
      </c>
      <c r="B300" t="s">
        <v>223</v>
      </c>
      <c r="C300" t="s">
        <v>311</v>
      </c>
      <c r="D300" t="str">
        <f t="shared" ref="D300:D308" si="26">B300&amp;"."&amp;C$297&amp;"$"&amp;C300</f>
        <v>com.eteks.sweethome3d.swing.HomePane$FocusCycleRootChangeListener</v>
      </c>
      <c r="E300" t="e">
        <f>VLOOKUP(D300,[1]predicted_label!$B$2:$G$1548,6,FALSE)</f>
        <v>#N/A</v>
      </c>
      <c r="F300" t="s">
        <v>8</v>
      </c>
      <c r="G300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00" s="1" t="s">
        <v>9</v>
      </c>
    </row>
    <row r="301" spans="1:9" ht="90" x14ac:dyDescent="0.25">
      <c r="A301" t="s">
        <v>5</v>
      </c>
      <c r="B301" t="s">
        <v>223</v>
      </c>
      <c r="C301" t="s">
        <v>312</v>
      </c>
      <c r="D301" t="str">
        <f t="shared" si="26"/>
        <v>com.eteks.sweethome3d.swing.HomePane$FurnitureCatalogViewChangeListener</v>
      </c>
      <c r="E301" t="e">
        <f>VLOOKUP(D301,[1]predicted_label!$B$2:$G$1548,6,FALSE)</f>
        <v>#N/A</v>
      </c>
      <c r="F301" t="s">
        <v>8</v>
      </c>
      <c r="G301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01" s="1" t="s">
        <v>9</v>
      </c>
    </row>
    <row r="302" spans="1:9" ht="90" x14ac:dyDescent="0.25">
      <c r="A302" t="s">
        <v>5</v>
      </c>
      <c r="B302" t="s">
        <v>223</v>
      </c>
      <c r="C302" t="s">
        <v>313</v>
      </c>
      <c r="D302" t="str">
        <f t="shared" si="26"/>
        <v>com.eteks.sweethome3d.swing.HomePane$RulersVisibilityChangeListener</v>
      </c>
      <c r="E302" t="e">
        <f>VLOOKUP(D302,[1]predicted_label!$B$2:$G$1548,6,FALSE)</f>
        <v>#N/A</v>
      </c>
      <c r="F302" t="s">
        <v>8</v>
      </c>
      <c r="G302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02" s="1" t="s">
        <v>9</v>
      </c>
    </row>
    <row r="303" spans="1:9" ht="75" x14ac:dyDescent="0.25">
      <c r="A303" t="s">
        <v>5</v>
      </c>
      <c r="B303" t="s">
        <v>223</v>
      </c>
      <c r="C303" t="s">
        <v>314</v>
      </c>
      <c r="D303" t="str">
        <f t="shared" si="26"/>
        <v>com.eteks.sweethome3d.swing.HomePane$OBJExporter</v>
      </c>
      <c r="E303" t="e">
        <f>VLOOKUP(D303,[1]predicted_label!$B$2:$G$1548,6,FALSE)</f>
        <v>#N/A</v>
      </c>
      <c r="F303" t="s">
        <v>49</v>
      </c>
      <c r="G303" s="1" t="str">
        <f t="shared" si="24"/>
        <v>The tool detected the smell in this class because it looks like that an operation is turned into a class. This class contains only the following public method: exportHomeToFile</v>
      </c>
      <c r="H303" s="1" t="s">
        <v>315</v>
      </c>
    </row>
    <row r="304" spans="1:9" ht="120" x14ac:dyDescent="0.25">
      <c r="A304" t="s">
        <v>5</v>
      </c>
      <c r="B304" t="s">
        <v>223</v>
      </c>
      <c r="C304" t="s">
        <v>314</v>
      </c>
      <c r="D304" t="str">
        <f t="shared" si="26"/>
        <v>com.eteks.sweethome3d.swing.HomePane$OBJExporter</v>
      </c>
      <c r="E304" t="e">
        <f>VLOOKUP(D304,[1]predicted_label!$B$2:$G$1548,6,FALSE)</f>
        <v>#N/A</v>
      </c>
      <c r="F304" t="s">
        <v>15</v>
      </c>
      <c r="G304" s="1" t="str">
        <f t="shared" si="24"/>
        <v>The tool detected the smell because a set of type checks are performed while those types belong to the same hierarchy. The participating types that were checked are: HomeFurnitureGroup; HomePieceOfFurniture in method exportHomeToFile</v>
      </c>
      <c r="H304" s="1" t="s">
        <v>316</v>
      </c>
    </row>
    <row r="305" spans="1:9" ht="150" x14ac:dyDescent="0.25">
      <c r="A305" t="s">
        <v>5</v>
      </c>
      <c r="B305" t="s">
        <v>223</v>
      </c>
      <c r="C305" t="s">
        <v>314</v>
      </c>
      <c r="D305" t="str">
        <f t="shared" si="26"/>
        <v>com.eteks.sweethome3d.swing.HomePane$OBJExporter</v>
      </c>
      <c r="E305" t="e">
        <f>VLOOKUP(D305,[1]predicted_label!$B$2:$G$1548,6,FALSE)</f>
        <v>#N/A</v>
      </c>
      <c r="F305" t="s">
        <v>17</v>
      </c>
      <c r="G305" s="1" t="str">
        <f t="shared" si="24"/>
        <v>The tool detected the smell because a set of type checks are performed to explicitly manage variation in behavior where a hierarchy could have been formed consisting of these participating types. The participating types that were checked are: HomeFurnitureGroup; HomePieceOfFurniture in method exportHomeToFile</v>
      </c>
      <c r="H305" s="1" t="s">
        <v>317</v>
      </c>
    </row>
    <row r="306" spans="1:9" ht="90" x14ac:dyDescent="0.25">
      <c r="A306" t="s">
        <v>5</v>
      </c>
      <c r="B306" t="s">
        <v>223</v>
      </c>
      <c r="C306" t="s">
        <v>318</v>
      </c>
      <c r="D306" t="str">
        <f t="shared" si="26"/>
        <v>com.eteks.sweethome3d.swing.HomePane$ActionAdapter</v>
      </c>
      <c r="E306" t="e">
        <f>VLOOKUP(D306,[1]predicted_label!$B$2:$G$1548,6,FALSE)</f>
        <v>#N/A</v>
      </c>
      <c r="F306" t="s">
        <v>8</v>
      </c>
      <c r="G306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06" s="1" t="s">
        <v>9</v>
      </c>
    </row>
    <row r="307" spans="1:9" ht="90" x14ac:dyDescent="0.25">
      <c r="A307" t="s">
        <v>5</v>
      </c>
      <c r="B307" t="s">
        <v>223</v>
      </c>
      <c r="C307" t="s">
        <v>319</v>
      </c>
      <c r="D307" t="str">
        <f t="shared" si="26"/>
        <v>com.eteks.sweethome3d.swing.HomePane$SelectableFormat</v>
      </c>
      <c r="E307" t="e">
        <f>VLOOKUP(D307,[1]predicted_label!$B$2:$G$1548,6,FALSE)</f>
        <v>#N/A</v>
      </c>
      <c r="F307" t="s">
        <v>8</v>
      </c>
      <c r="G307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07" s="1" t="s">
        <v>9</v>
      </c>
    </row>
    <row r="308" spans="1:9" ht="90" x14ac:dyDescent="0.25">
      <c r="A308" t="s">
        <v>5</v>
      </c>
      <c r="B308" t="s">
        <v>223</v>
      </c>
      <c r="C308" t="s">
        <v>320</v>
      </c>
      <c r="D308" t="str">
        <f t="shared" si="26"/>
        <v>com.eteks.sweethome3d.swing.HomePane$PopupMenuListenerWithMouseLocation</v>
      </c>
      <c r="E308" t="e">
        <f>VLOOKUP(D308,[1]predicted_label!$B$2:$G$1548,6,FALSE)</f>
        <v>#N/A</v>
      </c>
      <c r="F308" t="s">
        <v>8</v>
      </c>
      <c r="G308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08" s="1" t="s">
        <v>9</v>
      </c>
    </row>
    <row r="309" spans="1:9" ht="90" x14ac:dyDescent="0.25">
      <c r="A309" t="s">
        <v>5</v>
      </c>
      <c r="B309" t="s">
        <v>223</v>
      </c>
      <c r="C309" t="s">
        <v>321</v>
      </c>
      <c r="D309" t="str">
        <f t="shared" si="25"/>
        <v>com.eteks.sweethome3d.swing.HomePDFPrinter</v>
      </c>
      <c r="E309" t="str">
        <f>VLOOKUP(D309,[1]predicted_label!$B$2:$G$1548,6,FALSE)</f>
        <v>Service Provider</v>
      </c>
      <c r="F309" t="s">
        <v>8</v>
      </c>
      <c r="G309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09" s="1" t="s">
        <v>9</v>
      </c>
    </row>
    <row r="310" spans="1:9" ht="120" x14ac:dyDescent="0.25">
      <c r="A310" t="s">
        <v>5</v>
      </c>
      <c r="B310" t="s">
        <v>223</v>
      </c>
      <c r="C310" t="s">
        <v>322</v>
      </c>
      <c r="D310" t="str">
        <f t="shared" si="25"/>
        <v>com.eteks.sweethome3d.swing.HomePrintableComponent</v>
      </c>
      <c r="E310" t="str">
        <f>VLOOKUP(D310,[1]predicted_label!$B$2:$G$1548,6,FALSE)</f>
        <v>Interfacer</v>
      </c>
      <c r="F310" t="s">
        <v>15</v>
      </c>
      <c r="G310" s="1" t="str">
        <f t="shared" si="24"/>
        <v>The tool detected the smell because a set of type checks are performed while those types belong to the same hierarchy. The participating types that were checked are: PlanComponent; MultipleLevelsPlanPanel; FurnitureTable in method print</v>
      </c>
      <c r="H310" s="1" t="s">
        <v>323</v>
      </c>
    </row>
    <row r="311" spans="1:9" ht="150" x14ac:dyDescent="0.25">
      <c r="A311" t="s">
        <v>5</v>
      </c>
      <c r="B311" t="s">
        <v>223</v>
      </c>
      <c r="C311" t="s">
        <v>322</v>
      </c>
      <c r="D311" t="str">
        <f t="shared" si="25"/>
        <v>com.eteks.sweethome3d.swing.HomePrintableComponent</v>
      </c>
      <c r="E311" t="str">
        <f>VLOOKUP(D311,[1]predicted_label!$B$2:$G$1548,6,FALSE)</f>
        <v>Interfacer</v>
      </c>
      <c r="F311" t="s">
        <v>17</v>
      </c>
      <c r="G311" s="1" t="str">
        <f t="shared" si="24"/>
        <v>The tool detected the smell because a set of type checks are performed to explicitly manage variation in behavior where a hierarchy could have been formed consisting of these participating types. The participating types that were checked are: PlanComponent; MultipleLevelsPlanPanel; FurnitureTable in method print</v>
      </c>
      <c r="H311" s="1" t="s">
        <v>324</v>
      </c>
    </row>
    <row r="312" spans="1:9" ht="270" x14ac:dyDescent="0.25">
      <c r="A312" t="s">
        <v>5</v>
      </c>
      <c r="B312" t="s">
        <v>223</v>
      </c>
      <c r="C312" t="s">
        <v>325</v>
      </c>
      <c r="D312" t="str">
        <f>B312&amp;"."&amp;C$311&amp;"$"&amp;C312</f>
        <v>com.eteks.sweethome3d.swing.HomePrintableComponent$Variable</v>
      </c>
      <c r="E312" t="str">
        <f>VLOOKUP(D312,[1]predicted_label!$B$2:$G$1548,6,FALSE)</f>
        <v>Information Holder</v>
      </c>
      <c r="F312" t="s">
        <v>60</v>
      </c>
      <c r="G312" s="1" t="str">
        <f t="shared" si="24"/>
        <v>The tool detected the smell in this class because the class contains only a few data members without any method implementation, that indicates that the abstraction might not be required. Following fields are declared in this class: userCode; formatCode</v>
      </c>
      <c r="H312" s="1" t="s">
        <v>61</v>
      </c>
      <c r="I312" s="1" t="s">
        <v>326</v>
      </c>
    </row>
    <row r="313" spans="1:9" ht="90" x14ac:dyDescent="0.25">
      <c r="A313" t="s">
        <v>5</v>
      </c>
      <c r="B313" t="s">
        <v>223</v>
      </c>
      <c r="C313" t="s">
        <v>327</v>
      </c>
      <c r="D313" t="str">
        <f t="shared" si="25"/>
        <v>com.eteks.sweethome3d.swing.HomeTransferableList</v>
      </c>
      <c r="E313" t="str">
        <f>VLOOKUP(D313,[1]predicted_label!$B$2:$G$1548,6,FALSE)</f>
        <v>Structurer</v>
      </c>
      <c r="F313" t="s">
        <v>53</v>
      </c>
      <c r="G313" s="1" t="str">
        <f t="shared" si="24"/>
        <v>The tool detected the smell in this class because the class exposes fields belonging to it with public accessibility. Following fields are declared with public accessiblity: HOME_FLAVOR; transferedItems</v>
      </c>
      <c r="H313" s="1" t="s">
        <v>328</v>
      </c>
    </row>
    <row r="314" spans="1:9" ht="90" x14ac:dyDescent="0.25">
      <c r="A314" t="s">
        <v>5</v>
      </c>
      <c r="B314" t="s">
        <v>223</v>
      </c>
      <c r="C314" t="s">
        <v>329</v>
      </c>
      <c r="D314" t="str">
        <f t="shared" si="25"/>
        <v>com.eteks.sweethome3d.swing.ImportedFurnitureWizardStepsPanel</v>
      </c>
      <c r="E314" t="str">
        <f>VLOOKUP(D314,[1]predicted_label!$B$2:$G$1548,6,FALSE)</f>
        <v>Interfacer</v>
      </c>
      <c r="F314" t="s">
        <v>8</v>
      </c>
      <c r="G314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14" s="1" t="s">
        <v>9</v>
      </c>
    </row>
    <row r="315" spans="1:9" ht="75" x14ac:dyDescent="0.25">
      <c r="A315" t="s">
        <v>5</v>
      </c>
      <c r="B315" t="s">
        <v>223</v>
      </c>
      <c r="C315" t="s">
        <v>329</v>
      </c>
      <c r="D315" t="str">
        <f t="shared" si="25"/>
        <v>com.eteks.sweethome3d.swing.ImportedFurnitureWizardStepsPanel</v>
      </c>
      <c r="E315" t="str">
        <f>VLOOKUP(D315,[1]predicted_label!$B$2:$G$1548,6,FALSE)</f>
        <v>Interfacer</v>
      </c>
      <c r="F315" t="s">
        <v>226</v>
      </c>
      <c r="G315" s="1" t="str">
        <f t="shared" si="24"/>
        <v>The tool detected a instance of this smell because updateController is more interested in members of the type: ImportedFurnitureWizardController</v>
      </c>
      <c r="H315" s="1" t="s">
        <v>330</v>
      </c>
    </row>
    <row r="316" spans="1:9" ht="75" x14ac:dyDescent="0.25">
      <c r="A316" t="s">
        <v>5</v>
      </c>
      <c r="B316" t="s">
        <v>223</v>
      </c>
      <c r="C316" t="s">
        <v>329</v>
      </c>
      <c r="D316" t="str">
        <f t="shared" si="25"/>
        <v>com.eteks.sweethome3d.swing.ImportedFurnitureWizardStepsPanel</v>
      </c>
      <c r="E316" t="str">
        <f>VLOOKUP(D316,[1]predicted_label!$B$2:$G$1548,6,FALSE)</f>
        <v>Interfacer</v>
      </c>
      <c r="F316" t="s">
        <v>226</v>
      </c>
      <c r="G316" s="1" t="str">
        <f t="shared" si="24"/>
        <v>The tool detected a instance of this smell because modelUpdated is more interested in members of the type: ImportedFurnitureWizardController</v>
      </c>
      <c r="H316" s="1" t="s">
        <v>331</v>
      </c>
    </row>
    <row r="317" spans="1:9" ht="90" x14ac:dyDescent="0.25">
      <c r="A317" t="s">
        <v>5</v>
      </c>
      <c r="B317" t="s">
        <v>223</v>
      </c>
      <c r="C317" t="s">
        <v>329</v>
      </c>
      <c r="D317" t="str">
        <f t="shared" si="25"/>
        <v>com.eteks.sweethome3d.swing.ImportedFurnitureWizardStepsPanel</v>
      </c>
      <c r="E317" t="str">
        <f>VLOOKUP(D317,[1]predicted_label!$B$2:$G$1548,6,FALSE)</f>
        <v>Interfacer</v>
      </c>
      <c r="F317" t="s">
        <v>226</v>
      </c>
      <c r="G317" s="1" t="str">
        <f t="shared" si="24"/>
        <v>The tool detected a instance of this smell because setDefaultStateAndInitializeReadModel is more interested in members of the type: ImportedFurnitureWizardController</v>
      </c>
      <c r="H317" s="1" t="s">
        <v>332</v>
      </c>
    </row>
    <row r="318" spans="1:9" ht="75" x14ac:dyDescent="0.25">
      <c r="A318" t="s">
        <v>5</v>
      </c>
      <c r="B318" t="s">
        <v>223</v>
      </c>
      <c r="C318" t="s">
        <v>329</v>
      </c>
      <c r="D318" t="str">
        <f t="shared" si="25"/>
        <v>com.eteks.sweethome3d.swing.ImportedFurnitureWizardStepsPanel</v>
      </c>
      <c r="E318" t="str">
        <f>VLOOKUP(D318,[1]predicted_label!$B$2:$G$1548,6,FALSE)</f>
        <v>Interfacer</v>
      </c>
      <c r="F318" t="s">
        <v>10</v>
      </c>
      <c r="G318" s="1" t="str">
        <f t="shared" si="24"/>
        <v>The tool detected the smell in this class becuase the class has bloated interface (large number of public methods). Total public methods in the class: 70 public methods</v>
      </c>
      <c r="H318" s="1" t="s">
        <v>333</v>
      </c>
    </row>
    <row r="319" spans="1:9" ht="90" x14ac:dyDescent="0.25">
      <c r="A319" t="s">
        <v>5</v>
      </c>
      <c r="B319" t="s">
        <v>223</v>
      </c>
      <c r="C319" t="s">
        <v>334</v>
      </c>
      <c r="D319" t="str">
        <f>B319&amp;"."&amp;C$318&amp;"$"&amp;C319</f>
        <v>com.eteks.sweethome3d.swing.ImportedFurnitureWizardStepsPanel$AbstractModelPreviewComponent</v>
      </c>
      <c r="E319" t="str">
        <f>VLOOKUP(D319,[1]predicted_label!$B$2:$G$1548,6,FALSE)</f>
        <v>Coordinator</v>
      </c>
      <c r="F319" t="s">
        <v>23</v>
      </c>
      <c r="G319" s="1" t="str">
        <f t="shared" si="24"/>
        <v>The tool detected a potential instance of the smell because this type does not implement or override any method from it's supertype(s): ModelPreviewComponent</v>
      </c>
      <c r="H319" s="1" t="s">
        <v>335</v>
      </c>
    </row>
    <row r="320" spans="1:9" ht="90" x14ac:dyDescent="0.25">
      <c r="A320" t="s">
        <v>5</v>
      </c>
      <c r="B320" t="s">
        <v>223</v>
      </c>
      <c r="C320" t="s">
        <v>336</v>
      </c>
      <c r="D320" t="str">
        <f t="shared" ref="D320:D321" si="27">B320&amp;"."&amp;C$318&amp;"$"&amp;C320</f>
        <v>com.eteks.sweethome3d.swing.ImportedFurnitureWizardStepsPanel$AttributesPreviewComponent</v>
      </c>
      <c r="E320" t="str">
        <f>VLOOKUP(D320,[1]predicted_label!$B$2:$G$1548,6,FALSE)</f>
        <v>Coordinator</v>
      </c>
      <c r="F320" t="s">
        <v>23</v>
      </c>
      <c r="G320" s="1" t="str">
        <f t="shared" si="24"/>
        <v>The tool detected a potential instance of the smell because this type does not implement or override any method from it's supertype(s): AbstractModelPreviewComponent</v>
      </c>
      <c r="H320" s="1" t="s">
        <v>337</v>
      </c>
    </row>
    <row r="321" spans="1:8" ht="90" x14ac:dyDescent="0.25">
      <c r="A321" t="s">
        <v>5</v>
      </c>
      <c r="B321" t="s">
        <v>223</v>
      </c>
      <c r="C321" t="s">
        <v>338</v>
      </c>
      <c r="D321" t="str">
        <f t="shared" si="27"/>
        <v>com.eteks.sweethome3d.swing.ImportedFurnitureWizardStepsPanel$IconPreviewComponent</v>
      </c>
      <c r="E321" t="str">
        <f>VLOOKUP(D321,[1]predicted_label!$B$2:$G$1548,6,FALSE)</f>
        <v>Interfacer</v>
      </c>
      <c r="F321" t="s">
        <v>23</v>
      </c>
      <c r="G321" s="1" t="str">
        <f t="shared" si="24"/>
        <v>The tool detected a potential instance of the smell because this type does not implement or override any method from it's supertype(s): AbstractModelPreviewComponent</v>
      </c>
      <c r="H321" s="1" t="s">
        <v>337</v>
      </c>
    </row>
    <row r="322" spans="1:8" ht="90" x14ac:dyDescent="0.25">
      <c r="A322" t="s">
        <v>5</v>
      </c>
      <c r="B322" t="s">
        <v>223</v>
      </c>
      <c r="C322" t="s">
        <v>339</v>
      </c>
      <c r="D322" t="str">
        <f t="shared" si="25"/>
        <v>com.eteks.sweethome3d.swing.ImportedTextureWizardStepsPanel</v>
      </c>
      <c r="E322" t="str">
        <f>VLOOKUP(D322,[1]predicted_label!$B$2:$G$1548,6,FALSE)</f>
        <v>Interfacer</v>
      </c>
      <c r="F322" t="s">
        <v>8</v>
      </c>
      <c r="G322" s="1" t="str">
        <f t="shared" si="24"/>
        <v>The tool detected the smell in this class because this class is potentially unused. (Please ignore the smell if the reported class is auto-generated and/or used to serve a specific known purpose.)</v>
      </c>
      <c r="H322" s="1" t="s">
        <v>9</v>
      </c>
    </row>
    <row r="323" spans="1:8" ht="60" x14ac:dyDescent="0.25">
      <c r="A323" t="s">
        <v>5</v>
      </c>
      <c r="B323" t="s">
        <v>223</v>
      </c>
      <c r="C323" t="s">
        <v>339</v>
      </c>
      <c r="D323" t="str">
        <f t="shared" ref="D323:D386" si="28">B323&amp;"."&amp;C323</f>
        <v>com.eteks.sweethome3d.swing.ImportedTextureWizardStepsPanel</v>
      </c>
      <c r="E323" t="str">
        <f>VLOOKUP(D323,[1]predicted_label!$B$2:$G$1548,6,FALSE)</f>
        <v>Interfacer</v>
      </c>
      <c r="F323" t="s">
        <v>226</v>
      </c>
      <c r="G323" s="1" t="str">
        <f t="shared" ref="G323:G386" si="29">IF(ISBLANK(I323),H323,H323&amp;","&amp;I323)</f>
        <v>The tool detected a instance of this smell because run is more interested in members of the type: ImportedTextureWizardController</v>
      </c>
      <c r="H323" s="1" t="s">
        <v>340</v>
      </c>
    </row>
    <row r="324" spans="1:8" ht="60" x14ac:dyDescent="0.25">
      <c r="A324" t="s">
        <v>5</v>
      </c>
      <c r="B324" t="s">
        <v>223</v>
      </c>
      <c r="C324" t="s">
        <v>339</v>
      </c>
      <c r="D324" t="str">
        <f t="shared" si="28"/>
        <v>com.eteks.sweethome3d.swing.ImportedTextureWizardStepsPanel</v>
      </c>
      <c r="E324" t="str">
        <f>VLOOKUP(D324,[1]predicted_label!$B$2:$G$1548,6,FALSE)</f>
        <v>Interfacer</v>
      </c>
      <c r="F324" t="s">
        <v>226</v>
      </c>
      <c r="G324" s="1" t="str">
        <f t="shared" si="29"/>
        <v>The tool detected a instance of this smell because run is more interested in members of the type: ImportedTextureWizardController</v>
      </c>
      <c r="H324" s="1" t="s">
        <v>340</v>
      </c>
    </row>
    <row r="325" spans="1:8" ht="60" x14ac:dyDescent="0.25">
      <c r="A325" t="s">
        <v>5</v>
      </c>
      <c r="B325" t="s">
        <v>223</v>
      </c>
      <c r="C325" t="s">
        <v>339</v>
      </c>
      <c r="D325" t="str">
        <f t="shared" si="28"/>
        <v>com.eteks.sweethome3d.swing.ImportedTextureWizardStepsPanel</v>
      </c>
      <c r="E325" t="str">
        <f>VLOOKUP(D325,[1]predicted_label!$B$2:$G$1548,6,FALSE)</f>
        <v>Interfacer</v>
      </c>
      <c r="F325" t="s">
        <v>226</v>
      </c>
      <c r="G325" s="1" t="str">
        <f t="shared" si="29"/>
        <v>The tool detected a instance of this smell because run is more interested in members of the type: ImportedTextureWizardController</v>
      </c>
      <c r="H325" s="1" t="s">
        <v>340</v>
      </c>
    </row>
    <row r="326" spans="1:8" ht="75" x14ac:dyDescent="0.25">
      <c r="A326" t="s">
        <v>5</v>
      </c>
      <c r="B326" t="s">
        <v>223</v>
      </c>
      <c r="C326" t="s">
        <v>339</v>
      </c>
      <c r="D326" t="str">
        <f t="shared" si="28"/>
        <v>com.eteks.sweethome3d.swing.ImportedTextureWizardStepsPanel</v>
      </c>
      <c r="E326" t="str">
        <f>VLOOKUP(D326,[1]predicted_label!$B$2:$G$1548,6,FALSE)</f>
        <v>Interfacer</v>
      </c>
      <c r="F326" t="s">
        <v>23</v>
      </c>
      <c r="G326" s="1" t="str">
        <f t="shared" si="29"/>
        <v>The tool detected a potential instance of the smell because this type does not implement or override any method from it's supertype(s): View</v>
      </c>
      <c r="H326" s="1" t="s">
        <v>39</v>
      </c>
    </row>
    <row r="327" spans="1:8" ht="75" x14ac:dyDescent="0.25">
      <c r="A327" t="s">
        <v>5</v>
      </c>
      <c r="B327" t="s">
        <v>223</v>
      </c>
      <c r="C327" t="s">
        <v>339</v>
      </c>
      <c r="D327" t="str">
        <f t="shared" si="28"/>
        <v>com.eteks.sweethome3d.swing.ImportedTextureWizardStepsPanel</v>
      </c>
      <c r="E327" t="str">
        <f>VLOOKUP(D327,[1]predicted_label!$B$2:$G$1548,6,FALSE)</f>
        <v>Interfacer</v>
      </c>
      <c r="F327" t="s">
        <v>10</v>
      </c>
      <c r="G327" s="1" t="str">
        <f t="shared" si="29"/>
        <v>The tool detected the smell in this class becuase the class has bloated interface (large number of public methods). Total public methods in the class: 38 public methods</v>
      </c>
      <c r="H327" s="1" t="s">
        <v>341</v>
      </c>
    </row>
    <row r="328" spans="1:8" ht="90" x14ac:dyDescent="0.25">
      <c r="A328" t="s">
        <v>5</v>
      </c>
      <c r="B328" t="s">
        <v>223</v>
      </c>
      <c r="C328" t="s">
        <v>342</v>
      </c>
      <c r="D328" t="str">
        <f t="shared" si="28"/>
        <v>com.eteks.sweethome3d.swing.InterruptedPrinterException</v>
      </c>
      <c r="E328" t="str">
        <f>VLOOKUP(D328,[1]predicted_label!$B$2:$G$1548,6,FALSE)</f>
        <v>Service Provider</v>
      </c>
      <c r="F328" t="s">
        <v>8</v>
      </c>
      <c r="G328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28" s="1" t="s">
        <v>9</v>
      </c>
    </row>
    <row r="329" spans="1:8" ht="90" x14ac:dyDescent="0.25">
      <c r="A329" t="s">
        <v>5</v>
      </c>
      <c r="B329" t="s">
        <v>223</v>
      </c>
      <c r="C329" t="s">
        <v>343</v>
      </c>
      <c r="D329" t="str">
        <f t="shared" si="28"/>
        <v>com.eteks.sweethome3d.swing.JPEGImagesToVideo</v>
      </c>
      <c r="E329" t="str">
        <f>VLOOKUP(D329,[1]predicted_label!$B$2:$G$1548,6,FALSE)</f>
        <v>Service Provider</v>
      </c>
      <c r="F329" t="s">
        <v>8</v>
      </c>
      <c r="G329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29" s="1" t="s">
        <v>9</v>
      </c>
    </row>
    <row r="330" spans="1:8" ht="90" x14ac:dyDescent="0.25">
      <c r="A330" t="s">
        <v>5</v>
      </c>
      <c r="B330" t="s">
        <v>223</v>
      </c>
      <c r="C330" t="s">
        <v>344</v>
      </c>
      <c r="D330" t="str">
        <f t="shared" si="28"/>
        <v>com.eteks.sweethome3d.swing.LabelPanel</v>
      </c>
      <c r="E330" t="str">
        <f>VLOOKUP(D330,[1]predicted_label!$B$2:$G$1548,6,FALSE)</f>
        <v>Interfacer</v>
      </c>
      <c r="F330" t="s">
        <v>8</v>
      </c>
      <c r="G330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30" s="1" t="s">
        <v>9</v>
      </c>
    </row>
    <row r="331" spans="1:8" ht="60" x14ac:dyDescent="0.25">
      <c r="A331" t="s">
        <v>5</v>
      </c>
      <c r="B331" t="s">
        <v>223</v>
      </c>
      <c r="C331" t="s">
        <v>344</v>
      </c>
      <c r="D331" t="str">
        <f t="shared" si="28"/>
        <v>com.eteks.sweethome3d.swing.LabelPanel</v>
      </c>
      <c r="E331" t="str">
        <f>VLOOKUP(D331,[1]predicted_label!$B$2:$G$1548,6,FALSE)</f>
        <v>Interfacer</v>
      </c>
      <c r="F331" t="s">
        <v>226</v>
      </c>
      <c r="G331" s="1" t="str">
        <f t="shared" si="29"/>
        <v>The tool detected a instance of this smell because changedUpdate is more interested in members of the type: LabelController</v>
      </c>
      <c r="H331" s="1" t="s">
        <v>345</v>
      </c>
    </row>
    <row r="332" spans="1:8" ht="60" x14ac:dyDescent="0.25">
      <c r="A332" t="s">
        <v>5</v>
      </c>
      <c r="B332" t="s">
        <v>223</v>
      </c>
      <c r="C332" t="s">
        <v>344</v>
      </c>
      <c r="D332" t="str">
        <f t="shared" si="28"/>
        <v>com.eteks.sweethome3d.swing.LabelPanel</v>
      </c>
      <c r="E332" t="str">
        <f>VLOOKUP(D332,[1]predicted_label!$B$2:$G$1548,6,FALSE)</f>
        <v>Interfacer</v>
      </c>
      <c r="F332" t="s">
        <v>226</v>
      </c>
      <c r="G332" s="1" t="str">
        <f t="shared" si="29"/>
        <v>The tool detected a instance of this smell because stateChanged is more interested in members of the type: LabelController</v>
      </c>
      <c r="H332" s="1" t="s">
        <v>346</v>
      </c>
    </row>
    <row r="333" spans="1:8" ht="60" x14ac:dyDescent="0.25">
      <c r="A333" t="s">
        <v>5</v>
      </c>
      <c r="B333" t="s">
        <v>223</v>
      </c>
      <c r="C333" t="s">
        <v>344</v>
      </c>
      <c r="D333" t="str">
        <f t="shared" si="28"/>
        <v>com.eteks.sweethome3d.swing.LabelPanel</v>
      </c>
      <c r="E333" t="str">
        <f>VLOOKUP(D333,[1]predicted_label!$B$2:$G$1548,6,FALSE)</f>
        <v>Interfacer</v>
      </c>
      <c r="F333" t="s">
        <v>226</v>
      </c>
      <c r="G333" s="1" t="str">
        <f t="shared" si="29"/>
        <v>The tool detected a instance of this smell because stateChanged is more interested in members of the type: LabelController</v>
      </c>
      <c r="H333" s="1" t="s">
        <v>346</v>
      </c>
    </row>
    <row r="334" spans="1:8" ht="90" x14ac:dyDescent="0.25">
      <c r="A334" t="s">
        <v>5</v>
      </c>
      <c r="B334" t="s">
        <v>223</v>
      </c>
      <c r="C334" t="s">
        <v>347</v>
      </c>
      <c r="D334" t="str">
        <f t="shared" si="28"/>
        <v>com.eteks.sweethome3d.swing.LevelPanel</v>
      </c>
      <c r="E334" t="str">
        <f>VLOOKUP(D334,[1]predicted_label!$B$2:$G$1548,6,FALSE)</f>
        <v>Interfacer</v>
      </c>
      <c r="F334" t="s">
        <v>8</v>
      </c>
      <c r="G334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34" s="1" t="s">
        <v>9</v>
      </c>
    </row>
    <row r="335" spans="1:8" ht="60" x14ac:dyDescent="0.25">
      <c r="A335" t="s">
        <v>5</v>
      </c>
      <c r="B335" t="s">
        <v>223</v>
      </c>
      <c r="C335" t="s">
        <v>347</v>
      </c>
      <c r="D335" t="str">
        <f t="shared" si="28"/>
        <v>com.eteks.sweethome3d.swing.LevelPanel</v>
      </c>
      <c r="E335" t="str">
        <f>VLOOKUP(D335,[1]predicted_label!$B$2:$G$1548,6,FALSE)</f>
        <v>Interfacer</v>
      </c>
      <c r="F335" t="s">
        <v>226</v>
      </c>
      <c r="G335" s="1" t="str">
        <f t="shared" si="29"/>
        <v>The tool detected a instance of this smell because changedUpdate is more interested in members of the type: LevelController</v>
      </c>
      <c r="H335" s="1" t="s">
        <v>348</v>
      </c>
    </row>
    <row r="336" spans="1:8" ht="60" x14ac:dyDescent="0.25">
      <c r="A336" t="s">
        <v>5</v>
      </c>
      <c r="B336" t="s">
        <v>223</v>
      </c>
      <c r="C336" t="s">
        <v>347</v>
      </c>
      <c r="D336" t="str">
        <f t="shared" si="28"/>
        <v>com.eteks.sweethome3d.swing.LevelPanel</v>
      </c>
      <c r="E336" t="str">
        <f>VLOOKUP(D336,[1]predicted_label!$B$2:$G$1548,6,FALSE)</f>
        <v>Interfacer</v>
      </c>
      <c r="F336" t="s">
        <v>226</v>
      </c>
      <c r="G336" s="1" t="str">
        <f t="shared" si="29"/>
        <v>The tool detected a instance of this smell because stateChanged is more interested in members of the type: LevelController</v>
      </c>
      <c r="H336" s="1" t="s">
        <v>349</v>
      </c>
    </row>
    <row r="337" spans="1:8" ht="60" x14ac:dyDescent="0.25">
      <c r="A337" t="s">
        <v>5</v>
      </c>
      <c r="B337" t="s">
        <v>223</v>
      </c>
      <c r="C337" t="s">
        <v>347</v>
      </c>
      <c r="D337" t="str">
        <f t="shared" si="28"/>
        <v>com.eteks.sweethome3d.swing.LevelPanel</v>
      </c>
      <c r="E337" t="str">
        <f>VLOOKUP(D337,[1]predicted_label!$B$2:$G$1548,6,FALSE)</f>
        <v>Interfacer</v>
      </c>
      <c r="F337" t="s">
        <v>226</v>
      </c>
      <c r="G337" s="1" t="str">
        <f t="shared" si="29"/>
        <v>The tool detected a instance of this smell because stateChanged is more interested in members of the type: LevelController</v>
      </c>
      <c r="H337" s="1" t="s">
        <v>349</v>
      </c>
    </row>
    <row r="338" spans="1:8" ht="75" x14ac:dyDescent="0.25">
      <c r="A338" t="s">
        <v>5</v>
      </c>
      <c r="B338" t="s">
        <v>223</v>
      </c>
      <c r="C338" t="s">
        <v>347</v>
      </c>
      <c r="D338" t="str">
        <f t="shared" si="28"/>
        <v>com.eteks.sweethome3d.swing.LevelPanel</v>
      </c>
      <c r="E338" t="str">
        <f>VLOOKUP(D338,[1]predicted_label!$B$2:$G$1548,6,FALSE)</f>
        <v>Interfacer</v>
      </c>
      <c r="F338" t="s">
        <v>10</v>
      </c>
      <c r="G338" s="1" t="str">
        <f t="shared" si="29"/>
        <v>The tool detected the smell in this class becuase the class has bloated interface (large number of public methods). Total public methods in the class: 28 public methods</v>
      </c>
      <c r="H338" s="1" t="s">
        <v>242</v>
      </c>
    </row>
    <row r="339" spans="1:8" ht="90" x14ac:dyDescent="0.25">
      <c r="A339" t="s">
        <v>5</v>
      </c>
      <c r="B339" t="s">
        <v>223</v>
      </c>
      <c r="C339" t="s">
        <v>350</v>
      </c>
      <c r="D339" t="str">
        <f>B339&amp;"."&amp;C$338&amp;"$"&amp;C339</f>
        <v>com.eteks.sweethome3d.swing.LevelPanel$LevelsTableModel</v>
      </c>
      <c r="E339" t="str">
        <f>VLOOKUP(D339,[1]predicted_label!$B$2:$G$1548,6,FALSE)</f>
        <v>Structurer</v>
      </c>
      <c r="F339" t="s">
        <v>8</v>
      </c>
      <c r="G339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39" s="1" t="s">
        <v>9</v>
      </c>
    </row>
    <row r="340" spans="1:8" ht="90" x14ac:dyDescent="0.25">
      <c r="A340" t="s">
        <v>5</v>
      </c>
      <c r="B340" t="s">
        <v>223</v>
      </c>
      <c r="C340" t="s">
        <v>351</v>
      </c>
      <c r="D340" t="str">
        <f t="shared" si="28"/>
        <v>com.eteks.sweethome3d.swing.ModelMaterialsComponent</v>
      </c>
      <c r="E340" t="str">
        <f>VLOOKUP(D340,[1]predicted_label!$B$2:$G$1548,6,FALSE)</f>
        <v>Interfacer</v>
      </c>
      <c r="F340" t="s">
        <v>8</v>
      </c>
      <c r="G340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40" s="1" t="s">
        <v>9</v>
      </c>
    </row>
    <row r="341" spans="1:8" ht="75" x14ac:dyDescent="0.25">
      <c r="A341" t="s">
        <v>5</v>
      </c>
      <c r="B341" t="s">
        <v>223</v>
      </c>
      <c r="C341" t="s">
        <v>351</v>
      </c>
      <c r="D341" t="str">
        <f t="shared" si="28"/>
        <v>com.eteks.sweethome3d.swing.ModelMaterialsComponent</v>
      </c>
      <c r="E341" t="str">
        <f>VLOOKUP(D341,[1]predicted_label!$B$2:$G$1548,6,FALSE)</f>
        <v>Interfacer</v>
      </c>
      <c r="F341" t="s">
        <v>23</v>
      </c>
      <c r="G341" s="1" t="str">
        <f t="shared" si="29"/>
        <v>The tool detected a potential instance of the smell because this type does not implement or override any method from it's supertype(s): View</v>
      </c>
      <c r="H341" s="1" t="s">
        <v>39</v>
      </c>
    </row>
    <row r="342" spans="1:8" ht="60" x14ac:dyDescent="0.25">
      <c r="A342" t="s">
        <v>5</v>
      </c>
      <c r="B342" t="s">
        <v>223</v>
      </c>
      <c r="C342" t="s">
        <v>352</v>
      </c>
      <c r="D342" t="str">
        <f>B342&amp;"."&amp;C$341&amp;"$"&amp;C342</f>
        <v>com.eteks.sweethome3d.swing.ModelMaterialsComponent$ModelMaterialsPanel</v>
      </c>
      <c r="E342" t="str">
        <f>VLOOKUP(D342,[1]predicted_label!$B$2:$G$1548,6,FALSE)</f>
        <v>Interfacer</v>
      </c>
      <c r="F342" t="s">
        <v>226</v>
      </c>
      <c r="G342" s="1" t="str">
        <f t="shared" si="29"/>
        <v>The tool detected a instance of this smell because modelUpdated is more interested in members of the type: ModelMaterialsController</v>
      </c>
      <c r="H342" s="1" t="s">
        <v>353</v>
      </c>
    </row>
    <row r="343" spans="1:8" ht="75" x14ac:dyDescent="0.25">
      <c r="A343" t="s">
        <v>5</v>
      </c>
      <c r="B343" t="s">
        <v>223</v>
      </c>
      <c r="C343" t="s">
        <v>352</v>
      </c>
      <c r="D343" t="str">
        <f t="shared" ref="D343" si="30">B343&amp;"."&amp;C$341&amp;"$"&amp;C343</f>
        <v>com.eteks.sweethome3d.swing.ModelMaterialsComponent$ModelMaterialsPanel</v>
      </c>
      <c r="E343" t="str">
        <f>VLOOKUP(D343,[1]predicted_label!$B$2:$G$1548,6,FALSE)</f>
        <v>Interfacer</v>
      </c>
      <c r="F343" t="s">
        <v>10</v>
      </c>
      <c r="G343" s="1" t="str">
        <f t="shared" si="29"/>
        <v>The tool detected the smell in this class becuase the class has bloated interface (large number of public methods). Total public methods in the class: 21 public methods</v>
      </c>
      <c r="H343" s="1" t="s">
        <v>199</v>
      </c>
    </row>
    <row r="344" spans="1:8" ht="90" x14ac:dyDescent="0.25">
      <c r="A344" t="s">
        <v>5</v>
      </c>
      <c r="B344" t="s">
        <v>223</v>
      </c>
      <c r="C344" t="s">
        <v>354</v>
      </c>
      <c r="D344" t="str">
        <f>B344&amp;"."&amp;C$341&amp;"$"&amp;C$343&amp;"$"&amp;C344</f>
        <v>com.eteks.sweethome3d.swing.ModelMaterialsComponent$ModelMaterialsPanel$MaterialListCellRenderer</v>
      </c>
      <c r="E344" t="e">
        <f>VLOOKUP(D344,[1]predicted_label!$B$2:$G$1548,6,FALSE)</f>
        <v>#N/A</v>
      </c>
      <c r="F344" t="s">
        <v>8</v>
      </c>
      <c r="G344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44" s="1" t="s">
        <v>9</v>
      </c>
    </row>
    <row r="345" spans="1:8" ht="75" x14ac:dyDescent="0.25">
      <c r="A345" t="s">
        <v>5</v>
      </c>
      <c r="B345" t="s">
        <v>223</v>
      </c>
      <c r="C345" t="s">
        <v>355</v>
      </c>
      <c r="D345" t="str">
        <f t="shared" si="28"/>
        <v>com.eteks.sweethome3d.swing.ModelPreviewComponent</v>
      </c>
      <c r="E345" t="str">
        <f>VLOOKUP(D345,[1]predicted_label!$B$2:$G$1548,6,FALSE)</f>
        <v>Interfacer</v>
      </c>
      <c r="F345" t="s">
        <v>10</v>
      </c>
      <c r="G345" s="1" t="str">
        <f t="shared" si="29"/>
        <v>The tool detected the smell in this class becuase the class has bloated interface (large number of public methods). Total public methods in the class: 38 public methods</v>
      </c>
      <c r="H345" s="1" t="s">
        <v>341</v>
      </c>
    </row>
    <row r="346" spans="1:8" ht="90" x14ac:dyDescent="0.25">
      <c r="A346" t="s">
        <v>5</v>
      </c>
      <c r="B346" t="s">
        <v>223</v>
      </c>
      <c r="C346" t="s">
        <v>356</v>
      </c>
      <c r="D346" t="str">
        <f>B346&amp;"."&amp;C$345&amp;"$"&amp;C346</f>
        <v>com.eteks.sweethome3d.swing.ModelPreviewComponent$JCanvas3DWithNotifiedPaint</v>
      </c>
      <c r="E346" t="str">
        <f>VLOOKUP(D346,[1]predicted_label!$B$2:$G$1548,6,FALSE)</f>
        <v>Service Provider</v>
      </c>
      <c r="F346" t="s">
        <v>8</v>
      </c>
      <c r="G346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46" s="1" t="s">
        <v>9</v>
      </c>
    </row>
    <row r="347" spans="1:8" ht="75" x14ac:dyDescent="0.25">
      <c r="A347" t="s">
        <v>5</v>
      </c>
      <c r="B347" t="s">
        <v>223</v>
      </c>
      <c r="C347" t="s">
        <v>357</v>
      </c>
      <c r="D347" t="str">
        <f t="shared" si="28"/>
        <v>com.eteks.sweethome3d.swing.MultipleLevelsPlanPanel</v>
      </c>
      <c r="E347" t="str">
        <f>VLOOKUP(D347,[1]predicted_label!$B$2:$G$1548,6,FALSE)</f>
        <v>Interfacer</v>
      </c>
      <c r="F347" t="s">
        <v>10</v>
      </c>
      <c r="G347" s="1" t="str">
        <f t="shared" si="29"/>
        <v>The tool detected the smell in this class becuase the class has bloated interface (large number of public methods). Total public methods in the class: 56 public methods</v>
      </c>
      <c r="H347" s="1" t="s">
        <v>358</v>
      </c>
    </row>
    <row r="348" spans="1:8" ht="90" x14ac:dyDescent="0.25">
      <c r="A348" t="s">
        <v>5</v>
      </c>
      <c r="B348" t="s">
        <v>223</v>
      </c>
      <c r="C348" t="s">
        <v>40</v>
      </c>
      <c r="D348" t="str">
        <f>B348&amp;"."&amp;C$347&amp;"$"&amp;C348</f>
        <v>com.eteks.sweethome3d.swing.MultipleLevelsPlanPanel$LanguageChangeListener</v>
      </c>
      <c r="E348" t="str">
        <f>VLOOKUP(D348,[1]predicted_label!$B$2:$G$1548,6,FALSE)</f>
        <v>Service Provider</v>
      </c>
      <c r="F348" t="s">
        <v>8</v>
      </c>
      <c r="G348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48" s="1" t="s">
        <v>9</v>
      </c>
    </row>
    <row r="349" spans="1:8" ht="90" x14ac:dyDescent="0.25">
      <c r="A349" t="s">
        <v>5</v>
      </c>
      <c r="B349" t="s">
        <v>223</v>
      </c>
      <c r="C349" t="s">
        <v>359</v>
      </c>
      <c r="D349" t="str">
        <f>B349&amp;"."&amp;C$347&amp;"$"&amp;C349</f>
        <v>com.eteks.sweethome3d.swing.MultipleLevelsPlanPanel$LevelLabel</v>
      </c>
      <c r="E349" t="str">
        <f>VLOOKUP(D349,[1]predicted_label!$B$2:$G$1548,6,FALSE)</f>
        <v>Information Holder</v>
      </c>
      <c r="F349" t="s">
        <v>8</v>
      </c>
      <c r="G349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49" s="1" t="s">
        <v>9</v>
      </c>
    </row>
    <row r="350" spans="1:8" ht="135" x14ac:dyDescent="0.25">
      <c r="A350" t="s">
        <v>5</v>
      </c>
      <c r="B350" t="s">
        <v>223</v>
      </c>
      <c r="C350" t="s">
        <v>360</v>
      </c>
      <c r="D350" t="str">
        <f t="shared" si="28"/>
        <v>com.eteks.sweethome3d.swing.NullableCheckBox</v>
      </c>
      <c r="E350" t="str">
        <f>VLOOKUP(D350,[1]predicted_label!$B$2:$G$1548,6,FALSE)</f>
        <v>Interfacer</v>
      </c>
      <c r="F350" t="s">
        <v>53</v>
      </c>
      <c r="G350" s="1" t="str">
        <f t="shared" si="29"/>
        <v>The tool detected the smell in this class because the class exposes fields belonging to it with public accessibility. Following fields are declared with public accessiblity: TEXT_CHANGED_PROPERTY; MNEMONIC_CHANGED_PROPERTY; checkBox; value; nullable; changeListeners</v>
      </c>
      <c r="H350" s="1" t="s">
        <v>361</v>
      </c>
    </row>
    <row r="351" spans="1:8" ht="90" x14ac:dyDescent="0.25">
      <c r="A351" t="s">
        <v>5</v>
      </c>
      <c r="B351" t="s">
        <v>223</v>
      </c>
      <c r="C351" t="s">
        <v>362</v>
      </c>
      <c r="D351" t="str">
        <f>B351&amp;".NullableSpinner$"&amp;C351</f>
        <v>com.eteks.sweethome3d.swing.NullableSpinner$NullableSpinnerDateModel</v>
      </c>
      <c r="E351" t="str">
        <f>VLOOKUP(D351,[1]predicted_label!$B$2:$G$1548,6,FALSE)</f>
        <v>Information Holder</v>
      </c>
      <c r="F351" t="s">
        <v>8</v>
      </c>
      <c r="G351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51" s="1" t="s">
        <v>9</v>
      </c>
    </row>
    <row r="352" spans="1:8" ht="90" x14ac:dyDescent="0.25">
      <c r="A352" t="s">
        <v>5</v>
      </c>
      <c r="B352" t="s">
        <v>223</v>
      </c>
      <c r="C352" t="s">
        <v>363</v>
      </c>
      <c r="D352" t="str">
        <f>B352&amp;".NullableSpinner$"&amp;C352</f>
        <v>com.eteks.sweethome3d.swing.NullableSpinner$NullableSpinnerLengthModel</v>
      </c>
      <c r="E352" t="str">
        <f>VLOOKUP(D352,[1]predicted_label!$B$2:$G$1548,6,FALSE)</f>
        <v>Information Holder</v>
      </c>
      <c r="F352" t="s">
        <v>23</v>
      </c>
      <c r="G352" s="1" t="str">
        <f t="shared" si="29"/>
        <v>The tool detected a potential instance of the smell because this type does not implement or override any method from it's supertype(s): NullableSpinnerNumberModel</v>
      </c>
      <c r="H352" s="1" t="s">
        <v>364</v>
      </c>
    </row>
    <row r="353" spans="1:9" ht="90" x14ac:dyDescent="0.25">
      <c r="A353" t="s">
        <v>5</v>
      </c>
      <c r="B353" t="s">
        <v>223</v>
      </c>
      <c r="C353" t="s">
        <v>365</v>
      </c>
      <c r="D353" t="str">
        <f t="shared" si="28"/>
        <v>com.eteks.sweethome3d.swing.ObserverCameraPanel</v>
      </c>
      <c r="E353" t="str">
        <f>VLOOKUP(D353,[1]predicted_label!$B$2:$G$1548,6,FALSE)</f>
        <v>Interfacer</v>
      </c>
      <c r="F353" t="s">
        <v>8</v>
      </c>
      <c r="G353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53" s="1" t="s">
        <v>9</v>
      </c>
    </row>
    <row r="354" spans="1:9" ht="90" x14ac:dyDescent="0.25">
      <c r="A354" t="s">
        <v>5</v>
      </c>
      <c r="B354" t="s">
        <v>223</v>
      </c>
      <c r="C354" t="s">
        <v>366</v>
      </c>
      <c r="D354" t="str">
        <f t="shared" si="28"/>
        <v>com.eteks.sweethome3d.swing.PageSetupPanel</v>
      </c>
      <c r="E354" t="str">
        <f>VLOOKUP(D354,[1]predicted_label!$B$2:$G$1548,6,FALSE)</f>
        <v>Interfacer</v>
      </c>
      <c r="F354" t="s">
        <v>8</v>
      </c>
      <c r="G354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54" s="1" t="s">
        <v>9</v>
      </c>
    </row>
    <row r="355" spans="1:9" ht="60" x14ac:dyDescent="0.25">
      <c r="A355" t="s">
        <v>5</v>
      </c>
      <c r="B355" t="s">
        <v>223</v>
      </c>
      <c r="C355" t="s">
        <v>367</v>
      </c>
      <c r="D355" t="str">
        <f t="shared" si="28"/>
        <v>com.eteks.sweethome3d.swing.PhotoPanel</v>
      </c>
      <c r="E355" t="str">
        <f>VLOOKUP(D355,[1]predicted_label!$B$2:$G$1548,6,FALSE)</f>
        <v>Interfacer</v>
      </c>
      <c r="F355" t="s">
        <v>226</v>
      </c>
      <c r="G355" s="1" t="str">
        <f t="shared" si="29"/>
        <v>The tool detected a instance of this smell because stateChanged is more interested in members of the type: PhotoController</v>
      </c>
      <c r="H355" s="1" t="s">
        <v>368</v>
      </c>
    </row>
    <row r="356" spans="1:9" ht="75" x14ac:dyDescent="0.25">
      <c r="A356" t="s">
        <v>5</v>
      </c>
      <c r="B356" t="s">
        <v>223</v>
      </c>
      <c r="C356" t="s">
        <v>367</v>
      </c>
      <c r="D356" t="str">
        <f t="shared" si="28"/>
        <v>com.eteks.sweethome3d.swing.PhotoPanel</v>
      </c>
      <c r="E356" t="str">
        <f>VLOOKUP(D356,[1]predicted_label!$B$2:$G$1548,6,FALSE)</f>
        <v>Interfacer</v>
      </c>
      <c r="F356" t="s">
        <v>10</v>
      </c>
      <c r="G356" s="1" t="str">
        <f t="shared" si="29"/>
        <v>The tool detected the smell in this class becuase the class has bloated interface (large number of public methods). Total public methods in the class: 28 public methods</v>
      </c>
      <c r="H356" s="1" t="s">
        <v>242</v>
      </c>
    </row>
    <row r="357" spans="1:9" ht="210" x14ac:dyDescent="0.25">
      <c r="A357" t="s">
        <v>5</v>
      </c>
      <c r="B357" t="s">
        <v>223</v>
      </c>
      <c r="C357" t="s">
        <v>231</v>
      </c>
      <c r="D357" t="str">
        <f>B357&amp;"."&amp;C$356&amp;"$"&amp;C357</f>
        <v>com.eteks.sweethome3d.swing.PhotoPanel$ActionType</v>
      </c>
      <c r="E357" t="str">
        <f>VLOOKUP(D357,[1]predicted_label!$B$2:$G$1548,6,FALSE)</f>
        <v>Information Holder</v>
      </c>
      <c r="F357" t="s">
        <v>60</v>
      </c>
      <c r="G357" s="1" t="str">
        <f t="shared" si="29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357" s="1" t="s">
        <v>61</v>
      </c>
      <c r="I357" s="1" t="s">
        <v>62</v>
      </c>
    </row>
    <row r="358" spans="1:9" ht="90" x14ac:dyDescent="0.25">
      <c r="A358" t="s">
        <v>5</v>
      </c>
      <c r="B358" t="s">
        <v>223</v>
      </c>
      <c r="C358" t="s">
        <v>231</v>
      </c>
      <c r="D358" t="str">
        <f t="shared" ref="D358:D359" si="31">B358&amp;"."&amp;C$356&amp;"$"&amp;C358</f>
        <v>com.eteks.sweethome3d.swing.PhotoPanel$ActionType</v>
      </c>
      <c r="E358" t="str">
        <f>VLOOKUP(D358,[1]predicted_label!$B$2:$G$1548,6,FALSE)</f>
        <v>Information Holder</v>
      </c>
      <c r="F358" t="s">
        <v>8</v>
      </c>
      <c r="G358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58" s="1" t="s">
        <v>9</v>
      </c>
    </row>
    <row r="359" spans="1:9" ht="90" x14ac:dyDescent="0.25">
      <c r="A359" t="s">
        <v>5</v>
      </c>
      <c r="B359" t="s">
        <v>223</v>
      </c>
      <c r="C359" t="s">
        <v>40</v>
      </c>
      <c r="D359" t="str">
        <f t="shared" si="31"/>
        <v>com.eteks.sweethome3d.swing.PhotoPanel$LanguageChangeListener</v>
      </c>
      <c r="E359" t="str">
        <f>VLOOKUP(D359,[1]predicted_label!$B$2:$G$1548,6,FALSE)</f>
        <v>Service Provider</v>
      </c>
      <c r="F359" t="s">
        <v>8</v>
      </c>
      <c r="G359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59" s="1" t="s">
        <v>9</v>
      </c>
    </row>
    <row r="360" spans="1:9" ht="75" x14ac:dyDescent="0.25">
      <c r="A360" t="s">
        <v>5</v>
      </c>
      <c r="B360" t="s">
        <v>223</v>
      </c>
      <c r="C360" t="s">
        <v>369</v>
      </c>
      <c r="D360" t="str">
        <f t="shared" si="28"/>
        <v>com.eteks.sweethome3d.swing.PhotoSizeAndQualityPanel</v>
      </c>
      <c r="E360" t="str">
        <f>VLOOKUP(D360,[1]predicted_label!$B$2:$G$1548,6,FALSE)</f>
        <v>Interfacer</v>
      </c>
      <c r="F360" t="s">
        <v>10</v>
      </c>
      <c r="G360" s="1" t="str">
        <f t="shared" si="29"/>
        <v>The tool detected the smell in this class becuase the class has bloated interface (large number of public methods). Total public methods in the class: 20 public methods</v>
      </c>
      <c r="H360" s="1" t="s">
        <v>250</v>
      </c>
    </row>
    <row r="361" spans="1:9" ht="90" x14ac:dyDescent="0.25">
      <c r="A361" t="s">
        <v>5</v>
      </c>
      <c r="B361" t="s">
        <v>223</v>
      </c>
      <c r="C361" t="s">
        <v>40</v>
      </c>
      <c r="D361" t="str">
        <f>B361&amp;"."&amp;C$360&amp;"$"&amp;C361</f>
        <v>com.eteks.sweethome3d.swing.PhotoSizeAndQualityPanel$LanguageChangeListener</v>
      </c>
      <c r="E361" t="str">
        <f>VLOOKUP(D361,[1]predicted_label!$B$2:$G$1548,6,FALSE)</f>
        <v>Service Provider</v>
      </c>
      <c r="F361" t="s">
        <v>8</v>
      </c>
      <c r="G361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61" s="1" t="s">
        <v>9</v>
      </c>
    </row>
    <row r="362" spans="1:9" ht="75" x14ac:dyDescent="0.25">
      <c r="A362" t="s">
        <v>5</v>
      </c>
      <c r="B362" t="s">
        <v>223</v>
      </c>
      <c r="C362" t="s">
        <v>370</v>
      </c>
      <c r="D362" t="str">
        <f t="shared" si="28"/>
        <v>com.eteks.sweethome3d.swing.PhotosPanel</v>
      </c>
      <c r="E362" t="str">
        <f>VLOOKUP(D362,[1]predicted_label!$B$2:$G$1548,6,FALSE)</f>
        <v>Interfacer</v>
      </c>
      <c r="F362" t="s">
        <v>10</v>
      </c>
      <c r="G362" s="1" t="str">
        <f t="shared" si="29"/>
        <v>The tool detected the smell in this class becuase the class has bloated interface (large number of public methods). Total public methods in the class: 24 public methods</v>
      </c>
      <c r="H362" s="1" t="s">
        <v>117</v>
      </c>
    </row>
    <row r="363" spans="1:9" ht="210" x14ac:dyDescent="0.25">
      <c r="A363" t="s">
        <v>5</v>
      </c>
      <c r="B363" t="s">
        <v>223</v>
      </c>
      <c r="C363" t="s">
        <v>231</v>
      </c>
      <c r="D363" t="str">
        <f>B363&amp;"."&amp;C$362&amp;"$"&amp;C363</f>
        <v>com.eteks.sweethome3d.swing.PhotosPanel$ActionType</v>
      </c>
      <c r="E363" t="str">
        <f>VLOOKUP(D363,[1]predicted_label!$B$2:$G$1548,6,FALSE)</f>
        <v>Information Holder</v>
      </c>
      <c r="F363" t="s">
        <v>60</v>
      </c>
      <c r="G363" s="1" t="str">
        <f t="shared" si="29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363" s="1" t="s">
        <v>61</v>
      </c>
      <c r="I363" s="1" t="s">
        <v>62</v>
      </c>
    </row>
    <row r="364" spans="1:9" ht="90" x14ac:dyDescent="0.25">
      <c r="A364" t="s">
        <v>5</v>
      </c>
      <c r="B364" t="s">
        <v>223</v>
      </c>
      <c r="C364" t="s">
        <v>231</v>
      </c>
      <c r="D364" t="str">
        <f t="shared" ref="D364:D366" si="32">B364&amp;"."&amp;C$362&amp;"$"&amp;C364</f>
        <v>com.eteks.sweethome3d.swing.PhotosPanel$ActionType</v>
      </c>
      <c r="E364" t="str">
        <f>VLOOKUP(D364,[1]predicted_label!$B$2:$G$1548,6,FALSE)</f>
        <v>Information Holder</v>
      </c>
      <c r="F364" t="s">
        <v>8</v>
      </c>
      <c r="G364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64" s="1" t="s">
        <v>9</v>
      </c>
    </row>
    <row r="365" spans="1:9" ht="90" x14ac:dyDescent="0.25">
      <c r="A365" t="s">
        <v>5</v>
      </c>
      <c r="B365" t="s">
        <v>223</v>
      </c>
      <c r="C365" t="s">
        <v>40</v>
      </c>
      <c r="D365" t="str">
        <f t="shared" si="32"/>
        <v>com.eteks.sweethome3d.swing.PhotosPanel$LanguageChangeListener</v>
      </c>
      <c r="E365" t="str">
        <f>VLOOKUP(D365,[1]predicted_label!$B$2:$G$1548,6,FALSE)</f>
        <v>Service Provider</v>
      </c>
      <c r="F365" t="s">
        <v>8</v>
      </c>
      <c r="G365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65" s="1" t="s">
        <v>9</v>
      </c>
    </row>
    <row r="366" spans="1:9" ht="90" x14ac:dyDescent="0.25">
      <c r="A366" t="s">
        <v>5</v>
      </c>
      <c r="B366" t="s">
        <v>223</v>
      </c>
      <c r="C366" t="s">
        <v>371</v>
      </c>
      <c r="D366" t="str">
        <f t="shared" si="32"/>
        <v>com.eteks.sweethome3d.swing.PhotosPanel$CamerasListModel</v>
      </c>
      <c r="E366" t="str">
        <f>VLOOKUP(D366,[1]predicted_label!$B$2:$G$1548,6,FALSE)</f>
        <v>Structurer</v>
      </c>
      <c r="F366" t="s">
        <v>8</v>
      </c>
      <c r="G366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66" s="1" t="s">
        <v>9</v>
      </c>
    </row>
    <row r="367" spans="1:9" ht="409.5" x14ac:dyDescent="0.25">
      <c r="A367" t="s">
        <v>5</v>
      </c>
      <c r="B367" t="s">
        <v>223</v>
      </c>
      <c r="C367" t="s">
        <v>372</v>
      </c>
      <c r="D367" t="str">
        <f t="shared" si="28"/>
        <v>com.eteks.sweethome3d.swing.PlanComponent</v>
      </c>
      <c r="E367" t="str">
        <f>VLOOKUP(D367,[1]predicted_label!$B$2:$G$1548,6,FALSE)</f>
        <v>Controller</v>
      </c>
      <c r="F367" t="s">
        <v>53</v>
      </c>
      <c r="G367" s="1" t="str">
        <f t="shared" si="29"/>
        <v>The tool detected the smell in this class because the class exposes fields belonging to it with public accessibility. Following fields are declared with public accessiblity: ROTATE; RESIZE; ELEVATE; RESIZE_HEIGHT; CHANGE_POWER; MOVE_TEXT; ROTATE_TEXT; ROTATE_PITCH; ROTATE_ROLL; name; MARGIN; home; preferences; object3dFactory; scale; selectedItemsOutlinePainted; backgroundPainted; horizontalRuler; verticalRuler; rotationCursor; elevationCursor; heightCursor; powerCursor; resizeCursor; moveCursor; panningCursor; duplicationCursor; rectangleFeedback; alignedObjectClass; alignedObjectFeedback; locationFeeback; showPointFeedback; centerAngleFeedback; point1AngleFeedback; point2AngleFeedback; draggedItemsFeedback; dimensionLinesFeedback; selectionScrollUpdated; wallsDoorsOrWindowsModification; toolTip; toolTipWindow; resizeIndicatorVisible; toolTipEditableTextFields; toolTipKeyListener; sortedLevelFurniture; sortedLevelRooms; fonts; fontsMetrics; planBoundsCache; planBoundsCacheValid; invalidPlanBounds; backgroundImageCache; patternImagesCache; otherLevelsWallsCache; otherLevelsWallAreaCache; otherLevelsRoomsCache; otherLevelsRoomAreaCache; wallsPatternBackgroundCache; wallsPatternForegroundCache; wallAreasCache; doorOrWindowWallThicknessAreasCache; floorTextureImagesCache; furnitureTopViewIconsCache; backgroundImageLoader; POINT_INDICATOR; FURNITURE_ROTATION_INDICATOR; FURNITURE_PITCH_ROTATION_INDICATOR; FURNITURE_ROLL_ROTATION_INDICATOR; FURNITURE_RESIZE_INDICATOR; ELEVATION_INDICATOR; ELEVATION_POINT_INDICATOR; FURNITURE_HEIGHT_INDICATOR; FURNITURE_HEIGHT_POINT_INDICATOR; LIGHT_POWER_INDICATOR; LIGHT_POWER_POINT_INDICATOR; WALL_ORIENTATION_INDICATOR; WALL_POINT; WALL_AND_LINE_RESIZE_INDICATOR; CAMERA_YAW_ROTATION_INDICATOR; CAMERA_PITCH_ROTATION_INDICATOR; CAMERA_ELEVATION_INDICATOR; CAMERA_BODY; CAMERA_HEAD; DIMENSION_LINE_END; TEXT_LOCATION_INDICATOR; TEXT_ANGLE_INDICATOR; LABEL_CENTER_INDICATOR; COMPASS_DISC; COMPASS; COMPASS_ROTATION_INDICATOR; COMPASS_RESIZE_INDICATOR; ARROW; INDICATOR_STROKE; POINT_STROKE; WALL_STROKE_WIDTH; BORDER_STROKE_WIDTH; ERROR_TEXTURE_IMAGE; WAIT_TEXTURE_IMAGE; planComponent; lastMousePressedLocation; dx; dy; toggle; alignmentActivated; duplicationActivated; editionActivated; focusedTextFieldIndex; focusedTextField; orientation; mouseLocation; icon; pieceWidth; pieceDepth; pieceColor; pieceTexture; sceneRoot; iconsCreationExecutor</v>
      </c>
      <c r="H367" s="1" t="s">
        <v>373</v>
      </c>
    </row>
    <row r="368" spans="1:9" ht="105" x14ac:dyDescent="0.25">
      <c r="A368" t="s">
        <v>5</v>
      </c>
      <c r="B368" t="s">
        <v>223</v>
      </c>
      <c r="C368" t="s">
        <v>372</v>
      </c>
      <c r="D368" t="str">
        <f t="shared" si="28"/>
        <v>com.eteks.sweethome3d.swing.PlanComponent</v>
      </c>
      <c r="E368" t="str">
        <f>VLOOKUP(D368,[1]predicted_label!$B$2:$G$1548,6,FALSE)</f>
        <v>Controller</v>
      </c>
      <c r="F368" t="s">
        <v>15</v>
      </c>
      <c r="G368" s="1" t="str">
        <f t="shared" si="29"/>
        <v>The tool detected the smell because a set of type checks are performed while those types belong to the same hierarchy. The participating types that were checked are: Wall; HomePieceOfFurniture in method addControllerListener</v>
      </c>
      <c r="H368" s="1" t="s">
        <v>374</v>
      </c>
    </row>
    <row r="369" spans="1:9" ht="150" x14ac:dyDescent="0.25">
      <c r="A369" t="s">
        <v>5</v>
      </c>
      <c r="B369" t="s">
        <v>223</v>
      </c>
      <c r="C369" t="s">
        <v>372</v>
      </c>
      <c r="D369" t="str">
        <f t="shared" si="28"/>
        <v>com.eteks.sweethome3d.swing.PlanComponent</v>
      </c>
      <c r="E369" t="str">
        <f>VLOOKUP(D369,[1]predicted_label!$B$2:$G$1548,6,FALSE)</f>
        <v>Controller</v>
      </c>
      <c r="F369" t="s">
        <v>17</v>
      </c>
      <c r="G369" s="1" t="str">
        <f t="shared" si="29"/>
        <v>The tool detected the smell because a set of type checks are performed to explicitly manage variation in behavior where a hierarchy could have been formed consisting of these participating types. The participating types that were checked are: Wall; HomePieceOfFurniture in method addControllerListener</v>
      </c>
      <c r="H369" s="1" t="s">
        <v>375</v>
      </c>
    </row>
    <row r="370" spans="1:9" ht="90" x14ac:dyDescent="0.25">
      <c r="A370" t="s">
        <v>5</v>
      </c>
      <c r="B370" t="s">
        <v>223</v>
      </c>
      <c r="C370" t="s">
        <v>372</v>
      </c>
      <c r="D370" t="str">
        <f t="shared" si="28"/>
        <v>com.eteks.sweethome3d.swing.PlanComponent</v>
      </c>
      <c r="E370" t="str">
        <f>VLOOKUP(D370,[1]predicted_label!$B$2:$G$1548,6,FALSE)</f>
        <v>Controller</v>
      </c>
      <c r="F370" t="s">
        <v>26</v>
      </c>
      <c r="G370" s="1" t="str">
        <f t="shared" si="29"/>
        <v>The tool detected the smell in this class because method(s) of this class reject the methods provided by its supertypes. The method(s) that reject the suptertype's method are: setCursor</v>
      </c>
      <c r="H370" s="1" t="s">
        <v>376</v>
      </c>
    </row>
    <row r="371" spans="1:9" ht="90" x14ac:dyDescent="0.25">
      <c r="A371" t="s">
        <v>5</v>
      </c>
      <c r="B371" t="s">
        <v>223</v>
      </c>
      <c r="C371" t="s">
        <v>372</v>
      </c>
      <c r="D371" t="str">
        <f t="shared" si="28"/>
        <v>com.eteks.sweethome3d.swing.PlanComponent</v>
      </c>
      <c r="E371" t="str">
        <f>VLOOKUP(D371,[1]predicted_label!$B$2:$G$1548,6,FALSE)</f>
        <v>Controller</v>
      </c>
      <c r="F371" t="s">
        <v>36</v>
      </c>
      <c r="G371" s="1" t="str">
        <f t="shared" si="29"/>
        <v>The tool detected the smell in this class because this class participates in a cyclic dependency. The participating classes in the cycle are: PlanComponent; SVGSupport; PieceOfFurniturePlanIcon</v>
      </c>
      <c r="H371" s="1" t="s">
        <v>377</v>
      </c>
    </row>
    <row r="372" spans="1:9" ht="75" x14ac:dyDescent="0.25">
      <c r="A372" t="s">
        <v>5</v>
      </c>
      <c r="B372" t="s">
        <v>223</v>
      </c>
      <c r="C372" t="s">
        <v>372</v>
      </c>
      <c r="D372" t="str">
        <f t="shared" si="28"/>
        <v>com.eteks.sweethome3d.swing.PlanComponent</v>
      </c>
      <c r="E372" t="str">
        <f>VLOOKUP(D372,[1]predicted_label!$B$2:$G$1548,6,FALSE)</f>
        <v>Controller</v>
      </c>
      <c r="F372" t="s">
        <v>10</v>
      </c>
      <c r="G372" s="1" t="str">
        <f t="shared" si="29"/>
        <v>The tool detected the smell in this class becuase the class has bloated interface (large number of public methods). Total public methods in the class: 96 public methods</v>
      </c>
      <c r="H372" s="1" t="s">
        <v>378</v>
      </c>
    </row>
    <row r="373" spans="1:9" ht="210" x14ac:dyDescent="0.25">
      <c r="A373" t="s">
        <v>5</v>
      </c>
      <c r="B373" t="s">
        <v>223</v>
      </c>
      <c r="C373" t="s">
        <v>379</v>
      </c>
      <c r="D373" t="str">
        <f>B373&amp;"."&amp;C$372&amp;"$"&amp;C373</f>
        <v>com.eteks.sweethome3d.swing.PlanComponent$PaintMode</v>
      </c>
      <c r="E373" t="str">
        <f>VLOOKUP(D373,[1]predicted_label!$B$2:$G$1548,6,FALSE)</f>
        <v>Information Holder</v>
      </c>
      <c r="F373" t="s">
        <v>60</v>
      </c>
      <c r="G373" s="1" t="str">
        <f t="shared" si="29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373" s="1" t="s">
        <v>61</v>
      </c>
      <c r="I373" s="1" t="s">
        <v>62</v>
      </c>
    </row>
    <row r="374" spans="1:9" ht="210" x14ac:dyDescent="0.25">
      <c r="A374" t="s">
        <v>5</v>
      </c>
      <c r="B374" t="s">
        <v>223</v>
      </c>
      <c r="C374" t="s">
        <v>231</v>
      </c>
      <c r="D374" t="str">
        <f t="shared" ref="D374:D384" si="33">B374&amp;"."&amp;C$372&amp;"$"&amp;C374</f>
        <v>com.eteks.sweethome3d.swing.PlanComponent$ActionType</v>
      </c>
      <c r="E374" t="str">
        <f>VLOOKUP(D374,[1]predicted_label!$B$2:$G$1548,6,FALSE)</f>
        <v>Information Holder</v>
      </c>
      <c r="F374" t="s">
        <v>60</v>
      </c>
      <c r="G374" s="1" t="str">
        <f t="shared" si="29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374" s="1" t="s">
        <v>61</v>
      </c>
      <c r="I374" s="1" t="s">
        <v>62</v>
      </c>
    </row>
    <row r="375" spans="1:9" ht="90" x14ac:dyDescent="0.25">
      <c r="A375" t="s">
        <v>5</v>
      </c>
      <c r="B375" t="s">
        <v>223</v>
      </c>
      <c r="C375" t="s">
        <v>231</v>
      </c>
      <c r="D375" t="str">
        <f t="shared" si="33"/>
        <v>com.eteks.sweethome3d.swing.PlanComponent$ActionType</v>
      </c>
      <c r="E375" t="str">
        <f>VLOOKUP(D375,[1]predicted_label!$B$2:$G$1548,6,FALSE)</f>
        <v>Information Holder</v>
      </c>
      <c r="F375" t="s">
        <v>8</v>
      </c>
      <c r="G375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75" s="1" t="s">
        <v>9</v>
      </c>
    </row>
    <row r="376" spans="1:9" ht="135" x14ac:dyDescent="0.25">
      <c r="A376" t="s">
        <v>5</v>
      </c>
      <c r="B376" t="s">
        <v>223</v>
      </c>
      <c r="C376" t="s">
        <v>380</v>
      </c>
      <c r="D376" t="str">
        <f t="shared" si="33"/>
        <v>com.eteks.sweethome3d.swing.PlanComponent$IndicatorType</v>
      </c>
      <c r="E376" t="str">
        <f>VLOOKUP(D376,[1]predicted_label!$B$2:$G$1548,6,FALSE)</f>
        <v>Information Holder</v>
      </c>
      <c r="F376" t="s">
        <v>53</v>
      </c>
      <c r="G376" s="1" t="str">
        <f t="shared" si="29"/>
        <v>The tool detected the smell in this class because the class exposes fields belonging to it with public accessibility. Following fields are declared with public accessiblity: ROTATE; RESIZE; ELEVATE; RESIZE_HEIGHT; CHANGE_POWER; MOVE_TEXT; ROTATE_TEXT; ROTATE_PITCH; ROTATE_ROLL; name</v>
      </c>
      <c r="H376" s="1" t="s">
        <v>381</v>
      </c>
    </row>
    <row r="377" spans="1:9" ht="90" x14ac:dyDescent="0.25">
      <c r="A377" t="s">
        <v>5</v>
      </c>
      <c r="B377" t="s">
        <v>223</v>
      </c>
      <c r="C377" t="s">
        <v>271</v>
      </c>
      <c r="D377" t="str">
        <f t="shared" si="33"/>
        <v>com.eteks.sweethome3d.swing.PlanComponent$UserPreferencesChangeListener</v>
      </c>
      <c r="E377" t="str">
        <f>VLOOKUP(D377,[1]predicted_label!$B$2:$G$1548,6,FALSE)</f>
        <v>Service Provider</v>
      </c>
      <c r="F377" t="s">
        <v>8</v>
      </c>
      <c r="G377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77" s="1" t="s">
        <v>9</v>
      </c>
    </row>
    <row r="378" spans="1:9" ht="90" x14ac:dyDescent="0.25">
      <c r="A378" t="s">
        <v>5</v>
      </c>
      <c r="B378" t="s">
        <v>223</v>
      </c>
      <c r="C378" t="s">
        <v>382</v>
      </c>
      <c r="D378" t="str">
        <f t="shared" si="33"/>
        <v>com.eteks.sweethome3d.swing.PlanComponent$MoveSelectionAction</v>
      </c>
      <c r="E378" t="e">
        <f>VLOOKUP(D378,[1]predicted_label!$B$2:$G$1548,6,FALSE)</f>
        <v>#N/A</v>
      </c>
      <c r="F378" t="s">
        <v>8</v>
      </c>
      <c r="G378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78" s="1" t="s">
        <v>9</v>
      </c>
    </row>
    <row r="379" spans="1:9" ht="90" x14ac:dyDescent="0.25">
      <c r="A379" t="s">
        <v>5</v>
      </c>
      <c r="B379" t="s">
        <v>223</v>
      </c>
      <c r="C379" t="s">
        <v>383</v>
      </c>
      <c r="D379" t="str">
        <f t="shared" si="33"/>
        <v>com.eteks.sweethome3d.swing.PlanComponent$ToggleMagnetismAction</v>
      </c>
      <c r="E379" t="e">
        <f>VLOOKUP(D379,[1]predicted_label!$B$2:$G$1548,6,FALSE)</f>
        <v>#N/A</v>
      </c>
      <c r="F379" t="s">
        <v>8</v>
      </c>
      <c r="G379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79" s="1" t="s">
        <v>9</v>
      </c>
    </row>
    <row r="380" spans="1:9" ht="90" x14ac:dyDescent="0.25">
      <c r="A380" t="s">
        <v>5</v>
      </c>
      <c r="B380" t="s">
        <v>223</v>
      </c>
      <c r="C380" t="s">
        <v>384</v>
      </c>
      <c r="D380" t="str">
        <f t="shared" si="33"/>
        <v>com.eteks.sweethome3d.swing.PlanComponent$SetAlignmentActivatedAction</v>
      </c>
      <c r="E380" t="e">
        <f>VLOOKUP(D380,[1]predicted_label!$B$2:$G$1548,6,FALSE)</f>
        <v>#N/A</v>
      </c>
      <c r="F380" t="s">
        <v>8</v>
      </c>
      <c r="G380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80" s="1" t="s">
        <v>9</v>
      </c>
    </row>
    <row r="381" spans="1:9" ht="90" x14ac:dyDescent="0.25">
      <c r="A381" t="s">
        <v>5</v>
      </c>
      <c r="B381" t="s">
        <v>223</v>
      </c>
      <c r="C381" t="s">
        <v>385</v>
      </c>
      <c r="D381" t="str">
        <f t="shared" si="33"/>
        <v>com.eteks.sweethome3d.swing.PlanComponent$SetDuplicationActivatedAction</v>
      </c>
      <c r="E381" t="e">
        <f>VLOOKUP(D381,[1]predicted_label!$B$2:$G$1548,6,FALSE)</f>
        <v>#N/A</v>
      </c>
      <c r="F381" t="s">
        <v>8</v>
      </c>
      <c r="G381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81" s="1" t="s">
        <v>9</v>
      </c>
    </row>
    <row r="382" spans="1:9" ht="90" x14ac:dyDescent="0.25">
      <c r="A382" t="s">
        <v>5</v>
      </c>
      <c r="B382" t="s">
        <v>223</v>
      </c>
      <c r="C382" t="s">
        <v>386</v>
      </c>
      <c r="D382" t="str">
        <f t="shared" si="33"/>
        <v>com.eteks.sweethome3d.swing.PlanComponent$SetEditionActivatedAction</v>
      </c>
      <c r="E382" t="e">
        <f>VLOOKUP(D382,[1]predicted_label!$B$2:$G$1548,6,FALSE)</f>
        <v>#N/A</v>
      </c>
      <c r="F382" t="s">
        <v>8</v>
      </c>
      <c r="G382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82" s="1" t="s">
        <v>9</v>
      </c>
    </row>
    <row r="383" spans="1:9" ht="75" x14ac:dyDescent="0.25">
      <c r="A383" t="s">
        <v>5</v>
      </c>
      <c r="B383" t="s">
        <v>223</v>
      </c>
      <c r="C383" t="s">
        <v>387</v>
      </c>
      <c r="D383" t="str">
        <f t="shared" si="33"/>
        <v>com.eteks.sweethome3d.swing.PlanComponent$PlanRulerComponent</v>
      </c>
      <c r="E383" t="str">
        <f>VLOOKUP(D383,[1]predicted_label!$B$2:$G$1548,6,FALSE)</f>
        <v>Interfacer</v>
      </c>
      <c r="F383" t="s">
        <v>23</v>
      </c>
      <c r="G383" s="1" t="str">
        <f t="shared" si="29"/>
        <v>The tool detected a potential instance of the smell because this type does not implement or override any method from it's supertype(s): View</v>
      </c>
      <c r="H383" s="1" t="s">
        <v>39</v>
      </c>
    </row>
    <row r="384" spans="1:9" ht="90" x14ac:dyDescent="0.25">
      <c r="A384" t="s">
        <v>5</v>
      </c>
      <c r="B384" t="s">
        <v>223</v>
      </c>
      <c r="C384" t="s">
        <v>388</v>
      </c>
      <c r="D384" t="str">
        <f t="shared" si="33"/>
        <v>com.eteks.sweethome3d.swing.PlanComponent$PieceOfFurnitureModelIcon</v>
      </c>
      <c r="E384" t="str">
        <f>VLOOKUP(D384,[1]predicted_label!$B$2:$G$1548,6,FALSE)</f>
        <v>Information Holder</v>
      </c>
      <c r="F384" t="s">
        <v>23</v>
      </c>
      <c r="G384" s="1" t="str">
        <f t="shared" si="29"/>
        <v>The tool detected a potential instance of the smell because this type does not implement or override any method from it's supertype(s): PieceOfFurnitureTopViewIcon</v>
      </c>
      <c r="H384" s="1" t="s">
        <v>389</v>
      </c>
    </row>
    <row r="385" spans="1:9" ht="90" x14ac:dyDescent="0.25">
      <c r="A385" t="s">
        <v>5</v>
      </c>
      <c r="B385" t="s">
        <v>223</v>
      </c>
      <c r="C385" t="s">
        <v>390</v>
      </c>
      <c r="D385" t="str">
        <f t="shared" si="28"/>
        <v>com.eteks.sweethome3d.swing.PlanTransferHandler</v>
      </c>
      <c r="E385" t="str">
        <f>VLOOKUP(D385,[1]predicted_label!$B$2:$G$1548,6,FALSE)</f>
        <v>Service Provider</v>
      </c>
      <c r="F385" t="s">
        <v>23</v>
      </c>
      <c r="G385" s="1" t="str">
        <f t="shared" si="29"/>
        <v>The tool detected a potential instance of the smell because this type does not implement or override any method from it's supertype(s): LocatedTransferHandler</v>
      </c>
      <c r="H385" s="1" t="s">
        <v>391</v>
      </c>
    </row>
    <row r="386" spans="1:9" ht="90" x14ac:dyDescent="0.25">
      <c r="A386" t="s">
        <v>5</v>
      </c>
      <c r="B386" t="s">
        <v>223</v>
      </c>
      <c r="C386" t="s">
        <v>392</v>
      </c>
      <c r="D386" t="str">
        <f t="shared" si="28"/>
        <v>com.eteks.sweethome3d.swing.PolylinePanel</v>
      </c>
      <c r="E386" t="str">
        <f>VLOOKUP(D386,[1]predicted_label!$B$2:$G$1548,6,FALSE)</f>
        <v>Interfacer</v>
      </c>
      <c r="F386" t="s">
        <v>8</v>
      </c>
      <c r="G386" s="1" t="str">
        <f t="shared" si="29"/>
        <v>The tool detected the smell in this class because this class is potentially unused. (Please ignore the smell if the reported class is auto-generated and/or used to serve a specific known purpose.)</v>
      </c>
      <c r="H386" s="1" t="s">
        <v>9</v>
      </c>
    </row>
    <row r="387" spans="1:9" ht="75" x14ac:dyDescent="0.25">
      <c r="A387" t="s">
        <v>5</v>
      </c>
      <c r="B387" t="s">
        <v>223</v>
      </c>
      <c r="C387" t="s">
        <v>392</v>
      </c>
      <c r="D387" t="str">
        <f t="shared" ref="D387:D445" si="34">B387&amp;"."&amp;C387</f>
        <v>com.eteks.sweethome3d.swing.PolylinePanel</v>
      </c>
      <c r="E387" t="str">
        <f>VLOOKUP(D387,[1]predicted_label!$B$2:$G$1548,6,FALSE)</f>
        <v>Interfacer</v>
      </c>
      <c r="F387" t="s">
        <v>10</v>
      </c>
      <c r="G387" s="1" t="str">
        <f t="shared" ref="G387:G450" si="35">IF(ISBLANK(I387),H387,H387&amp;","&amp;I387)</f>
        <v>The tool detected the smell in this class becuase the class has bloated interface (large number of public methods). Total public methods in the class: 24 public methods</v>
      </c>
      <c r="H387" s="1" t="s">
        <v>117</v>
      </c>
    </row>
    <row r="388" spans="1:9" ht="90" x14ac:dyDescent="0.25">
      <c r="A388" t="s">
        <v>5</v>
      </c>
      <c r="B388" t="s">
        <v>223</v>
      </c>
      <c r="C388" t="s">
        <v>393</v>
      </c>
      <c r="D388" t="str">
        <f t="shared" si="34"/>
        <v>com.eteks.sweethome3d.swing.PrintPreviewPanel</v>
      </c>
      <c r="E388" t="str">
        <f>VLOOKUP(D388,[1]predicted_label!$B$2:$G$1548,6,FALSE)</f>
        <v>Interfacer</v>
      </c>
      <c r="F388" t="s">
        <v>8</v>
      </c>
      <c r="G388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388" s="1" t="s">
        <v>9</v>
      </c>
    </row>
    <row r="389" spans="1:9" ht="210" x14ac:dyDescent="0.25">
      <c r="A389" t="s">
        <v>5</v>
      </c>
      <c r="B389" t="s">
        <v>223</v>
      </c>
      <c r="C389" t="s">
        <v>231</v>
      </c>
      <c r="D389" t="str">
        <f>B389&amp;"."&amp;C$388&amp;"$"&amp;C389</f>
        <v>com.eteks.sweethome3d.swing.PrintPreviewPanel$ActionType</v>
      </c>
      <c r="E389" t="str">
        <f>VLOOKUP(D389,[1]predicted_label!$B$2:$G$1548,6,FALSE)</f>
        <v>Information Holder</v>
      </c>
      <c r="F389" t="s">
        <v>60</v>
      </c>
      <c r="G389" s="1" t="str">
        <f t="shared" si="3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389" s="1" t="s">
        <v>61</v>
      </c>
      <c r="I389" s="1" t="s">
        <v>62</v>
      </c>
    </row>
    <row r="390" spans="1:9" ht="90" x14ac:dyDescent="0.25">
      <c r="A390" t="s">
        <v>5</v>
      </c>
      <c r="B390" t="s">
        <v>223</v>
      </c>
      <c r="C390" t="s">
        <v>231</v>
      </c>
      <c r="D390" t="str">
        <f t="shared" ref="D390:D391" si="36">B390&amp;"."&amp;C$388&amp;"$"&amp;C390</f>
        <v>com.eteks.sweethome3d.swing.PrintPreviewPanel$ActionType</v>
      </c>
      <c r="E390" t="str">
        <f>VLOOKUP(D390,[1]predicted_label!$B$2:$G$1548,6,FALSE)</f>
        <v>Information Holder</v>
      </c>
      <c r="F390" t="s">
        <v>8</v>
      </c>
      <c r="G390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390" s="1" t="s">
        <v>9</v>
      </c>
    </row>
    <row r="391" spans="1:9" ht="90" x14ac:dyDescent="0.25">
      <c r="A391" t="s">
        <v>5</v>
      </c>
      <c r="B391" t="s">
        <v>223</v>
      </c>
      <c r="C391" t="s">
        <v>394</v>
      </c>
      <c r="D391" t="str">
        <f t="shared" si="36"/>
        <v>com.eteks.sweethome3d.swing.PrintPreviewPanel$HigherInsetsButton</v>
      </c>
      <c r="E391" t="e">
        <f>VLOOKUP(D391,[1]predicted_label!$B$2:$G$1548,6,FALSE)</f>
        <v>#N/A</v>
      </c>
      <c r="F391" t="s">
        <v>8</v>
      </c>
      <c r="G391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391" s="1" t="s">
        <v>9</v>
      </c>
    </row>
    <row r="392" spans="1:9" ht="210" x14ac:dyDescent="0.25">
      <c r="A392" t="s">
        <v>5</v>
      </c>
      <c r="B392" t="s">
        <v>223</v>
      </c>
      <c r="C392" t="s">
        <v>395</v>
      </c>
      <c r="D392" t="str">
        <f>B392&amp;".ProportionalLayout$"&amp;C392</f>
        <v>com.eteks.sweethome3d.swing.ProportionalLayout$Constraints</v>
      </c>
      <c r="E392" t="str">
        <f>VLOOKUP(D392,[1]predicted_label!$B$2:$G$1548,6,FALSE)</f>
        <v>Information Holder</v>
      </c>
      <c r="F392" t="s">
        <v>60</v>
      </c>
      <c r="G392" s="1" t="str">
        <f t="shared" si="3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392" s="1" t="s">
        <v>61</v>
      </c>
      <c r="I392" s="1" t="s">
        <v>62</v>
      </c>
    </row>
    <row r="393" spans="1:9" ht="135" x14ac:dyDescent="0.25">
      <c r="A393" t="s">
        <v>5</v>
      </c>
      <c r="B393" t="s">
        <v>223</v>
      </c>
      <c r="C393" t="s">
        <v>396</v>
      </c>
      <c r="D393" t="str">
        <f t="shared" si="34"/>
        <v>com.eteks.sweethome3d.swing.ResourceAction</v>
      </c>
      <c r="E393" t="str">
        <f>VLOOKUP(D393,[1]predicted_label!$B$2:$G$1548,6,FALSE)</f>
        <v>Service Provider</v>
      </c>
      <c r="F393" t="s">
        <v>53</v>
      </c>
      <c r="G393" s="1" t="str">
        <f t="shared" si="35"/>
        <v>The tool detected the smell in this class because the class exposes fields belonging to it with public accessibility. Following fields are declared with public accessiblity: POPUP; TOGGLE_BUTTON_MODEL; resourceAction; resourceClass; actionPrefix; action; propertyChangeSupport</v>
      </c>
      <c r="H393" s="1" t="s">
        <v>397</v>
      </c>
    </row>
    <row r="394" spans="1:9" ht="90" x14ac:dyDescent="0.25">
      <c r="A394" t="s">
        <v>5</v>
      </c>
      <c r="B394" t="s">
        <v>223</v>
      </c>
      <c r="C394" t="s">
        <v>40</v>
      </c>
      <c r="D394" t="str">
        <f>B394&amp;"."&amp;C$393&amp;"$"&amp;C394</f>
        <v>com.eteks.sweethome3d.swing.ResourceAction$LanguageChangeListener</v>
      </c>
      <c r="E394" t="str">
        <f>VLOOKUP(D394,[1]predicted_label!$B$2:$G$1548,6,FALSE)</f>
        <v>Service Provider</v>
      </c>
      <c r="F394" t="s">
        <v>8</v>
      </c>
      <c r="G394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394" s="1" t="s">
        <v>9</v>
      </c>
    </row>
    <row r="395" spans="1:9" ht="90" x14ac:dyDescent="0.25">
      <c r="A395" t="s">
        <v>5</v>
      </c>
      <c r="B395" t="s">
        <v>223</v>
      </c>
      <c r="C395" t="s">
        <v>398</v>
      </c>
      <c r="D395" t="str">
        <f t="shared" ref="D395:D396" si="37">B395&amp;"."&amp;C$393&amp;"$"&amp;C395</f>
        <v>com.eteks.sweethome3d.swing.ResourceAction$PopupMenuItemAction</v>
      </c>
      <c r="E395" t="str">
        <f>VLOOKUP(D395,[1]predicted_label!$B$2:$G$1548,6,FALSE)</f>
        <v>Service Provider</v>
      </c>
      <c r="F395" t="s">
        <v>8</v>
      </c>
      <c r="G395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395" s="1" t="s">
        <v>9</v>
      </c>
    </row>
    <row r="396" spans="1:9" ht="90" x14ac:dyDescent="0.25">
      <c r="A396" t="s">
        <v>5</v>
      </c>
      <c r="B396" t="s">
        <v>223</v>
      </c>
      <c r="C396" t="s">
        <v>399</v>
      </c>
      <c r="D396" t="str">
        <f t="shared" si="37"/>
        <v>com.eteks.sweethome3d.swing.ResourceAction$ButtonAction</v>
      </c>
      <c r="E396" t="str">
        <f>VLOOKUP(D396,[1]predicted_label!$B$2:$G$1548,6,FALSE)</f>
        <v>Service Provider</v>
      </c>
      <c r="F396" t="s">
        <v>8</v>
      </c>
      <c r="G396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396" s="1" t="s">
        <v>9</v>
      </c>
    </row>
    <row r="397" spans="1:9" ht="90" x14ac:dyDescent="0.25">
      <c r="A397" t="s">
        <v>5</v>
      </c>
      <c r="B397" t="s">
        <v>223</v>
      </c>
      <c r="C397" t="s">
        <v>400</v>
      </c>
      <c r="D397" t="str">
        <f t="shared" si="34"/>
        <v>com.eteks.sweethome3d.swing.RoomPanel</v>
      </c>
      <c r="E397" t="str">
        <f>VLOOKUP(D397,[1]predicted_label!$B$2:$G$1548,6,FALSE)</f>
        <v>Interfacer</v>
      </c>
      <c r="F397" t="s">
        <v>8</v>
      </c>
      <c r="G397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397" s="1" t="s">
        <v>9</v>
      </c>
    </row>
    <row r="398" spans="1:9" ht="60" x14ac:dyDescent="0.25">
      <c r="A398" t="s">
        <v>5</v>
      </c>
      <c r="B398" t="s">
        <v>223</v>
      </c>
      <c r="C398" t="s">
        <v>400</v>
      </c>
      <c r="D398" t="str">
        <f t="shared" si="34"/>
        <v>com.eteks.sweethome3d.swing.RoomPanel</v>
      </c>
      <c r="E398" t="str">
        <f>VLOOKUP(D398,[1]predicted_label!$B$2:$G$1548,6,FALSE)</f>
        <v>Interfacer</v>
      </c>
      <c r="F398" t="s">
        <v>226</v>
      </c>
      <c r="G398" s="1" t="str">
        <f t="shared" si="35"/>
        <v>The tool detected a instance of this smell because changedUpdate is more interested in members of the type: RoomController</v>
      </c>
      <c r="H398" s="1" t="s">
        <v>401</v>
      </c>
    </row>
    <row r="399" spans="1:9" ht="60" x14ac:dyDescent="0.25">
      <c r="A399" t="s">
        <v>5</v>
      </c>
      <c r="B399" t="s">
        <v>223</v>
      </c>
      <c r="C399" t="s">
        <v>400</v>
      </c>
      <c r="D399" t="str">
        <f t="shared" si="34"/>
        <v>com.eteks.sweethome3d.swing.RoomPanel</v>
      </c>
      <c r="E399" t="str">
        <f>VLOOKUP(D399,[1]predicted_label!$B$2:$G$1548,6,FALSE)</f>
        <v>Interfacer</v>
      </c>
      <c r="F399" t="s">
        <v>226</v>
      </c>
      <c r="G399" s="1" t="str">
        <f t="shared" si="35"/>
        <v>The tool detected a instance of this smell because propertyChange is more interested in members of the type: NullableCheckBox</v>
      </c>
      <c r="H399" s="1" t="s">
        <v>300</v>
      </c>
    </row>
    <row r="400" spans="1:9" ht="60" x14ac:dyDescent="0.25">
      <c r="A400" t="s">
        <v>5</v>
      </c>
      <c r="B400" t="s">
        <v>223</v>
      </c>
      <c r="C400" t="s">
        <v>400</v>
      </c>
      <c r="D400" t="str">
        <f t="shared" si="34"/>
        <v>com.eteks.sweethome3d.swing.RoomPanel</v>
      </c>
      <c r="E400" t="str">
        <f>VLOOKUP(D400,[1]predicted_label!$B$2:$G$1548,6,FALSE)</f>
        <v>Interfacer</v>
      </c>
      <c r="F400" t="s">
        <v>226</v>
      </c>
      <c r="G400" s="1" t="str">
        <f t="shared" si="35"/>
        <v>The tool detected a instance of this smell because stateChanged is more interested in members of the type: RoomController</v>
      </c>
      <c r="H400" s="1" t="s">
        <v>402</v>
      </c>
    </row>
    <row r="401" spans="1:8" ht="60" x14ac:dyDescent="0.25">
      <c r="A401" t="s">
        <v>5</v>
      </c>
      <c r="B401" t="s">
        <v>223</v>
      </c>
      <c r="C401" t="s">
        <v>400</v>
      </c>
      <c r="D401" t="str">
        <f t="shared" si="34"/>
        <v>com.eteks.sweethome3d.swing.RoomPanel</v>
      </c>
      <c r="E401" t="str">
        <f>VLOOKUP(D401,[1]predicted_label!$B$2:$G$1548,6,FALSE)</f>
        <v>Interfacer</v>
      </c>
      <c r="F401" t="s">
        <v>226</v>
      </c>
      <c r="G401" s="1" t="str">
        <f t="shared" si="35"/>
        <v>The tool detected a instance of this smell because propertyChange is more interested in members of the type: NullableCheckBox</v>
      </c>
      <c r="H401" s="1" t="s">
        <v>300</v>
      </c>
    </row>
    <row r="402" spans="1:8" ht="60" x14ac:dyDescent="0.25">
      <c r="A402" t="s">
        <v>5</v>
      </c>
      <c r="B402" t="s">
        <v>223</v>
      </c>
      <c r="C402" t="s">
        <v>400</v>
      </c>
      <c r="D402" t="str">
        <f t="shared" si="34"/>
        <v>com.eteks.sweethome3d.swing.RoomPanel</v>
      </c>
      <c r="E402" t="str">
        <f>VLOOKUP(D402,[1]predicted_label!$B$2:$G$1548,6,FALSE)</f>
        <v>Interfacer</v>
      </c>
      <c r="F402" t="s">
        <v>226</v>
      </c>
      <c r="G402" s="1" t="str">
        <f t="shared" si="35"/>
        <v>The tool detected a instance of this smell because stateChanged is more interested in members of the type: RoomController</v>
      </c>
      <c r="H402" s="1" t="s">
        <v>402</v>
      </c>
    </row>
    <row r="403" spans="1:8" ht="60" x14ac:dyDescent="0.25">
      <c r="A403" t="s">
        <v>5</v>
      </c>
      <c r="B403" t="s">
        <v>223</v>
      </c>
      <c r="C403" t="s">
        <v>400</v>
      </c>
      <c r="D403" t="str">
        <f t="shared" si="34"/>
        <v>com.eteks.sweethome3d.swing.RoomPanel</v>
      </c>
      <c r="E403" t="str">
        <f>VLOOKUP(D403,[1]predicted_label!$B$2:$G$1548,6,FALSE)</f>
        <v>Interfacer</v>
      </c>
      <c r="F403" t="s">
        <v>226</v>
      </c>
      <c r="G403" s="1" t="str">
        <f t="shared" si="35"/>
        <v>The tool detected a instance of this smell because propertyChange is more interested in members of the type: NullableCheckBox</v>
      </c>
      <c r="H403" s="1" t="s">
        <v>300</v>
      </c>
    </row>
    <row r="404" spans="1:8" ht="60" x14ac:dyDescent="0.25">
      <c r="A404" t="s">
        <v>5</v>
      </c>
      <c r="B404" t="s">
        <v>223</v>
      </c>
      <c r="C404" t="s">
        <v>400</v>
      </c>
      <c r="D404" t="str">
        <f t="shared" si="34"/>
        <v>com.eteks.sweethome3d.swing.RoomPanel</v>
      </c>
      <c r="E404" t="str">
        <f>VLOOKUP(D404,[1]predicted_label!$B$2:$G$1548,6,FALSE)</f>
        <v>Interfacer</v>
      </c>
      <c r="F404" t="s">
        <v>226</v>
      </c>
      <c r="G404" s="1" t="str">
        <f t="shared" si="35"/>
        <v>The tool detected a instance of this smell because stateChanged is more interested in members of the type: RoomController</v>
      </c>
      <c r="H404" s="1" t="s">
        <v>402</v>
      </c>
    </row>
    <row r="405" spans="1:8" ht="75" x14ac:dyDescent="0.25">
      <c r="A405" t="s">
        <v>5</v>
      </c>
      <c r="B405" t="s">
        <v>223</v>
      </c>
      <c r="C405" t="s">
        <v>400</v>
      </c>
      <c r="D405" t="str">
        <f t="shared" si="34"/>
        <v>com.eteks.sweethome3d.swing.RoomPanel</v>
      </c>
      <c r="E405" t="str">
        <f>VLOOKUP(D405,[1]predicted_label!$B$2:$G$1548,6,FALSE)</f>
        <v>Interfacer</v>
      </c>
      <c r="F405" t="s">
        <v>10</v>
      </c>
      <c r="G405" s="1" t="str">
        <f t="shared" si="35"/>
        <v>The tool detected the smell in this class becuase the class has bloated interface (large number of public methods). Total public methods in the class: 40 public methods</v>
      </c>
      <c r="H405" s="1" t="s">
        <v>403</v>
      </c>
    </row>
    <row r="406" spans="1:8" ht="75" x14ac:dyDescent="0.25">
      <c r="A406" t="s">
        <v>5</v>
      </c>
      <c r="B406" t="s">
        <v>223</v>
      </c>
      <c r="C406" t="s">
        <v>404</v>
      </c>
      <c r="D406" t="str">
        <f t="shared" si="34"/>
        <v>com.eteks.sweethome3d.swing.SwingTools</v>
      </c>
      <c r="E406" t="str">
        <f>VLOOKUP(D406,[1]predicted_label!$B$2:$G$1548,6,FALSE)</f>
        <v>Service Provider</v>
      </c>
      <c r="F406" t="s">
        <v>10</v>
      </c>
      <c r="G406" s="1" t="str">
        <f t="shared" si="35"/>
        <v>The tool detected the smell in this class becuase the class has bloated interface (large number of public methods). Total public methods in the class: 39 public methods</v>
      </c>
      <c r="H406" s="1" t="s">
        <v>405</v>
      </c>
    </row>
    <row r="407" spans="1:8" ht="90" x14ac:dyDescent="0.25">
      <c r="A407" t="s">
        <v>5</v>
      </c>
      <c r="B407" t="s">
        <v>223</v>
      </c>
      <c r="C407" t="s">
        <v>406</v>
      </c>
      <c r="D407" t="str">
        <f>B407&amp;"."&amp;C$406&amp;"$"&amp;C407</f>
        <v>com.eteks.sweethome3d.swing.SwingTools$MenuItemsVisibilityListener</v>
      </c>
      <c r="E407" t="str">
        <f>VLOOKUP(D407,[1]predicted_label!$B$2:$G$1548,6,FALSE)</f>
        <v>Service Provider</v>
      </c>
      <c r="F407" t="s">
        <v>8</v>
      </c>
      <c r="G407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07" s="1" t="s">
        <v>9</v>
      </c>
    </row>
    <row r="408" spans="1:8" ht="75" x14ac:dyDescent="0.25">
      <c r="A408" t="s">
        <v>5</v>
      </c>
      <c r="B408" t="s">
        <v>223</v>
      </c>
      <c r="C408" t="s">
        <v>407</v>
      </c>
      <c r="D408" t="str">
        <f t="shared" si="34"/>
        <v>com.eteks.sweethome3d.swing.SwingViewFactory</v>
      </c>
      <c r="E408" t="str">
        <f>VLOOKUP(D408,[1]predicted_label!$B$2:$G$1548,6,FALSE)</f>
        <v>Service Provider</v>
      </c>
      <c r="F408" t="s">
        <v>10</v>
      </c>
      <c r="G408" s="1" t="str">
        <f t="shared" si="35"/>
        <v>The tool detected the smell in this class becuase the class has bloated interface (large number of public methods). Total public methods in the class: 29 public methods</v>
      </c>
      <c r="H408" s="1" t="s">
        <v>44</v>
      </c>
    </row>
    <row r="409" spans="1:8" ht="90" x14ac:dyDescent="0.25">
      <c r="A409" t="s">
        <v>5</v>
      </c>
      <c r="B409" t="s">
        <v>223</v>
      </c>
      <c r="C409" t="s">
        <v>408</v>
      </c>
      <c r="D409" t="str">
        <f t="shared" si="34"/>
        <v>com.eteks.sweethome3d.swing.TextureChoiceComponent</v>
      </c>
      <c r="E409" t="str">
        <f>VLOOKUP(D409,[1]predicted_label!$B$2:$G$1548,6,FALSE)</f>
        <v>Interfacer</v>
      </c>
      <c r="F409" t="s">
        <v>8</v>
      </c>
      <c r="G409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09" s="1" t="s">
        <v>9</v>
      </c>
    </row>
    <row r="410" spans="1:8" ht="75" x14ac:dyDescent="0.25">
      <c r="A410" t="s">
        <v>5</v>
      </c>
      <c r="B410" t="s">
        <v>223</v>
      </c>
      <c r="C410" t="s">
        <v>409</v>
      </c>
      <c r="D410" t="str">
        <f>B410&amp;"."&amp;C$409&amp;"$"&amp;C410</f>
        <v>com.eteks.sweethome3d.swing.TextureChoiceComponent$TexturePanel</v>
      </c>
      <c r="E410" t="str">
        <f>VLOOKUP(D410,[1]predicted_label!$B$2:$G$1548,6,FALSE)</f>
        <v>Interfacer</v>
      </c>
      <c r="F410" t="s">
        <v>10</v>
      </c>
      <c r="G410" s="1" t="str">
        <f t="shared" si="35"/>
        <v>The tool detected the smell in this class becuase the class has bloated interface (large number of public methods). Total public methods in the class: 26 public methods</v>
      </c>
      <c r="H410" s="1" t="s">
        <v>158</v>
      </c>
    </row>
    <row r="411" spans="1:8" ht="90" x14ac:dyDescent="0.25">
      <c r="A411" t="s">
        <v>5</v>
      </c>
      <c r="B411" t="s">
        <v>223</v>
      </c>
      <c r="C411" t="s">
        <v>410</v>
      </c>
      <c r="D411" t="str">
        <f>B411&amp;"."&amp;C$409&amp;"$"&amp;C$410&amp;"$"&amp;C411</f>
        <v>com.eteks.sweethome3d.swing.TextureChoiceComponent$TexturePanel$TextureListCellRenderer</v>
      </c>
      <c r="E411" t="e">
        <f>VLOOKUP(D411,[1]predicted_label!$B$2:$G$1548,6,FALSE)</f>
        <v>#N/A</v>
      </c>
      <c r="F411" t="s">
        <v>8</v>
      </c>
      <c r="G411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11" s="1" t="s">
        <v>9</v>
      </c>
    </row>
    <row r="412" spans="1:8" ht="90" x14ac:dyDescent="0.25">
      <c r="A412" t="s">
        <v>5</v>
      </c>
      <c r="B412" t="s">
        <v>223</v>
      </c>
      <c r="C412" t="s">
        <v>411</v>
      </c>
      <c r="D412" t="str">
        <f t="shared" ref="D412:D413" si="38">B412&amp;"."&amp;C$409&amp;"$"&amp;C$410&amp;"$"&amp;C412</f>
        <v>com.eteks.sweethome3d.swing.TextureChoiceComponent$TexturePanel$TexturesCatalogListener</v>
      </c>
      <c r="E412" t="e">
        <f>VLOOKUP(D412,[1]predicted_label!$B$2:$G$1548,6,FALSE)</f>
        <v>#N/A</v>
      </c>
      <c r="F412" t="s">
        <v>8</v>
      </c>
      <c r="G412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12" s="1" t="s">
        <v>9</v>
      </c>
    </row>
    <row r="413" spans="1:8" ht="90" x14ac:dyDescent="0.25">
      <c r="A413" t="s">
        <v>5</v>
      </c>
      <c r="B413" t="s">
        <v>223</v>
      </c>
      <c r="C413" t="s">
        <v>411</v>
      </c>
      <c r="D413" t="str">
        <f t="shared" si="38"/>
        <v>com.eteks.sweethome3d.swing.TextureChoiceComponent$TexturePanel$TexturesCatalogListener</v>
      </c>
      <c r="E413" t="e">
        <f>VLOOKUP(D413,[1]predicted_label!$B$2:$G$1548,6,FALSE)</f>
        <v>#N/A</v>
      </c>
      <c r="F413" t="s">
        <v>8</v>
      </c>
      <c r="G413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13" s="1" t="s">
        <v>9</v>
      </c>
    </row>
    <row r="414" spans="1:8" ht="90" x14ac:dyDescent="0.25">
      <c r="A414" t="s">
        <v>5</v>
      </c>
      <c r="B414" t="s">
        <v>223</v>
      </c>
      <c r="C414" t="s">
        <v>412</v>
      </c>
      <c r="D414" t="str">
        <f t="shared" si="34"/>
        <v>com.eteks.sweethome3d.swing.ThreadedTaskPanel</v>
      </c>
      <c r="E414" t="str">
        <f>VLOOKUP(D414,[1]predicted_label!$B$2:$G$1548,6,FALSE)</f>
        <v>Interfacer</v>
      </c>
      <c r="F414" t="s">
        <v>8</v>
      </c>
      <c r="G414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14" s="1" t="s">
        <v>9</v>
      </c>
    </row>
    <row r="415" spans="1:8" ht="75" x14ac:dyDescent="0.25">
      <c r="A415" t="s">
        <v>5</v>
      </c>
      <c r="B415" t="s">
        <v>223</v>
      </c>
      <c r="C415" t="s">
        <v>413</v>
      </c>
      <c r="D415" t="str">
        <f t="shared" si="34"/>
        <v>com.eteks.sweethome3d.swing.UserPreferencesPanel</v>
      </c>
      <c r="E415" t="str">
        <f>VLOOKUP(D415,[1]predicted_label!$B$2:$G$1548,6,FALSE)</f>
        <v>Interfacer</v>
      </c>
      <c r="F415" t="s">
        <v>10</v>
      </c>
      <c r="G415" s="1" t="str">
        <f t="shared" si="35"/>
        <v>The tool detected the smell in this class becuase the class has bloated interface (large number of public methods). Total public methods in the class: 55 public methods</v>
      </c>
      <c r="H415" s="1" t="s">
        <v>414</v>
      </c>
    </row>
    <row r="416" spans="1:8" ht="90" x14ac:dyDescent="0.25">
      <c r="A416" t="s">
        <v>5</v>
      </c>
      <c r="B416" t="s">
        <v>223</v>
      </c>
      <c r="C416" t="s">
        <v>415</v>
      </c>
      <c r="D416" t="str">
        <f>B416&amp;"."&amp;C$415&amp;"$"&amp;C416</f>
        <v>com.eteks.sweethome3d.swing.UserPreferencesPanel$SupportedLanguagesChangeListener</v>
      </c>
      <c r="E416" t="str">
        <f>VLOOKUP(D416,[1]predicted_label!$B$2:$G$1548,6,FALSE)</f>
        <v>Service Provider</v>
      </c>
      <c r="F416" t="s">
        <v>8</v>
      </c>
      <c r="G416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16" s="1" t="s">
        <v>9</v>
      </c>
    </row>
    <row r="417" spans="1:9" ht="75" x14ac:dyDescent="0.25">
      <c r="A417" t="s">
        <v>5</v>
      </c>
      <c r="B417" t="s">
        <v>223</v>
      </c>
      <c r="C417" t="s">
        <v>416</v>
      </c>
      <c r="D417" t="str">
        <f>B417&amp;"."&amp;C$415&amp;"$"&amp;C417</f>
        <v>com.eteks.sweethome3d.swing.UserPreferencesPanel$AutoCommitLengthSpinner</v>
      </c>
      <c r="E417" t="str">
        <f>VLOOKUP(D417,[1]predicted_label!$B$2:$G$1548,6,FALSE)</f>
        <v>Interfacer</v>
      </c>
      <c r="F417" t="s">
        <v>23</v>
      </c>
      <c r="G417" s="1" t="str">
        <f t="shared" si="35"/>
        <v>The tool detected a potential instance of the smell because this type does not implement or override any method from it's supertype(s): AutoCommitSpinner</v>
      </c>
      <c r="H417" s="1" t="s">
        <v>417</v>
      </c>
    </row>
    <row r="418" spans="1:9" ht="60" x14ac:dyDescent="0.25">
      <c r="A418" t="s">
        <v>5</v>
      </c>
      <c r="B418" t="s">
        <v>223</v>
      </c>
      <c r="C418" t="s">
        <v>418</v>
      </c>
      <c r="D418" t="str">
        <f t="shared" si="34"/>
        <v>com.eteks.sweethome3d.swing.VideoPanel</v>
      </c>
      <c r="E418" t="str">
        <f>VLOOKUP(D418,[1]predicted_label!$B$2:$G$1548,6,FALSE)</f>
        <v>Interfacer</v>
      </c>
      <c r="F418" t="s">
        <v>226</v>
      </c>
      <c r="G418" s="1" t="str">
        <f t="shared" si="35"/>
        <v>The tool detected a instance of this smell because stateChanged is more interested in members of the type: VideoController</v>
      </c>
      <c r="H418" s="1" t="s">
        <v>419</v>
      </c>
    </row>
    <row r="419" spans="1:9" ht="75" x14ac:dyDescent="0.25">
      <c r="A419" t="s">
        <v>5</v>
      </c>
      <c r="B419" t="s">
        <v>223</v>
      </c>
      <c r="C419" t="s">
        <v>418</v>
      </c>
      <c r="D419" t="str">
        <f t="shared" si="34"/>
        <v>com.eteks.sweethome3d.swing.VideoPanel</v>
      </c>
      <c r="E419" t="str">
        <f>VLOOKUP(D419,[1]predicted_label!$B$2:$G$1548,6,FALSE)</f>
        <v>Interfacer</v>
      </c>
      <c r="F419" t="s">
        <v>10</v>
      </c>
      <c r="G419" s="1" t="str">
        <f t="shared" si="35"/>
        <v>The tool detected the smell in this class becuase the class has bloated interface (large number of public methods). Total public methods in the class: 44 public methods</v>
      </c>
      <c r="H419" s="1" t="s">
        <v>420</v>
      </c>
    </row>
    <row r="420" spans="1:9" ht="210" x14ac:dyDescent="0.25">
      <c r="A420" t="s">
        <v>5</v>
      </c>
      <c r="B420" t="s">
        <v>223</v>
      </c>
      <c r="C420" t="s">
        <v>231</v>
      </c>
      <c r="D420" t="str">
        <f>B420&amp;"."&amp;C$419&amp;"$"&amp;C420</f>
        <v>com.eteks.sweethome3d.swing.VideoPanel$ActionType</v>
      </c>
      <c r="E420" t="str">
        <f>VLOOKUP(D420,[1]predicted_label!$B$2:$G$1548,6,FALSE)</f>
        <v>Information Holder</v>
      </c>
      <c r="F420" t="s">
        <v>60</v>
      </c>
      <c r="G420" s="1" t="str">
        <f t="shared" si="3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20" s="1" t="s">
        <v>61</v>
      </c>
      <c r="I420" s="1" t="s">
        <v>62</v>
      </c>
    </row>
    <row r="421" spans="1:9" ht="90" x14ac:dyDescent="0.25">
      <c r="A421" t="s">
        <v>5</v>
      </c>
      <c r="B421" t="s">
        <v>223</v>
      </c>
      <c r="C421" t="s">
        <v>231</v>
      </c>
      <c r="D421" t="str">
        <f t="shared" ref="D421:D422" si="39">B421&amp;"."&amp;C$419&amp;"$"&amp;C421</f>
        <v>com.eteks.sweethome3d.swing.VideoPanel$ActionType</v>
      </c>
      <c r="E421" t="str">
        <f>VLOOKUP(D421,[1]predicted_label!$B$2:$G$1548,6,FALSE)</f>
        <v>Information Holder</v>
      </c>
      <c r="F421" t="s">
        <v>8</v>
      </c>
      <c r="G421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21" s="1" t="s">
        <v>9</v>
      </c>
    </row>
    <row r="422" spans="1:9" ht="90" x14ac:dyDescent="0.25">
      <c r="A422" t="s">
        <v>5</v>
      </c>
      <c r="B422" t="s">
        <v>223</v>
      </c>
      <c r="C422" t="s">
        <v>40</v>
      </c>
      <c r="D422" t="str">
        <f t="shared" si="39"/>
        <v>com.eteks.sweethome3d.swing.VideoPanel$LanguageChangeListener</v>
      </c>
      <c r="E422" t="str">
        <f>VLOOKUP(D422,[1]predicted_label!$B$2:$G$1548,6,FALSE)</f>
        <v>Service Provider</v>
      </c>
      <c r="F422" t="s">
        <v>8</v>
      </c>
      <c r="G422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22" s="1" t="s">
        <v>9</v>
      </c>
    </row>
    <row r="423" spans="1:9" ht="90" x14ac:dyDescent="0.25">
      <c r="A423" t="s">
        <v>5</v>
      </c>
      <c r="B423" t="s">
        <v>223</v>
      </c>
      <c r="C423" t="s">
        <v>421</v>
      </c>
      <c r="D423" t="str">
        <f>B423&amp;".VisualTransferHandler$"&amp;C423</f>
        <v>com.eteks.sweethome3d.swing.VisualTransferHandler$DragListenerWithVisualRepresentation</v>
      </c>
      <c r="E423" t="str">
        <f>VLOOKUP(D423,[1]predicted_label!$B$2:$G$1548,6,FALSE)</f>
        <v>Service Provider</v>
      </c>
      <c r="F423" t="s">
        <v>8</v>
      </c>
      <c r="G423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23" s="1" t="s">
        <v>9</v>
      </c>
    </row>
    <row r="424" spans="1:9" ht="90" x14ac:dyDescent="0.25">
      <c r="A424" t="s">
        <v>5</v>
      </c>
      <c r="B424" t="s">
        <v>223</v>
      </c>
      <c r="C424" t="s">
        <v>422</v>
      </c>
      <c r="D424" t="str">
        <f t="shared" si="34"/>
        <v>com.eteks.sweethome3d.swing.WallPanel</v>
      </c>
      <c r="E424" t="str">
        <f>VLOOKUP(D424,[1]predicted_label!$B$2:$G$1548,6,FALSE)</f>
        <v>Interfacer</v>
      </c>
      <c r="F424" t="s">
        <v>8</v>
      </c>
      <c r="G424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24" s="1" t="s">
        <v>9</v>
      </c>
    </row>
    <row r="425" spans="1:9" ht="60" x14ac:dyDescent="0.25">
      <c r="A425" t="s">
        <v>5</v>
      </c>
      <c r="B425" t="s">
        <v>223</v>
      </c>
      <c r="C425" t="s">
        <v>422</v>
      </c>
      <c r="D425" t="str">
        <f t="shared" si="34"/>
        <v>com.eteks.sweethome3d.swing.WallPanel</v>
      </c>
      <c r="E425" t="str">
        <f>VLOOKUP(D425,[1]predicted_label!$B$2:$G$1548,6,FALSE)</f>
        <v>Interfacer</v>
      </c>
      <c r="F425" t="s">
        <v>226</v>
      </c>
      <c r="G425" s="1" t="str">
        <f t="shared" si="35"/>
        <v>The tool detected a instance of this smell because stateChanged is more interested in members of the type: WallController</v>
      </c>
      <c r="H425" s="1" t="s">
        <v>423</v>
      </c>
    </row>
    <row r="426" spans="1:9" ht="60" x14ac:dyDescent="0.25">
      <c r="A426" t="s">
        <v>5</v>
      </c>
      <c r="B426" t="s">
        <v>223</v>
      </c>
      <c r="C426" t="s">
        <v>422</v>
      </c>
      <c r="D426" t="str">
        <f t="shared" si="34"/>
        <v>com.eteks.sweethome3d.swing.WallPanel</v>
      </c>
      <c r="E426" t="str">
        <f>VLOOKUP(D426,[1]predicted_label!$B$2:$G$1548,6,FALSE)</f>
        <v>Interfacer</v>
      </c>
      <c r="F426" t="s">
        <v>226</v>
      </c>
      <c r="G426" s="1" t="str">
        <f t="shared" si="35"/>
        <v>The tool detected a instance of this smell because stateChanged is more interested in members of the type: WallController</v>
      </c>
      <c r="H426" s="1" t="s">
        <v>423</v>
      </c>
    </row>
    <row r="427" spans="1:9" ht="60" x14ac:dyDescent="0.25">
      <c r="A427" t="s">
        <v>5</v>
      </c>
      <c r="B427" t="s">
        <v>223</v>
      </c>
      <c r="C427" t="s">
        <v>422</v>
      </c>
      <c r="D427" t="str">
        <f t="shared" si="34"/>
        <v>com.eteks.sweethome3d.swing.WallPanel</v>
      </c>
      <c r="E427" t="str">
        <f>VLOOKUP(D427,[1]predicted_label!$B$2:$G$1548,6,FALSE)</f>
        <v>Interfacer</v>
      </c>
      <c r="F427" t="s">
        <v>226</v>
      </c>
      <c r="G427" s="1" t="str">
        <f t="shared" si="35"/>
        <v>The tool detected a instance of this smell because stateChanged is more interested in members of the type: WallController</v>
      </c>
      <c r="H427" s="1" t="s">
        <v>423</v>
      </c>
    </row>
    <row r="428" spans="1:9" ht="60" x14ac:dyDescent="0.25">
      <c r="A428" t="s">
        <v>5</v>
      </c>
      <c r="B428" t="s">
        <v>223</v>
      </c>
      <c r="C428" t="s">
        <v>422</v>
      </c>
      <c r="D428" t="str">
        <f t="shared" si="34"/>
        <v>com.eteks.sweethome3d.swing.WallPanel</v>
      </c>
      <c r="E428" t="str">
        <f>VLOOKUP(D428,[1]predicted_label!$B$2:$G$1548,6,FALSE)</f>
        <v>Interfacer</v>
      </c>
      <c r="F428" t="s">
        <v>226</v>
      </c>
      <c r="G428" s="1" t="str">
        <f t="shared" si="35"/>
        <v>The tool detected a instance of this smell because stateChanged is more interested in members of the type: WallController</v>
      </c>
      <c r="H428" s="1" t="s">
        <v>423</v>
      </c>
    </row>
    <row r="429" spans="1:9" ht="60" x14ac:dyDescent="0.25">
      <c r="A429" t="s">
        <v>5</v>
      </c>
      <c r="B429" t="s">
        <v>223</v>
      </c>
      <c r="C429" t="s">
        <v>422</v>
      </c>
      <c r="D429" t="str">
        <f t="shared" si="34"/>
        <v>com.eteks.sweethome3d.swing.WallPanel</v>
      </c>
      <c r="E429" t="str">
        <f>VLOOKUP(D429,[1]predicted_label!$B$2:$G$1548,6,FALSE)</f>
        <v>Interfacer</v>
      </c>
      <c r="F429" t="s">
        <v>226</v>
      </c>
      <c r="G429" s="1" t="str">
        <f t="shared" si="35"/>
        <v>The tool detected a instance of this smell because stateChanged is more interested in members of the type: WallController</v>
      </c>
      <c r="H429" s="1" t="s">
        <v>423</v>
      </c>
    </row>
    <row r="430" spans="1:9" ht="60" x14ac:dyDescent="0.25">
      <c r="A430" t="s">
        <v>5</v>
      </c>
      <c r="B430" t="s">
        <v>223</v>
      </c>
      <c r="C430" t="s">
        <v>422</v>
      </c>
      <c r="D430" t="str">
        <f t="shared" si="34"/>
        <v>com.eteks.sweethome3d.swing.WallPanel</v>
      </c>
      <c r="E430" t="str">
        <f>VLOOKUP(D430,[1]predicted_label!$B$2:$G$1548,6,FALSE)</f>
        <v>Interfacer</v>
      </c>
      <c r="F430" t="s">
        <v>226</v>
      </c>
      <c r="G430" s="1" t="str">
        <f t="shared" si="35"/>
        <v>The tool detected a instance of this smell because stateChanged is more interested in members of the type: WallController</v>
      </c>
      <c r="H430" s="1" t="s">
        <v>423</v>
      </c>
    </row>
    <row r="431" spans="1:9" ht="60" x14ac:dyDescent="0.25">
      <c r="A431" t="s">
        <v>5</v>
      </c>
      <c r="B431" t="s">
        <v>223</v>
      </c>
      <c r="C431" t="s">
        <v>422</v>
      </c>
      <c r="D431" t="str">
        <f t="shared" si="34"/>
        <v>com.eteks.sweethome3d.swing.WallPanel</v>
      </c>
      <c r="E431" t="str">
        <f>VLOOKUP(D431,[1]predicted_label!$B$2:$G$1548,6,FALSE)</f>
        <v>Interfacer</v>
      </c>
      <c r="F431" t="s">
        <v>226</v>
      </c>
      <c r="G431" s="1" t="str">
        <f t="shared" si="35"/>
        <v>The tool detected a instance of this smell because stateChanged is more interested in members of the type: WallController</v>
      </c>
      <c r="H431" s="1" t="s">
        <v>423</v>
      </c>
    </row>
    <row r="432" spans="1:9" ht="60" x14ac:dyDescent="0.25">
      <c r="A432" t="s">
        <v>5</v>
      </c>
      <c r="B432" t="s">
        <v>223</v>
      </c>
      <c r="C432" t="s">
        <v>422</v>
      </c>
      <c r="D432" t="str">
        <f t="shared" si="34"/>
        <v>com.eteks.sweethome3d.swing.WallPanel</v>
      </c>
      <c r="E432" t="str">
        <f>VLOOKUP(D432,[1]predicted_label!$B$2:$G$1548,6,FALSE)</f>
        <v>Interfacer</v>
      </c>
      <c r="F432" t="s">
        <v>226</v>
      </c>
      <c r="G432" s="1" t="str">
        <f t="shared" si="35"/>
        <v>The tool detected a instance of this smell because stateChanged is more interested in members of the type: WallController</v>
      </c>
      <c r="H432" s="1" t="s">
        <v>423</v>
      </c>
    </row>
    <row r="433" spans="1:9" ht="60" x14ac:dyDescent="0.25">
      <c r="A433" t="s">
        <v>5</v>
      </c>
      <c r="B433" t="s">
        <v>223</v>
      </c>
      <c r="C433" t="s">
        <v>422</v>
      </c>
      <c r="D433" t="str">
        <f t="shared" si="34"/>
        <v>com.eteks.sweethome3d.swing.WallPanel</v>
      </c>
      <c r="E433" t="str">
        <f>VLOOKUP(D433,[1]predicted_label!$B$2:$G$1548,6,FALSE)</f>
        <v>Interfacer</v>
      </c>
      <c r="F433" t="s">
        <v>226</v>
      </c>
      <c r="G433" s="1" t="str">
        <f t="shared" si="35"/>
        <v>The tool detected a instance of this smell because stateChanged is more interested in members of the type: WallController</v>
      </c>
      <c r="H433" s="1" t="s">
        <v>423</v>
      </c>
    </row>
    <row r="434" spans="1:9" ht="60" x14ac:dyDescent="0.25">
      <c r="A434" t="s">
        <v>5</v>
      </c>
      <c r="B434" t="s">
        <v>223</v>
      </c>
      <c r="C434" t="s">
        <v>422</v>
      </c>
      <c r="D434" t="str">
        <f t="shared" si="34"/>
        <v>com.eteks.sweethome3d.swing.WallPanel</v>
      </c>
      <c r="E434" t="str">
        <f>VLOOKUP(D434,[1]predicted_label!$B$2:$G$1548,6,FALSE)</f>
        <v>Interfacer</v>
      </c>
      <c r="F434" t="s">
        <v>226</v>
      </c>
      <c r="G434" s="1" t="str">
        <f t="shared" si="35"/>
        <v>The tool detected a instance of this smell because stateChanged is more interested in members of the type: WallController</v>
      </c>
      <c r="H434" s="1" t="s">
        <v>423</v>
      </c>
    </row>
    <row r="435" spans="1:9" ht="75" x14ac:dyDescent="0.25">
      <c r="A435" t="s">
        <v>5</v>
      </c>
      <c r="B435" t="s">
        <v>223</v>
      </c>
      <c r="C435" t="s">
        <v>422</v>
      </c>
      <c r="D435" t="str">
        <f t="shared" si="34"/>
        <v>com.eteks.sweethome3d.swing.WallPanel</v>
      </c>
      <c r="E435" t="str">
        <f>VLOOKUP(D435,[1]predicted_label!$B$2:$G$1548,6,FALSE)</f>
        <v>Interfacer</v>
      </c>
      <c r="F435" t="s">
        <v>10</v>
      </c>
      <c r="G435" s="1" t="str">
        <f t="shared" si="35"/>
        <v>The tool detected the smell in this class becuase the class has bloated interface (large number of public methods). Total public methods in the class: 55 public methods</v>
      </c>
      <c r="H435" s="1" t="s">
        <v>414</v>
      </c>
    </row>
    <row r="436" spans="1:9" ht="90" x14ac:dyDescent="0.25">
      <c r="A436" t="s">
        <v>5</v>
      </c>
      <c r="B436" t="s">
        <v>223</v>
      </c>
      <c r="C436" t="s">
        <v>424</v>
      </c>
      <c r="D436" t="str">
        <f t="shared" si="34"/>
        <v>com.eteks.sweethome3d.swing.WizardPane</v>
      </c>
      <c r="E436" t="str">
        <f>VLOOKUP(D436,[1]predicted_label!$B$2:$G$1548,6,FALSE)</f>
        <v>Interfacer</v>
      </c>
      <c r="F436" t="s">
        <v>8</v>
      </c>
      <c r="G436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36" s="1" t="s">
        <v>9</v>
      </c>
    </row>
    <row r="437" spans="1:9" ht="75" x14ac:dyDescent="0.25">
      <c r="A437" t="s">
        <v>5</v>
      </c>
      <c r="B437" t="s">
        <v>425</v>
      </c>
      <c r="C437" t="s">
        <v>426</v>
      </c>
      <c r="D437" t="str">
        <f t="shared" si="34"/>
        <v>com.eteks.sweethome3d.tools.ResourceURLContent</v>
      </c>
      <c r="E437" t="str">
        <f>VLOOKUP(D437,[1]predicted_label!$B$2:$G$1548,6,FALSE)</f>
        <v>Service Provider</v>
      </c>
      <c r="F437" t="s">
        <v>23</v>
      </c>
      <c r="G437" s="1" t="str">
        <f t="shared" si="35"/>
        <v>The tool detected a potential instance of the smell because this type does not implement or override any method from it's supertype(s): URLContent</v>
      </c>
      <c r="H437" s="1" t="s">
        <v>86</v>
      </c>
    </row>
    <row r="438" spans="1:9" ht="75" x14ac:dyDescent="0.25">
      <c r="A438" t="s">
        <v>5</v>
      </c>
      <c r="B438" t="s">
        <v>425</v>
      </c>
      <c r="C438" t="s">
        <v>427</v>
      </c>
      <c r="D438" t="str">
        <f t="shared" si="34"/>
        <v>com.eteks.sweethome3d.tools.TemporaryURLContent</v>
      </c>
      <c r="E438" t="str">
        <f>VLOOKUP(D438,[1]predicted_label!$B$2:$G$1548,6,FALSE)</f>
        <v>Service Provider</v>
      </c>
      <c r="F438" t="s">
        <v>23</v>
      </c>
      <c r="G438" s="1" t="str">
        <f t="shared" si="35"/>
        <v>The tool detected a potential instance of the smell because this type does not implement or override any method from it's supertype(s): URLContent</v>
      </c>
      <c r="H438" s="1" t="s">
        <v>86</v>
      </c>
    </row>
    <row r="439" spans="1:9" ht="75" x14ac:dyDescent="0.25">
      <c r="A439" t="s">
        <v>5</v>
      </c>
      <c r="B439" t="s">
        <v>428</v>
      </c>
      <c r="C439" t="s">
        <v>429</v>
      </c>
      <c r="D439" t="str">
        <f t="shared" si="34"/>
        <v>com.eteks.sweethome3d.viewcontroller.AbstractPhotoController</v>
      </c>
      <c r="E439" t="str">
        <f>VLOOKUP(D439,[1]predicted_label!$B$2:$G$1548,6,FALSE)</f>
        <v>Controller</v>
      </c>
      <c r="F439" t="s">
        <v>23</v>
      </c>
      <c r="G439" s="1" t="str">
        <f t="shared" si="35"/>
        <v>The tool detected a potential instance of the smell because this type does not implement or override any method from it's supertype(s): Controller</v>
      </c>
      <c r="H439" s="1" t="s">
        <v>430</v>
      </c>
    </row>
    <row r="440" spans="1:9" ht="90" x14ac:dyDescent="0.25">
      <c r="A440" t="s">
        <v>5</v>
      </c>
      <c r="B440" t="s">
        <v>428</v>
      </c>
      <c r="C440" t="s">
        <v>429</v>
      </c>
      <c r="D440" t="str">
        <f t="shared" si="34"/>
        <v>com.eteks.sweethome3d.viewcontroller.AbstractPhotoController</v>
      </c>
      <c r="E440" t="str">
        <f>VLOOKUP(D440,[1]predicted_label!$B$2:$G$1548,6,FALSE)</f>
        <v>Controller</v>
      </c>
      <c r="F440" t="s">
        <v>36</v>
      </c>
      <c r="G440" s="1" t="str">
        <f t="shared" si="35"/>
        <v>The tool detected the smell in this class because this class participates in a cyclic dependency. The participating classes in the cycle are: EnvironmentChangeListener; AbstractPhotoController</v>
      </c>
      <c r="H440" s="1" t="s">
        <v>431</v>
      </c>
    </row>
    <row r="441" spans="1:9" ht="75" x14ac:dyDescent="0.25">
      <c r="A441" t="s">
        <v>5</v>
      </c>
      <c r="B441" t="s">
        <v>428</v>
      </c>
      <c r="C441" t="s">
        <v>429</v>
      </c>
      <c r="D441" t="str">
        <f t="shared" si="34"/>
        <v>com.eteks.sweethome3d.viewcontroller.AbstractPhotoController</v>
      </c>
      <c r="E441" t="str">
        <f>VLOOKUP(D441,[1]predicted_label!$B$2:$G$1548,6,FALSE)</f>
        <v>Controller</v>
      </c>
      <c r="F441" t="s">
        <v>10</v>
      </c>
      <c r="G441" s="1" t="str">
        <f t="shared" si="35"/>
        <v>The tool detected the smell in this class becuase the class has bloated interface (large number of public methods). Total public methods in the class: 20 public methods</v>
      </c>
      <c r="H441" s="1" t="s">
        <v>250</v>
      </c>
    </row>
    <row r="442" spans="1:9" ht="210" x14ac:dyDescent="0.25">
      <c r="A442" t="s">
        <v>5</v>
      </c>
      <c r="B442" t="s">
        <v>428</v>
      </c>
      <c r="C442" t="s">
        <v>148</v>
      </c>
      <c r="D442" t="str">
        <f>B442&amp;"."&amp;C$441&amp;"$"&amp;C442</f>
        <v>com.eteks.sweethome3d.viewcontroller.AbstractPhotoController$Property</v>
      </c>
      <c r="E442" t="str">
        <f>VLOOKUP(D442,[1]predicted_label!$B$2:$G$1548,6,FALSE)</f>
        <v>Information Holder</v>
      </c>
      <c r="F442" t="s">
        <v>60</v>
      </c>
      <c r="G442" s="1" t="str">
        <f t="shared" si="3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42" s="1" t="s">
        <v>61</v>
      </c>
      <c r="I442" s="1" t="s">
        <v>62</v>
      </c>
    </row>
    <row r="443" spans="1:9" ht="90" x14ac:dyDescent="0.25">
      <c r="A443" t="s">
        <v>5</v>
      </c>
      <c r="B443" t="s">
        <v>428</v>
      </c>
      <c r="C443" t="s">
        <v>432</v>
      </c>
      <c r="D443" t="str">
        <f t="shared" si="34"/>
        <v>com.eteks.sweethome3d.viewcontroller.BackgroundImageWizardController</v>
      </c>
      <c r="E443" t="str">
        <f>VLOOKUP(D443,[1]predicted_label!$B$2:$G$1548,6,FALSE)</f>
        <v>Controller</v>
      </c>
      <c r="F443" t="s">
        <v>23</v>
      </c>
      <c r="G443" s="1" t="str">
        <f t="shared" si="35"/>
        <v>The tool detected a potential instance of the smell because this type does not implement or override any method from it's supertype(s): WizardController; Controller</v>
      </c>
      <c r="H443" s="1" t="s">
        <v>433</v>
      </c>
    </row>
    <row r="444" spans="1:9" ht="75" x14ac:dyDescent="0.25">
      <c r="A444" t="s">
        <v>5</v>
      </c>
      <c r="B444" t="s">
        <v>428</v>
      </c>
      <c r="C444" t="s">
        <v>432</v>
      </c>
      <c r="D444" t="str">
        <f t="shared" si="34"/>
        <v>com.eteks.sweethome3d.viewcontroller.BackgroundImageWizardController</v>
      </c>
      <c r="E444" t="str">
        <f>VLOOKUP(D444,[1]predicted_label!$B$2:$G$1548,6,FALSE)</f>
        <v>Controller</v>
      </c>
      <c r="F444" t="s">
        <v>434</v>
      </c>
      <c r="G444" s="1" t="str">
        <f t="shared" si="35"/>
        <v>The tool detected the smell in this class because the class inherits another class directly as well as indirectly. The redundant inherited supertype is: Controller</v>
      </c>
      <c r="H444" s="1" t="s">
        <v>435</v>
      </c>
    </row>
    <row r="445" spans="1:9" ht="409.5" x14ac:dyDescent="0.25">
      <c r="A445" t="s">
        <v>5</v>
      </c>
      <c r="B445" t="s">
        <v>428</v>
      </c>
      <c r="C445" t="s">
        <v>432</v>
      </c>
      <c r="D445" t="str">
        <f t="shared" si="34"/>
        <v>com.eteks.sweethome3d.viewcontroller.BackgroundImageWizardController</v>
      </c>
      <c r="E445" t="str">
        <f>VLOOKUP(D445,[1]predicted_label!$B$2:$G$1548,6,FALSE)</f>
        <v>Controller</v>
      </c>
      <c r="F445" t="s">
        <v>36</v>
      </c>
      <c r="G445" s="1" t="str">
        <f t="shared" si="35"/>
        <v>The tool detected the smell in this class because this class participates in a cyclic dependency. The participating classes in the cycle are: WizardController; ViewFactory; FurnitureCatalogController; FurnitureController; HomeFurnitureController; TextureChoiceController; ModelMaterialsController; FurnitureModificationUndoableEdit; PlanController; PlanView; SelectionState; SelectionMoveState; RectangleSelectionState; PanningState; WallCreationState; WallDrawingState; WallResizeState; PieceOfFurnitureRotationState; PieceOfFurniturePitchRotationState; PieceOfFurnitureRollRotationState; PieceOfFurnitureElevationState; PieceOfFurnitureHeightState; PieceOfFurnitureResizeState; LightPowerModificationState; PieceOfFurnitureNameOffsetState; PieceOfFurnitureNameRotationState; CameraYawRotationState; CameraPitchRotationState; CameraElevationState; DimensionLineCreationState; DimensionLineDrawingState; DimensionLineResizeState; DimensionLineOffsetState; RoomCreationState; RoomDrawingState; RoomResizeState; RoomAreaOffsetState; RoomAreaRotationState; RoomNameOffsetState; RoomNameRotationState; PolylineCreationState; PolylineDrawingState; PolylineResizeState; LabelCreationState; LabelRotationState; LabelElevationState; CompassRotationState; CompassResizeState; HomeController3D; UserPreferencesChangeListener; HomeController; HelpController; UserPreferencesPropertiesChangeListener; WallController; BaseboardChoiceController; WallsModificationUndoableEdit; RoomController; RoomsAndWallSidesModificationUndoableEdit; PolylineController; PolylinesModificationUndoableEdit; LabelController; LabelCreationUndoableEdit; LabelModificationUndoableEdit; PhotosController; PhotoController; VideoController; ViewFactoryAdapter; BackgroundImageWizardController; Home3DAttributesController; Home3DAttributesModificationUndoableEdit; LevelController; LevelModificationUndoableEdit; ImportedFurnitureWizardController; ImportedTextureWizardController; PageSetupController; PrintPreviewController; CompassController; CompassUndoableEdit; ObserverCameraController; ThreadedTaskController; UserPreferencesController; TopCameraState</v>
      </c>
      <c r="H445" s="1" t="s">
        <v>436</v>
      </c>
    </row>
    <row r="446" spans="1:9" ht="210" x14ac:dyDescent="0.25">
      <c r="A446" t="s">
        <v>5</v>
      </c>
      <c r="B446" t="s">
        <v>428</v>
      </c>
      <c r="C446" t="s">
        <v>148</v>
      </c>
      <c r="D446" t="str">
        <f>B446&amp;"."&amp;C$445&amp;"$"&amp;C446</f>
        <v>com.eteks.sweethome3d.viewcontroller.BackgroundImageWizardController$Property</v>
      </c>
      <c r="E446" t="str">
        <f>VLOOKUP(D446,[1]predicted_label!$B$2:$G$1548,6,FALSE)</f>
        <v>Information Holder</v>
      </c>
      <c r="F446" t="s">
        <v>60</v>
      </c>
      <c r="G446" s="1" t="str">
        <f t="shared" si="3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46" s="1" t="s">
        <v>61</v>
      </c>
      <c r="I446" s="1" t="s">
        <v>62</v>
      </c>
    </row>
    <row r="447" spans="1:9" ht="90" x14ac:dyDescent="0.25">
      <c r="A447" t="s">
        <v>5</v>
      </c>
      <c r="B447" t="s">
        <v>428</v>
      </c>
      <c r="C447" t="s">
        <v>148</v>
      </c>
      <c r="D447" t="str">
        <f t="shared" ref="D447:D450" si="40">B447&amp;"."&amp;C$445&amp;"$"&amp;C447</f>
        <v>com.eteks.sweethome3d.viewcontroller.BackgroundImageWizardController$Property</v>
      </c>
      <c r="E447" t="str">
        <f>VLOOKUP(D447,[1]predicted_label!$B$2:$G$1548,6,FALSE)</f>
        <v>Information Holder</v>
      </c>
      <c r="F447" t="s">
        <v>8</v>
      </c>
      <c r="G447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47" s="1" t="s">
        <v>9</v>
      </c>
    </row>
    <row r="448" spans="1:9" ht="210" x14ac:dyDescent="0.25">
      <c r="A448" t="s">
        <v>5</v>
      </c>
      <c r="B448" t="s">
        <v>428</v>
      </c>
      <c r="C448" t="s">
        <v>437</v>
      </c>
      <c r="D448" t="str">
        <f t="shared" si="40"/>
        <v>com.eteks.sweethome3d.viewcontroller.BackgroundImageWizardController$Step</v>
      </c>
      <c r="E448" t="str">
        <f>VLOOKUP(D448,[1]predicted_label!$B$2:$G$1548,6,FALSE)</f>
        <v>Information Holder</v>
      </c>
      <c r="F448" t="s">
        <v>60</v>
      </c>
      <c r="G448" s="1" t="str">
        <f t="shared" si="3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48" s="1" t="s">
        <v>61</v>
      </c>
      <c r="I448" s="1" t="s">
        <v>62</v>
      </c>
    </row>
    <row r="449" spans="1:9" ht="210" x14ac:dyDescent="0.25">
      <c r="A449" t="s">
        <v>5</v>
      </c>
      <c r="B449" t="s">
        <v>428</v>
      </c>
      <c r="C449" t="s">
        <v>148</v>
      </c>
      <c r="D449" t="str">
        <f t="shared" si="40"/>
        <v>com.eteks.sweethome3d.viewcontroller.BackgroundImageWizardController$Property</v>
      </c>
      <c r="E449" t="str">
        <f>VLOOKUP(D449,[1]predicted_label!$B$2:$G$1548,6,FALSE)</f>
        <v>Information Holder</v>
      </c>
      <c r="F449" t="s">
        <v>60</v>
      </c>
      <c r="G449" s="1" t="str">
        <f t="shared" si="35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49" s="1" t="s">
        <v>61</v>
      </c>
      <c r="I449" s="1" t="s">
        <v>62</v>
      </c>
    </row>
    <row r="450" spans="1:9" ht="90" x14ac:dyDescent="0.25">
      <c r="A450" t="s">
        <v>5</v>
      </c>
      <c r="B450" t="s">
        <v>428</v>
      </c>
      <c r="C450" t="s">
        <v>148</v>
      </c>
      <c r="D450" t="str">
        <f t="shared" si="40"/>
        <v>com.eteks.sweethome3d.viewcontroller.BackgroundImageWizardController$Property</v>
      </c>
      <c r="E450" t="str">
        <f>VLOOKUP(D450,[1]predicted_label!$B$2:$G$1548,6,FALSE)</f>
        <v>Information Holder</v>
      </c>
      <c r="F450" t="s">
        <v>8</v>
      </c>
      <c r="G450" s="1" t="str">
        <f t="shared" si="35"/>
        <v>The tool detected the smell in this class because this class is potentially unused. (Please ignore the smell if the reported class is auto-generated and/or used to serve a specific known purpose.)</v>
      </c>
      <c r="H450" s="1" t="s">
        <v>9</v>
      </c>
    </row>
    <row r="451" spans="1:9" ht="210" x14ac:dyDescent="0.25">
      <c r="A451" t="s">
        <v>5</v>
      </c>
      <c r="B451" t="s">
        <v>428</v>
      </c>
      <c r="C451" t="s">
        <v>438</v>
      </c>
      <c r="D451" t="str">
        <f>B451&amp;".BaseboardChoiceController$"&amp;C451</f>
        <v>com.eteks.sweethome3d.viewcontroller.BaseboardChoiceController$BaseboardPaint</v>
      </c>
      <c r="E451" t="str">
        <f>VLOOKUP(D451,[1]predicted_label!$B$2:$G$1548,6,FALSE)</f>
        <v>Information Holder</v>
      </c>
      <c r="F451" t="s">
        <v>60</v>
      </c>
      <c r="G451" s="1" t="str">
        <f t="shared" ref="G451:G514" si="41">IF(ISBLANK(I451),H451,H451&amp;","&amp;I451)</f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51" s="1" t="s">
        <v>61</v>
      </c>
      <c r="I451" s="1" t="s">
        <v>62</v>
      </c>
    </row>
    <row r="452" spans="1:9" ht="75" x14ac:dyDescent="0.25">
      <c r="A452" t="s">
        <v>5</v>
      </c>
      <c r="B452" t="s">
        <v>428</v>
      </c>
      <c r="C452" t="s">
        <v>439</v>
      </c>
      <c r="D452" t="str">
        <f t="shared" ref="D452:D514" si="42">B452&amp;"."&amp;C452</f>
        <v>com.eteks.sweethome3d.viewcontroller.CompassController</v>
      </c>
      <c r="E452" t="str">
        <f>VLOOKUP(D452,[1]predicted_label!$B$2:$G$1548,6,FALSE)</f>
        <v>Controller</v>
      </c>
      <c r="F452" t="s">
        <v>10</v>
      </c>
      <c r="G452" s="1" t="str">
        <f t="shared" si="41"/>
        <v>The tool detected the smell in this class becuase the class has bloated interface (large number of public methods). Total public methods in the class: 22 public methods</v>
      </c>
      <c r="H452" s="1" t="s">
        <v>284</v>
      </c>
    </row>
    <row r="453" spans="1:9" ht="210" x14ac:dyDescent="0.25">
      <c r="A453" t="s">
        <v>5</v>
      </c>
      <c r="B453" t="s">
        <v>428</v>
      </c>
      <c r="C453" t="s">
        <v>148</v>
      </c>
      <c r="D453" t="str">
        <f>B453&amp;"."&amp;C$452&amp;"$"&amp;C453</f>
        <v>com.eteks.sweethome3d.viewcontroller.CompassController$Property</v>
      </c>
      <c r="E453" t="str">
        <f>VLOOKUP(D453,[1]predicted_label!$B$2:$G$1548,6,FALSE)</f>
        <v>Information Holder</v>
      </c>
      <c r="F453" t="s">
        <v>60</v>
      </c>
      <c r="G453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53" s="1" t="s">
        <v>61</v>
      </c>
      <c r="I453" s="1" t="s">
        <v>62</v>
      </c>
    </row>
    <row r="454" spans="1:9" ht="90" x14ac:dyDescent="0.25">
      <c r="A454" t="s">
        <v>5</v>
      </c>
      <c r="B454" t="s">
        <v>428</v>
      </c>
      <c r="C454" t="s">
        <v>148</v>
      </c>
      <c r="D454" t="str">
        <f t="shared" ref="D454" si="43">B454&amp;"."&amp;C$452&amp;"$"&amp;C454</f>
        <v>com.eteks.sweethome3d.viewcontroller.CompassController$Property</v>
      </c>
      <c r="E454" t="str">
        <f>VLOOKUP(D454,[1]predicted_label!$B$2:$G$1548,6,FALSE)</f>
        <v>Information Holder</v>
      </c>
      <c r="F454" t="s">
        <v>8</v>
      </c>
      <c r="G454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54" s="1" t="s">
        <v>9</v>
      </c>
    </row>
    <row r="455" spans="1:9" ht="210" x14ac:dyDescent="0.25">
      <c r="A455" t="s">
        <v>5</v>
      </c>
      <c r="B455" t="s">
        <v>428</v>
      </c>
      <c r="C455" t="s">
        <v>440</v>
      </c>
      <c r="D455" t="str">
        <f>B455&amp;".ContentManager$"&amp;C455</f>
        <v>com.eteks.sweethome3d.viewcontroller.ContentManager$ContentType</v>
      </c>
      <c r="E455" t="str">
        <f>VLOOKUP(D455,[1]predicted_label!$B$2:$G$1548,6,FALSE)</f>
        <v>Information Holder</v>
      </c>
      <c r="F455" t="s">
        <v>60</v>
      </c>
      <c r="G455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55" s="1" t="s">
        <v>61</v>
      </c>
      <c r="I455" s="1" t="s">
        <v>62</v>
      </c>
    </row>
    <row r="456" spans="1:9" ht="409.5" x14ac:dyDescent="0.25">
      <c r="A456" t="s">
        <v>5</v>
      </c>
      <c r="B456" t="s">
        <v>428</v>
      </c>
      <c r="C456" t="s">
        <v>441</v>
      </c>
      <c r="D456" t="str">
        <f t="shared" si="42"/>
        <v>com.eteks.sweethome3d.viewcontroller.Controller</v>
      </c>
      <c r="E456" t="str">
        <f>VLOOKUP(D456,[1]predicted_label!$B$2:$G$1548,6,FALSE)</f>
        <v>Service Provider</v>
      </c>
      <c r="F456" t="s">
        <v>442</v>
      </c>
      <c r="G456" s="1" t="str">
        <f t="shared" si="41"/>
        <v>The tool detected the smell in this class because the number of children for the class is large. This class has following sub-classes: HomeFrameController; AbstractPhotoController; BackgroundImageWizardController; BaseboardChoiceController; CompassController; FurnitureCatalogController; FurnitureController; HelpController; Home3DAttributesController; HomeController; HomeController3D; HomeFurnitureController; ImportedFurnitureWizardController; ImportedTextureWizardController; LabelController; LevelController; ModelMaterialsController; ObserverCameraController; PageSetupController; PlanController; PolylineController; PrintPreviewController; RoomController; TextureChoiceController; ThreadedTaskController; UserPreferencesController; VideoController; WallController; WizardController</v>
      </c>
      <c r="H456" s="1" t="s">
        <v>443</v>
      </c>
    </row>
    <row r="457" spans="1:9" ht="75" x14ac:dyDescent="0.25">
      <c r="A457" t="s">
        <v>5</v>
      </c>
      <c r="B457" t="s">
        <v>428</v>
      </c>
      <c r="C457" t="s">
        <v>444</v>
      </c>
      <c r="D457" t="str">
        <f t="shared" si="42"/>
        <v>com.eteks.sweethome3d.viewcontroller.DialogView</v>
      </c>
      <c r="E457" t="str">
        <f>VLOOKUP(D457,[1]predicted_label!$B$2:$G$1548,6,FALSE)</f>
        <v>Service Provider</v>
      </c>
      <c r="F457" t="s">
        <v>23</v>
      </c>
      <c r="G457" s="1" t="str">
        <f t="shared" si="41"/>
        <v>The tool detected a potential instance of the smell because this type does not implement or override any method from it's supertype(s): View</v>
      </c>
      <c r="H457" s="1" t="s">
        <v>39</v>
      </c>
    </row>
    <row r="458" spans="1:9" ht="195" x14ac:dyDescent="0.25">
      <c r="A458" t="s">
        <v>5</v>
      </c>
      <c r="B458" t="s">
        <v>428</v>
      </c>
      <c r="C458" t="s">
        <v>444</v>
      </c>
      <c r="D458" t="str">
        <f t="shared" si="42"/>
        <v>com.eteks.sweethome3d.viewcontroller.DialogView</v>
      </c>
      <c r="E458" t="str">
        <f>VLOOKUP(D458,[1]predicted_label!$B$2:$G$1548,6,FALSE)</f>
        <v>Service Provider</v>
      </c>
      <c r="F458" t="s">
        <v>442</v>
      </c>
      <c r="G458" s="1" t="str">
        <f t="shared" si="41"/>
        <v>The tool detected the smell in this class because the number of children for the class is large. This class has following sub-classes: CompassPanel; Home3DAttributesPanel; HomeFurniturePanel; LabelPanel; LevelPanel; ObserverCameraPanel; PageSetupPanel; PhotoPanel; PhotosPanel; PolylinePanel; PrintPreviewPanel; RoomPanel; UserPreferencesPanel; VideoPanel; WallPanel; WizardPane</v>
      </c>
      <c r="H458" s="1" t="s">
        <v>445</v>
      </c>
    </row>
    <row r="459" spans="1:9" ht="90" x14ac:dyDescent="0.25">
      <c r="A459" t="s">
        <v>5</v>
      </c>
      <c r="B459" t="s">
        <v>428</v>
      </c>
      <c r="C459" t="s">
        <v>446</v>
      </c>
      <c r="D459" t="str">
        <f t="shared" si="42"/>
        <v>com.eteks.sweethome3d.viewcontroller.ExportableView</v>
      </c>
      <c r="E459" t="str">
        <f>VLOOKUP(D459,[1]predicted_label!$B$2:$G$1548,6,FALSE)</f>
        <v>Service Provider</v>
      </c>
      <c r="F459" t="s">
        <v>53</v>
      </c>
      <c r="G459" s="1" t="str">
        <f t="shared" si="41"/>
        <v>The tool detected the smell in this class because the class exposes fields belonging to it with public accessibility. Following fields are declared with public accessiblity: SVG; CSV; name</v>
      </c>
      <c r="H459" s="1" t="s">
        <v>447</v>
      </c>
    </row>
    <row r="460" spans="1:9" ht="75" x14ac:dyDescent="0.25">
      <c r="A460" t="s">
        <v>5</v>
      </c>
      <c r="B460" t="s">
        <v>428</v>
      </c>
      <c r="C460" t="s">
        <v>446</v>
      </c>
      <c r="D460" t="str">
        <f t="shared" si="42"/>
        <v>com.eteks.sweethome3d.viewcontroller.ExportableView</v>
      </c>
      <c r="E460" t="str">
        <f>VLOOKUP(D460,[1]predicted_label!$B$2:$G$1548,6,FALSE)</f>
        <v>Service Provider</v>
      </c>
      <c r="F460" t="s">
        <v>23</v>
      </c>
      <c r="G460" s="1" t="str">
        <f t="shared" si="41"/>
        <v>The tool detected a potential instance of the smell because this type does not implement or override any method from it's supertype(s): View</v>
      </c>
      <c r="H460" s="1" t="s">
        <v>39</v>
      </c>
    </row>
    <row r="461" spans="1:9" ht="90" x14ac:dyDescent="0.25">
      <c r="A461" t="s">
        <v>5</v>
      </c>
      <c r="B461" t="s">
        <v>428</v>
      </c>
      <c r="C461" t="s">
        <v>448</v>
      </c>
      <c r="D461" t="str">
        <f>B461&amp;"."&amp;C$460&amp;"$"&amp;C461</f>
        <v>com.eteks.sweethome3d.viewcontroller.ExportableView$FormatType</v>
      </c>
      <c r="E461" t="str">
        <f>VLOOKUP(D461,[1]predicted_label!$B$2:$G$1548,6,FALSE)</f>
        <v>Information Holder</v>
      </c>
      <c r="F461" t="s">
        <v>53</v>
      </c>
      <c r="G461" s="1" t="str">
        <f t="shared" si="41"/>
        <v>The tool detected the smell in this class because the class exposes fields belonging to it with public accessibility. Following fields are declared with public accessiblity: SVG; CSV; name</v>
      </c>
      <c r="H461" s="1" t="s">
        <v>447</v>
      </c>
    </row>
    <row r="462" spans="1:9" ht="90" x14ac:dyDescent="0.25">
      <c r="A462" t="s">
        <v>5</v>
      </c>
      <c r="B462" t="s">
        <v>428</v>
      </c>
      <c r="C462" t="s">
        <v>449</v>
      </c>
      <c r="D462" t="str">
        <f>B462&amp;".FurnitureCatalogController$"&amp;C462</f>
        <v>com.eteks.sweethome3d.viewcontroller.FurnitureCatalogController$FurnitureCatalogChangeListener</v>
      </c>
      <c r="E462" t="str">
        <f>VLOOKUP(D462,[1]predicted_label!$B$2:$G$1548,6,FALSE)</f>
        <v>Coordinator</v>
      </c>
      <c r="F462" t="s">
        <v>8</v>
      </c>
      <c r="G462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62" s="1" t="s">
        <v>9</v>
      </c>
    </row>
    <row r="463" spans="1:9" ht="90" x14ac:dyDescent="0.25">
      <c r="A463" t="s">
        <v>5</v>
      </c>
      <c r="B463" t="s">
        <v>428</v>
      </c>
      <c r="C463" t="s">
        <v>312</v>
      </c>
      <c r="D463" t="str">
        <f>B463&amp;".FurnitureCatalogController$"&amp;C463</f>
        <v>com.eteks.sweethome3d.viewcontroller.FurnitureCatalogController$FurnitureCatalogViewChangeListener</v>
      </c>
      <c r="E463" t="str">
        <f>VLOOKUP(D463,[1]predicted_label!$B$2:$G$1548,6,FALSE)</f>
        <v>Service Provider</v>
      </c>
      <c r="F463" t="s">
        <v>8</v>
      </c>
      <c r="G463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63" s="1" t="s">
        <v>9</v>
      </c>
    </row>
    <row r="464" spans="1:9" ht="60" x14ac:dyDescent="0.25">
      <c r="A464" t="s">
        <v>5</v>
      </c>
      <c r="B464" t="s">
        <v>428</v>
      </c>
      <c r="C464" t="s">
        <v>450</v>
      </c>
      <c r="D464" t="str">
        <f t="shared" si="42"/>
        <v>com.eteks.sweethome3d.viewcontroller.FurnitureController</v>
      </c>
      <c r="E464" t="str">
        <f>VLOOKUP(D464,[1]predicted_label!$B$2:$G$1548,6,FALSE)</f>
        <v>Controller</v>
      </c>
      <c r="F464" t="s">
        <v>226</v>
      </c>
      <c r="G464" s="1" t="str">
        <f t="shared" si="41"/>
        <v>The tool detected a instance of this smell because addModelListeners is more interested in members of the type: Home</v>
      </c>
      <c r="H464" s="1" t="s">
        <v>451</v>
      </c>
    </row>
    <row r="465" spans="1:9" ht="60" x14ac:dyDescent="0.25">
      <c r="A465" t="s">
        <v>5</v>
      </c>
      <c r="B465" t="s">
        <v>428</v>
      </c>
      <c r="C465" t="s">
        <v>450</v>
      </c>
      <c r="D465" t="str">
        <f t="shared" si="42"/>
        <v>com.eteks.sweethome3d.viewcontroller.FurnitureController</v>
      </c>
      <c r="E465" t="str">
        <f>VLOOKUP(D465,[1]predicted_label!$B$2:$G$1548,6,FALSE)</f>
        <v>Controller</v>
      </c>
      <c r="F465" t="s">
        <v>226</v>
      </c>
      <c r="G465" s="1" t="str">
        <f t="shared" si="41"/>
        <v>The tool detected a instance of this smell because propertyChange is more interested in members of the type: Home</v>
      </c>
      <c r="H465" s="1" t="s">
        <v>452</v>
      </c>
    </row>
    <row r="466" spans="1:9" ht="105" x14ac:dyDescent="0.25">
      <c r="A466" t="s">
        <v>5</v>
      </c>
      <c r="B466" t="s">
        <v>428</v>
      </c>
      <c r="C466" t="s">
        <v>450</v>
      </c>
      <c r="D466" t="str">
        <f t="shared" si="42"/>
        <v>com.eteks.sweethome3d.viewcontroller.FurnitureController</v>
      </c>
      <c r="E466" t="str">
        <f>VLOOKUP(D466,[1]predicted_label!$B$2:$G$1548,6,FALSE)</f>
        <v>Controller</v>
      </c>
      <c r="F466" t="s">
        <v>15</v>
      </c>
      <c r="G466" s="1" t="str">
        <f t="shared" si="41"/>
        <v>The tool detected the smell because a set of type checks are performed while those types belong to the same hierarchy. The participating types that were checked are: DoorOrWindow; Light in method createHomePieceOfFurniture</v>
      </c>
      <c r="H466" s="1" t="s">
        <v>453</v>
      </c>
    </row>
    <row r="467" spans="1:9" ht="150" x14ac:dyDescent="0.25">
      <c r="A467" t="s">
        <v>5</v>
      </c>
      <c r="B467" t="s">
        <v>428</v>
      </c>
      <c r="C467" t="s">
        <v>450</v>
      </c>
      <c r="D467" t="str">
        <f t="shared" si="42"/>
        <v>com.eteks.sweethome3d.viewcontroller.FurnitureController</v>
      </c>
      <c r="E467" t="str">
        <f>VLOOKUP(D467,[1]predicted_label!$B$2:$G$1548,6,FALSE)</f>
        <v>Controller</v>
      </c>
      <c r="F467" t="s">
        <v>17</v>
      </c>
      <c r="G467" s="1" t="str">
        <f t="shared" si="41"/>
        <v>The tool detected the smell because a set of type checks are performed to explicitly manage variation in behavior where a hierarchy could have been formed consisting of these participating types. The participating types that were checked are: DoorOrWindow; Light in method createHomePieceOfFurniture</v>
      </c>
      <c r="H467" s="1" t="s">
        <v>454</v>
      </c>
    </row>
    <row r="468" spans="1:9" ht="75" x14ac:dyDescent="0.25">
      <c r="A468" t="s">
        <v>5</v>
      </c>
      <c r="B468" t="s">
        <v>428</v>
      </c>
      <c r="C468" t="s">
        <v>450</v>
      </c>
      <c r="D468" t="str">
        <f t="shared" si="42"/>
        <v>com.eteks.sweethome3d.viewcontroller.FurnitureController</v>
      </c>
      <c r="E468" t="str">
        <f>VLOOKUP(D468,[1]predicted_label!$B$2:$G$1548,6,FALSE)</f>
        <v>Controller</v>
      </c>
      <c r="F468" t="s">
        <v>10</v>
      </c>
      <c r="G468" s="1" t="str">
        <f t="shared" si="41"/>
        <v>The tool detected the smell in this class becuase the class has bloated interface (large number of public methods). Total public methods in the class: 71 public methods</v>
      </c>
      <c r="H468" s="1" t="s">
        <v>455</v>
      </c>
    </row>
    <row r="469" spans="1:9" ht="210" x14ac:dyDescent="0.25">
      <c r="A469" t="s">
        <v>5</v>
      </c>
      <c r="B469" t="s">
        <v>428</v>
      </c>
      <c r="C469" t="s">
        <v>148</v>
      </c>
      <c r="D469" t="str">
        <f>B469&amp;".HelpController$"&amp;C469</f>
        <v>com.eteks.sweethome3d.viewcontroller.HelpController$Property</v>
      </c>
      <c r="E469" t="str">
        <f>VLOOKUP(D469,[1]predicted_label!$B$2:$G$1548,6,FALSE)</f>
        <v>Information Holder</v>
      </c>
      <c r="F469" t="s">
        <v>60</v>
      </c>
      <c r="G469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69" s="1" t="s">
        <v>61</v>
      </c>
      <c r="I469" s="1" t="s">
        <v>62</v>
      </c>
    </row>
    <row r="470" spans="1:9" ht="90" x14ac:dyDescent="0.25">
      <c r="A470" t="s">
        <v>5</v>
      </c>
      <c r="B470" t="s">
        <v>428</v>
      </c>
      <c r="C470" t="s">
        <v>148</v>
      </c>
      <c r="D470" t="str">
        <f t="shared" ref="D470:D471" si="44">B470&amp;".HelpController$"&amp;C470</f>
        <v>com.eteks.sweethome3d.viewcontroller.HelpController$Property</v>
      </c>
      <c r="E470" t="str">
        <f>VLOOKUP(D470,[1]predicted_label!$B$2:$G$1548,6,FALSE)</f>
        <v>Information Holder</v>
      </c>
      <c r="F470" t="s">
        <v>8</v>
      </c>
      <c r="G470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70" s="1" t="s">
        <v>9</v>
      </c>
    </row>
    <row r="471" spans="1:9" ht="90" x14ac:dyDescent="0.25">
      <c r="A471" t="s">
        <v>5</v>
      </c>
      <c r="B471" t="s">
        <v>428</v>
      </c>
      <c r="C471" t="s">
        <v>40</v>
      </c>
      <c r="D471" t="str">
        <f t="shared" si="44"/>
        <v>com.eteks.sweethome3d.viewcontroller.HelpController$LanguageChangeListener</v>
      </c>
      <c r="E471" t="str">
        <f>VLOOKUP(D471,[1]predicted_label!$B$2:$G$1548,6,FALSE)</f>
        <v>Coordinator</v>
      </c>
      <c r="F471" t="s">
        <v>8</v>
      </c>
      <c r="G471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71" s="1" t="s">
        <v>9</v>
      </c>
    </row>
    <row r="472" spans="1:9" ht="90" x14ac:dyDescent="0.25">
      <c r="A472" t="s">
        <v>5</v>
      </c>
      <c r="B472" t="s">
        <v>428</v>
      </c>
      <c r="C472" t="s">
        <v>456</v>
      </c>
      <c r="D472" t="str">
        <f>B472&amp;".HelpController$HelpDocument$"&amp;C472</f>
        <v>com.eteks.sweethome3d.viewcontroller.HelpController$HelpDocument$HelpReader</v>
      </c>
      <c r="E472" t="e">
        <f>VLOOKUP(D472,[1]predicted_label!$B$2:$G$1548,6,FALSE)</f>
        <v>#N/A</v>
      </c>
      <c r="F472" t="s">
        <v>8</v>
      </c>
      <c r="G472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72" s="1" t="s">
        <v>9</v>
      </c>
    </row>
    <row r="473" spans="1:9" ht="75" x14ac:dyDescent="0.25">
      <c r="A473" t="s">
        <v>5</v>
      </c>
      <c r="B473" t="s">
        <v>428</v>
      </c>
      <c r="C473" t="s">
        <v>457</v>
      </c>
      <c r="D473" t="str">
        <f t="shared" si="42"/>
        <v>com.eteks.sweethome3d.viewcontroller.HelpView</v>
      </c>
      <c r="E473" t="str">
        <f>VLOOKUP(D473,[1]predicted_label!$B$2:$G$1548,6,FALSE)</f>
        <v>Service Provider</v>
      </c>
      <c r="F473" t="s">
        <v>23</v>
      </c>
      <c r="G473" s="1" t="str">
        <f t="shared" si="41"/>
        <v>The tool detected a potential instance of the smell because this type does not implement or override any method from it's supertype(s): View</v>
      </c>
      <c r="H473" s="1" t="s">
        <v>39</v>
      </c>
    </row>
    <row r="474" spans="1:9" ht="75" x14ac:dyDescent="0.25">
      <c r="A474" t="s">
        <v>5</v>
      </c>
      <c r="B474" t="s">
        <v>428</v>
      </c>
      <c r="C474" t="s">
        <v>458</v>
      </c>
      <c r="D474" t="str">
        <f t="shared" si="42"/>
        <v>com.eteks.sweethome3d.viewcontroller.Home3DAttributesController</v>
      </c>
      <c r="E474" t="str">
        <f>VLOOKUP(D474,[1]predicted_label!$B$2:$G$1548,6,FALSE)</f>
        <v>Controller</v>
      </c>
      <c r="F474" t="s">
        <v>10</v>
      </c>
      <c r="G474" s="1" t="str">
        <f t="shared" si="41"/>
        <v>The tool detected the smell in this class becuase the class has bloated interface (large number of public methods). Total public methods in the class: 22 public methods</v>
      </c>
      <c r="H474" s="1" t="s">
        <v>284</v>
      </c>
    </row>
    <row r="475" spans="1:9" ht="210" x14ac:dyDescent="0.25">
      <c r="A475" t="s">
        <v>5</v>
      </c>
      <c r="B475" t="s">
        <v>428</v>
      </c>
      <c r="C475" t="s">
        <v>148</v>
      </c>
      <c r="D475" t="str">
        <f>B475&amp;"."&amp;C$474&amp;"$"&amp;C475</f>
        <v>com.eteks.sweethome3d.viewcontroller.Home3DAttributesController$Property</v>
      </c>
      <c r="E475" t="str">
        <f>VLOOKUP(D475,[1]predicted_label!$B$2:$G$1548,6,FALSE)</f>
        <v>Service Provider</v>
      </c>
      <c r="F475" t="s">
        <v>60</v>
      </c>
      <c r="G475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75" s="1" t="s">
        <v>61</v>
      </c>
      <c r="I475" s="1" t="s">
        <v>62</v>
      </c>
    </row>
    <row r="476" spans="1:9" ht="90" x14ac:dyDescent="0.25">
      <c r="A476" t="s">
        <v>5</v>
      </c>
      <c r="B476" t="s">
        <v>428</v>
      </c>
      <c r="C476" t="s">
        <v>148</v>
      </c>
      <c r="D476" t="str">
        <f t="shared" ref="D476:D477" si="45">B476&amp;"."&amp;C$474&amp;"$"&amp;C476</f>
        <v>com.eteks.sweethome3d.viewcontroller.Home3DAttributesController$Property</v>
      </c>
      <c r="E476" t="str">
        <f>VLOOKUP(D476,[1]predicted_label!$B$2:$G$1548,6,FALSE)</f>
        <v>Service Provider</v>
      </c>
      <c r="F476" t="s">
        <v>8</v>
      </c>
      <c r="G476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76" s="1" t="s">
        <v>9</v>
      </c>
    </row>
    <row r="477" spans="1:9" ht="210" x14ac:dyDescent="0.25">
      <c r="A477" t="s">
        <v>5</v>
      </c>
      <c r="B477" t="s">
        <v>428</v>
      </c>
      <c r="C477" t="s">
        <v>459</v>
      </c>
      <c r="D477" t="str">
        <f t="shared" si="45"/>
        <v>com.eteks.sweethome3d.viewcontroller.Home3DAttributesController$EnvironmentPaint</v>
      </c>
      <c r="E477" t="str">
        <f>VLOOKUP(D477,[1]predicted_label!$B$2:$G$1548,6,FALSE)</f>
        <v>Information Holder</v>
      </c>
      <c r="F477" t="s">
        <v>60</v>
      </c>
      <c r="G477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477" s="1" t="s">
        <v>61</v>
      </c>
      <c r="I477" s="1" t="s">
        <v>62</v>
      </c>
    </row>
    <row r="478" spans="1:9" ht="60" x14ac:dyDescent="0.25">
      <c r="A478" t="s">
        <v>5</v>
      </c>
      <c r="B478" t="s">
        <v>428</v>
      </c>
      <c r="C478" t="s">
        <v>460</v>
      </c>
      <c r="D478" t="str">
        <f t="shared" si="42"/>
        <v>com.eteks.sweethome3d.viewcontroller.HomeController</v>
      </c>
      <c r="E478" t="str">
        <f>VLOOKUP(D478,[1]predicted_label!$B$2:$G$1548,6,FALSE)</f>
        <v>Controller</v>
      </c>
      <c r="F478" t="s">
        <v>226</v>
      </c>
      <c r="G478" s="1" t="str">
        <f t="shared" si="41"/>
        <v>The tool detected a instance of this smell because updateSavedHome is more interested in members of the type: Home</v>
      </c>
      <c r="H478" s="1" t="s">
        <v>461</v>
      </c>
    </row>
    <row r="479" spans="1:9" ht="60" x14ac:dyDescent="0.25">
      <c r="A479" t="s">
        <v>5</v>
      </c>
      <c r="B479" t="s">
        <v>428</v>
      </c>
      <c r="C479" t="s">
        <v>460</v>
      </c>
      <c r="D479" t="str">
        <f t="shared" si="42"/>
        <v>com.eteks.sweethome3d.viewcontroller.HomeController</v>
      </c>
      <c r="E479" t="str">
        <f>VLOOKUP(D479,[1]predicted_label!$B$2:$G$1548,6,FALSE)</f>
        <v>Controller</v>
      </c>
      <c r="F479" t="s">
        <v>226</v>
      </c>
      <c r="G479" s="1" t="str">
        <f t="shared" si="41"/>
        <v>The tool detected a instance of this smell because run is more interested in members of the type: Home</v>
      </c>
      <c r="H479" s="1" t="s">
        <v>462</v>
      </c>
    </row>
    <row r="480" spans="1:9" ht="60" x14ac:dyDescent="0.25">
      <c r="A480" t="s">
        <v>5</v>
      </c>
      <c r="B480" t="s">
        <v>428</v>
      </c>
      <c r="C480" t="s">
        <v>460</v>
      </c>
      <c r="D480" t="str">
        <f t="shared" si="42"/>
        <v>com.eteks.sweethome3d.viewcontroller.HomeController</v>
      </c>
      <c r="E480" t="str">
        <f>VLOOKUP(D480,[1]predicted_label!$B$2:$G$1548,6,FALSE)</f>
        <v>Controller</v>
      </c>
      <c r="F480" t="s">
        <v>226</v>
      </c>
      <c r="G480" s="1" t="str">
        <f t="shared" si="41"/>
        <v>The tool detected a instance of this smell because exit is more interested in members of the type: Home</v>
      </c>
      <c r="H480" s="1" t="s">
        <v>463</v>
      </c>
    </row>
    <row r="481" spans="1:8" ht="60" x14ac:dyDescent="0.25">
      <c r="A481" t="s">
        <v>5</v>
      </c>
      <c r="B481" t="s">
        <v>428</v>
      </c>
      <c r="C481" t="s">
        <v>460</v>
      </c>
      <c r="D481" t="str">
        <f t="shared" si="42"/>
        <v>com.eteks.sweethome3d.viewcontroller.HomeController</v>
      </c>
      <c r="E481" t="str">
        <f>VLOOKUP(D481,[1]predicted_label!$B$2:$G$1548,6,FALSE)</f>
        <v>Controller</v>
      </c>
      <c r="F481" t="s">
        <v>226</v>
      </c>
      <c r="G481" s="1" t="str">
        <f t="shared" si="41"/>
        <v>The tool detected a instance of this smell because getAvailableUpdates is more interested in members of the type: Update</v>
      </c>
      <c r="H481" s="1" t="s">
        <v>464</v>
      </c>
    </row>
    <row r="482" spans="1:8" ht="75" x14ac:dyDescent="0.25">
      <c r="A482" t="s">
        <v>5</v>
      </c>
      <c r="B482" t="s">
        <v>428</v>
      </c>
      <c r="C482" t="s">
        <v>460</v>
      </c>
      <c r="D482" t="str">
        <f t="shared" si="42"/>
        <v>com.eteks.sweethome3d.viewcontroller.HomeController</v>
      </c>
      <c r="E482" t="str">
        <f>VLOOKUP(D482,[1]predicted_label!$B$2:$G$1548,6,FALSE)</f>
        <v>Controller</v>
      </c>
      <c r="F482" t="s">
        <v>226</v>
      </c>
      <c r="G482" s="1" t="str">
        <f t="shared" si="41"/>
        <v>The tool detected a instance of this smell because getApplicationOrLibraryUpdateMessage is more interested in members of the type: Update</v>
      </c>
      <c r="H482" s="1" t="s">
        <v>465</v>
      </c>
    </row>
    <row r="483" spans="1:8" ht="120" x14ac:dyDescent="0.25">
      <c r="A483" t="s">
        <v>5</v>
      </c>
      <c r="B483" t="s">
        <v>428</v>
      </c>
      <c r="C483" t="s">
        <v>460</v>
      </c>
      <c r="D483" t="str">
        <f t="shared" si="42"/>
        <v>com.eteks.sweethome3d.viewcontroller.HomeController</v>
      </c>
      <c r="E483" t="str">
        <f>VLOOKUP(D483,[1]predicted_label!$B$2:$G$1548,6,FALSE)</f>
        <v>Controller</v>
      </c>
      <c r="F483" t="s">
        <v>15</v>
      </c>
      <c r="G483" s="1" t="str">
        <f t="shared" si="41"/>
        <v>The tool detected the smell because a set of type checks are performed while those types belong to the same hierarchy. The participating types that were checked are: HomeFurnitureGroup; HomePieceOfFurniture in method enablePasteToGroupAction</v>
      </c>
      <c r="H483" s="1" t="s">
        <v>466</v>
      </c>
    </row>
    <row r="484" spans="1:8" ht="150" x14ac:dyDescent="0.25">
      <c r="A484" t="s">
        <v>5</v>
      </c>
      <c r="B484" t="s">
        <v>428</v>
      </c>
      <c r="C484" t="s">
        <v>460</v>
      </c>
      <c r="D484" t="str">
        <f t="shared" si="42"/>
        <v>com.eteks.sweethome3d.viewcontroller.HomeController</v>
      </c>
      <c r="E484" t="str">
        <f>VLOOKUP(D484,[1]predicted_label!$B$2:$G$1548,6,FALSE)</f>
        <v>Controller</v>
      </c>
      <c r="F484" t="s">
        <v>17</v>
      </c>
      <c r="G484" s="1" t="str">
        <f t="shared" si="41"/>
        <v>The tool detected the smell because a set of type checks are performed to explicitly manage variation in behavior where a hierarchy could have been formed consisting of these participating types. The participating types that were checked are: HomeFurnitureGroup; HomePieceOfFurniture in method enablePasteToGroupAction</v>
      </c>
      <c r="H484" s="1" t="s">
        <v>467</v>
      </c>
    </row>
    <row r="485" spans="1:8" ht="75" x14ac:dyDescent="0.25">
      <c r="A485" t="s">
        <v>5</v>
      </c>
      <c r="B485" t="s">
        <v>428</v>
      </c>
      <c r="C485" t="s">
        <v>460</v>
      </c>
      <c r="D485" t="str">
        <f t="shared" si="42"/>
        <v>com.eteks.sweethome3d.viewcontroller.HomeController</v>
      </c>
      <c r="E485" t="str">
        <f>VLOOKUP(D485,[1]predicted_label!$B$2:$G$1548,6,FALSE)</f>
        <v>Controller</v>
      </c>
      <c r="F485" t="s">
        <v>10</v>
      </c>
      <c r="G485" s="1" t="str">
        <f t="shared" si="41"/>
        <v>The tool detected the smell in this class becuase the class has bloated interface (large number of public methods). Total public methods in the class: 142 public methods</v>
      </c>
      <c r="H485" s="1" t="s">
        <v>468</v>
      </c>
    </row>
    <row r="486" spans="1:8" ht="409.5" x14ac:dyDescent="0.25">
      <c r="A486" t="s">
        <v>5</v>
      </c>
      <c r="B486" t="s">
        <v>428</v>
      </c>
      <c r="C486" t="s">
        <v>460</v>
      </c>
      <c r="D486" t="str">
        <f t="shared" si="42"/>
        <v>com.eteks.sweethome3d.viewcontroller.HomeController</v>
      </c>
      <c r="E486" t="str">
        <f>VLOOKUP(D486,[1]predicted_label!$B$2:$G$1548,6,FALSE)</f>
        <v>Controller</v>
      </c>
      <c r="F486" t="s">
        <v>170</v>
      </c>
      <c r="G486" s="1" t="str">
        <f t="shared" si="41"/>
        <v>The tool detected the smell in this class because this class has high number of incoming as well as outgoing dependencies. Incoming dependecies: AppletApplication; HomeFrameController; HomeFramePane; MacOSXConfiguration; SweetHome3D; Plugin; PluginManager; FurnitureTransferHandler; HomePane; RulersVisibilityChangeListener; HomePDFPrinter; HomePrintableComponent; PlanTransferHandler; PrintPreviewPanel; SwingViewFactory; UserPreferencesChangeListener; FurnitureCatalogChangeListener; TexturesCatalogChangeListener; UserPreferencesPropertiesChangeListener; LanguageChangeListener; PrintPreviewController; UserPreferencesController; ViewFactory; ViewFactoryAdapter. Outgoing dependencies: Home; UserPreferences; HomeApplication; ViewFactory; ContentManager; HomeView; FurnitureCatalogController; FurnitureController; PlanController; HomeController3D; HelpController; View; Content; Update; Level; UserPreferencesPropertiesChangeListener; SelectionEvent; BackgroundImage; Selectable; CollectionListener; CollectionEvent; Mode; HomeFurnitureGroup; HomePieceOfFurniture; HomeFurnitureController; Wall; WallController; Room; RoomController; Polyline; PolylineController; Label; LabelController; TextStyle; TransferObserver; DataType; ExceptionHandler; RecorderException; FurnitureCatalog; DamagedHomeRecorderException; OpenDamagedHomeAnswer; HomeEnvironment; TextureImage; CatalogPieceOfFurniture; HomeMaterial; HomeTexture; Type; PhotosController; PhotoController; VideoController; ViewFactoryAdapter; ThreadedTaskController; ThreadedTaskView; UpdatesHandler; OperatingSystem; Library; ActionType; Property; AspectRatio; Camera; Compass; Property; ContentType; FurniturePaint; FurnitureShininess; WallPaint; RoomPaint; TransferableView; HomeRecorder</v>
      </c>
      <c r="H486" s="1" t="s">
        <v>469</v>
      </c>
    </row>
    <row r="487" spans="1:8" ht="90" x14ac:dyDescent="0.25">
      <c r="A487" t="s">
        <v>5</v>
      </c>
      <c r="B487" t="s">
        <v>428</v>
      </c>
      <c r="C487" t="s">
        <v>449</v>
      </c>
      <c r="D487" t="str">
        <f>B487&amp;"."&amp;C$486&amp;"$"&amp;C487</f>
        <v>com.eteks.sweethome3d.viewcontroller.HomeController$FurnitureCatalogChangeListener</v>
      </c>
      <c r="E487" t="str">
        <f>VLOOKUP(D487,[1]predicted_label!$B$2:$G$1548,6,FALSE)</f>
        <v>Service Provider</v>
      </c>
      <c r="F487" t="s">
        <v>8</v>
      </c>
      <c r="G487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87" s="1" t="s">
        <v>9</v>
      </c>
    </row>
    <row r="488" spans="1:8" ht="105" x14ac:dyDescent="0.25">
      <c r="A488" t="s">
        <v>5</v>
      </c>
      <c r="B488" t="s">
        <v>428</v>
      </c>
      <c r="C488" t="s">
        <v>449</v>
      </c>
      <c r="D488" t="str">
        <f t="shared" ref="D488:D493" si="46">B488&amp;"."&amp;C$486&amp;"$"&amp;C488</f>
        <v>com.eteks.sweethome3d.viewcontroller.HomeController$FurnitureCatalogChangeListener</v>
      </c>
      <c r="E488" t="str">
        <f>VLOOKUP(D488,[1]predicted_label!$B$2:$G$1548,6,FALSE)</f>
        <v>Service Provider</v>
      </c>
      <c r="F488" t="s">
        <v>23</v>
      </c>
      <c r="G488" s="1" t="str">
        <f t="shared" si="41"/>
        <v>The tool detected a potential instance of the smell because this type does not implement or override any method from it's supertype(s): UserPreferencesChangeListener; CollectionListener</v>
      </c>
      <c r="H488" s="1" t="s">
        <v>470</v>
      </c>
    </row>
    <row r="489" spans="1:8" ht="90" x14ac:dyDescent="0.25">
      <c r="A489" t="s">
        <v>5</v>
      </c>
      <c r="B489" t="s">
        <v>428</v>
      </c>
      <c r="C489" t="s">
        <v>471</v>
      </c>
      <c r="D489" t="str">
        <f t="shared" si="46"/>
        <v>com.eteks.sweethome3d.viewcontroller.HomeController$TexturesCatalogChangeListener</v>
      </c>
      <c r="E489" t="str">
        <f>VLOOKUP(D489,[1]predicted_label!$B$2:$G$1548,6,FALSE)</f>
        <v>Service Provider</v>
      </c>
      <c r="F489" t="s">
        <v>8</v>
      </c>
      <c r="G489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89" s="1" t="s">
        <v>9</v>
      </c>
    </row>
    <row r="490" spans="1:8" ht="105" x14ac:dyDescent="0.25">
      <c r="A490" t="s">
        <v>5</v>
      </c>
      <c r="B490" t="s">
        <v>428</v>
      </c>
      <c r="C490" t="s">
        <v>471</v>
      </c>
      <c r="D490" t="str">
        <f t="shared" si="46"/>
        <v>com.eteks.sweethome3d.viewcontroller.HomeController$TexturesCatalogChangeListener</v>
      </c>
      <c r="E490" t="str">
        <f>VLOOKUP(D490,[1]predicted_label!$B$2:$G$1548,6,FALSE)</f>
        <v>Service Provider</v>
      </c>
      <c r="F490" t="s">
        <v>23</v>
      </c>
      <c r="G490" s="1" t="str">
        <f t="shared" si="41"/>
        <v>The tool detected a potential instance of the smell because this type does not implement or override any method from it's supertype(s): UserPreferencesChangeListener; CollectionListener</v>
      </c>
      <c r="H490" s="1" t="s">
        <v>470</v>
      </c>
    </row>
    <row r="491" spans="1:8" ht="90" x14ac:dyDescent="0.25">
      <c r="A491" t="s">
        <v>5</v>
      </c>
      <c r="B491" t="s">
        <v>428</v>
      </c>
      <c r="C491" t="s">
        <v>472</v>
      </c>
      <c r="D491" t="str">
        <f t="shared" si="46"/>
        <v>com.eteks.sweethome3d.viewcontroller.HomeController$UserPreferencesPropertiesChangeListener</v>
      </c>
      <c r="E491" t="str">
        <f>VLOOKUP(D491,[1]predicted_label!$B$2:$G$1548,6,FALSE)</f>
        <v>Service Provider</v>
      </c>
      <c r="F491" t="s">
        <v>23</v>
      </c>
      <c r="G491" s="1" t="str">
        <f t="shared" si="41"/>
        <v>The tool detected a potential instance of the smell because this type does not implement or override any method from it's supertype(s): UserPreferencesChangeListener</v>
      </c>
      <c r="H491" s="1" t="s">
        <v>473</v>
      </c>
    </row>
    <row r="492" spans="1:8" ht="90" x14ac:dyDescent="0.25">
      <c r="A492" t="s">
        <v>5</v>
      </c>
      <c r="B492" t="s">
        <v>428</v>
      </c>
      <c r="C492" t="s">
        <v>40</v>
      </c>
      <c r="D492" t="str">
        <f t="shared" si="46"/>
        <v>com.eteks.sweethome3d.viewcontroller.HomeController$LanguageChangeListener</v>
      </c>
      <c r="E492" t="str">
        <f>VLOOKUP(D492,[1]predicted_label!$B$2:$G$1548,6,FALSE)</f>
        <v>Service Provider</v>
      </c>
      <c r="F492" t="s">
        <v>8</v>
      </c>
      <c r="G492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92" s="1" t="s">
        <v>9</v>
      </c>
    </row>
    <row r="493" spans="1:8" ht="75" x14ac:dyDescent="0.25">
      <c r="A493" t="s">
        <v>5</v>
      </c>
      <c r="B493" t="s">
        <v>428</v>
      </c>
      <c r="C493" t="s">
        <v>474</v>
      </c>
      <c r="D493" t="str">
        <f t="shared" si="46"/>
        <v>com.eteks.sweethome3d.viewcontroller.HomeController$Update</v>
      </c>
      <c r="E493" t="str">
        <f>VLOOKUP(D493,[1]predicted_label!$B$2:$G$1548,6,FALSE)</f>
        <v>Information Holder</v>
      </c>
      <c r="F493" t="s">
        <v>10</v>
      </c>
      <c r="G493" s="1" t="str">
        <f t="shared" si="41"/>
        <v>The tool detected the smell in this class becuase the class has bloated interface (large number of public methods). Total public methods in the class: 22 public methods</v>
      </c>
      <c r="H493" s="1" t="s">
        <v>284</v>
      </c>
    </row>
    <row r="494" spans="1:8" ht="60" x14ac:dyDescent="0.25">
      <c r="A494" t="s">
        <v>5</v>
      </c>
      <c r="B494" t="s">
        <v>428</v>
      </c>
      <c r="C494" t="s">
        <v>475</v>
      </c>
      <c r="D494" t="str">
        <f t="shared" si="42"/>
        <v>com.eteks.sweethome3d.viewcontroller.HomeController3D</v>
      </c>
      <c r="E494" t="str">
        <f>VLOOKUP(D494,[1]predicted_label!$B$2:$G$1548,6,FALSE)</f>
        <v>Coordinator</v>
      </c>
      <c r="F494" t="s">
        <v>226</v>
      </c>
      <c r="G494" s="1" t="str">
        <f t="shared" si="41"/>
        <v>The tool detected a instance of this smell because propertyChange is more interested in members of the type: Home</v>
      </c>
      <c r="H494" s="1" t="s">
        <v>452</v>
      </c>
    </row>
    <row r="495" spans="1:8" ht="75" x14ac:dyDescent="0.25">
      <c r="A495" t="s">
        <v>5</v>
      </c>
      <c r="B495" t="s">
        <v>428</v>
      </c>
      <c r="C495" t="s">
        <v>475</v>
      </c>
      <c r="D495" t="str">
        <f t="shared" si="42"/>
        <v>com.eteks.sweethome3d.viewcontroller.HomeController3D</v>
      </c>
      <c r="E495" t="str">
        <f>VLOOKUP(D495,[1]predicted_label!$B$2:$G$1548,6,FALSE)</f>
        <v>Coordinator</v>
      </c>
      <c r="F495" t="s">
        <v>10</v>
      </c>
      <c r="G495" s="1" t="str">
        <f t="shared" si="41"/>
        <v>The tool detected the smell in this class becuase the class has bloated interface (large number of public methods). Total public methods in the class: 20 public methods</v>
      </c>
      <c r="H495" s="1" t="s">
        <v>250</v>
      </c>
    </row>
    <row r="496" spans="1:8" ht="135" x14ac:dyDescent="0.25">
      <c r="A496" t="s">
        <v>5</v>
      </c>
      <c r="B496" t="s">
        <v>428</v>
      </c>
      <c r="C496" t="s">
        <v>476</v>
      </c>
      <c r="D496" t="str">
        <f>B496&amp;"."&amp;C$495&amp;"$"&amp;C496</f>
        <v>com.eteks.sweethome3d.viewcontroller.HomeController3D$TopCameraState</v>
      </c>
      <c r="E496" t="str">
        <f>VLOOKUP(D496,[1]predicted_label!$B$2:$G$1548,6,FALSE)</f>
        <v>Controller</v>
      </c>
      <c r="F496" t="s">
        <v>15</v>
      </c>
      <c r="G496" s="1" t="str">
        <f t="shared" si="41"/>
        <v>The tool detected the smell because a set of type checks are performed while those types belong to the same hierarchy. The participating types that were checked are: Elevatable; HomePieceOfFurniture; Label in method updateAerialViewBoundsFromHomeBounds</v>
      </c>
      <c r="H496" s="1" t="s">
        <v>477</v>
      </c>
    </row>
    <row r="497" spans="1:9" ht="180" x14ac:dyDescent="0.25">
      <c r="A497" t="s">
        <v>5</v>
      </c>
      <c r="B497" t="s">
        <v>428</v>
      </c>
      <c r="C497" t="s">
        <v>476</v>
      </c>
      <c r="D497" t="str">
        <f t="shared" ref="D497:D498" si="47">B497&amp;"."&amp;C$495&amp;"$"&amp;C497</f>
        <v>com.eteks.sweethome3d.viewcontroller.HomeController3D$TopCameraState</v>
      </c>
      <c r="E497" t="str">
        <f>VLOOKUP(D497,[1]predicted_label!$B$2:$G$1548,6,FALSE)</f>
        <v>Controller</v>
      </c>
      <c r="F497" t="s">
        <v>17</v>
      </c>
      <c r="G497" s="1" t="str">
        <f t="shared" si="41"/>
        <v>The tool detected the smell because a set of type checks are performed to explicitly manage variation in behavior where a hierarchy could have been formed consisting of these participating types. The participating types that were checked are: Elevatable; HomePieceOfFurniture; Label in method updateAerialViewBoundsFromHomeBounds</v>
      </c>
      <c r="H497" s="1" t="s">
        <v>478</v>
      </c>
    </row>
    <row r="498" spans="1:9" ht="90" x14ac:dyDescent="0.25">
      <c r="A498" t="s">
        <v>5</v>
      </c>
      <c r="B498" t="s">
        <v>428</v>
      </c>
      <c r="C498" t="s">
        <v>271</v>
      </c>
      <c r="D498" t="str">
        <f t="shared" si="47"/>
        <v>com.eteks.sweethome3d.viewcontroller.HomeController3D$UserPreferencesChangeListener</v>
      </c>
      <c r="E498" t="str">
        <f>VLOOKUP(D498,[1]predicted_label!$B$2:$G$1548,6,FALSE)</f>
        <v>Service Provider</v>
      </c>
      <c r="F498" t="s">
        <v>8</v>
      </c>
      <c r="G498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498" s="1" t="s">
        <v>9</v>
      </c>
    </row>
    <row r="499" spans="1:9" ht="105" x14ac:dyDescent="0.25">
      <c r="A499" t="s">
        <v>5</v>
      </c>
      <c r="B499" t="s">
        <v>428</v>
      </c>
      <c r="C499" t="s">
        <v>479</v>
      </c>
      <c r="D499" t="str">
        <f t="shared" si="42"/>
        <v>com.eteks.sweethome3d.viewcontroller.HomeFurnitureController</v>
      </c>
      <c r="E499" t="str">
        <f>VLOOKUP(D499,[1]predicted_label!$B$2:$G$1548,6,FALSE)</f>
        <v>Controller</v>
      </c>
      <c r="F499" t="s">
        <v>15</v>
      </c>
      <c r="G499" s="1" t="str">
        <f t="shared" si="41"/>
        <v>The tool detected the smell because a set of type checks are performed while those types belong to the same hierarchy. The participating types that were checked are: HomeLight; HomeFurnitureGroup in method updateProperties</v>
      </c>
      <c r="H499" s="1" t="s">
        <v>480</v>
      </c>
    </row>
    <row r="500" spans="1:9" ht="150" x14ac:dyDescent="0.25">
      <c r="A500" t="s">
        <v>5</v>
      </c>
      <c r="B500" t="s">
        <v>428</v>
      </c>
      <c r="C500" t="s">
        <v>479</v>
      </c>
      <c r="D500" t="str">
        <f t="shared" si="42"/>
        <v>com.eteks.sweethome3d.viewcontroller.HomeFurnitureController</v>
      </c>
      <c r="E500" t="str">
        <f>VLOOKUP(D500,[1]predicted_label!$B$2:$G$1548,6,FALSE)</f>
        <v>Controller</v>
      </c>
      <c r="F500" t="s">
        <v>17</v>
      </c>
      <c r="G500" s="1" t="str">
        <f t="shared" si="41"/>
        <v>The tool detected the smell because a set of type checks are performed to explicitly manage variation in behavior where a hierarchy could have been formed consisting of these participating types. The participating types that were checked are: HomeLight; HomeFurnitureGroup in method updateProperties</v>
      </c>
      <c r="H500" s="1" t="s">
        <v>481</v>
      </c>
    </row>
    <row r="501" spans="1:9" ht="75" x14ac:dyDescent="0.25">
      <c r="A501" t="s">
        <v>5</v>
      </c>
      <c r="B501" t="s">
        <v>428</v>
      </c>
      <c r="C501" t="s">
        <v>479</v>
      </c>
      <c r="D501" t="str">
        <f t="shared" si="42"/>
        <v>com.eteks.sweethome3d.viewcontroller.HomeFurnitureController</v>
      </c>
      <c r="E501" t="str">
        <f>VLOOKUP(D501,[1]predicted_label!$B$2:$G$1548,6,FALSE)</f>
        <v>Controller</v>
      </c>
      <c r="F501" t="s">
        <v>10</v>
      </c>
      <c r="G501" s="1" t="str">
        <f t="shared" si="41"/>
        <v>The tool detected the smell in this class becuase the class has bloated interface (large number of public methods). Total public methods in the class: 68 public methods</v>
      </c>
      <c r="H501" s="1" t="s">
        <v>482</v>
      </c>
    </row>
    <row r="502" spans="1:9" ht="210" x14ac:dyDescent="0.25">
      <c r="A502" t="s">
        <v>5</v>
      </c>
      <c r="B502" t="s">
        <v>428</v>
      </c>
      <c r="C502" t="s">
        <v>148</v>
      </c>
      <c r="D502" t="str">
        <f>B502&amp;"."&amp;C$501&amp;"$"&amp;C502</f>
        <v>com.eteks.sweethome3d.viewcontroller.HomeFurnitureController$Property</v>
      </c>
      <c r="E502" t="str">
        <f>VLOOKUP(D502,[1]predicted_label!$B$2:$G$1548,6,FALSE)</f>
        <v>Information Holder</v>
      </c>
      <c r="F502" t="s">
        <v>60</v>
      </c>
      <c r="G502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02" s="1" t="s">
        <v>61</v>
      </c>
      <c r="I502" s="1" t="s">
        <v>62</v>
      </c>
    </row>
    <row r="503" spans="1:9" ht="90" x14ac:dyDescent="0.25">
      <c r="A503" t="s">
        <v>5</v>
      </c>
      <c r="B503" t="s">
        <v>428</v>
      </c>
      <c r="C503" t="s">
        <v>148</v>
      </c>
      <c r="D503" t="str">
        <f t="shared" ref="D503:D506" si="48">B503&amp;"."&amp;C$501&amp;"$"&amp;C503</f>
        <v>com.eteks.sweethome3d.viewcontroller.HomeFurnitureController$Property</v>
      </c>
      <c r="E503" t="str">
        <f>VLOOKUP(D503,[1]predicted_label!$B$2:$G$1548,6,FALSE)</f>
        <v>Information Holder</v>
      </c>
      <c r="F503" t="s">
        <v>8</v>
      </c>
      <c r="G503" s="1" t="str">
        <f t="shared" si="41"/>
        <v>The tool detected the smell in this class because this class is potentially unused. (Please ignore the smell if the reported class is auto-generated and/or used to serve a specific known purpose.)</v>
      </c>
      <c r="H503" s="1" t="s">
        <v>9</v>
      </c>
    </row>
    <row r="504" spans="1:9" ht="210" x14ac:dyDescent="0.25">
      <c r="A504" t="s">
        <v>5</v>
      </c>
      <c r="B504" t="s">
        <v>428</v>
      </c>
      <c r="C504" t="s">
        <v>483</v>
      </c>
      <c r="D504" t="str">
        <f t="shared" si="48"/>
        <v>com.eteks.sweethome3d.viewcontroller.HomeFurnitureController$FurniturePaint</v>
      </c>
      <c r="E504" t="str">
        <f>VLOOKUP(D504,[1]predicted_label!$B$2:$G$1548,6,FALSE)</f>
        <v>Information Holder</v>
      </c>
      <c r="F504" t="s">
        <v>60</v>
      </c>
      <c r="G504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04" s="1" t="s">
        <v>61</v>
      </c>
      <c r="I504" s="1" t="s">
        <v>62</v>
      </c>
    </row>
    <row r="505" spans="1:9" ht="210" x14ac:dyDescent="0.25">
      <c r="A505" t="s">
        <v>5</v>
      </c>
      <c r="B505" t="s">
        <v>428</v>
      </c>
      <c r="C505" t="s">
        <v>484</v>
      </c>
      <c r="D505" t="str">
        <f t="shared" si="48"/>
        <v>com.eteks.sweethome3d.viewcontroller.HomeFurnitureController$FurnitureShininess</v>
      </c>
      <c r="E505" t="str">
        <f>VLOOKUP(D505,[1]predicted_label!$B$2:$G$1548,6,FALSE)</f>
        <v>Information Holder</v>
      </c>
      <c r="F505" t="s">
        <v>60</v>
      </c>
      <c r="G505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05" s="1" t="s">
        <v>61</v>
      </c>
      <c r="I505" s="1" t="s">
        <v>62</v>
      </c>
    </row>
    <row r="506" spans="1:9" ht="210" x14ac:dyDescent="0.25">
      <c r="A506" t="s">
        <v>5</v>
      </c>
      <c r="B506" t="s">
        <v>428</v>
      </c>
      <c r="C506" t="s">
        <v>485</v>
      </c>
      <c r="D506" t="str">
        <f t="shared" si="48"/>
        <v>com.eteks.sweethome3d.viewcontroller.HomeFurnitureController$FurnitureHorizontalAxis</v>
      </c>
      <c r="E506" t="str">
        <f>VLOOKUP(D506,[1]predicted_label!$B$2:$G$1548,6,FALSE)</f>
        <v>Information Holder</v>
      </c>
      <c r="F506" t="s">
        <v>60</v>
      </c>
      <c r="G506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06" s="1" t="s">
        <v>61</v>
      </c>
      <c r="I506" s="1" t="s">
        <v>62</v>
      </c>
    </row>
    <row r="507" spans="1:9" ht="75" x14ac:dyDescent="0.25">
      <c r="A507" t="s">
        <v>5</v>
      </c>
      <c r="B507" t="s">
        <v>428</v>
      </c>
      <c r="C507" t="s">
        <v>486</v>
      </c>
      <c r="D507" t="str">
        <f t="shared" si="42"/>
        <v>com.eteks.sweethome3d.viewcontroller.HomeView</v>
      </c>
      <c r="E507" t="str">
        <f>VLOOKUP(D507,[1]predicted_label!$B$2:$G$1548,6,FALSE)</f>
        <v>Interfacer</v>
      </c>
      <c r="F507" t="s">
        <v>23</v>
      </c>
      <c r="G507" s="1" t="str">
        <f t="shared" si="41"/>
        <v>The tool detected a potential instance of the smell because this type does not implement or override any method from it's supertype(s): View</v>
      </c>
      <c r="H507" s="1" t="s">
        <v>39</v>
      </c>
    </row>
    <row r="508" spans="1:9" ht="75" x14ac:dyDescent="0.25">
      <c r="A508" t="s">
        <v>5</v>
      </c>
      <c r="B508" t="s">
        <v>428</v>
      </c>
      <c r="C508" t="s">
        <v>486</v>
      </c>
      <c r="D508" t="str">
        <f t="shared" si="42"/>
        <v>com.eteks.sweethome3d.viewcontroller.HomeView</v>
      </c>
      <c r="E508" t="str">
        <f>VLOOKUP(D508,[1]predicted_label!$B$2:$G$1548,6,FALSE)</f>
        <v>Interfacer</v>
      </c>
      <c r="F508" t="s">
        <v>10</v>
      </c>
      <c r="G508" s="1" t="str">
        <f t="shared" si="41"/>
        <v>The tool detected the smell in this class becuase the class has bloated interface (large number of public methods). Total public methods in the class: 39 public methods</v>
      </c>
      <c r="H508" s="1" t="s">
        <v>405</v>
      </c>
    </row>
    <row r="509" spans="1:9" ht="210" x14ac:dyDescent="0.25">
      <c r="A509" t="s">
        <v>5</v>
      </c>
      <c r="B509" t="s">
        <v>428</v>
      </c>
      <c r="C509" t="s">
        <v>231</v>
      </c>
      <c r="D509" t="str">
        <f>B509&amp;"."&amp;C$508&amp;"$"&amp;C509</f>
        <v>com.eteks.sweethome3d.viewcontroller.HomeView$ActionType</v>
      </c>
      <c r="E509" t="str">
        <f>VLOOKUP(D509,[1]predicted_label!$B$2:$G$1548,6,FALSE)</f>
        <v>Information Holder</v>
      </c>
      <c r="F509" t="s">
        <v>60</v>
      </c>
      <c r="G509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09" s="1" t="s">
        <v>61</v>
      </c>
      <c r="I509" s="1" t="s">
        <v>62</v>
      </c>
    </row>
    <row r="510" spans="1:9" ht="210" x14ac:dyDescent="0.25">
      <c r="A510" t="s">
        <v>5</v>
      </c>
      <c r="B510" t="s">
        <v>428</v>
      </c>
      <c r="C510" t="s">
        <v>487</v>
      </c>
      <c r="D510" t="str">
        <f t="shared" ref="D510:D511" si="49">B510&amp;"."&amp;C$508&amp;"$"&amp;C510</f>
        <v>com.eteks.sweethome3d.viewcontroller.HomeView$SaveAnswer</v>
      </c>
      <c r="E510" t="str">
        <f>VLOOKUP(D510,[1]predicted_label!$B$2:$G$1548,6,FALSE)</f>
        <v>Information Holder</v>
      </c>
      <c r="F510" t="s">
        <v>60</v>
      </c>
      <c r="G510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10" s="1" t="s">
        <v>61</v>
      </c>
      <c r="I510" s="1" t="s">
        <v>62</v>
      </c>
    </row>
    <row r="511" spans="1:9" ht="210" x14ac:dyDescent="0.25">
      <c r="A511" t="s">
        <v>5</v>
      </c>
      <c r="B511" t="s">
        <v>428</v>
      </c>
      <c r="C511" t="s">
        <v>488</v>
      </c>
      <c r="D511" t="str">
        <f t="shared" si="49"/>
        <v>com.eteks.sweethome3d.viewcontroller.HomeView$OpenDamagedHomeAnswer</v>
      </c>
      <c r="E511" t="str">
        <f>VLOOKUP(D511,[1]predicted_label!$B$2:$G$1548,6,FALSE)</f>
        <v>Information Holder</v>
      </c>
      <c r="F511" t="s">
        <v>60</v>
      </c>
      <c r="G511" s="1" t="str">
        <f t="shared" si="41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11" s="1" t="s">
        <v>61</v>
      </c>
      <c r="I511" s="1" t="s">
        <v>62</v>
      </c>
    </row>
    <row r="512" spans="1:9" ht="90" x14ac:dyDescent="0.25">
      <c r="A512" t="s">
        <v>5</v>
      </c>
      <c r="B512" t="s">
        <v>428</v>
      </c>
      <c r="C512" t="s">
        <v>489</v>
      </c>
      <c r="D512" t="str">
        <f t="shared" si="42"/>
        <v>com.eteks.sweethome3d.viewcontroller.ImportedFurnitureWizardController</v>
      </c>
      <c r="E512" t="str">
        <f>VLOOKUP(D512,[1]predicted_label!$B$2:$G$1548,6,FALSE)</f>
        <v>Controller</v>
      </c>
      <c r="F512" t="s">
        <v>23</v>
      </c>
      <c r="G512" s="1" t="str">
        <f t="shared" si="41"/>
        <v>The tool detected a potential instance of the smell because this type does not implement or override any method from it's supertype(s): WizardController; Controller</v>
      </c>
      <c r="H512" s="1" t="s">
        <v>433</v>
      </c>
    </row>
    <row r="513" spans="1:9" ht="75" x14ac:dyDescent="0.25">
      <c r="A513" t="s">
        <v>5</v>
      </c>
      <c r="B513" t="s">
        <v>428</v>
      </c>
      <c r="C513" t="s">
        <v>489</v>
      </c>
      <c r="D513" t="str">
        <f t="shared" si="42"/>
        <v>com.eteks.sweethome3d.viewcontroller.ImportedFurnitureWizardController</v>
      </c>
      <c r="E513" t="str">
        <f>VLOOKUP(D513,[1]predicted_label!$B$2:$G$1548,6,FALSE)</f>
        <v>Controller</v>
      </c>
      <c r="F513" t="s">
        <v>434</v>
      </c>
      <c r="G513" s="1" t="str">
        <f t="shared" si="41"/>
        <v>The tool detected the smell in this class because the class inherits another class directly as well as indirectly. The redundant inherited supertype is: Controller</v>
      </c>
      <c r="H513" s="1" t="s">
        <v>435</v>
      </c>
    </row>
    <row r="514" spans="1:9" ht="75" x14ac:dyDescent="0.25">
      <c r="A514" t="s">
        <v>5</v>
      </c>
      <c r="B514" t="s">
        <v>428</v>
      </c>
      <c r="C514" t="s">
        <v>489</v>
      </c>
      <c r="D514" t="str">
        <f t="shared" si="42"/>
        <v>com.eteks.sweethome3d.viewcontroller.ImportedFurnitureWizardController</v>
      </c>
      <c r="E514" t="str">
        <f>VLOOKUP(D514,[1]predicted_label!$B$2:$G$1548,6,FALSE)</f>
        <v>Controller</v>
      </c>
      <c r="F514" t="s">
        <v>10</v>
      </c>
      <c r="G514" s="1" t="str">
        <f t="shared" si="41"/>
        <v>The tool detected the smell in this class becuase the class has bloated interface (large number of public methods). Total public methods in the class: 46 public methods</v>
      </c>
      <c r="H514" s="1" t="s">
        <v>490</v>
      </c>
    </row>
    <row r="515" spans="1:9" ht="210" x14ac:dyDescent="0.25">
      <c r="A515" t="s">
        <v>5</v>
      </c>
      <c r="B515" t="s">
        <v>428</v>
      </c>
      <c r="C515" t="s">
        <v>148</v>
      </c>
      <c r="D515" t="str">
        <f>B515&amp;"."&amp;C$514&amp;"$"&amp;C515</f>
        <v>com.eteks.sweethome3d.viewcontroller.ImportedFurnitureWizardController$Property</v>
      </c>
      <c r="E515" t="str">
        <f>VLOOKUP(D515,[1]predicted_label!$B$2:$G$1548,6,FALSE)</f>
        <v>Information Holder</v>
      </c>
      <c r="F515" t="s">
        <v>60</v>
      </c>
      <c r="G515" s="1" t="str">
        <f t="shared" ref="G515:G578" si="50">IF(ISBLANK(I515),H515,H515&amp;","&amp;I515)</f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15" s="1" t="s">
        <v>61</v>
      </c>
      <c r="I515" s="1" t="s">
        <v>62</v>
      </c>
    </row>
    <row r="516" spans="1:9" ht="90" x14ac:dyDescent="0.25">
      <c r="A516" t="s">
        <v>5</v>
      </c>
      <c r="B516" t="s">
        <v>428</v>
      </c>
      <c r="C516" t="s">
        <v>148</v>
      </c>
      <c r="D516" t="str">
        <f t="shared" ref="D516:D518" si="51">B516&amp;"."&amp;C$514&amp;"$"&amp;C516</f>
        <v>com.eteks.sweethome3d.viewcontroller.ImportedFurnitureWizardController$Property</v>
      </c>
      <c r="E516" t="str">
        <f>VLOOKUP(D516,[1]predicted_label!$B$2:$G$1548,6,FALSE)</f>
        <v>Information Holder</v>
      </c>
      <c r="F516" t="s">
        <v>8</v>
      </c>
      <c r="G516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16" s="1" t="s">
        <v>9</v>
      </c>
    </row>
    <row r="517" spans="1:9" ht="210" x14ac:dyDescent="0.25">
      <c r="A517" t="s">
        <v>5</v>
      </c>
      <c r="B517" t="s">
        <v>428</v>
      </c>
      <c r="C517" t="s">
        <v>437</v>
      </c>
      <c r="D517" t="str">
        <f t="shared" si="51"/>
        <v>com.eteks.sweethome3d.viewcontroller.ImportedFurnitureWizardController$Step</v>
      </c>
      <c r="E517" t="str">
        <f>VLOOKUP(D517,[1]predicted_label!$B$2:$G$1548,6,FALSE)</f>
        <v>Information Holder</v>
      </c>
      <c r="F517" t="s">
        <v>60</v>
      </c>
      <c r="G517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17" s="1" t="s">
        <v>61</v>
      </c>
      <c r="I517" s="1" t="s">
        <v>62</v>
      </c>
    </row>
    <row r="518" spans="1:9" ht="90" x14ac:dyDescent="0.25">
      <c r="A518" t="s">
        <v>5</v>
      </c>
      <c r="B518" t="s">
        <v>428</v>
      </c>
      <c r="C518" t="s">
        <v>437</v>
      </c>
      <c r="D518" t="str">
        <f t="shared" si="51"/>
        <v>com.eteks.sweethome3d.viewcontroller.ImportedFurnitureWizardController$Step</v>
      </c>
      <c r="E518" t="str">
        <f>VLOOKUP(D518,[1]predicted_label!$B$2:$G$1548,6,FALSE)</f>
        <v>Information Holder</v>
      </c>
      <c r="F518" t="s">
        <v>8</v>
      </c>
      <c r="G518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18" s="1" t="s">
        <v>9</v>
      </c>
    </row>
    <row r="519" spans="1:9" ht="75" x14ac:dyDescent="0.25">
      <c r="A519" t="s">
        <v>5</v>
      </c>
      <c r="B519" t="s">
        <v>428</v>
      </c>
      <c r="C519" t="s">
        <v>491</v>
      </c>
      <c r="D519" t="str">
        <f t="shared" ref="D519:D554" si="52">B519&amp;"."&amp;C519</f>
        <v>com.eteks.sweethome3d.viewcontroller.ImportedFurnitureWizardStepsView</v>
      </c>
      <c r="E519" t="str">
        <f>VLOOKUP(D519,[1]predicted_label!$B$2:$G$1548,6,FALSE)</f>
        <v>Service Provider</v>
      </c>
      <c r="F519" t="s">
        <v>23</v>
      </c>
      <c r="G519" s="1" t="str">
        <f t="shared" si="50"/>
        <v>The tool detected a potential instance of the smell because this type does not implement or override any method from it's supertype(s): View</v>
      </c>
      <c r="H519" s="1" t="s">
        <v>39</v>
      </c>
    </row>
    <row r="520" spans="1:9" ht="90" x14ac:dyDescent="0.25">
      <c r="A520" t="s">
        <v>5</v>
      </c>
      <c r="B520" t="s">
        <v>428</v>
      </c>
      <c r="C520" t="s">
        <v>492</v>
      </c>
      <c r="D520" t="str">
        <f t="shared" si="52"/>
        <v>com.eteks.sweethome3d.viewcontroller.ImportedTextureWizardController</v>
      </c>
      <c r="E520" t="str">
        <f>VLOOKUP(D520,[1]predicted_label!$B$2:$G$1548,6,FALSE)</f>
        <v>Controller</v>
      </c>
      <c r="F520" t="s">
        <v>23</v>
      </c>
      <c r="G520" s="1" t="str">
        <f t="shared" si="50"/>
        <v>The tool detected a potential instance of the smell because this type does not implement or override any method from it's supertype(s): WizardController; Controller</v>
      </c>
      <c r="H520" s="1" t="s">
        <v>433</v>
      </c>
    </row>
    <row r="521" spans="1:9" ht="75" x14ac:dyDescent="0.25">
      <c r="A521" t="s">
        <v>5</v>
      </c>
      <c r="B521" t="s">
        <v>428</v>
      </c>
      <c r="C521" t="s">
        <v>492</v>
      </c>
      <c r="D521" t="str">
        <f t="shared" si="52"/>
        <v>com.eteks.sweethome3d.viewcontroller.ImportedTextureWizardController</v>
      </c>
      <c r="E521" t="str">
        <f>VLOOKUP(D521,[1]predicted_label!$B$2:$G$1548,6,FALSE)</f>
        <v>Controller</v>
      </c>
      <c r="F521" t="s">
        <v>434</v>
      </c>
      <c r="G521" s="1" t="str">
        <f t="shared" si="50"/>
        <v>The tool detected the smell in this class because the class inherits another class directly as well as indirectly. The redundant inherited supertype is: Controller</v>
      </c>
      <c r="H521" s="1" t="s">
        <v>435</v>
      </c>
    </row>
    <row r="522" spans="1:9" ht="75" x14ac:dyDescent="0.25">
      <c r="A522" t="s">
        <v>5</v>
      </c>
      <c r="B522" t="s">
        <v>428</v>
      </c>
      <c r="C522" t="s">
        <v>492</v>
      </c>
      <c r="D522" t="str">
        <f t="shared" si="52"/>
        <v>com.eteks.sweethome3d.viewcontroller.ImportedTextureWizardController</v>
      </c>
      <c r="E522" t="str">
        <f>VLOOKUP(D522,[1]predicted_label!$B$2:$G$1548,6,FALSE)</f>
        <v>Controller</v>
      </c>
      <c r="F522" t="s">
        <v>10</v>
      </c>
      <c r="G522" s="1" t="str">
        <f t="shared" si="50"/>
        <v>The tool detected the smell in this class becuase the class has bloated interface (large number of public methods). Total public methods in the class: 21 public methods</v>
      </c>
      <c r="H522" s="1" t="s">
        <v>199</v>
      </c>
    </row>
    <row r="523" spans="1:9" ht="210" x14ac:dyDescent="0.25">
      <c r="A523" t="s">
        <v>5</v>
      </c>
      <c r="B523" t="s">
        <v>428</v>
      </c>
      <c r="C523" t="s">
        <v>148</v>
      </c>
      <c r="D523" t="str">
        <f>B523&amp;"."&amp;C$522&amp;"$"&amp;C523</f>
        <v>com.eteks.sweethome3d.viewcontroller.ImportedTextureWizardController$Property</v>
      </c>
      <c r="E523" t="str">
        <f>VLOOKUP(D523,[1]predicted_label!$B$2:$G$1548,6,FALSE)</f>
        <v>Information Holder</v>
      </c>
      <c r="F523" t="s">
        <v>60</v>
      </c>
      <c r="G523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23" s="1" t="s">
        <v>61</v>
      </c>
      <c r="I523" s="1" t="s">
        <v>62</v>
      </c>
    </row>
    <row r="524" spans="1:9" ht="90" x14ac:dyDescent="0.25">
      <c r="A524" t="s">
        <v>5</v>
      </c>
      <c r="B524" t="s">
        <v>428</v>
      </c>
      <c r="C524" t="s">
        <v>148</v>
      </c>
      <c r="D524" t="str">
        <f t="shared" ref="D524:D526" si="53">B524&amp;"."&amp;C$522&amp;"$"&amp;C524</f>
        <v>com.eteks.sweethome3d.viewcontroller.ImportedTextureWizardController$Property</v>
      </c>
      <c r="E524" t="str">
        <f>VLOOKUP(D524,[1]predicted_label!$B$2:$G$1548,6,FALSE)</f>
        <v>Information Holder</v>
      </c>
      <c r="F524" t="s">
        <v>8</v>
      </c>
      <c r="G524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24" s="1" t="s">
        <v>9</v>
      </c>
    </row>
    <row r="525" spans="1:9" ht="210" x14ac:dyDescent="0.25">
      <c r="A525" t="s">
        <v>5</v>
      </c>
      <c r="B525" t="s">
        <v>428</v>
      </c>
      <c r="C525" t="s">
        <v>437</v>
      </c>
      <c r="D525" t="str">
        <f t="shared" si="53"/>
        <v>com.eteks.sweethome3d.viewcontroller.ImportedTextureWizardController$Step</v>
      </c>
      <c r="E525" t="str">
        <f>VLOOKUP(D525,[1]predicted_label!$B$2:$G$1548,6,FALSE)</f>
        <v>Information Holder</v>
      </c>
      <c r="F525" t="s">
        <v>60</v>
      </c>
      <c r="G525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25" s="1" t="s">
        <v>61</v>
      </c>
      <c r="I525" s="1" t="s">
        <v>62</v>
      </c>
    </row>
    <row r="526" spans="1:9" ht="90" x14ac:dyDescent="0.25">
      <c r="A526" t="s">
        <v>5</v>
      </c>
      <c r="B526" t="s">
        <v>428</v>
      </c>
      <c r="C526" t="s">
        <v>437</v>
      </c>
      <c r="D526" t="str">
        <f t="shared" si="53"/>
        <v>com.eteks.sweethome3d.viewcontroller.ImportedTextureWizardController$Step</v>
      </c>
      <c r="E526" t="str">
        <f>VLOOKUP(D526,[1]predicted_label!$B$2:$G$1548,6,FALSE)</f>
        <v>Information Holder</v>
      </c>
      <c r="F526" t="s">
        <v>8</v>
      </c>
      <c r="G526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26" s="1" t="s">
        <v>9</v>
      </c>
    </row>
    <row r="527" spans="1:9" ht="75" x14ac:dyDescent="0.25">
      <c r="A527" t="s">
        <v>5</v>
      </c>
      <c r="B527" t="s">
        <v>428</v>
      </c>
      <c r="C527" t="s">
        <v>493</v>
      </c>
      <c r="D527" t="str">
        <f t="shared" si="52"/>
        <v>com.eteks.sweethome3d.viewcontroller.LabelController</v>
      </c>
      <c r="E527" t="str">
        <f>VLOOKUP(D527,[1]predicted_label!$B$2:$G$1548,6,FALSE)</f>
        <v>Controller</v>
      </c>
      <c r="F527" t="s">
        <v>10</v>
      </c>
      <c r="G527" s="1" t="str">
        <f t="shared" si="50"/>
        <v>The tool detected the smell in this class becuase the class has bloated interface (large number of public methods). Total public methods in the class: 22 public methods</v>
      </c>
      <c r="H527" s="1" t="s">
        <v>284</v>
      </c>
    </row>
    <row r="528" spans="1:9" ht="210" x14ac:dyDescent="0.25">
      <c r="A528" t="s">
        <v>5</v>
      </c>
      <c r="B528" t="s">
        <v>428</v>
      </c>
      <c r="C528" t="s">
        <v>148</v>
      </c>
      <c r="D528" t="str">
        <f>B528&amp;"."&amp;C$527&amp;"$"&amp;C528</f>
        <v>com.eteks.sweethome3d.viewcontroller.LabelController$Property</v>
      </c>
      <c r="E528" t="str">
        <f>VLOOKUP(D528,[1]predicted_label!$B$2:$G$1548,6,FALSE)</f>
        <v>Information Holder</v>
      </c>
      <c r="F528" t="s">
        <v>60</v>
      </c>
      <c r="G528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28" s="1" t="s">
        <v>61</v>
      </c>
      <c r="I528" s="1" t="s">
        <v>62</v>
      </c>
    </row>
    <row r="529" spans="1:9" ht="90" x14ac:dyDescent="0.25">
      <c r="A529" t="s">
        <v>5</v>
      </c>
      <c r="B529" t="s">
        <v>428</v>
      </c>
      <c r="C529" t="s">
        <v>148</v>
      </c>
      <c r="D529" t="str">
        <f>B529&amp;"."&amp;C$527&amp;"$"&amp;C529</f>
        <v>com.eteks.sweethome3d.viewcontroller.LabelController$Property</v>
      </c>
      <c r="E529" t="str">
        <f>VLOOKUP(D529,[1]predicted_label!$B$2:$G$1548,6,FALSE)</f>
        <v>Information Holder</v>
      </c>
      <c r="F529" t="s">
        <v>8</v>
      </c>
      <c r="G529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29" s="1" t="s">
        <v>9</v>
      </c>
    </row>
    <row r="530" spans="1:9" ht="75" x14ac:dyDescent="0.25">
      <c r="A530" t="s">
        <v>5</v>
      </c>
      <c r="B530" t="s">
        <v>428</v>
      </c>
      <c r="C530" t="s">
        <v>494</v>
      </c>
      <c r="D530" t="str">
        <f t="shared" si="52"/>
        <v>com.eteks.sweethome3d.viewcontroller.LevelController</v>
      </c>
      <c r="E530" t="str">
        <f>VLOOKUP(D530,[1]predicted_label!$B$2:$G$1548,6,FALSE)</f>
        <v>Controller</v>
      </c>
      <c r="F530" t="s">
        <v>10</v>
      </c>
      <c r="G530" s="1" t="str">
        <f t="shared" si="50"/>
        <v>The tool detected the smell in this class becuase the class has bloated interface (large number of public methods). Total public methods in the class: 21 public methods</v>
      </c>
      <c r="H530" s="1" t="s">
        <v>199</v>
      </c>
    </row>
    <row r="531" spans="1:9" ht="210" x14ac:dyDescent="0.25">
      <c r="A531" t="s">
        <v>5</v>
      </c>
      <c r="B531" t="s">
        <v>428</v>
      </c>
      <c r="C531" t="s">
        <v>148</v>
      </c>
      <c r="D531" t="str">
        <f>B531&amp;"."&amp;C$530&amp;"$"&amp;C531</f>
        <v>com.eteks.sweethome3d.viewcontroller.LevelController$Property</v>
      </c>
      <c r="E531" t="str">
        <f>VLOOKUP(D531,[1]predicted_label!$B$2:$G$1548,6,FALSE)</f>
        <v>Information Holder</v>
      </c>
      <c r="F531" t="s">
        <v>60</v>
      </c>
      <c r="G531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31" s="1" t="s">
        <v>61</v>
      </c>
      <c r="I531" s="1" t="s">
        <v>62</v>
      </c>
    </row>
    <row r="532" spans="1:9" ht="90" x14ac:dyDescent="0.25">
      <c r="A532" t="s">
        <v>5</v>
      </c>
      <c r="B532" t="s">
        <v>428</v>
      </c>
      <c r="C532" t="s">
        <v>148</v>
      </c>
      <c r="D532" t="str">
        <f t="shared" ref="D532:D534" si="54">B532&amp;"."&amp;C$530&amp;"$"&amp;C532</f>
        <v>com.eteks.sweethome3d.viewcontroller.LevelController$Property</v>
      </c>
      <c r="E532" t="str">
        <f>VLOOKUP(D532,[1]predicted_label!$B$2:$G$1548,6,FALSE)</f>
        <v>Information Holder</v>
      </c>
      <c r="F532" t="s">
        <v>8</v>
      </c>
      <c r="G532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32" s="1" t="s">
        <v>9</v>
      </c>
    </row>
    <row r="533" spans="1:9" ht="210" x14ac:dyDescent="0.25">
      <c r="A533" t="s">
        <v>5</v>
      </c>
      <c r="B533" t="s">
        <v>428</v>
      </c>
      <c r="C533" t="s">
        <v>148</v>
      </c>
      <c r="D533" t="str">
        <f t="shared" si="54"/>
        <v>com.eteks.sweethome3d.viewcontroller.LevelController$Property</v>
      </c>
      <c r="E533" t="str">
        <f>VLOOKUP(D533,[1]predicted_label!$B$2:$G$1548,6,FALSE)</f>
        <v>Information Holder</v>
      </c>
      <c r="F533" t="s">
        <v>60</v>
      </c>
      <c r="G533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33" s="1" t="s">
        <v>61</v>
      </c>
      <c r="I533" s="1" t="s">
        <v>62</v>
      </c>
    </row>
    <row r="534" spans="1:9" ht="90" x14ac:dyDescent="0.25">
      <c r="A534" t="s">
        <v>5</v>
      </c>
      <c r="B534" t="s">
        <v>428</v>
      </c>
      <c r="C534" t="s">
        <v>148</v>
      </c>
      <c r="D534" t="str">
        <f t="shared" si="54"/>
        <v>com.eteks.sweethome3d.viewcontroller.LevelController$Property</v>
      </c>
      <c r="E534" t="str">
        <f>VLOOKUP(D534,[1]predicted_label!$B$2:$G$1548,6,FALSE)</f>
        <v>Information Holder</v>
      </c>
      <c r="F534" t="s">
        <v>8</v>
      </c>
      <c r="G534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34" s="1" t="s">
        <v>9</v>
      </c>
    </row>
    <row r="535" spans="1:9" ht="75" x14ac:dyDescent="0.25">
      <c r="A535" t="s">
        <v>5</v>
      </c>
      <c r="B535" t="s">
        <v>428</v>
      </c>
      <c r="C535" t="s">
        <v>495</v>
      </c>
      <c r="D535" t="str">
        <f t="shared" si="52"/>
        <v>com.eteks.sweethome3d.viewcontroller.ObserverCameraController</v>
      </c>
      <c r="E535" t="str">
        <f>VLOOKUP(D535,[1]predicted_label!$B$2:$G$1548,6,FALSE)</f>
        <v>Controller</v>
      </c>
      <c r="F535" t="s">
        <v>10</v>
      </c>
      <c r="G535" s="1" t="str">
        <f t="shared" si="50"/>
        <v>The tool detected the smell in this class becuase the class has bloated interface (large number of public methods). Total public methods in the class: 29 public methods</v>
      </c>
      <c r="H535" s="1" t="s">
        <v>44</v>
      </c>
    </row>
    <row r="536" spans="1:9" ht="210" x14ac:dyDescent="0.25">
      <c r="A536" t="s">
        <v>5</v>
      </c>
      <c r="B536" t="s">
        <v>428</v>
      </c>
      <c r="C536" t="s">
        <v>148</v>
      </c>
      <c r="D536" t="str">
        <f>B536&amp;"."&amp;C$535&amp;"$"&amp;C536</f>
        <v>com.eteks.sweethome3d.viewcontroller.ObserverCameraController$Property</v>
      </c>
      <c r="E536" t="str">
        <f>VLOOKUP(D536,[1]predicted_label!$B$2:$G$1548,6,FALSE)</f>
        <v>Information Holder</v>
      </c>
      <c r="F536" t="s">
        <v>60</v>
      </c>
      <c r="G536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36" s="1" t="s">
        <v>61</v>
      </c>
      <c r="I536" s="1" t="s">
        <v>62</v>
      </c>
    </row>
    <row r="537" spans="1:9" ht="90" x14ac:dyDescent="0.25">
      <c r="A537" t="s">
        <v>5</v>
      </c>
      <c r="B537" t="s">
        <v>428</v>
      </c>
      <c r="C537" t="s">
        <v>148</v>
      </c>
      <c r="D537" t="str">
        <f t="shared" ref="D537:D541" si="55">B537&amp;"."&amp;C$535&amp;"$"&amp;C537</f>
        <v>com.eteks.sweethome3d.viewcontroller.ObserverCameraController$Property</v>
      </c>
      <c r="E537" t="str">
        <f>VLOOKUP(D537,[1]predicted_label!$B$2:$G$1548,6,FALSE)</f>
        <v>Information Holder</v>
      </c>
      <c r="F537" t="s">
        <v>8</v>
      </c>
      <c r="G537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37" s="1" t="s">
        <v>9</v>
      </c>
    </row>
    <row r="538" spans="1:9" ht="210" x14ac:dyDescent="0.25">
      <c r="A538" t="s">
        <v>5</v>
      </c>
      <c r="B538" t="s">
        <v>428</v>
      </c>
      <c r="C538" t="s">
        <v>148</v>
      </c>
      <c r="D538" t="str">
        <f t="shared" si="55"/>
        <v>com.eteks.sweethome3d.viewcontroller.ObserverCameraController$Property</v>
      </c>
      <c r="E538" t="str">
        <f>VLOOKUP(D538,[1]predicted_label!$B$2:$G$1548,6,FALSE)</f>
        <v>Information Holder</v>
      </c>
      <c r="F538" t="s">
        <v>60</v>
      </c>
      <c r="G538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38" s="1" t="s">
        <v>61</v>
      </c>
      <c r="I538" s="1" t="s">
        <v>62</v>
      </c>
    </row>
    <row r="539" spans="1:9" ht="90" x14ac:dyDescent="0.25">
      <c r="A539" t="s">
        <v>5</v>
      </c>
      <c r="B539" t="s">
        <v>428</v>
      </c>
      <c r="C539" t="s">
        <v>148</v>
      </c>
      <c r="D539" t="str">
        <f t="shared" si="55"/>
        <v>com.eteks.sweethome3d.viewcontroller.ObserverCameraController$Property</v>
      </c>
      <c r="E539" t="str">
        <f>VLOOKUP(D539,[1]predicted_label!$B$2:$G$1548,6,FALSE)</f>
        <v>Information Holder</v>
      </c>
      <c r="F539" t="s">
        <v>8</v>
      </c>
      <c r="G539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39" s="1" t="s">
        <v>9</v>
      </c>
    </row>
    <row r="540" spans="1:9" ht="210" x14ac:dyDescent="0.25">
      <c r="A540" t="s">
        <v>5</v>
      </c>
      <c r="B540" t="s">
        <v>428</v>
      </c>
      <c r="C540" t="s">
        <v>148</v>
      </c>
      <c r="D540" t="str">
        <f t="shared" si="55"/>
        <v>com.eteks.sweethome3d.viewcontroller.ObserverCameraController$Property</v>
      </c>
      <c r="E540" t="str">
        <f>VLOOKUP(D540,[1]predicted_label!$B$2:$G$1548,6,FALSE)</f>
        <v>Information Holder</v>
      </c>
      <c r="F540" t="s">
        <v>60</v>
      </c>
      <c r="G540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40" s="1" t="s">
        <v>61</v>
      </c>
      <c r="I540" s="1" t="s">
        <v>62</v>
      </c>
    </row>
    <row r="541" spans="1:9" ht="90" x14ac:dyDescent="0.25">
      <c r="A541" t="s">
        <v>5</v>
      </c>
      <c r="B541" t="s">
        <v>428</v>
      </c>
      <c r="C541" t="s">
        <v>148</v>
      </c>
      <c r="D541" t="str">
        <f t="shared" si="55"/>
        <v>com.eteks.sweethome3d.viewcontroller.ObserverCameraController$Property</v>
      </c>
      <c r="E541" t="str">
        <f>VLOOKUP(D541,[1]predicted_label!$B$2:$G$1548,6,FALSE)</f>
        <v>Information Holder</v>
      </c>
      <c r="F541" t="s">
        <v>8</v>
      </c>
      <c r="G541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41" s="1" t="s">
        <v>9</v>
      </c>
    </row>
    <row r="542" spans="1:9" ht="90" x14ac:dyDescent="0.25">
      <c r="A542" t="s">
        <v>5</v>
      </c>
      <c r="B542" t="s">
        <v>428</v>
      </c>
      <c r="C542" t="s">
        <v>496</v>
      </c>
      <c r="D542" t="str">
        <f>B542&amp;".PhotoController$"&amp;C542</f>
        <v>com.eteks.sweethome3d.viewcontroller.PhotoController$HomeCameraChangeListener</v>
      </c>
      <c r="E542" t="str">
        <f>VLOOKUP(D542,[1]predicted_label!$B$2:$G$1548,6,FALSE)</f>
        <v>Service Provider</v>
      </c>
      <c r="F542" t="s">
        <v>8</v>
      </c>
      <c r="G542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42" s="1" t="s">
        <v>9</v>
      </c>
    </row>
    <row r="543" spans="1:9" ht="210" x14ac:dyDescent="0.25">
      <c r="A543" t="s">
        <v>5</v>
      </c>
      <c r="B543" t="s">
        <v>428</v>
      </c>
      <c r="C543" t="s">
        <v>148</v>
      </c>
      <c r="D543" t="str">
        <f>B543&amp;".PhotosController$"&amp;C543</f>
        <v>com.eteks.sweethome3d.viewcontroller.PhotosController$Property</v>
      </c>
      <c r="E543" t="str">
        <f>VLOOKUP(D543,[1]predicted_label!$B$2:$G$1548,6,FALSE)</f>
        <v>Information Holder</v>
      </c>
      <c r="F543" t="s">
        <v>60</v>
      </c>
      <c r="G543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43" s="1" t="s">
        <v>61</v>
      </c>
      <c r="I543" s="1" t="s">
        <v>62</v>
      </c>
    </row>
    <row r="544" spans="1:9" ht="90" x14ac:dyDescent="0.25">
      <c r="A544" t="s">
        <v>5</v>
      </c>
      <c r="B544" t="s">
        <v>428</v>
      </c>
      <c r="C544" t="s">
        <v>148</v>
      </c>
      <c r="D544" t="str">
        <f>B544&amp;".PhotosController$"&amp;C544</f>
        <v>com.eteks.sweethome3d.viewcontroller.PhotosController$Property</v>
      </c>
      <c r="E544" t="str">
        <f>VLOOKUP(D544,[1]predicted_label!$B$2:$G$1548,6,FALSE)</f>
        <v>Information Holder</v>
      </c>
      <c r="F544" t="s">
        <v>8</v>
      </c>
      <c r="G544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44" s="1" t="s">
        <v>9</v>
      </c>
    </row>
    <row r="545" spans="1:9" ht="90" x14ac:dyDescent="0.25">
      <c r="A545" t="s">
        <v>5</v>
      </c>
      <c r="B545" t="s">
        <v>428</v>
      </c>
      <c r="C545" t="s">
        <v>497</v>
      </c>
      <c r="D545" t="str">
        <f>B545&amp;".PhotosController$"&amp;C545</f>
        <v>com.eteks.sweethome3d.viewcontroller.PhotosController$HomeStoredCamerasChangeListener</v>
      </c>
      <c r="E545" t="str">
        <f>VLOOKUP(D545,[1]predicted_label!$B$2:$G$1548,6,FALSE)</f>
        <v>Service Provider</v>
      </c>
      <c r="F545" t="s">
        <v>8</v>
      </c>
      <c r="G545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45" s="1" t="s">
        <v>9</v>
      </c>
    </row>
    <row r="546" spans="1:9" ht="75" x14ac:dyDescent="0.25">
      <c r="A546" t="s">
        <v>5</v>
      </c>
      <c r="B546" t="s">
        <v>428</v>
      </c>
      <c r="C546" t="s">
        <v>498</v>
      </c>
      <c r="D546" t="str">
        <f t="shared" si="52"/>
        <v>com.eteks.sweethome3d.viewcontroller.PlanController</v>
      </c>
      <c r="E546" t="str">
        <f>VLOOKUP(D546,[1]predicted_label!$B$2:$G$1548,6,FALSE)</f>
        <v>Controller</v>
      </c>
      <c r="F546" t="s">
        <v>226</v>
      </c>
      <c r="G546" s="1" t="str">
        <f t="shared" si="50"/>
        <v>The tool detected a instance of this smell because doReverseWallsDirection is more interested in members of the type: Wall</v>
      </c>
      <c r="H546" s="1" t="s">
        <v>499</v>
      </c>
    </row>
    <row r="547" spans="1:9" ht="60" x14ac:dyDescent="0.25">
      <c r="A547" t="s">
        <v>5</v>
      </c>
      <c r="B547" t="s">
        <v>428</v>
      </c>
      <c r="C547" t="s">
        <v>498</v>
      </c>
      <c r="D547" t="str">
        <f t="shared" si="52"/>
        <v>com.eteks.sweethome3d.viewcontroller.PlanController</v>
      </c>
      <c r="E547" t="str">
        <f>VLOOKUP(D547,[1]predicted_label!$B$2:$G$1548,6,FALSE)</f>
        <v>Controller</v>
      </c>
      <c r="F547" t="s">
        <v>226</v>
      </c>
      <c r="G547" s="1" t="str">
        <f t="shared" si="50"/>
        <v>The tool detected a instance of this smell because collectionChanged is more interested in members of the type: Home</v>
      </c>
      <c r="H547" s="1" t="s">
        <v>500</v>
      </c>
    </row>
    <row r="548" spans="1:9" ht="60" x14ac:dyDescent="0.25">
      <c r="A548" t="s">
        <v>5</v>
      </c>
      <c r="B548" t="s">
        <v>428</v>
      </c>
      <c r="C548" t="s">
        <v>498</v>
      </c>
      <c r="D548" t="str">
        <f t="shared" si="52"/>
        <v>com.eteks.sweethome3d.viewcontroller.PlanController</v>
      </c>
      <c r="E548" t="str">
        <f>VLOOKUP(D548,[1]predicted_label!$B$2:$G$1548,6,FALSE)</f>
        <v>Controller</v>
      </c>
      <c r="F548" t="s">
        <v>226</v>
      </c>
      <c r="G548" s="1" t="str">
        <f t="shared" si="50"/>
        <v>The tool detected a instance of this smell because startDraggedItems is more interested in members of the type: HomePieceOfFurniture</v>
      </c>
      <c r="H548" s="1" t="s">
        <v>501</v>
      </c>
    </row>
    <row r="549" spans="1:9" ht="60" x14ac:dyDescent="0.25">
      <c r="A549" t="s">
        <v>5</v>
      </c>
      <c r="B549" t="s">
        <v>428</v>
      </c>
      <c r="C549" t="s">
        <v>498</v>
      </c>
      <c r="D549" t="str">
        <f t="shared" si="52"/>
        <v>com.eteks.sweethome3d.viewcontroller.PlanController</v>
      </c>
      <c r="E549" t="str">
        <f>VLOOKUP(D549,[1]predicted_label!$B$2:$G$1548,6,FALSE)</f>
        <v>Controller</v>
      </c>
      <c r="F549" t="s">
        <v>226</v>
      </c>
      <c r="G549" s="1" t="str">
        <f t="shared" si="50"/>
        <v>The tool detected a instance of this smell because doDeleteItems is more interested in members of the type: Home</v>
      </c>
      <c r="H549" s="1" t="s">
        <v>502</v>
      </c>
    </row>
    <row r="550" spans="1:9" ht="409.5" x14ac:dyDescent="0.25">
      <c r="A550" t="s">
        <v>5</v>
      </c>
      <c r="B550" t="s">
        <v>428</v>
      </c>
      <c r="C550" t="s">
        <v>498</v>
      </c>
      <c r="D550" t="str">
        <f t="shared" si="52"/>
        <v>com.eteks.sweethome3d.viewcontroller.PlanController</v>
      </c>
      <c r="E550" t="str">
        <f>VLOOKUP(D550,[1]predicted_label!$B$2:$G$1548,6,FALSE)</f>
        <v>Controller</v>
      </c>
      <c r="F550" t="s">
        <v>53</v>
      </c>
      <c r="G550" s="1" t="str">
        <f t="shared" si="50"/>
        <v>The tool detected the smell in this class because the class exposes fields belonging to it with public accessibility. Following fields are declared with public accessiblity: SELECTION; PANNING; WALL_CREATION; ROOM_CREATION; POLYLINE_CREATION; DIMENSION_LINE_CREATION; LABEL_CREATION; name; SCALE_VISUAL_PROPERTY; PIXEL_MARGIN; INDICATOR_PIXEL_MARGIN; WALL_ENDS_PIXEL_MARGIN; home; preferences; viewFactory; contentManager; undoSupport; propertyChangeSupport; planView; selectionListener; wallChangeListener; furnitureSizeChangeListener; selectionState; rectangleSelectionState; selectionMoveState; panningState; dragAndDropState; wallCreationState; wallDrawingState; wallResizeState; pieceOfFurnitureRotationState; pieceOfFurniturePitchRotationState; pieceOfFurnitureRollRotationState; pieceOfFurnitureElevationState; pieceOfFurnitureHeightState; pieceOfFurnitureResizeState; lightPowerModificationState; pieceOfFurnitureNameOffsetState; pieceOfFurnitureNameRotationState; cameraYawRotationState; cameraPitchRotationState; cameraElevationState; dimensionLineCreationState; dimensionLineDrawingState; dimensionLineResizeState; dimensionLineOffsetState; roomCreationState; roomDrawingState; roomResizeState; roomAreaOffsetState; roomAreaRotationState; roomNameOffsetState; roomNameRotationState; polylineCreationState; polylineDrawingState; polylineResizeState; labelCreationState; labelRotationState; labelElevationState; compassRotationState; compassResizeState; state; previousState; xLastMousePress; yLastMousePress; shiftDownLastMousePress; alignmentActivatedLastMousePress; duplicationActivatedLastMousePress; magnetismToggledLastMousePress; xLastMouseMove; yLastMouseMove; wallsAreaCache; wallsIncludingBaseboardsAreaCache; insideWallsAreaCache; roomPathsCache; furnitureSidesCache; draggedItems; piece; x; y; width; depth; height; doorOrWindowBoundToWall; groupFurnitureX; groupFurnitureY; groupFurnitureWidth; groupFurnitureDepth; groupFurnitureHeight; wall; level; xStart; yStart; xEnd; yEnd; wallAtStart; wallAtEnd; joinedAtEndOfWallAtStart; joinedAtStartOfWallAtEnd; CIRCLE_STEPS_15_DEG; x; y; angle; x; y; magnetized; selectionListener; xLastMouseMove; yLastMouseMove; mouseMoved; oldSelection; movedItems; duplicatedItems; movedPieceOfFurniture; angleMovedPieceOfFurniture; depthMovedPieceOfFurniture; elevationMovedPieceOfFurniture; xMovedPieceOfFurniture; yMovedPieceOfFurniture; movedDoorOrWindowBoundToWall; magnetismEnabled; duplicationActivated; alignmentActivated; basePlanModification; selectedItemsMousePressed; ignoreRectangleSelection; mouseMoved; xLastMouseMove; yLastMouseMove; xLastMouseMove; yLastMouseMove; draggedPieceOfFurniture; xDraggedPieceOfFurniture; yDraggedPieceOfFurniture; angleDraggedPieceOfFurniture; depthDraggedPieceOfFurniture; elevationDraggedPieceOfFurniture; magnetismEnabled; wallLengthToolTipFeedback; wallAngleToolTipFeedback; wallArcExtentToolTipFeedback; wallThicknessToolTipFeedback; xStart; yStart; xLastEnd; yLastEnd; wallStartAtStart; wallEndAtStart; newWall; wallStartAtEnd; wallEndAtEnd; lastWall; oldSelection; oldBasePlanLocked; oldAllLevelsSelection; newWalls; magnetismEnabled; alignmentActivated; roundWall; lastWallCreationTime; wallArcExtent; selectedWall; startPoint; oldX; oldY; deltaXToResizePoint; deltaYToResizePoint; magnetismEnabled; alignmentActivated; STEP_COUNT; magnetismEnabled; alignmentActivated; selectedPiece; angleMousePress; oldAngle; doorOrWindowBoundToWall; rotationToolTipFeedback; selectedPiece; oldPitch; pitchRotationToolTipFeedback; selectedPiece; oldRoll; rollRotationToolTipFeedback; magnetismEnabled; deltaYToElevationPoint; selectedPiece; oldElevation; elevationToolTipFeedback; magnetismEnabled; deltaYToResizePoint; resizedPiece; topLeftPoint; resizePoint; resizeToolTipFeedback; magnetismEnabled; alignmentActivated; deltaXToResizePoint; deltaYToResizePoint; resizedPiece; resizedPieceWidthInPlan; topLeftPoint; widthResizeToolTipFeedback; depthResizeToolTipFeedback; heightResizeToolTipFeedback; deltaXToModificationPoint; selectedLight; oldPower; lightPowerToolTipFeedback; selectedPiece; oldNameXOffset; oldNameYOffset; xLastMouseMove; yLastMouseMove; alignmentActivated; STEP_COUNT; selectedPiece; oldNameAngle; angleMousePress; magnetismEnabled; alignmentActivated; selectedCamera; oldYaw; xLastMouseMove; yLastMouseMove; angleLastMouseMove; rotationToolTipFeedback; selectedCamera; oldPitch; rotationToolTipFeedback; selectedCamera; oldElevation; cameraElevationToolTipFeedback; observerHeightToolTipFeedback; magnetismEnabled; xStart; yStart; editingStartPoint; newDimensionLine; oldSelection; oldBasePlanLocked; oldAllLevelsSelection; magnetismEnabled; alignmentActivated; offsetChoice; selectedDimensionLine; editingStartPoint; oldX; oldY; reversedDimensionLine; deltaXToResizePoint; deltaYToResizePoint; distanceFromResizePointToDimensionBaseLine; magnetismEnabled; alignmentActivated; selectedDimensionLine; oldOffset; deltaXToOffsetPoint; deltaYToOffsetPoint; magnetismEnabled; roomSideLengthToolTipFeedback; roomSideAngleToolTipFeedback; xPreviousPoint; yPreviousPoint; newRoom; newPoint; oldSelection; oldBasePlanLocked; oldAllLevelsSelection; magnetismEnabled; alignmentActivated; lastPointCreationTime; selectedRoom; roomPointIndex; oldX; oldY; deltaXToResizePoint; deltaYToResizePoint; magnetismEnabled; alignmentActivated; selectedRoom; oldNameXOffset; oldNameYOffset; xLastMouseMove; yLastMouseMove; alignmentActivated; STEP_COUNT; selectedRoom; oldNameAngle; angleMousePress; magnetismEnabled; alignmentActivated; selectedRoom; oldAreaXOffset; oldAreaYOffset; xLastMouseMove; yLastMouseMove; alignmentActivated; STEP_COUNT; selectedRoom; oldAreaAngle; angleMousePress; magnetismEnabled; alignmentActivated; polylineSegmentLengthToolTipFeedback; polylineSegmentAngleToolTipFeedback; xPreviousPoint; yPreviousPoint; newPolyline; newPoint; oldSelection; oldBasePlanLocked; oldAllLevelsSelection; magnetismEnabled; alignmentActivated; curvedPolyline; lastPointCreationTime; polylines; selectedPolyline; polylinePointIndex; oldX; oldY; deltaXToResizePoint; deltaYToResizePoint; magnetismEnabled; alignmentActivated; STEP_COUNT; selectedLabel; oldAngle; angleMousePress; magnetismEnabled; alignmentActivated; magnetismEnabled; deltaYToElevationPoint; selectedLabel; oldElevation; elevationToolTipFeedback; selectedCompass; angleMousePress; oldNorthDirection; rotationToolTipFeedback; selectedCompass; oldDiameter; deltaXToResizePoint; deltaYToResizePoint; resizeToolTipFeedback</v>
      </c>
      <c r="H550" s="1" t="s">
        <v>503</v>
      </c>
    </row>
    <row r="551" spans="1:9" ht="120" x14ac:dyDescent="0.25">
      <c r="A551" t="s">
        <v>5</v>
      </c>
      <c r="B551" t="s">
        <v>428</v>
      </c>
      <c r="C551" t="s">
        <v>498</v>
      </c>
      <c r="D551" t="str">
        <f t="shared" si="52"/>
        <v>com.eteks.sweethome3d.viewcontroller.PlanController</v>
      </c>
      <c r="E551" t="str">
        <f>VLOOKUP(D551,[1]predicted_label!$B$2:$G$1548,6,FALSE)</f>
        <v>Controller</v>
      </c>
      <c r="F551" t="s">
        <v>15</v>
      </c>
      <c r="G551" s="1" t="str">
        <f t="shared" si="50"/>
        <v>The tool detected the smell because a set of type checks are performed while those types belong to the same hierarchy. The participating types that were checked are: HomePieceOfFurniture; ObserverCamera in method isItemPartOfBasePlan</v>
      </c>
      <c r="H551" s="1" t="s">
        <v>504</v>
      </c>
    </row>
    <row r="552" spans="1:9" ht="165" x14ac:dyDescent="0.25">
      <c r="A552" t="s">
        <v>5</v>
      </c>
      <c r="B552" t="s">
        <v>428</v>
      </c>
      <c r="C552" t="s">
        <v>498</v>
      </c>
      <c r="D552" t="str">
        <f t="shared" si="52"/>
        <v>com.eteks.sweethome3d.viewcontroller.PlanController</v>
      </c>
      <c r="E552" t="str">
        <f>VLOOKUP(D552,[1]predicted_label!$B$2:$G$1548,6,FALSE)</f>
        <v>Controller</v>
      </c>
      <c r="F552" t="s">
        <v>17</v>
      </c>
      <c r="G552" s="1" t="str">
        <f t="shared" si="50"/>
        <v>The tool detected the smell because a set of type checks are performed to explicitly manage variation in behavior where a hierarchy could have been formed consisting of these participating types. The participating types that were checked are: HomePieceOfFurniture; ObserverCamera in method isItemPartOfBasePlan</v>
      </c>
      <c r="H552" s="1" t="s">
        <v>505</v>
      </c>
    </row>
    <row r="553" spans="1:9" ht="75" x14ac:dyDescent="0.25">
      <c r="A553" t="s">
        <v>5</v>
      </c>
      <c r="B553" t="s">
        <v>428</v>
      </c>
      <c r="C553" t="s">
        <v>498</v>
      </c>
      <c r="D553" t="str">
        <f t="shared" si="52"/>
        <v>com.eteks.sweethome3d.viewcontroller.PlanController</v>
      </c>
      <c r="E553" t="str">
        <f>VLOOKUP(D553,[1]predicted_label!$B$2:$G$1548,6,FALSE)</f>
        <v>Controller</v>
      </c>
      <c r="F553" t="s">
        <v>434</v>
      </c>
      <c r="G553" s="1" t="str">
        <f t="shared" si="50"/>
        <v>The tool detected the smell in this class because the class inherits another class directly as well as indirectly. The redundant inherited supertype is: Controller</v>
      </c>
      <c r="H553" s="1" t="s">
        <v>435</v>
      </c>
    </row>
    <row r="554" spans="1:9" ht="75" x14ac:dyDescent="0.25">
      <c r="A554" t="s">
        <v>5</v>
      </c>
      <c r="B554" t="s">
        <v>428</v>
      </c>
      <c r="C554" t="s">
        <v>498</v>
      </c>
      <c r="D554" t="str">
        <f t="shared" si="52"/>
        <v>com.eteks.sweethome3d.viewcontroller.PlanController</v>
      </c>
      <c r="E554" t="str">
        <f>VLOOKUP(D554,[1]predicted_label!$B$2:$G$1548,6,FALSE)</f>
        <v>Controller</v>
      </c>
      <c r="F554" t="s">
        <v>10</v>
      </c>
      <c r="G554" s="1" t="str">
        <f t="shared" si="50"/>
        <v>The tool detected the smell in this class becuase the class has bloated interface (large number of public methods). Total public methods in the class: 207 public methods</v>
      </c>
      <c r="H554" s="1" t="s">
        <v>506</v>
      </c>
    </row>
    <row r="555" spans="1:9" ht="210" x14ac:dyDescent="0.25">
      <c r="A555" t="s">
        <v>5</v>
      </c>
      <c r="B555" t="s">
        <v>428</v>
      </c>
      <c r="C555" t="s">
        <v>148</v>
      </c>
      <c r="D555" t="str">
        <f>B555&amp;"."&amp;C$554&amp;"$"&amp;C555</f>
        <v>com.eteks.sweethome3d.viewcontroller.PlanController$Property</v>
      </c>
      <c r="E555" t="str">
        <f>VLOOKUP(D555,[1]predicted_label!$B$2:$G$1548,6,FALSE)</f>
        <v>Information Holder</v>
      </c>
      <c r="F555" t="s">
        <v>60</v>
      </c>
      <c r="G555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55" s="1" t="s">
        <v>61</v>
      </c>
      <c r="I555" s="1" t="s">
        <v>62</v>
      </c>
    </row>
    <row r="556" spans="1:9" ht="90" x14ac:dyDescent="0.25">
      <c r="A556" t="s">
        <v>5</v>
      </c>
      <c r="B556" t="s">
        <v>428</v>
      </c>
      <c r="C556" t="s">
        <v>148</v>
      </c>
      <c r="D556" t="str">
        <f t="shared" ref="D556:D579" si="56">B556&amp;"."&amp;C$554&amp;"$"&amp;C556</f>
        <v>com.eteks.sweethome3d.viewcontroller.PlanController$Property</v>
      </c>
      <c r="E556" t="str">
        <f>VLOOKUP(D556,[1]predicted_label!$B$2:$G$1548,6,FALSE)</f>
        <v>Information Holder</v>
      </c>
      <c r="F556" t="s">
        <v>8</v>
      </c>
      <c r="G556" s="1" t="str">
        <f t="shared" si="50"/>
        <v>The tool detected the smell in this class because this class is potentially unused. (Please ignore the smell if the reported class is auto-generated and/or used to serve a specific known purpose.)</v>
      </c>
      <c r="H556" s="1" t="s">
        <v>9</v>
      </c>
    </row>
    <row r="557" spans="1:9" ht="150" x14ac:dyDescent="0.25">
      <c r="A557" t="s">
        <v>5</v>
      </c>
      <c r="B557" t="s">
        <v>428</v>
      </c>
      <c r="C557" t="s">
        <v>507</v>
      </c>
      <c r="D557" t="str">
        <f t="shared" si="56"/>
        <v>com.eteks.sweethome3d.viewcontroller.PlanController$Mode</v>
      </c>
      <c r="E557" t="str">
        <f>VLOOKUP(D557,[1]predicted_label!$B$2:$G$1548,6,FALSE)</f>
        <v>Information Holder</v>
      </c>
      <c r="F557" t="s">
        <v>53</v>
      </c>
      <c r="G557" s="1" t="str">
        <f t="shared" si="50"/>
        <v>The tool detected the smell in this class because the class exposes fields belonging to it with public accessibility. Following fields are declared with public accessiblity: SELECTION; PANNING; WALL_CREATION; ROOM_CREATION; POLYLINE_CREATION; DIMENSION_LINE_CREATION; LABEL_CREATION; name</v>
      </c>
      <c r="H557" s="1" t="s">
        <v>508</v>
      </c>
    </row>
    <row r="558" spans="1:9" ht="210" x14ac:dyDescent="0.25">
      <c r="A558" t="s">
        <v>5</v>
      </c>
      <c r="B558" t="s">
        <v>428</v>
      </c>
      <c r="C558" t="s">
        <v>509</v>
      </c>
      <c r="D558" t="str">
        <f t="shared" si="56"/>
        <v>com.eteks.sweethome3d.viewcontroller.PlanController$EditableProperty</v>
      </c>
      <c r="E558" t="str">
        <f>VLOOKUP(D558,[1]predicted_label!$B$2:$G$1548,6,FALSE)</f>
        <v>Information Holder</v>
      </c>
      <c r="F558" t="s">
        <v>60</v>
      </c>
      <c r="G558" s="1" t="str">
        <f t="shared" si="50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58" s="1" t="s">
        <v>61</v>
      </c>
      <c r="I558" s="1" t="s">
        <v>62</v>
      </c>
    </row>
    <row r="559" spans="1:9" ht="120" x14ac:dyDescent="0.25">
      <c r="A559" t="s">
        <v>5</v>
      </c>
      <c r="B559" t="s">
        <v>428</v>
      </c>
      <c r="C559" t="s">
        <v>510</v>
      </c>
      <c r="D559" t="str">
        <f t="shared" si="56"/>
        <v>com.eteks.sweethome3d.viewcontroller.PlanController$ResizedPieceOfFurniture</v>
      </c>
      <c r="E559" t="str">
        <f>VLOOKUP(D559,[1]predicted_label!$B$2:$G$1548,6,FALSE)</f>
        <v>Information Holder</v>
      </c>
      <c r="F559" t="s">
        <v>15</v>
      </c>
      <c r="G559" s="1" t="str">
        <f t="shared" si="50"/>
        <v>The tool detected the smell because a set of type checks are performed while those types belong to the same hierarchy. The participating types that were checked are: HomeDoorOrWindow; HomeFurnitureGroup in method ResizedPieceOfFurniture</v>
      </c>
      <c r="H559" s="1" t="s">
        <v>511</v>
      </c>
    </row>
    <row r="560" spans="1:9" ht="150" x14ac:dyDescent="0.25">
      <c r="A560" t="s">
        <v>5</v>
      </c>
      <c r="B560" t="s">
        <v>428</v>
      </c>
      <c r="C560" t="s">
        <v>510</v>
      </c>
      <c r="D560" t="str">
        <f t="shared" si="56"/>
        <v>com.eteks.sweethome3d.viewcontroller.PlanController$ResizedPieceOfFurniture</v>
      </c>
      <c r="E560" t="str">
        <f>VLOOKUP(D560,[1]predicted_label!$B$2:$G$1548,6,FALSE)</f>
        <v>Information Holder</v>
      </c>
      <c r="F560" t="s">
        <v>17</v>
      </c>
      <c r="G560" s="1" t="str">
        <f t="shared" si="50"/>
        <v>The tool detected the smell because a set of type checks are performed to explicitly manage variation in behavior where a hierarchy could have been formed consisting of these participating types. The participating types that were checked are: HomeDoorOrWindow; HomeFurnitureGroup in method ResizedPieceOfFurniture</v>
      </c>
      <c r="H560" s="1" t="s">
        <v>512</v>
      </c>
    </row>
    <row r="561" spans="1:8" ht="90" x14ac:dyDescent="0.25">
      <c r="A561" t="s">
        <v>5</v>
      </c>
      <c r="B561" t="s">
        <v>428</v>
      </c>
      <c r="C561" t="s">
        <v>513</v>
      </c>
      <c r="D561" t="str">
        <f t="shared" si="56"/>
        <v>com.eteks.sweethome3d.viewcontroller.PlanController$WallPointWithAngleMagnetism</v>
      </c>
      <c r="E561" t="str">
        <f>VLOOKUP(D561,[1]predicted_label!$B$2:$G$1548,6,FALSE)</f>
        <v>Service Provider</v>
      </c>
      <c r="F561" t="s">
        <v>23</v>
      </c>
      <c r="G561" s="1" t="str">
        <f t="shared" si="50"/>
        <v>The tool detected a potential instance of the smell because this type does not implement or override any method from it's supertype(s): PointWithAngleMagnetism</v>
      </c>
      <c r="H561" s="1" t="s">
        <v>514</v>
      </c>
    </row>
    <row r="562" spans="1:8" ht="90" x14ac:dyDescent="0.25">
      <c r="A562" t="s">
        <v>5</v>
      </c>
      <c r="B562" t="s">
        <v>428</v>
      </c>
      <c r="C562" t="s">
        <v>515</v>
      </c>
      <c r="D562" t="str">
        <f t="shared" si="56"/>
        <v>com.eteks.sweethome3d.viewcontroller.PlanController$RoomPointWithAngleMagnetism</v>
      </c>
      <c r="E562" t="str">
        <f>VLOOKUP(D562,[1]predicted_label!$B$2:$G$1548,6,FALSE)</f>
        <v>Service Provider</v>
      </c>
      <c r="F562" t="s">
        <v>23</v>
      </c>
      <c r="G562" s="1" t="str">
        <f t="shared" si="50"/>
        <v>The tool detected a potential instance of the smell because this type does not implement or override any method from it's supertype(s): PointWithAngleMagnetism</v>
      </c>
      <c r="H562" s="1" t="s">
        <v>514</v>
      </c>
    </row>
    <row r="563" spans="1:8" ht="409.5" x14ac:dyDescent="0.25">
      <c r="A563" t="s">
        <v>5</v>
      </c>
      <c r="B563" t="s">
        <v>428</v>
      </c>
      <c r="C563" t="s">
        <v>516</v>
      </c>
      <c r="D563" t="str">
        <f t="shared" si="56"/>
        <v>com.eteks.sweethome3d.viewcontroller.PlanController$ControllerState</v>
      </c>
      <c r="E563" t="str">
        <f>VLOOKUP(D563,[1]predicted_label!$B$2:$G$1548,6,FALSE)</f>
        <v>Information Holder</v>
      </c>
      <c r="F563" t="s">
        <v>442</v>
      </c>
      <c r="G563" s="1" t="str">
        <f t="shared" si="50"/>
        <v>The tool detected the smell in this class because the number of children for the class is large. This class has following sub-classes: AbstractModeChangeState; SelectionMoveState; RectangleSelectionState; PanningState; DragAndDropState; AbstractWallState; PieceOfFurnitureRotationState; PieceOfFurniturePitchRotationState; PieceOfFurnitureRollRotationState; PieceOfFurnitureElevationState; PieceOfFurnitureHeightState; PieceOfFurnitureResizeState; LightPowerModificationState; PieceOfFurnitureNameOffsetState; PieceOfFurnitureNameRotationState; CameraYawRotationState; CameraPitchRotationState; CameraElevationState; DimensionLineDrawingState; DimensionLineResizeState; DimensionLineOffsetState; AbstractRoomState; RoomNameOffsetState; RoomNameRotationState; RoomAreaOffsetState; RoomAreaRotationState; AbstractPolylineState; LabelRotationState; LabelElevationState; CompassRotationState; CompassResizeState</v>
      </c>
      <c r="H563" s="1" t="s">
        <v>517</v>
      </c>
    </row>
    <row r="564" spans="1:8" ht="135" x14ac:dyDescent="0.25">
      <c r="A564" t="s">
        <v>5</v>
      </c>
      <c r="B564" t="s">
        <v>428</v>
      </c>
      <c r="C564" t="s">
        <v>518</v>
      </c>
      <c r="D564" t="str">
        <f t="shared" si="56"/>
        <v>com.eteks.sweethome3d.viewcontroller.PlanController$SelectionState</v>
      </c>
      <c r="E564" t="str">
        <f>VLOOKUP(D564,[1]predicted_label!$B$2:$G$1548,6,FALSE)</f>
        <v>Service Provider</v>
      </c>
      <c r="F564" t="s">
        <v>15</v>
      </c>
      <c r="G564" s="1" t="str">
        <f t="shared" si="50"/>
        <v>The tool detected the smell because a set of type checks are performed while those types belong to the same hierarchy. The participating types that were checked are: Wall; HomePieceOfFurniture; Room; Polyline; Label; Compass; ObserverCamera in method pressMouse</v>
      </c>
      <c r="H564" s="1" t="s">
        <v>519</v>
      </c>
    </row>
    <row r="565" spans="1:8" ht="90" x14ac:dyDescent="0.25">
      <c r="A565" t="s">
        <v>5</v>
      </c>
      <c r="B565" t="s">
        <v>428</v>
      </c>
      <c r="C565" t="s">
        <v>518</v>
      </c>
      <c r="D565" t="str">
        <f t="shared" si="56"/>
        <v>com.eteks.sweethome3d.viewcontroller.PlanController$SelectionState</v>
      </c>
      <c r="E565" t="str">
        <f>VLOOKUP(D565,[1]predicted_label!$B$2:$G$1548,6,FALSE)</f>
        <v>Service Provider</v>
      </c>
      <c r="F565" t="s">
        <v>23</v>
      </c>
      <c r="G565" s="1" t="str">
        <f t="shared" si="50"/>
        <v>The tool detected a potential instance of the smell because this type does not implement or override any method from it's supertype(s): AbstractModeChangeState</v>
      </c>
      <c r="H565" s="1" t="s">
        <v>520</v>
      </c>
    </row>
    <row r="566" spans="1:8" ht="180" x14ac:dyDescent="0.25">
      <c r="A566" t="s">
        <v>5</v>
      </c>
      <c r="B566" t="s">
        <v>428</v>
      </c>
      <c r="C566" t="s">
        <v>518</v>
      </c>
      <c r="D566" t="str">
        <f t="shared" si="56"/>
        <v>com.eteks.sweethome3d.viewcontroller.PlanController$SelectionState</v>
      </c>
      <c r="E566" t="str">
        <f>VLOOKUP(D566,[1]predicted_label!$B$2:$G$1548,6,FALSE)</f>
        <v>Service Provider</v>
      </c>
      <c r="F566" t="s">
        <v>17</v>
      </c>
      <c r="G566" s="1" t="str">
        <f t="shared" si="50"/>
        <v>The tool detected the smell because a set of type checks are performed to explicitly manage variation in behavior where a hierarchy could have been formed consisting of these participating types. The participating types that were checked are: Wall; HomePieceOfFurniture; Room; Polyline; Label; Compass; ObserverCamera in method pressMouse</v>
      </c>
      <c r="H566" s="1" t="s">
        <v>521</v>
      </c>
    </row>
    <row r="567" spans="1:8" ht="135" x14ac:dyDescent="0.25">
      <c r="A567" t="s">
        <v>5</v>
      </c>
      <c r="B567" t="s">
        <v>428</v>
      </c>
      <c r="C567" t="s">
        <v>522</v>
      </c>
      <c r="D567" t="str">
        <f t="shared" si="56"/>
        <v>com.eteks.sweethome3d.viewcontroller.PlanController$SelectionMoveState</v>
      </c>
      <c r="E567" t="str">
        <f>VLOOKUP(D567,[1]predicted_label!$B$2:$G$1548,6,FALSE)</f>
        <v>Information Holder</v>
      </c>
      <c r="F567" t="s">
        <v>15</v>
      </c>
      <c r="G567" s="1" t="str">
        <f t="shared" si="50"/>
        <v>The tool detected the smell because a set of type checks are performed while those types belong to the same hierarchy. The participating types that were checked are: HomeFurnitureGroup; HomePieceOfFurniture; HomeDoorOrWindow in method enter</v>
      </c>
      <c r="H567" s="1" t="s">
        <v>523</v>
      </c>
    </row>
    <row r="568" spans="1:8" ht="165" x14ac:dyDescent="0.25">
      <c r="A568" t="s">
        <v>5</v>
      </c>
      <c r="B568" t="s">
        <v>428</v>
      </c>
      <c r="C568" t="s">
        <v>522</v>
      </c>
      <c r="D568" t="str">
        <f t="shared" si="56"/>
        <v>com.eteks.sweethome3d.viewcontroller.PlanController$SelectionMoveState</v>
      </c>
      <c r="E568" t="str">
        <f>VLOOKUP(D568,[1]predicted_label!$B$2:$G$1548,6,FALSE)</f>
        <v>Information Holder</v>
      </c>
      <c r="F568" t="s">
        <v>17</v>
      </c>
      <c r="G568" s="1" t="str">
        <f t="shared" si="50"/>
        <v>The tool detected the smell because a set of type checks are performed to explicitly manage variation in behavior where a hierarchy could have been formed consisting of these participating types. The participating types that were checked are: HomeFurnitureGroup; HomePieceOfFurniture; HomeDoorOrWindow in method enter</v>
      </c>
      <c r="H568" s="1" t="s">
        <v>524</v>
      </c>
    </row>
    <row r="569" spans="1:8" ht="120" x14ac:dyDescent="0.25">
      <c r="A569" t="s">
        <v>5</v>
      </c>
      <c r="B569" t="s">
        <v>428</v>
      </c>
      <c r="C569" t="s">
        <v>525</v>
      </c>
      <c r="D569" t="str">
        <f t="shared" si="56"/>
        <v>com.eteks.sweethome3d.viewcontroller.PlanController$RectangleSelectionState</v>
      </c>
      <c r="E569" t="str">
        <f>VLOOKUP(D569,[1]predicted_label!$B$2:$G$1548,6,FALSE)</f>
        <v>Controller</v>
      </c>
      <c r="F569" t="s">
        <v>15</v>
      </c>
      <c r="G569" s="1" t="str">
        <f t="shared" si="50"/>
        <v>The tool detected the smell because a set of type checks are performed while those types belong to the same hierarchy. The participating types that were checked are: Camera; HomePieceOfFurniture; HomeFurnitureGroup in method releaseMouse</v>
      </c>
      <c r="H569" s="1" t="s">
        <v>526</v>
      </c>
    </row>
    <row r="570" spans="1:8" ht="165" x14ac:dyDescent="0.25">
      <c r="A570" t="s">
        <v>5</v>
      </c>
      <c r="B570" t="s">
        <v>428</v>
      </c>
      <c r="C570" t="s">
        <v>525</v>
      </c>
      <c r="D570" t="str">
        <f t="shared" si="56"/>
        <v>com.eteks.sweethome3d.viewcontroller.PlanController$RectangleSelectionState</v>
      </c>
      <c r="E570" t="str">
        <f>VLOOKUP(D570,[1]predicted_label!$B$2:$G$1548,6,FALSE)</f>
        <v>Controller</v>
      </c>
      <c r="F570" t="s">
        <v>17</v>
      </c>
      <c r="G570" s="1" t="str">
        <f t="shared" si="50"/>
        <v>The tool detected the smell because a set of type checks are performed to explicitly manage variation in behavior where a hierarchy could have been formed consisting of these participating types. The participating types that were checked are: Camera; HomePieceOfFurniture; HomeFurnitureGroup in method releaseMouse</v>
      </c>
      <c r="H570" s="1" t="s">
        <v>527</v>
      </c>
    </row>
    <row r="571" spans="1:8" ht="90" x14ac:dyDescent="0.25">
      <c r="A571" t="s">
        <v>5</v>
      </c>
      <c r="B571" t="s">
        <v>428</v>
      </c>
      <c r="C571" t="s">
        <v>528</v>
      </c>
      <c r="D571" t="str">
        <f t="shared" si="56"/>
        <v>com.eteks.sweethome3d.viewcontroller.PlanController$WallCreationState</v>
      </c>
      <c r="E571" t="str">
        <f>VLOOKUP(D571,[1]predicted_label!$B$2:$G$1548,6,FALSE)</f>
        <v>Information Holder</v>
      </c>
      <c r="F571" t="s">
        <v>23</v>
      </c>
      <c r="G571" s="1" t="str">
        <f t="shared" si="50"/>
        <v>The tool detected a potential instance of the smell because this type does not implement or override any method from it's supertype(s): AbstractModeChangeState</v>
      </c>
      <c r="H571" s="1" t="s">
        <v>520</v>
      </c>
    </row>
    <row r="572" spans="1:8" ht="90" x14ac:dyDescent="0.25">
      <c r="A572" t="s">
        <v>5</v>
      </c>
      <c r="B572" t="s">
        <v>428</v>
      </c>
      <c r="C572" t="s">
        <v>529</v>
      </c>
      <c r="D572" t="str">
        <f t="shared" si="56"/>
        <v>com.eteks.sweethome3d.viewcontroller.PlanController$WallDrawingState</v>
      </c>
      <c r="E572" t="str">
        <f>VLOOKUP(D572,[1]predicted_label!$B$2:$G$1548,6,FALSE)</f>
        <v>Information Holder</v>
      </c>
      <c r="F572" t="s">
        <v>26</v>
      </c>
      <c r="G572" s="1" t="str">
        <f t="shared" si="50"/>
        <v>The tool detected the smell in this class because method(s) of this class reject the methods provided by its supertypes. The method(s) that reject the suptertype's method are: updateEditableProperty</v>
      </c>
      <c r="H572" s="1" t="s">
        <v>530</v>
      </c>
    </row>
    <row r="573" spans="1:8" ht="90" x14ac:dyDescent="0.25">
      <c r="A573" t="s">
        <v>5</v>
      </c>
      <c r="B573" t="s">
        <v>428</v>
      </c>
      <c r="C573" t="s">
        <v>531</v>
      </c>
      <c r="D573" t="str">
        <f t="shared" si="56"/>
        <v>com.eteks.sweethome3d.viewcontroller.PlanController$DimensionLineCreationState</v>
      </c>
      <c r="E573" t="str">
        <f>VLOOKUP(D573,[1]predicted_label!$B$2:$G$1548,6,FALSE)</f>
        <v>Information Holder</v>
      </c>
      <c r="F573" t="s">
        <v>23</v>
      </c>
      <c r="G573" s="1" t="str">
        <f t="shared" si="50"/>
        <v>The tool detected a potential instance of the smell because this type does not implement or override any method from it's supertype(s): AbstractModeChangeState</v>
      </c>
      <c r="H573" s="1" t="s">
        <v>520</v>
      </c>
    </row>
    <row r="574" spans="1:8" ht="90" x14ac:dyDescent="0.25">
      <c r="A574" t="s">
        <v>5</v>
      </c>
      <c r="B574" t="s">
        <v>428</v>
      </c>
      <c r="C574" t="s">
        <v>532</v>
      </c>
      <c r="D574" t="str">
        <f t="shared" si="56"/>
        <v>com.eteks.sweethome3d.viewcontroller.PlanController$DimensionLineDrawingState</v>
      </c>
      <c r="E574" t="str">
        <f>VLOOKUP(D574,[1]predicted_label!$B$2:$G$1548,6,FALSE)</f>
        <v>Information Holder</v>
      </c>
      <c r="F574" t="s">
        <v>26</v>
      </c>
      <c r="G574" s="1" t="str">
        <f t="shared" si="50"/>
        <v>The tool detected the smell in this class because method(s) of this class reject the methods provided by its supertypes. The method(s) that reject the suptertype's method are: updateEditableProperty</v>
      </c>
      <c r="H574" s="1" t="s">
        <v>530</v>
      </c>
    </row>
    <row r="575" spans="1:8" ht="90" x14ac:dyDescent="0.25">
      <c r="A575" t="s">
        <v>5</v>
      </c>
      <c r="B575" t="s">
        <v>428</v>
      </c>
      <c r="C575" t="s">
        <v>533</v>
      </c>
      <c r="D575" t="str">
        <f t="shared" si="56"/>
        <v>com.eteks.sweethome3d.viewcontroller.PlanController$RoomCreationState</v>
      </c>
      <c r="E575" t="str">
        <f>VLOOKUP(D575,[1]predicted_label!$B$2:$G$1548,6,FALSE)</f>
        <v>Information Holder</v>
      </c>
      <c r="F575" t="s">
        <v>23</v>
      </c>
      <c r="G575" s="1" t="str">
        <f t="shared" si="50"/>
        <v>The tool detected a potential instance of the smell because this type does not implement or override any method from it's supertype(s): AbstractModeChangeState</v>
      </c>
      <c r="H575" s="1" t="s">
        <v>520</v>
      </c>
    </row>
    <row r="576" spans="1:8" ht="90" x14ac:dyDescent="0.25">
      <c r="A576" t="s">
        <v>5</v>
      </c>
      <c r="B576" t="s">
        <v>428</v>
      </c>
      <c r="C576" t="s">
        <v>534</v>
      </c>
      <c r="D576" t="str">
        <f t="shared" si="56"/>
        <v>com.eteks.sweethome3d.viewcontroller.PlanController$RoomDrawingState</v>
      </c>
      <c r="E576" t="str">
        <f>VLOOKUP(D576,[1]predicted_label!$B$2:$G$1548,6,FALSE)</f>
        <v>Information Holder</v>
      </c>
      <c r="F576" t="s">
        <v>26</v>
      </c>
      <c r="G576" s="1" t="str">
        <f t="shared" si="50"/>
        <v>The tool detected the smell in this class because method(s) of this class reject the methods provided by its supertypes. The method(s) that reject the suptertype's method are: updateEditableProperty</v>
      </c>
      <c r="H576" s="1" t="s">
        <v>530</v>
      </c>
    </row>
    <row r="577" spans="1:9" ht="90" x14ac:dyDescent="0.25">
      <c r="A577" t="s">
        <v>5</v>
      </c>
      <c r="B577" t="s">
        <v>428</v>
      </c>
      <c r="C577" t="s">
        <v>535</v>
      </c>
      <c r="D577" t="str">
        <f t="shared" si="56"/>
        <v>com.eteks.sweethome3d.viewcontroller.PlanController$PolylineCreationState</v>
      </c>
      <c r="E577" t="str">
        <f>VLOOKUP(D577,[1]predicted_label!$B$2:$G$1548,6,FALSE)</f>
        <v>Information Holder</v>
      </c>
      <c r="F577" t="s">
        <v>23</v>
      </c>
      <c r="G577" s="1" t="str">
        <f t="shared" si="50"/>
        <v>The tool detected a potential instance of the smell because this type does not implement or override any method from it's supertype(s): AbstractModeChangeState</v>
      </c>
      <c r="H577" s="1" t="s">
        <v>520</v>
      </c>
    </row>
    <row r="578" spans="1:9" ht="90" x14ac:dyDescent="0.25">
      <c r="A578" t="s">
        <v>5</v>
      </c>
      <c r="B578" t="s">
        <v>428</v>
      </c>
      <c r="C578" t="s">
        <v>536</v>
      </c>
      <c r="D578" t="str">
        <f t="shared" si="56"/>
        <v>com.eteks.sweethome3d.viewcontroller.PlanController$PolylineDrawingState</v>
      </c>
      <c r="E578" t="str">
        <f>VLOOKUP(D578,[1]predicted_label!$B$2:$G$1548,6,FALSE)</f>
        <v>Information Holder</v>
      </c>
      <c r="F578" t="s">
        <v>26</v>
      </c>
      <c r="G578" s="1" t="str">
        <f t="shared" si="50"/>
        <v>The tool detected the smell in this class because method(s) of this class reject the methods provided by its supertypes. The method(s) that reject the suptertype's method are: updateEditableProperty</v>
      </c>
      <c r="H578" s="1" t="s">
        <v>530</v>
      </c>
    </row>
    <row r="579" spans="1:9" ht="90" x14ac:dyDescent="0.25">
      <c r="A579" t="s">
        <v>5</v>
      </c>
      <c r="B579" t="s">
        <v>428</v>
      </c>
      <c r="C579" t="s">
        <v>537</v>
      </c>
      <c r="D579" t="str">
        <f t="shared" si="56"/>
        <v>com.eteks.sweethome3d.viewcontroller.PlanController$LabelCreationState</v>
      </c>
      <c r="E579" t="str">
        <f>VLOOKUP(D579,[1]predicted_label!$B$2:$G$1548,6,FALSE)</f>
        <v>Service Provider</v>
      </c>
      <c r="F579" t="s">
        <v>23</v>
      </c>
      <c r="G579" s="1" t="str">
        <f t="shared" ref="G579:G619" si="57">IF(ISBLANK(I579),H579,H579&amp;","&amp;I579)</f>
        <v>The tool detected a potential instance of the smell because this type does not implement or override any method from it's supertype(s): AbstractModeChangeState</v>
      </c>
      <c r="H579" s="1" t="s">
        <v>520</v>
      </c>
    </row>
    <row r="580" spans="1:9" ht="90" x14ac:dyDescent="0.25">
      <c r="A580" t="s">
        <v>5</v>
      </c>
      <c r="B580" t="s">
        <v>428</v>
      </c>
      <c r="C580" t="s">
        <v>538</v>
      </c>
      <c r="D580" t="str">
        <f t="shared" ref="D580:D609" si="58">B580&amp;"."&amp;C580</f>
        <v>com.eteks.sweethome3d.viewcontroller.PlanView</v>
      </c>
      <c r="E580" t="str">
        <f>VLOOKUP(D580,[1]predicted_label!$B$2:$G$1548,6,FALSE)</f>
        <v>Service Provider</v>
      </c>
      <c r="F580" t="s">
        <v>23</v>
      </c>
      <c r="G580" s="1" t="str">
        <f t="shared" si="57"/>
        <v>The tool detected a potential instance of the smell because this type does not implement or override any method from it's supertype(s): TransferableView; ExportableView</v>
      </c>
      <c r="H580" s="1" t="s">
        <v>539</v>
      </c>
    </row>
    <row r="581" spans="1:9" ht="75" x14ac:dyDescent="0.25">
      <c r="A581" t="s">
        <v>5</v>
      </c>
      <c r="B581" t="s">
        <v>428</v>
      </c>
      <c r="C581" t="s">
        <v>538</v>
      </c>
      <c r="D581" t="str">
        <f t="shared" si="58"/>
        <v>com.eteks.sweethome3d.viewcontroller.PlanView</v>
      </c>
      <c r="E581" t="str">
        <f>VLOOKUP(D581,[1]predicted_label!$B$2:$G$1548,6,FALSE)</f>
        <v>Service Provider</v>
      </c>
      <c r="F581" t="s">
        <v>10</v>
      </c>
      <c r="G581" s="1" t="str">
        <f t="shared" si="57"/>
        <v>The tool detected the smell in this class becuase the class has bloated interface (large number of public methods). Total public methods in the class: 27 public methods</v>
      </c>
      <c r="H581" s="1" t="s">
        <v>162</v>
      </c>
    </row>
    <row r="582" spans="1:9" ht="210" x14ac:dyDescent="0.25">
      <c r="A582" t="s">
        <v>5</v>
      </c>
      <c r="B582" t="s">
        <v>428</v>
      </c>
      <c r="C582" t="s">
        <v>540</v>
      </c>
      <c r="D582" t="str">
        <f>B582&amp;"."&amp;C$581&amp;"$"&amp;C582</f>
        <v>com.eteks.sweethome3d.viewcontroller.PlanView$CursorType</v>
      </c>
      <c r="E582" t="str">
        <f>VLOOKUP(D582,[1]predicted_label!$B$2:$G$1548,6,FALSE)</f>
        <v>Information Holder</v>
      </c>
      <c r="F582" t="s">
        <v>60</v>
      </c>
      <c r="G582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82" s="1" t="s">
        <v>61</v>
      </c>
      <c r="I582" s="1" t="s">
        <v>62</v>
      </c>
    </row>
    <row r="583" spans="1:9" ht="75" x14ac:dyDescent="0.25">
      <c r="A583" t="s">
        <v>5</v>
      </c>
      <c r="B583" t="s">
        <v>428</v>
      </c>
      <c r="C583" t="s">
        <v>541</v>
      </c>
      <c r="D583" t="str">
        <f t="shared" si="58"/>
        <v>com.eteks.sweethome3d.viewcontroller.PolylineController</v>
      </c>
      <c r="E583" t="str">
        <f>VLOOKUP(D583,[1]predicted_label!$B$2:$G$1548,6,FALSE)</f>
        <v>Controller</v>
      </c>
      <c r="F583" t="s">
        <v>10</v>
      </c>
      <c r="G583" s="1" t="str">
        <f t="shared" si="57"/>
        <v>The tool detected the smell in this class becuase the class has bloated interface (large number of public methods). Total public methods in the class: 23 public methods</v>
      </c>
      <c r="H583" s="1" t="s">
        <v>20</v>
      </c>
    </row>
    <row r="584" spans="1:9" ht="210" x14ac:dyDescent="0.25">
      <c r="A584" t="s">
        <v>5</v>
      </c>
      <c r="B584" t="s">
        <v>428</v>
      </c>
      <c r="C584" t="s">
        <v>148</v>
      </c>
      <c r="D584" t="str">
        <f>B584&amp;"."&amp;C$583&amp;"$"&amp;C584</f>
        <v>com.eteks.sweethome3d.viewcontroller.PolylineController$Property</v>
      </c>
      <c r="E584" t="str">
        <f>VLOOKUP(D584,[1]predicted_label!$B$2:$G$1548,6,FALSE)</f>
        <v>Information Holder</v>
      </c>
      <c r="F584" t="s">
        <v>60</v>
      </c>
      <c r="G584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84" s="1" t="s">
        <v>61</v>
      </c>
      <c r="I584" s="1" t="s">
        <v>62</v>
      </c>
    </row>
    <row r="585" spans="1:9" ht="90" x14ac:dyDescent="0.25">
      <c r="A585" t="s">
        <v>5</v>
      </c>
      <c r="B585" t="s">
        <v>428</v>
      </c>
      <c r="C585" t="s">
        <v>148</v>
      </c>
      <c r="D585" t="str">
        <f>B585&amp;"."&amp;C$583&amp;"$"&amp;C585</f>
        <v>com.eteks.sweethome3d.viewcontroller.PolylineController$Property</v>
      </c>
      <c r="E585" t="str">
        <f>VLOOKUP(D585,[1]predicted_label!$B$2:$G$1548,6,FALSE)</f>
        <v>Information Holder</v>
      </c>
      <c r="F585" t="s">
        <v>8</v>
      </c>
      <c r="G585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585" s="1" t="s">
        <v>9</v>
      </c>
    </row>
    <row r="586" spans="1:9" ht="75" x14ac:dyDescent="0.25">
      <c r="A586" t="s">
        <v>5</v>
      </c>
      <c r="B586" t="s">
        <v>428</v>
      </c>
      <c r="C586" t="s">
        <v>542</v>
      </c>
      <c r="D586" t="str">
        <f t="shared" si="58"/>
        <v>com.eteks.sweethome3d.viewcontroller.RoomController</v>
      </c>
      <c r="E586" t="str">
        <f>VLOOKUP(D586,[1]predicted_label!$B$2:$G$1548,6,FALSE)</f>
        <v>Coordinator</v>
      </c>
      <c r="F586" t="s">
        <v>10</v>
      </c>
      <c r="G586" s="1" t="str">
        <f t="shared" si="57"/>
        <v>The tool detected the smell in this class becuase the class has bloated interface (large number of public methods). Total public methods in the class: 43 public methods</v>
      </c>
      <c r="H586" s="1" t="s">
        <v>42</v>
      </c>
    </row>
    <row r="587" spans="1:9" ht="210" x14ac:dyDescent="0.25">
      <c r="A587" t="s">
        <v>5</v>
      </c>
      <c r="B587" t="s">
        <v>428</v>
      </c>
      <c r="C587" t="s">
        <v>148</v>
      </c>
      <c r="D587" t="str">
        <f>B587&amp;"."&amp;C$586&amp;"$"&amp;C587</f>
        <v>com.eteks.sweethome3d.viewcontroller.RoomController$Property</v>
      </c>
      <c r="E587" t="str">
        <f>VLOOKUP(D587,[1]predicted_label!$B$2:$G$1548,6,FALSE)</f>
        <v>Information Holder</v>
      </c>
      <c r="F587" t="s">
        <v>60</v>
      </c>
      <c r="G587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87" s="1" t="s">
        <v>61</v>
      </c>
      <c r="I587" s="1" t="s">
        <v>62</v>
      </c>
    </row>
    <row r="588" spans="1:9" ht="90" x14ac:dyDescent="0.25">
      <c r="A588" t="s">
        <v>5</v>
      </c>
      <c r="B588" t="s">
        <v>428</v>
      </c>
      <c r="C588" t="s">
        <v>148</v>
      </c>
      <c r="D588" t="str">
        <f t="shared" ref="D588:D590" si="59">B588&amp;"."&amp;C$586&amp;"$"&amp;C588</f>
        <v>com.eteks.sweethome3d.viewcontroller.RoomController$Property</v>
      </c>
      <c r="E588" t="str">
        <f>VLOOKUP(D588,[1]predicted_label!$B$2:$G$1548,6,FALSE)</f>
        <v>Information Holder</v>
      </c>
      <c r="F588" t="s">
        <v>8</v>
      </c>
      <c r="G588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588" s="1" t="s">
        <v>9</v>
      </c>
    </row>
    <row r="589" spans="1:9" ht="210" x14ac:dyDescent="0.25">
      <c r="A589" t="s">
        <v>5</v>
      </c>
      <c r="B589" t="s">
        <v>428</v>
      </c>
      <c r="C589" t="s">
        <v>543</v>
      </c>
      <c r="D589" t="str">
        <f t="shared" si="59"/>
        <v>com.eteks.sweethome3d.viewcontroller.RoomController$RoomPaint</v>
      </c>
      <c r="E589" t="str">
        <f>VLOOKUP(D589,[1]predicted_label!$B$2:$G$1548,6,FALSE)</f>
        <v>Information Holder</v>
      </c>
      <c r="F589" t="s">
        <v>60</v>
      </c>
      <c r="G589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89" s="1" t="s">
        <v>61</v>
      </c>
      <c r="I589" s="1" t="s">
        <v>62</v>
      </c>
    </row>
    <row r="590" spans="1:9" ht="135" x14ac:dyDescent="0.25">
      <c r="A590" t="s">
        <v>5</v>
      </c>
      <c r="B590" t="s">
        <v>428</v>
      </c>
      <c r="C590" t="s">
        <v>544</v>
      </c>
      <c r="D590" t="str">
        <f t="shared" si="59"/>
        <v>com.eteks.sweethome3d.viewcontroller.RoomController$WallSide</v>
      </c>
      <c r="E590" t="str">
        <f>VLOOKUP(D590,[1]predicted_label!$B$2:$G$1548,6,FALSE)</f>
        <v>Information Holder</v>
      </c>
      <c r="F590" t="s">
        <v>53</v>
      </c>
      <c r="G590" s="1" t="str">
        <f t="shared" si="57"/>
        <v>The tool detected the smell in this class because the class exposes fields belonging to it with public accessibility. Following fields are declared with public accessiblity: LEFT_SIDE; RIGHT_SIDE; wall; side; wallAtStart; wallAtEnd; joinedAtEndOfWallAtStart; joinedAtStartOfWallAtEnd</v>
      </c>
      <c r="H590" s="1" t="s">
        <v>545</v>
      </c>
    </row>
    <row r="591" spans="1:9" ht="210" x14ac:dyDescent="0.25">
      <c r="A591" t="s">
        <v>5</v>
      </c>
      <c r="B591" t="s">
        <v>428</v>
      </c>
      <c r="C591" t="s">
        <v>148</v>
      </c>
      <c r="D591" t="str">
        <f>B591&amp;".TextureChoiceController$"&amp;C591</f>
        <v>com.eteks.sweethome3d.viewcontroller.TextureChoiceController$Property</v>
      </c>
      <c r="E591" t="str">
        <f>VLOOKUP(D591,[1]predicted_label!$B$2:$G$1548,6,FALSE)</f>
        <v>Information Holder</v>
      </c>
      <c r="F591" t="s">
        <v>60</v>
      </c>
      <c r="G591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91" s="1" t="s">
        <v>61</v>
      </c>
      <c r="I591" s="1" t="s">
        <v>62</v>
      </c>
    </row>
    <row r="592" spans="1:9" ht="90" x14ac:dyDescent="0.25">
      <c r="A592" t="s">
        <v>5</v>
      </c>
      <c r="B592" t="s">
        <v>428</v>
      </c>
      <c r="C592" t="s">
        <v>148</v>
      </c>
      <c r="D592" t="str">
        <f>B592&amp;".TextureChoiceController$"&amp;C592</f>
        <v>com.eteks.sweethome3d.viewcontroller.TextureChoiceController$Property</v>
      </c>
      <c r="E592" t="str">
        <f>VLOOKUP(D592,[1]predicted_label!$B$2:$G$1548,6,FALSE)</f>
        <v>Information Holder</v>
      </c>
      <c r="F592" t="s">
        <v>8</v>
      </c>
      <c r="G592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592" s="1" t="s">
        <v>9</v>
      </c>
    </row>
    <row r="593" spans="1:9" ht="75" x14ac:dyDescent="0.25">
      <c r="A593" t="s">
        <v>5</v>
      </c>
      <c r="B593" t="s">
        <v>428</v>
      </c>
      <c r="C593" t="s">
        <v>546</v>
      </c>
      <c r="D593" t="str">
        <f t="shared" si="58"/>
        <v>com.eteks.sweethome3d.viewcontroller.TextureChoiceView</v>
      </c>
      <c r="E593" t="str">
        <f>VLOOKUP(D593,[1]predicted_label!$B$2:$G$1548,6,FALSE)</f>
        <v>Service Provider</v>
      </c>
      <c r="F593" t="s">
        <v>23</v>
      </c>
      <c r="G593" s="1" t="str">
        <f t="shared" si="57"/>
        <v>The tool detected a potential instance of the smell because this type does not implement or override any method from it's supertype(s): View</v>
      </c>
      <c r="H593" s="1" t="s">
        <v>39</v>
      </c>
    </row>
    <row r="594" spans="1:9" ht="75" x14ac:dyDescent="0.25">
      <c r="A594" t="s">
        <v>5</v>
      </c>
      <c r="B594" t="s">
        <v>428</v>
      </c>
      <c r="C594" t="s">
        <v>547</v>
      </c>
      <c r="D594" t="str">
        <f t="shared" si="58"/>
        <v>com.eteks.sweethome3d.viewcontroller.ThreadedTaskView</v>
      </c>
      <c r="E594" t="str">
        <f>VLOOKUP(D594,[1]predicted_label!$B$2:$G$1548,6,FALSE)</f>
        <v>Service Provider</v>
      </c>
      <c r="F594" t="s">
        <v>23</v>
      </c>
      <c r="G594" s="1" t="str">
        <f t="shared" si="57"/>
        <v>The tool detected a potential instance of the smell because this type does not implement or override any method from it's supertype(s): View</v>
      </c>
      <c r="H594" s="1" t="s">
        <v>39</v>
      </c>
    </row>
    <row r="595" spans="1:9" ht="105" x14ac:dyDescent="0.25">
      <c r="A595" t="s">
        <v>5</v>
      </c>
      <c r="B595" t="s">
        <v>428</v>
      </c>
      <c r="C595" t="s">
        <v>548</v>
      </c>
      <c r="D595" t="str">
        <f t="shared" si="58"/>
        <v>com.eteks.sweethome3d.viewcontroller.TransferableView</v>
      </c>
      <c r="E595" t="str">
        <f>VLOOKUP(D595,[1]predicted_label!$B$2:$G$1548,6,FALSE)</f>
        <v>Service Provider</v>
      </c>
      <c r="F595" t="s">
        <v>53</v>
      </c>
      <c r="G595" s="1" t="str">
        <f t="shared" si="57"/>
        <v>The tool detected the smell in this class because the class exposes fields belonging to it with public accessibility. Following fields are declared with public accessiblity: PLAN_IMAGE; FURNITURE_LIST; name</v>
      </c>
      <c r="H595" s="1" t="s">
        <v>549</v>
      </c>
    </row>
    <row r="596" spans="1:9" ht="75" x14ac:dyDescent="0.25">
      <c r="A596" t="s">
        <v>5</v>
      </c>
      <c r="B596" t="s">
        <v>428</v>
      </c>
      <c r="C596" t="s">
        <v>548</v>
      </c>
      <c r="D596" t="str">
        <f t="shared" si="58"/>
        <v>com.eteks.sweethome3d.viewcontroller.TransferableView</v>
      </c>
      <c r="E596" t="str">
        <f>VLOOKUP(D596,[1]predicted_label!$B$2:$G$1548,6,FALSE)</f>
        <v>Service Provider</v>
      </c>
      <c r="F596" t="s">
        <v>23</v>
      </c>
      <c r="G596" s="1" t="str">
        <f t="shared" si="57"/>
        <v>The tool detected a potential instance of the smell because this type does not implement or override any method from it's supertype(s): View</v>
      </c>
      <c r="H596" s="1" t="s">
        <v>39</v>
      </c>
    </row>
    <row r="597" spans="1:9" ht="105" x14ac:dyDescent="0.25">
      <c r="A597" t="s">
        <v>5</v>
      </c>
      <c r="B597" t="s">
        <v>428</v>
      </c>
      <c r="C597" t="s">
        <v>550</v>
      </c>
      <c r="D597" t="str">
        <f>B597&amp;"."&amp;C$596&amp;"$"&amp;C597</f>
        <v>com.eteks.sweethome3d.viewcontroller.TransferableView$DataType</v>
      </c>
      <c r="E597" t="str">
        <f>VLOOKUP(D597,[1]predicted_label!$B$2:$G$1548,6,FALSE)</f>
        <v>Information Holder</v>
      </c>
      <c r="F597" t="s">
        <v>53</v>
      </c>
      <c r="G597" s="1" t="str">
        <f t="shared" si="57"/>
        <v>The tool detected the smell in this class because the class exposes fields belonging to it with public accessibility. Following fields are declared with public accessiblity: PLAN_IMAGE; FURNITURE_LIST; name</v>
      </c>
      <c r="H597" s="1" t="s">
        <v>549</v>
      </c>
    </row>
    <row r="598" spans="1:9" ht="75" x14ac:dyDescent="0.25">
      <c r="A598" t="s">
        <v>5</v>
      </c>
      <c r="B598" t="s">
        <v>428</v>
      </c>
      <c r="C598" t="s">
        <v>551</v>
      </c>
      <c r="D598" t="str">
        <f t="shared" si="58"/>
        <v>com.eteks.sweethome3d.viewcontroller.UserPreferencesController</v>
      </c>
      <c r="E598" t="str">
        <f>VLOOKUP(D598,[1]predicted_label!$B$2:$G$1548,6,FALSE)</f>
        <v>Coordinator</v>
      </c>
      <c r="F598" t="s">
        <v>10</v>
      </c>
      <c r="G598" s="1" t="str">
        <f t="shared" si="57"/>
        <v>The tool detected the smell in this class becuase the class has bloated interface (large number of public methods). Total public methods in the class: 54 public methods</v>
      </c>
      <c r="H598" s="1" t="s">
        <v>552</v>
      </c>
    </row>
    <row r="599" spans="1:9" ht="210" x14ac:dyDescent="0.25">
      <c r="A599" t="s">
        <v>5</v>
      </c>
      <c r="B599" t="s">
        <v>428</v>
      </c>
      <c r="C599" t="s">
        <v>148</v>
      </c>
      <c r="D599" t="str">
        <f>B599&amp;"."&amp;C$598&amp;"$"&amp;C599</f>
        <v>com.eteks.sweethome3d.viewcontroller.UserPreferencesController$Property</v>
      </c>
      <c r="E599" t="str">
        <f>VLOOKUP(D599,[1]predicted_label!$B$2:$G$1548,6,FALSE)</f>
        <v>Information Holder</v>
      </c>
      <c r="F599" t="s">
        <v>60</v>
      </c>
      <c r="G599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599" s="1" t="s">
        <v>61</v>
      </c>
      <c r="I599" s="1" t="s">
        <v>62</v>
      </c>
    </row>
    <row r="600" spans="1:9" ht="90" x14ac:dyDescent="0.25">
      <c r="A600" t="s">
        <v>5</v>
      </c>
      <c r="B600" t="s">
        <v>428</v>
      </c>
      <c r="C600" t="s">
        <v>148</v>
      </c>
      <c r="D600" t="str">
        <f>B600&amp;"."&amp;C$598&amp;"$"&amp;C600</f>
        <v>com.eteks.sweethome3d.viewcontroller.UserPreferencesController$Property</v>
      </c>
      <c r="E600" t="str">
        <f>VLOOKUP(D600,[1]predicted_label!$B$2:$G$1548,6,FALSE)</f>
        <v>Information Holder</v>
      </c>
      <c r="F600" t="s">
        <v>8</v>
      </c>
      <c r="G600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600" s="1" t="s">
        <v>9</v>
      </c>
    </row>
    <row r="601" spans="1:9" ht="75" x14ac:dyDescent="0.25">
      <c r="A601" t="s">
        <v>5</v>
      </c>
      <c r="B601" t="s">
        <v>428</v>
      </c>
      <c r="C601" t="s">
        <v>553</v>
      </c>
      <c r="D601" t="str">
        <f t="shared" si="58"/>
        <v>com.eteks.sweethome3d.viewcontroller.VideoController</v>
      </c>
      <c r="E601" t="str">
        <f>VLOOKUP(D601,[1]predicted_label!$B$2:$G$1548,6,FALSE)</f>
        <v>Controller</v>
      </c>
      <c r="F601" t="s">
        <v>10</v>
      </c>
      <c r="G601" s="1" t="str">
        <f t="shared" si="57"/>
        <v>The tool detected the smell in this class becuase the class has bloated interface (large number of public methods). Total public methods in the class: 25 public methods</v>
      </c>
      <c r="H601" s="1" t="s">
        <v>28</v>
      </c>
    </row>
    <row r="602" spans="1:9" ht="210" x14ac:dyDescent="0.25">
      <c r="A602" t="s">
        <v>5</v>
      </c>
      <c r="B602" t="s">
        <v>428</v>
      </c>
      <c r="C602" t="s">
        <v>148</v>
      </c>
      <c r="D602" t="str">
        <f>B602&amp;"."&amp;C$601&amp;"$"&amp;C602</f>
        <v>com.eteks.sweethome3d.viewcontroller.VideoController$Property</v>
      </c>
      <c r="E602" t="str">
        <f>VLOOKUP(D602,[1]predicted_label!$B$2:$G$1548,6,FALSE)</f>
        <v>Information Holder</v>
      </c>
      <c r="F602" t="s">
        <v>60</v>
      </c>
      <c r="G602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602" s="1" t="s">
        <v>61</v>
      </c>
      <c r="I602" s="1" t="s">
        <v>62</v>
      </c>
    </row>
    <row r="603" spans="1:9" ht="90" x14ac:dyDescent="0.25">
      <c r="A603" t="s">
        <v>5</v>
      </c>
      <c r="B603" t="s">
        <v>428</v>
      </c>
      <c r="C603" t="s">
        <v>148</v>
      </c>
      <c r="D603" t="str">
        <f>B603&amp;"."&amp;C$601&amp;"$"&amp;C603</f>
        <v>com.eteks.sweethome3d.viewcontroller.VideoController$Property</v>
      </c>
      <c r="E603" t="str">
        <f>VLOOKUP(D603,[1]predicted_label!$B$2:$G$1548,6,FALSE)</f>
        <v>Information Holder</v>
      </c>
      <c r="F603" t="s">
        <v>8</v>
      </c>
      <c r="G603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603" s="1" t="s">
        <v>9</v>
      </c>
    </row>
    <row r="604" spans="1:9" ht="90" x14ac:dyDescent="0.25">
      <c r="A604" t="s">
        <v>5</v>
      </c>
      <c r="B604" t="s">
        <v>428</v>
      </c>
      <c r="C604" t="s">
        <v>554</v>
      </c>
      <c r="D604" t="str">
        <f>B604&amp;"."&amp;C$601&amp;"$"&amp;C604</f>
        <v>com.eteks.sweethome3d.viewcontroller.VideoController$HomeEnvironmentChangeListener</v>
      </c>
      <c r="E604" t="str">
        <f>VLOOKUP(D604,[1]predicted_label!$B$2:$G$1548,6,FALSE)</f>
        <v>Service Provider</v>
      </c>
      <c r="F604" t="s">
        <v>8</v>
      </c>
      <c r="G604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604" s="1" t="s">
        <v>9</v>
      </c>
    </row>
    <row r="605" spans="1:9" ht="285" x14ac:dyDescent="0.25">
      <c r="A605" t="s">
        <v>5</v>
      </c>
      <c r="B605" t="s">
        <v>428</v>
      </c>
      <c r="C605" t="s">
        <v>555</v>
      </c>
      <c r="D605" t="str">
        <f t="shared" si="58"/>
        <v>com.eteks.sweethome3d.viewcontroller.View</v>
      </c>
      <c r="E605" t="str">
        <f>VLOOKUP(D605,[1]predicted_label!$B$2:$G$1548,6,FALSE)</f>
        <v>Interfacer</v>
      </c>
      <c r="F605" t="s">
        <v>442</v>
      </c>
      <c r="G605" s="1" t="str">
        <f t="shared" si="57"/>
        <v>The tool detected the smell in this class because the number of children for the class is large. This class has following sub-classes: HomeFramePane; BackgroundImageWizardStepsPanel; BaseboardChoiceComponent; FurnitureCatalogListPanel; FurnitureCatalogTree; HomeComponent3D; ImportedTextureWizardStepsPanel; ModelMaterialsComponent; PlanRulerComponent; DialogView; ExportableView; HelpView; HomeView; ImportedFurnitureWizardStepsView; TextureChoiceView; ThreadedTaskView; TransferableView</v>
      </c>
      <c r="H605" s="1" t="s">
        <v>556</v>
      </c>
    </row>
    <row r="606" spans="1:9" ht="75" x14ac:dyDescent="0.25">
      <c r="A606" t="s">
        <v>5</v>
      </c>
      <c r="B606" t="s">
        <v>428</v>
      </c>
      <c r="C606" t="s">
        <v>557</v>
      </c>
      <c r="D606" t="str">
        <f t="shared" si="58"/>
        <v>com.eteks.sweethome3d.viewcontroller.ViewFactory</v>
      </c>
      <c r="E606" t="str">
        <f>VLOOKUP(D606,[1]predicted_label!$B$2:$G$1548,6,FALSE)</f>
        <v>Service Provider</v>
      </c>
      <c r="F606" t="s">
        <v>10</v>
      </c>
      <c r="G606" s="1" t="str">
        <f t="shared" si="57"/>
        <v>The tool detected the smell in this class becuase the class has bloated interface (large number of public methods). Total public methods in the class: 29 public methods</v>
      </c>
      <c r="H606" s="1" t="s">
        <v>44</v>
      </c>
    </row>
    <row r="607" spans="1:9" ht="409.5" x14ac:dyDescent="0.25">
      <c r="A607" t="s">
        <v>5</v>
      </c>
      <c r="B607" t="s">
        <v>428</v>
      </c>
      <c r="C607" t="s">
        <v>557</v>
      </c>
      <c r="D607" t="str">
        <f t="shared" si="58"/>
        <v>com.eteks.sweethome3d.viewcontroller.ViewFactory</v>
      </c>
      <c r="E607" t="str">
        <f>VLOOKUP(D607,[1]predicted_label!$B$2:$G$1548,6,FALSE)</f>
        <v>Service Provider</v>
      </c>
      <c r="F607" t="s">
        <v>170</v>
      </c>
      <c r="G607" s="1" t="str">
        <f t="shared" si="57"/>
        <v>The tool detected the smell in this class because this class has high number of incoming as well as outgoing dependencies. Incoming dependecies: AppletApplication; AppletContentManager; HomeAppletController; ViewerHelper; HomeFrameController; SweetHome3D; HomePluginController; BackgroundImageWizardController; BaseboardChoiceController; CompassController; FurnitureCatalogController; FurnitureController; HelpController; Home3DAttributesController; HomeController; HomeController3D; HomeFurnitureController; ImportedFurnitureWizardController; ImportedTextureWizardController; LabelController; LevelController; ModelMaterialsController; ObserverCameraController; PageSetupController; PhotoController; PhotosController; PlanController; PolylineController; PrintPreviewController; RoomController; TextureChoiceController; ThreadedTaskController; UserPreferencesController; VideoController; WallController; WizardController. Outgoing dependencies: FurnitureCatalog; UserPreferences; FurnitureCatalogController; View; Home; FurnitureController; PlanController; PlanView; HomeController3D; HomeController; HomeView; WizardController; DialogView; BackgroundImage; BackgroundImageWizardController; CatalogPieceOfFurniture; ImportedFurnitureWizardController; ImportedFurnitureWizardStepsView; CatalogTexture; ImportedTextureWizardController; ThreadedTaskController; ThreadedTaskView; UserPreferencesController; LevelController; HomeFurnitureController; WallController; RoomController; PolylineController; LabelController; CompassController; ObserverCameraController; Home3DAttributesController; TextureChoiceController; TextureChoiceView; BaseboardChoiceController; ModelMaterialsController; PageSetupController; PrintPreviewController; PhotoController; PhotosController; VideoController; HelpController; HelpView</v>
      </c>
      <c r="H607" s="1" t="s">
        <v>558</v>
      </c>
    </row>
    <row r="608" spans="1:9" ht="75" x14ac:dyDescent="0.25">
      <c r="A608" t="s">
        <v>5</v>
      </c>
      <c r="B608" t="s">
        <v>428</v>
      </c>
      <c r="C608" t="s">
        <v>559</v>
      </c>
      <c r="D608" t="str">
        <f t="shared" si="58"/>
        <v>com.eteks.sweethome3d.viewcontroller.ViewFactoryAdapter</v>
      </c>
      <c r="E608" t="str">
        <f>VLOOKUP(D608,[1]predicted_label!$B$2:$G$1548,6,FALSE)</f>
        <v>Service Provider</v>
      </c>
      <c r="F608" t="s">
        <v>10</v>
      </c>
      <c r="G608" s="1" t="str">
        <f t="shared" si="57"/>
        <v>The tool detected the smell in this class becuase the class has bloated interface (large number of public methods). Total public methods in the class: 29 public methods</v>
      </c>
      <c r="H608" s="1" t="s">
        <v>44</v>
      </c>
    </row>
    <row r="609" spans="1:9" ht="75" x14ac:dyDescent="0.25">
      <c r="A609" t="s">
        <v>5</v>
      </c>
      <c r="B609" t="s">
        <v>428</v>
      </c>
      <c r="C609" t="s">
        <v>560</v>
      </c>
      <c r="D609" t="str">
        <f t="shared" si="58"/>
        <v>com.eteks.sweethome3d.viewcontroller.WallController</v>
      </c>
      <c r="E609" t="str">
        <f>VLOOKUP(D609,[1]predicted_label!$B$2:$G$1548,6,FALSE)</f>
        <v>Controller</v>
      </c>
      <c r="F609" t="s">
        <v>10</v>
      </c>
      <c r="G609" s="1" t="str">
        <f t="shared" si="57"/>
        <v>The tool detected the smell in this class becuase the class has bloated interface (large number of public methods). Total public methods in the class: 56 public methods</v>
      </c>
      <c r="H609" s="1" t="s">
        <v>358</v>
      </c>
    </row>
    <row r="610" spans="1:9" ht="210" x14ac:dyDescent="0.25">
      <c r="A610" t="s">
        <v>5</v>
      </c>
      <c r="B610" t="s">
        <v>428</v>
      </c>
      <c r="C610" t="s">
        <v>148</v>
      </c>
      <c r="D610" t="str">
        <f>B610&amp;"."&amp;C$609&amp;"$"&amp;C610</f>
        <v>com.eteks.sweethome3d.viewcontroller.WallController$Property</v>
      </c>
      <c r="E610" t="str">
        <f>VLOOKUP(D610,[1]predicted_label!$B$2:$G$1548,6,FALSE)</f>
        <v>Information Holder</v>
      </c>
      <c r="F610" t="s">
        <v>60</v>
      </c>
      <c r="G610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610" s="1" t="s">
        <v>61</v>
      </c>
      <c r="I610" s="1" t="s">
        <v>62</v>
      </c>
    </row>
    <row r="611" spans="1:9" ht="90" x14ac:dyDescent="0.25">
      <c r="A611" t="s">
        <v>5</v>
      </c>
      <c r="B611" t="s">
        <v>428</v>
      </c>
      <c r="C611" t="s">
        <v>148</v>
      </c>
      <c r="D611" t="str">
        <f t="shared" ref="D611:D615" si="60">B611&amp;"."&amp;C$609&amp;"$"&amp;C611</f>
        <v>com.eteks.sweethome3d.viewcontroller.WallController$Property</v>
      </c>
      <c r="E611" t="str">
        <f>VLOOKUP(D611,[1]predicted_label!$B$2:$G$1548,6,FALSE)</f>
        <v>Information Holder</v>
      </c>
      <c r="F611" t="s">
        <v>8</v>
      </c>
      <c r="G611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611" s="1" t="s">
        <v>9</v>
      </c>
    </row>
    <row r="612" spans="1:9" ht="210" x14ac:dyDescent="0.25">
      <c r="A612" t="s">
        <v>5</v>
      </c>
      <c r="B612" t="s">
        <v>428</v>
      </c>
      <c r="C612" t="s">
        <v>561</v>
      </c>
      <c r="D612" t="str">
        <f t="shared" si="60"/>
        <v>com.eteks.sweethome3d.viewcontroller.WallController$WallShape</v>
      </c>
      <c r="E612" t="str">
        <f>VLOOKUP(D612,[1]predicted_label!$B$2:$G$1548,6,FALSE)</f>
        <v>Information Holder</v>
      </c>
      <c r="F612" t="s">
        <v>60</v>
      </c>
      <c r="G612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612" s="1" t="s">
        <v>61</v>
      </c>
      <c r="I612" s="1" t="s">
        <v>62</v>
      </c>
    </row>
    <row r="613" spans="1:9" ht="210" x14ac:dyDescent="0.25">
      <c r="A613" t="s">
        <v>5</v>
      </c>
      <c r="B613" t="s">
        <v>428</v>
      </c>
      <c r="C613" t="s">
        <v>562</v>
      </c>
      <c r="D613" t="str">
        <f t="shared" si="60"/>
        <v>com.eteks.sweethome3d.viewcontroller.WallController$WallPaint</v>
      </c>
      <c r="E613" t="str">
        <f>VLOOKUP(D613,[1]predicted_label!$B$2:$G$1548,6,FALSE)</f>
        <v>Information Holder</v>
      </c>
      <c r="F613" t="s">
        <v>60</v>
      </c>
      <c r="G613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613" s="1" t="s">
        <v>61</v>
      </c>
      <c r="I613" s="1" t="s">
        <v>62</v>
      </c>
    </row>
    <row r="614" spans="1:9" ht="90" x14ac:dyDescent="0.25">
      <c r="A614" t="s">
        <v>5</v>
      </c>
      <c r="B614" t="s">
        <v>428</v>
      </c>
      <c r="C614" t="s">
        <v>563</v>
      </c>
      <c r="D614" t="str">
        <f t="shared" si="60"/>
        <v>com.eteks.sweethome3d.viewcontroller.WallController$ModifiedWall</v>
      </c>
      <c r="E614" t="str">
        <f>VLOOKUP(D614,[1]predicted_label!$B$2:$G$1548,6,FALSE)</f>
        <v>Information Holder</v>
      </c>
      <c r="F614" t="s">
        <v>8</v>
      </c>
      <c r="G614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614" s="1" t="s">
        <v>9</v>
      </c>
    </row>
    <row r="615" spans="1:9" ht="75" x14ac:dyDescent="0.25">
      <c r="A615" t="s">
        <v>5</v>
      </c>
      <c r="B615" t="s">
        <v>428</v>
      </c>
      <c r="C615" t="s">
        <v>563</v>
      </c>
      <c r="D615" t="str">
        <f t="shared" si="60"/>
        <v>com.eteks.sweethome3d.viewcontroller.WallController$ModifiedWall</v>
      </c>
      <c r="E615" t="str">
        <f>VLOOKUP(D615,[1]predicted_label!$B$2:$G$1548,6,FALSE)</f>
        <v>Information Holder</v>
      </c>
      <c r="F615" t="s">
        <v>10</v>
      </c>
      <c r="G615" s="1" t="str">
        <f t="shared" si="57"/>
        <v>The tool detected the smell in this class becuase the class has bloated interface (large number of public methods). Total public methods in the class: 20 public methods</v>
      </c>
      <c r="H615" s="1" t="s">
        <v>250</v>
      </c>
    </row>
    <row r="616" spans="1:9" ht="210" x14ac:dyDescent="0.25">
      <c r="A616" t="s">
        <v>5</v>
      </c>
      <c r="B616" t="s">
        <v>428</v>
      </c>
      <c r="C616" t="s">
        <v>148</v>
      </c>
      <c r="D616" t="str">
        <f>B616&amp;".WizardController$"&amp;C616</f>
        <v>com.eteks.sweethome3d.viewcontroller.WizardController$Property</v>
      </c>
      <c r="E616" t="str">
        <f>VLOOKUP(D616,[1]predicted_label!$B$2:$G$1548,6,FALSE)</f>
        <v>Information Holder</v>
      </c>
      <c r="F616" t="s">
        <v>60</v>
      </c>
      <c r="G616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616" s="1" t="s">
        <v>61</v>
      </c>
      <c r="I616" s="1" t="s">
        <v>62</v>
      </c>
    </row>
    <row r="617" spans="1:9" ht="90" x14ac:dyDescent="0.25">
      <c r="A617" t="s">
        <v>5</v>
      </c>
      <c r="B617" t="s">
        <v>428</v>
      </c>
      <c r="C617" t="s">
        <v>148</v>
      </c>
      <c r="D617" t="str">
        <f t="shared" ref="D617" si="61">B617&amp;".WizardController$"&amp;C617</f>
        <v>com.eteks.sweethome3d.viewcontroller.WizardController$Property</v>
      </c>
      <c r="E617" t="str">
        <f>VLOOKUP(D617,[1]predicted_label!$B$2:$G$1548,6,FALSE)</f>
        <v>Information Holder</v>
      </c>
      <c r="F617" t="s">
        <v>8</v>
      </c>
      <c r="G617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617" s="1" t="s">
        <v>9</v>
      </c>
    </row>
    <row r="618" spans="1:9" ht="210" x14ac:dyDescent="0.25">
      <c r="A618" t="s">
        <v>5</v>
      </c>
      <c r="B618" t="s">
        <v>428</v>
      </c>
      <c r="C618" t="s">
        <v>148</v>
      </c>
      <c r="D618" t="str">
        <f>B618&amp;".WizardController$WizardControllerStepState$"&amp;C618</f>
        <v>com.eteks.sweethome3d.viewcontroller.WizardController$WizardControllerStepState$Property</v>
      </c>
      <c r="E618" t="e">
        <f>VLOOKUP(D618,[1]predicted_label!$B$2:$G$1548,6,FALSE)</f>
        <v>#N/A</v>
      </c>
      <c r="F618" t="s">
        <v>60</v>
      </c>
      <c r="G618" s="1" t="str">
        <f t="shared" si="57"/>
        <v xml:space="preserve">The tool detected the smell in this class because the class contains only a few data members without any method implementation, that indicates that the abstraction might not be required. Following fields are declared in this class: </v>
      </c>
      <c r="H618" s="1" t="s">
        <v>61</v>
      </c>
      <c r="I618" s="1" t="s">
        <v>62</v>
      </c>
    </row>
    <row r="619" spans="1:9" ht="90" x14ac:dyDescent="0.25">
      <c r="A619" t="s">
        <v>5</v>
      </c>
      <c r="B619" t="s">
        <v>428</v>
      </c>
      <c r="C619" t="s">
        <v>148</v>
      </c>
      <c r="D619" t="str">
        <f>B619&amp;".WizardController$WizardControllerStepState$"&amp;C619</f>
        <v>com.eteks.sweethome3d.viewcontroller.WizardController$WizardControllerStepState$Property</v>
      </c>
      <c r="E619" t="e">
        <f>VLOOKUP(D619,[1]predicted_label!$B$2:$G$1548,6,FALSE)</f>
        <v>#N/A</v>
      </c>
      <c r="F619" t="s">
        <v>8</v>
      </c>
      <c r="G619" s="1" t="str">
        <f t="shared" si="57"/>
        <v>The tool detected the smell in this class because this class is potentially unused. (Please ignore the smell if the reported class is auto-generated and/or used to serve a specific known purpose.)</v>
      </c>
      <c r="H61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9"/>
  <sheetViews>
    <sheetView topLeftCell="A184" workbookViewId="0">
      <selection activeCell="D214" sqref="D214"/>
    </sheetView>
  </sheetViews>
  <sheetFormatPr defaultRowHeight="15" x14ac:dyDescent="0.25"/>
  <cols>
    <col min="1" max="1" width="73.7109375" customWidth="1"/>
    <col min="2" max="2" width="18.28515625" bestFit="1" customWidth="1"/>
    <col min="3" max="3" width="34.42578125" bestFit="1" customWidth="1"/>
    <col min="4" max="4" width="255.7109375" bestFit="1" customWidth="1"/>
  </cols>
  <sheetData>
    <row r="1" spans="1:4" x14ac:dyDescent="0.25">
      <c r="A1" t="s">
        <v>932</v>
      </c>
      <c r="B1" t="s">
        <v>565</v>
      </c>
      <c r="C1" t="s">
        <v>3</v>
      </c>
      <c r="D1" t="s">
        <v>4</v>
      </c>
    </row>
    <row r="2" spans="1:4" x14ac:dyDescent="0.25">
      <c r="A2" t="s">
        <v>566</v>
      </c>
      <c r="B2" t="s">
        <v>567</v>
      </c>
      <c r="C2" t="s">
        <v>8</v>
      </c>
      <c r="D2" t="s">
        <v>9</v>
      </c>
    </row>
    <row r="3" spans="1:4" x14ac:dyDescent="0.25">
      <c r="A3" t="s">
        <v>566</v>
      </c>
      <c r="B3" t="s">
        <v>567</v>
      </c>
      <c r="C3" t="s">
        <v>10</v>
      </c>
      <c r="D3" t="s">
        <v>11</v>
      </c>
    </row>
    <row r="4" spans="1:4" x14ac:dyDescent="0.25">
      <c r="A4" t="s">
        <v>568</v>
      </c>
      <c r="B4" t="s">
        <v>569</v>
      </c>
      <c r="C4" t="s">
        <v>8</v>
      </c>
      <c r="D4" t="s">
        <v>9</v>
      </c>
    </row>
    <row r="5" spans="1:4" x14ac:dyDescent="0.25">
      <c r="A5" t="s">
        <v>570</v>
      </c>
      <c r="B5" t="s">
        <v>569</v>
      </c>
      <c r="C5" t="s">
        <v>8</v>
      </c>
      <c r="D5" t="s">
        <v>9</v>
      </c>
    </row>
    <row r="6" spans="1:4" x14ac:dyDescent="0.25">
      <c r="A6" t="s">
        <v>571</v>
      </c>
      <c r="B6" t="e">
        <v>#N/A</v>
      </c>
      <c r="C6" t="s">
        <v>15</v>
      </c>
      <c r="D6" t="s">
        <v>16</v>
      </c>
    </row>
    <row r="7" spans="1:4" x14ac:dyDescent="0.25">
      <c r="A7" t="s">
        <v>571</v>
      </c>
      <c r="B7" t="e">
        <v>#N/A</v>
      </c>
      <c r="C7" t="s">
        <v>17</v>
      </c>
      <c r="D7" t="s">
        <v>18</v>
      </c>
    </row>
    <row r="8" spans="1:4" x14ac:dyDescent="0.25">
      <c r="A8" t="s">
        <v>572</v>
      </c>
      <c r="B8" t="s">
        <v>573</v>
      </c>
      <c r="C8" t="s">
        <v>10</v>
      </c>
      <c r="D8" t="s">
        <v>20</v>
      </c>
    </row>
    <row r="9" spans="1:4" x14ac:dyDescent="0.25">
      <c r="A9" t="s">
        <v>574</v>
      </c>
      <c r="B9" t="s">
        <v>441</v>
      </c>
      <c r="C9" t="s">
        <v>15</v>
      </c>
      <c r="D9" t="s">
        <v>22</v>
      </c>
    </row>
    <row r="10" spans="1:4" x14ac:dyDescent="0.25">
      <c r="A10" t="s">
        <v>574</v>
      </c>
      <c r="B10" t="s">
        <v>441</v>
      </c>
      <c r="C10" t="s">
        <v>23</v>
      </c>
      <c r="D10" t="s">
        <v>24</v>
      </c>
    </row>
    <row r="11" spans="1:4" x14ac:dyDescent="0.25">
      <c r="A11" t="s">
        <v>574</v>
      </c>
      <c r="B11" t="s">
        <v>441</v>
      </c>
      <c r="C11" t="s">
        <v>17</v>
      </c>
      <c r="D11" t="s">
        <v>25</v>
      </c>
    </row>
    <row r="12" spans="1:4" x14ac:dyDescent="0.25">
      <c r="A12" t="s">
        <v>574</v>
      </c>
      <c r="B12" t="s">
        <v>441</v>
      </c>
      <c r="C12" t="s">
        <v>26</v>
      </c>
      <c r="D12" t="s">
        <v>27</v>
      </c>
    </row>
    <row r="13" spans="1:4" x14ac:dyDescent="0.25">
      <c r="A13" t="s">
        <v>574</v>
      </c>
      <c r="B13" t="s">
        <v>441</v>
      </c>
      <c r="C13" t="s">
        <v>10</v>
      </c>
      <c r="D13" t="s">
        <v>28</v>
      </c>
    </row>
    <row r="14" spans="1:4" x14ac:dyDescent="0.25">
      <c r="A14" t="s">
        <v>575</v>
      </c>
      <c r="B14" t="s">
        <v>567</v>
      </c>
      <c r="C14" t="s">
        <v>8</v>
      </c>
      <c r="D14" t="s">
        <v>9</v>
      </c>
    </row>
    <row r="15" spans="1:4" x14ac:dyDescent="0.25">
      <c r="A15" t="s">
        <v>576</v>
      </c>
      <c r="B15" t="s">
        <v>569</v>
      </c>
      <c r="C15" t="s">
        <v>8</v>
      </c>
      <c r="D15" t="s">
        <v>9</v>
      </c>
    </row>
    <row r="16" spans="1:4" x14ac:dyDescent="0.25">
      <c r="A16" t="s">
        <v>577</v>
      </c>
      <c r="B16" t="s">
        <v>569</v>
      </c>
      <c r="C16" t="s">
        <v>8</v>
      </c>
      <c r="D16" t="s">
        <v>9</v>
      </c>
    </row>
    <row r="17" spans="1:4" x14ac:dyDescent="0.25">
      <c r="A17" t="s">
        <v>577</v>
      </c>
      <c r="B17" t="s">
        <v>569</v>
      </c>
      <c r="C17" t="s">
        <v>15</v>
      </c>
      <c r="D17" t="s">
        <v>32</v>
      </c>
    </row>
    <row r="18" spans="1:4" x14ac:dyDescent="0.25">
      <c r="A18" t="s">
        <v>577</v>
      </c>
      <c r="B18" t="s">
        <v>569</v>
      </c>
      <c r="C18" t="s">
        <v>17</v>
      </c>
      <c r="D18" t="s">
        <v>33</v>
      </c>
    </row>
    <row r="19" spans="1:4" x14ac:dyDescent="0.25">
      <c r="A19" t="s">
        <v>577</v>
      </c>
      <c r="B19" t="s">
        <v>569</v>
      </c>
      <c r="C19" t="s">
        <v>10</v>
      </c>
      <c r="D19" t="s">
        <v>20</v>
      </c>
    </row>
    <row r="20" spans="1:4" x14ac:dyDescent="0.25">
      <c r="A20" t="s">
        <v>578</v>
      </c>
      <c r="B20" t="s">
        <v>441</v>
      </c>
      <c r="C20" t="s">
        <v>36</v>
      </c>
      <c r="D20" t="s">
        <v>37</v>
      </c>
    </row>
    <row r="21" spans="1:4" x14ac:dyDescent="0.25">
      <c r="A21" t="s">
        <v>579</v>
      </c>
      <c r="B21" t="e">
        <v>#N/A</v>
      </c>
      <c r="C21" t="s">
        <v>23</v>
      </c>
      <c r="D21" t="s">
        <v>39</v>
      </c>
    </row>
    <row r="22" spans="1:4" x14ac:dyDescent="0.25">
      <c r="A22" t="s">
        <v>580</v>
      </c>
      <c r="B22" t="e">
        <v>#N/A</v>
      </c>
      <c r="C22" t="s">
        <v>8</v>
      </c>
      <c r="D22" t="s">
        <v>9</v>
      </c>
    </row>
    <row r="23" spans="1:4" x14ac:dyDescent="0.25">
      <c r="A23" t="s">
        <v>581</v>
      </c>
      <c r="B23" t="s">
        <v>567</v>
      </c>
      <c r="C23" t="s">
        <v>10</v>
      </c>
      <c r="D23" t="s">
        <v>42</v>
      </c>
    </row>
    <row r="24" spans="1:4" x14ac:dyDescent="0.25">
      <c r="A24" t="s">
        <v>582</v>
      </c>
      <c r="B24" t="s">
        <v>567</v>
      </c>
      <c r="C24" t="s">
        <v>10</v>
      </c>
      <c r="D24" t="s">
        <v>44</v>
      </c>
    </row>
    <row r="25" spans="1:4" x14ac:dyDescent="0.25">
      <c r="A25" t="s">
        <v>583</v>
      </c>
      <c r="B25" t="s">
        <v>573</v>
      </c>
      <c r="C25" t="s">
        <v>23</v>
      </c>
      <c r="D25" t="s">
        <v>46</v>
      </c>
    </row>
    <row r="26" spans="1:4" x14ac:dyDescent="0.25">
      <c r="A26" t="s">
        <v>584</v>
      </c>
      <c r="B26" t="s">
        <v>569</v>
      </c>
      <c r="C26" t="s">
        <v>8</v>
      </c>
      <c r="D26" t="s">
        <v>9</v>
      </c>
    </row>
    <row r="27" spans="1:4" x14ac:dyDescent="0.25">
      <c r="A27" t="s">
        <v>585</v>
      </c>
      <c r="B27" t="s">
        <v>569</v>
      </c>
      <c r="C27" t="s">
        <v>8</v>
      </c>
      <c r="D27" t="s">
        <v>9</v>
      </c>
    </row>
    <row r="28" spans="1:4" x14ac:dyDescent="0.25">
      <c r="A28" t="s">
        <v>586</v>
      </c>
      <c r="B28" t="s">
        <v>441</v>
      </c>
      <c r="C28" t="s">
        <v>49</v>
      </c>
      <c r="D28" t="s">
        <v>50</v>
      </c>
    </row>
    <row r="29" spans="1:4" x14ac:dyDescent="0.25">
      <c r="A29" t="s">
        <v>586</v>
      </c>
      <c r="B29" t="s">
        <v>441</v>
      </c>
      <c r="C29" t="s">
        <v>8</v>
      </c>
      <c r="D29" t="s">
        <v>9</v>
      </c>
    </row>
    <row r="30" spans="1:4" x14ac:dyDescent="0.25">
      <c r="A30" t="s">
        <v>587</v>
      </c>
      <c r="B30" t="s">
        <v>569</v>
      </c>
      <c r="C30" t="s">
        <v>53</v>
      </c>
      <c r="D30" t="s">
        <v>54</v>
      </c>
    </row>
    <row r="31" spans="1:4" x14ac:dyDescent="0.25">
      <c r="A31" t="s">
        <v>587</v>
      </c>
      <c r="B31" t="s">
        <v>569</v>
      </c>
      <c r="C31" t="s">
        <v>36</v>
      </c>
      <c r="D31" t="s">
        <v>55</v>
      </c>
    </row>
    <row r="32" spans="1:4" x14ac:dyDescent="0.25">
      <c r="A32" t="s">
        <v>588</v>
      </c>
      <c r="B32" t="s">
        <v>441</v>
      </c>
      <c r="C32" t="s">
        <v>15</v>
      </c>
      <c r="D32" t="s">
        <v>57</v>
      </c>
    </row>
    <row r="33" spans="1:4" x14ac:dyDescent="0.25">
      <c r="A33" t="s">
        <v>588</v>
      </c>
      <c r="B33" t="s">
        <v>441</v>
      </c>
      <c r="C33" t="s">
        <v>17</v>
      </c>
      <c r="D33" t="s">
        <v>58</v>
      </c>
    </row>
    <row r="34" spans="1:4" x14ac:dyDescent="0.25">
      <c r="A34" t="s">
        <v>589</v>
      </c>
      <c r="B34" t="s">
        <v>590</v>
      </c>
      <c r="C34" t="s">
        <v>60</v>
      </c>
      <c r="D34" t="s">
        <v>591</v>
      </c>
    </row>
    <row r="35" spans="1:4" x14ac:dyDescent="0.25">
      <c r="A35" t="s">
        <v>592</v>
      </c>
      <c r="B35" t="s">
        <v>590</v>
      </c>
      <c r="C35" t="s">
        <v>8</v>
      </c>
      <c r="D35" t="s">
        <v>9</v>
      </c>
    </row>
    <row r="36" spans="1:4" x14ac:dyDescent="0.25">
      <c r="A36" t="s">
        <v>593</v>
      </c>
      <c r="B36" t="s">
        <v>573</v>
      </c>
      <c r="C36" t="s">
        <v>53</v>
      </c>
      <c r="D36" t="s">
        <v>65</v>
      </c>
    </row>
    <row r="37" spans="1:4" x14ac:dyDescent="0.25">
      <c r="A37" t="s">
        <v>593</v>
      </c>
      <c r="B37" t="s">
        <v>573</v>
      </c>
      <c r="C37" t="s">
        <v>23</v>
      </c>
      <c r="D37" t="s">
        <v>66</v>
      </c>
    </row>
    <row r="38" spans="1:4" x14ac:dyDescent="0.25">
      <c r="A38" t="s">
        <v>594</v>
      </c>
      <c r="B38" t="s">
        <v>590</v>
      </c>
      <c r="C38" t="s">
        <v>60</v>
      </c>
      <c r="D38" t="s">
        <v>595</v>
      </c>
    </row>
    <row r="39" spans="1:4" x14ac:dyDescent="0.25">
      <c r="A39" t="s">
        <v>596</v>
      </c>
      <c r="B39" t="s">
        <v>569</v>
      </c>
      <c r="C39" t="s">
        <v>15</v>
      </c>
      <c r="D39" t="s">
        <v>70</v>
      </c>
    </row>
    <row r="40" spans="1:4" x14ac:dyDescent="0.25">
      <c r="A40" t="s">
        <v>596</v>
      </c>
      <c r="B40" t="s">
        <v>569</v>
      </c>
      <c r="C40" t="s">
        <v>17</v>
      </c>
      <c r="D40" t="s">
        <v>71</v>
      </c>
    </row>
    <row r="41" spans="1:4" x14ac:dyDescent="0.25">
      <c r="A41" t="s">
        <v>596</v>
      </c>
      <c r="B41" t="s">
        <v>569</v>
      </c>
      <c r="C41" t="s">
        <v>36</v>
      </c>
      <c r="D41" t="s">
        <v>72</v>
      </c>
    </row>
    <row r="42" spans="1:4" x14ac:dyDescent="0.25">
      <c r="A42" t="s">
        <v>597</v>
      </c>
      <c r="B42" t="s">
        <v>569</v>
      </c>
      <c r="C42" t="s">
        <v>15</v>
      </c>
      <c r="D42" t="s">
        <v>74</v>
      </c>
    </row>
    <row r="43" spans="1:4" x14ac:dyDescent="0.25">
      <c r="A43" t="s">
        <v>597</v>
      </c>
      <c r="B43" t="s">
        <v>569</v>
      </c>
      <c r="C43" t="s">
        <v>17</v>
      </c>
      <c r="D43" t="s">
        <v>75</v>
      </c>
    </row>
    <row r="44" spans="1:4" x14ac:dyDescent="0.25">
      <c r="A44" t="s">
        <v>598</v>
      </c>
      <c r="B44" t="s">
        <v>590</v>
      </c>
      <c r="C44" t="s">
        <v>8</v>
      </c>
      <c r="D44" t="s">
        <v>9</v>
      </c>
    </row>
    <row r="45" spans="1:4" x14ac:dyDescent="0.25">
      <c r="A45" t="s">
        <v>599</v>
      </c>
      <c r="B45" t="s">
        <v>573</v>
      </c>
      <c r="C45" t="s">
        <v>53</v>
      </c>
      <c r="D45" t="s">
        <v>78</v>
      </c>
    </row>
    <row r="46" spans="1:4" x14ac:dyDescent="0.25">
      <c r="A46" t="s">
        <v>599</v>
      </c>
      <c r="B46" t="s">
        <v>573</v>
      </c>
      <c r="C46" t="s">
        <v>23</v>
      </c>
      <c r="D46" t="s">
        <v>79</v>
      </c>
    </row>
    <row r="47" spans="1:4" x14ac:dyDescent="0.25">
      <c r="A47" t="s">
        <v>600</v>
      </c>
      <c r="B47" t="s">
        <v>590</v>
      </c>
      <c r="C47" t="s">
        <v>60</v>
      </c>
      <c r="D47" t="s">
        <v>595</v>
      </c>
    </row>
    <row r="48" spans="1:4" x14ac:dyDescent="0.25">
      <c r="A48" t="s">
        <v>600</v>
      </c>
      <c r="B48" t="s">
        <v>590</v>
      </c>
      <c r="C48" t="s">
        <v>8</v>
      </c>
      <c r="D48" t="s">
        <v>9</v>
      </c>
    </row>
    <row r="49" spans="1:4" x14ac:dyDescent="0.25">
      <c r="A49" t="s">
        <v>601</v>
      </c>
      <c r="B49" t="s">
        <v>573</v>
      </c>
      <c r="C49" t="s">
        <v>53</v>
      </c>
      <c r="D49" t="s">
        <v>81</v>
      </c>
    </row>
    <row r="50" spans="1:4" x14ac:dyDescent="0.25">
      <c r="A50" t="s">
        <v>601</v>
      </c>
      <c r="B50" t="s">
        <v>573</v>
      </c>
      <c r="C50" t="s">
        <v>15</v>
      </c>
      <c r="D50" t="s">
        <v>82</v>
      </c>
    </row>
    <row r="51" spans="1:4" x14ac:dyDescent="0.25">
      <c r="A51" t="s">
        <v>601</v>
      </c>
      <c r="B51" t="s">
        <v>573</v>
      </c>
      <c r="C51" t="s">
        <v>17</v>
      </c>
      <c r="D51" t="s">
        <v>83</v>
      </c>
    </row>
    <row r="52" spans="1:4" x14ac:dyDescent="0.25">
      <c r="A52" t="s">
        <v>601</v>
      </c>
      <c r="B52" t="s">
        <v>573</v>
      </c>
      <c r="C52" t="s">
        <v>10</v>
      </c>
      <c r="D52" t="s">
        <v>84</v>
      </c>
    </row>
    <row r="53" spans="1:4" x14ac:dyDescent="0.25">
      <c r="A53" t="s">
        <v>602</v>
      </c>
      <c r="B53" t="s">
        <v>569</v>
      </c>
      <c r="C53" t="s">
        <v>23</v>
      </c>
      <c r="D53" t="s">
        <v>86</v>
      </c>
    </row>
    <row r="54" spans="1:4" x14ac:dyDescent="0.25">
      <c r="A54" t="s">
        <v>603</v>
      </c>
      <c r="B54" t="s">
        <v>569</v>
      </c>
      <c r="C54" t="s">
        <v>23</v>
      </c>
      <c r="D54" t="s">
        <v>86</v>
      </c>
    </row>
    <row r="55" spans="1:4" x14ac:dyDescent="0.25">
      <c r="A55" t="s">
        <v>604</v>
      </c>
      <c r="B55" t="s">
        <v>569</v>
      </c>
      <c r="C55" t="s">
        <v>15</v>
      </c>
      <c r="D55" t="s">
        <v>89</v>
      </c>
    </row>
    <row r="56" spans="1:4" x14ac:dyDescent="0.25">
      <c r="A56" t="s">
        <v>604</v>
      </c>
      <c r="B56" t="s">
        <v>569</v>
      </c>
      <c r="C56" t="s">
        <v>17</v>
      </c>
      <c r="D56" t="s">
        <v>90</v>
      </c>
    </row>
    <row r="57" spans="1:4" x14ac:dyDescent="0.25">
      <c r="A57" t="s">
        <v>604</v>
      </c>
      <c r="B57" t="s">
        <v>569</v>
      </c>
      <c r="C57" t="s">
        <v>10</v>
      </c>
      <c r="D57" t="s">
        <v>91</v>
      </c>
    </row>
    <row r="58" spans="1:4" x14ac:dyDescent="0.25">
      <c r="A58" t="s">
        <v>605</v>
      </c>
      <c r="B58" t="s">
        <v>569</v>
      </c>
      <c r="C58" t="s">
        <v>8</v>
      </c>
      <c r="D58" t="s">
        <v>9</v>
      </c>
    </row>
    <row r="59" spans="1:4" x14ac:dyDescent="0.25">
      <c r="A59" t="s">
        <v>605</v>
      </c>
      <c r="B59" t="s">
        <v>569</v>
      </c>
      <c r="C59" t="s">
        <v>15</v>
      </c>
      <c r="D59" t="s">
        <v>93</v>
      </c>
    </row>
    <row r="60" spans="1:4" x14ac:dyDescent="0.25">
      <c r="A60" t="s">
        <v>605</v>
      </c>
      <c r="B60" t="s">
        <v>569</v>
      </c>
      <c r="C60" t="s">
        <v>23</v>
      </c>
      <c r="D60" t="s">
        <v>94</v>
      </c>
    </row>
    <row r="61" spans="1:4" x14ac:dyDescent="0.25">
      <c r="A61" t="s">
        <v>605</v>
      </c>
      <c r="B61" t="s">
        <v>569</v>
      </c>
      <c r="C61" t="s">
        <v>17</v>
      </c>
      <c r="D61" t="s">
        <v>95</v>
      </c>
    </row>
    <row r="62" spans="1:4" x14ac:dyDescent="0.25">
      <c r="A62" t="s">
        <v>606</v>
      </c>
      <c r="B62" t="s">
        <v>441</v>
      </c>
      <c r="C62" t="s">
        <v>15</v>
      </c>
      <c r="D62" t="s">
        <v>97</v>
      </c>
    </row>
    <row r="63" spans="1:4" x14ac:dyDescent="0.25">
      <c r="A63" t="s">
        <v>606</v>
      </c>
      <c r="B63" t="s">
        <v>441</v>
      </c>
      <c r="C63" t="s">
        <v>17</v>
      </c>
      <c r="D63" t="s">
        <v>98</v>
      </c>
    </row>
    <row r="64" spans="1:4" x14ac:dyDescent="0.25">
      <c r="A64" t="s">
        <v>606</v>
      </c>
      <c r="B64" t="s">
        <v>441</v>
      </c>
      <c r="C64" t="s">
        <v>10</v>
      </c>
      <c r="D64" t="s">
        <v>99</v>
      </c>
    </row>
    <row r="65" spans="1:4" x14ac:dyDescent="0.25">
      <c r="A65" t="s">
        <v>607</v>
      </c>
      <c r="B65" t="s">
        <v>569</v>
      </c>
      <c r="C65" t="s">
        <v>8</v>
      </c>
      <c r="D65" t="s">
        <v>9</v>
      </c>
    </row>
    <row r="66" spans="1:4" x14ac:dyDescent="0.25">
      <c r="A66" t="s">
        <v>608</v>
      </c>
      <c r="B66" t="s">
        <v>441</v>
      </c>
      <c r="C66" t="s">
        <v>8</v>
      </c>
      <c r="D66" t="s">
        <v>9</v>
      </c>
    </row>
    <row r="67" spans="1:4" x14ac:dyDescent="0.25">
      <c r="A67" t="s">
        <v>608</v>
      </c>
      <c r="B67" t="s">
        <v>441</v>
      </c>
      <c r="C67" t="s">
        <v>10</v>
      </c>
      <c r="D67" t="s">
        <v>103</v>
      </c>
    </row>
    <row r="68" spans="1:4" x14ac:dyDescent="0.25">
      <c r="A68" t="s">
        <v>609</v>
      </c>
      <c r="B68" t="s">
        <v>569</v>
      </c>
      <c r="C68" t="s">
        <v>15</v>
      </c>
      <c r="D68" t="s">
        <v>105</v>
      </c>
    </row>
    <row r="69" spans="1:4" x14ac:dyDescent="0.25">
      <c r="A69" t="s">
        <v>609</v>
      </c>
      <c r="B69" t="s">
        <v>569</v>
      </c>
      <c r="C69" t="s">
        <v>17</v>
      </c>
      <c r="D69" t="s">
        <v>106</v>
      </c>
    </row>
    <row r="70" spans="1:4" x14ac:dyDescent="0.25">
      <c r="A70" t="s">
        <v>609</v>
      </c>
      <c r="B70" t="s">
        <v>569</v>
      </c>
      <c r="C70" t="s">
        <v>10</v>
      </c>
      <c r="D70" t="s">
        <v>107</v>
      </c>
    </row>
    <row r="71" spans="1:4" x14ac:dyDescent="0.25">
      <c r="A71" t="s">
        <v>610</v>
      </c>
      <c r="B71" t="s">
        <v>569</v>
      </c>
      <c r="C71" t="s">
        <v>8</v>
      </c>
      <c r="D71" t="s">
        <v>9</v>
      </c>
    </row>
    <row r="72" spans="1:4" x14ac:dyDescent="0.25">
      <c r="A72" t="s">
        <v>611</v>
      </c>
      <c r="B72" t="s">
        <v>441</v>
      </c>
      <c r="C72" t="s">
        <v>8</v>
      </c>
      <c r="D72" t="s">
        <v>9</v>
      </c>
    </row>
    <row r="73" spans="1:4" x14ac:dyDescent="0.25">
      <c r="A73" t="s">
        <v>612</v>
      </c>
      <c r="B73" t="s">
        <v>441</v>
      </c>
      <c r="C73" t="s">
        <v>8</v>
      </c>
      <c r="D73" t="s">
        <v>9</v>
      </c>
    </row>
    <row r="74" spans="1:4" x14ac:dyDescent="0.25">
      <c r="A74" t="s">
        <v>612</v>
      </c>
      <c r="B74" t="s">
        <v>441</v>
      </c>
      <c r="C74" t="s">
        <v>10</v>
      </c>
      <c r="D74" t="s">
        <v>111</v>
      </c>
    </row>
    <row r="75" spans="1:4" x14ac:dyDescent="0.25">
      <c r="A75" t="s">
        <v>613</v>
      </c>
      <c r="B75" t="s">
        <v>590</v>
      </c>
      <c r="C75" t="s">
        <v>60</v>
      </c>
      <c r="D75" t="s">
        <v>614</v>
      </c>
    </row>
    <row r="76" spans="1:4" x14ac:dyDescent="0.25">
      <c r="A76" t="s">
        <v>615</v>
      </c>
      <c r="B76" t="s">
        <v>441</v>
      </c>
      <c r="C76" t="s">
        <v>53</v>
      </c>
      <c r="D76" t="s">
        <v>115</v>
      </c>
    </row>
    <row r="77" spans="1:4" x14ac:dyDescent="0.25">
      <c r="A77" t="s">
        <v>615</v>
      </c>
      <c r="B77" t="s">
        <v>441</v>
      </c>
      <c r="C77" t="s">
        <v>17</v>
      </c>
      <c r="D77" t="s">
        <v>116</v>
      </c>
    </row>
    <row r="78" spans="1:4" x14ac:dyDescent="0.25">
      <c r="A78" t="s">
        <v>615</v>
      </c>
      <c r="B78" t="s">
        <v>441</v>
      </c>
      <c r="C78" t="s">
        <v>10</v>
      </c>
      <c r="D78" t="s">
        <v>117</v>
      </c>
    </row>
    <row r="79" spans="1:4" x14ac:dyDescent="0.25">
      <c r="A79" t="s">
        <v>616</v>
      </c>
      <c r="B79" t="s">
        <v>569</v>
      </c>
      <c r="C79" t="s">
        <v>15</v>
      </c>
      <c r="D79" t="s">
        <v>119</v>
      </c>
    </row>
    <row r="80" spans="1:4" x14ac:dyDescent="0.25">
      <c r="A80" t="s">
        <v>616</v>
      </c>
      <c r="B80" t="s">
        <v>569</v>
      </c>
      <c r="C80" t="s">
        <v>17</v>
      </c>
      <c r="D80" t="s">
        <v>120</v>
      </c>
    </row>
    <row r="81" spans="1:4" x14ac:dyDescent="0.25">
      <c r="A81" t="s">
        <v>617</v>
      </c>
      <c r="B81" t="s">
        <v>569</v>
      </c>
      <c r="C81" t="s">
        <v>8</v>
      </c>
      <c r="D81" t="s">
        <v>9</v>
      </c>
    </row>
    <row r="82" spans="1:4" x14ac:dyDescent="0.25">
      <c r="A82" t="s">
        <v>617</v>
      </c>
      <c r="B82" t="s">
        <v>569</v>
      </c>
      <c r="C82" t="s">
        <v>10</v>
      </c>
      <c r="D82" t="s">
        <v>122</v>
      </c>
    </row>
    <row r="83" spans="1:4" x14ac:dyDescent="0.25">
      <c r="A83" t="s">
        <v>618</v>
      </c>
      <c r="B83" t="s">
        <v>590</v>
      </c>
      <c r="C83" t="s">
        <v>8</v>
      </c>
      <c r="D83" t="s">
        <v>9</v>
      </c>
    </row>
    <row r="84" spans="1:4" x14ac:dyDescent="0.25">
      <c r="A84" t="s">
        <v>618</v>
      </c>
      <c r="B84" t="s">
        <v>590</v>
      </c>
      <c r="C84" t="s">
        <v>23</v>
      </c>
      <c r="D84" t="s">
        <v>124</v>
      </c>
    </row>
    <row r="85" spans="1:4" x14ac:dyDescent="0.25">
      <c r="A85" t="s">
        <v>619</v>
      </c>
      <c r="B85" t="s">
        <v>590</v>
      </c>
      <c r="C85" t="s">
        <v>8</v>
      </c>
      <c r="D85" t="s">
        <v>9</v>
      </c>
    </row>
    <row r="86" spans="1:4" x14ac:dyDescent="0.25">
      <c r="A86" t="s">
        <v>619</v>
      </c>
      <c r="B86" t="s">
        <v>590</v>
      </c>
      <c r="C86" t="s">
        <v>23</v>
      </c>
      <c r="D86" t="s">
        <v>124</v>
      </c>
    </row>
    <row r="87" spans="1:4" x14ac:dyDescent="0.25">
      <c r="A87" t="s">
        <v>620</v>
      </c>
      <c r="B87" t="s">
        <v>569</v>
      </c>
      <c r="C87" t="s">
        <v>10</v>
      </c>
      <c r="D87" t="s">
        <v>11</v>
      </c>
    </row>
    <row r="88" spans="1:4" x14ac:dyDescent="0.25">
      <c r="A88" t="s">
        <v>621</v>
      </c>
      <c r="B88" t="s">
        <v>569</v>
      </c>
      <c r="C88" t="s">
        <v>15</v>
      </c>
      <c r="D88" t="s">
        <v>128</v>
      </c>
    </row>
    <row r="89" spans="1:4" x14ac:dyDescent="0.25">
      <c r="A89" t="s">
        <v>621</v>
      </c>
      <c r="B89" t="s">
        <v>569</v>
      </c>
      <c r="C89" t="s">
        <v>17</v>
      </c>
      <c r="D89" t="s">
        <v>129</v>
      </c>
    </row>
    <row r="90" spans="1:4" x14ac:dyDescent="0.25">
      <c r="A90" t="s">
        <v>621</v>
      </c>
      <c r="B90" t="s">
        <v>569</v>
      </c>
      <c r="C90" t="s">
        <v>10</v>
      </c>
      <c r="D90" t="s">
        <v>130</v>
      </c>
    </row>
    <row r="91" spans="1:4" x14ac:dyDescent="0.25">
      <c r="A91" t="s">
        <v>622</v>
      </c>
      <c r="B91" t="s">
        <v>590</v>
      </c>
      <c r="C91" t="s">
        <v>60</v>
      </c>
      <c r="D91" t="s">
        <v>591</v>
      </c>
    </row>
    <row r="92" spans="1:4" x14ac:dyDescent="0.25">
      <c r="A92" t="s">
        <v>623</v>
      </c>
      <c r="B92" t="s">
        <v>569</v>
      </c>
      <c r="C92" t="s">
        <v>15</v>
      </c>
      <c r="D92" t="s">
        <v>133</v>
      </c>
    </row>
    <row r="93" spans="1:4" x14ac:dyDescent="0.25">
      <c r="A93" t="s">
        <v>623</v>
      </c>
      <c r="B93" t="s">
        <v>569</v>
      </c>
      <c r="C93" t="s">
        <v>17</v>
      </c>
      <c r="D93" t="s">
        <v>134</v>
      </c>
    </row>
    <row r="94" spans="1:4" x14ac:dyDescent="0.25">
      <c r="A94" t="s">
        <v>624</v>
      </c>
      <c r="B94" t="s">
        <v>569</v>
      </c>
      <c r="C94" t="s">
        <v>8</v>
      </c>
      <c r="D94" t="s">
        <v>9</v>
      </c>
    </row>
    <row r="95" spans="1:4" x14ac:dyDescent="0.25">
      <c r="A95" t="s">
        <v>625</v>
      </c>
      <c r="B95" t="s">
        <v>569</v>
      </c>
      <c r="C95" t="s">
        <v>8</v>
      </c>
      <c r="D95" t="s">
        <v>9</v>
      </c>
    </row>
    <row r="96" spans="1:4" x14ac:dyDescent="0.25">
      <c r="A96" t="s">
        <v>626</v>
      </c>
      <c r="B96" t="s">
        <v>569</v>
      </c>
      <c r="C96" t="s">
        <v>8</v>
      </c>
      <c r="D96" t="s">
        <v>9</v>
      </c>
    </row>
    <row r="97" spans="1:4" x14ac:dyDescent="0.25">
      <c r="A97" t="s">
        <v>627</v>
      </c>
      <c r="B97" t="s">
        <v>590</v>
      </c>
      <c r="C97" t="s">
        <v>8</v>
      </c>
      <c r="D97" t="s">
        <v>9</v>
      </c>
    </row>
    <row r="98" spans="1:4" x14ac:dyDescent="0.25">
      <c r="A98" t="s">
        <v>628</v>
      </c>
      <c r="B98" t="s">
        <v>569</v>
      </c>
      <c r="C98" t="s">
        <v>8</v>
      </c>
      <c r="D98" t="s">
        <v>9</v>
      </c>
    </row>
    <row r="99" spans="1:4" x14ac:dyDescent="0.25">
      <c r="A99" t="s">
        <v>628</v>
      </c>
      <c r="B99" t="s">
        <v>569</v>
      </c>
      <c r="C99" t="s">
        <v>15</v>
      </c>
      <c r="D99" t="s">
        <v>140</v>
      </c>
    </row>
    <row r="100" spans="1:4" x14ac:dyDescent="0.25">
      <c r="A100" t="s">
        <v>628</v>
      </c>
      <c r="B100" t="s">
        <v>569</v>
      </c>
      <c r="C100" t="s">
        <v>17</v>
      </c>
      <c r="D100" t="s">
        <v>141</v>
      </c>
    </row>
    <row r="101" spans="1:4" x14ac:dyDescent="0.25">
      <c r="A101" t="s">
        <v>628</v>
      </c>
      <c r="B101" t="s">
        <v>569</v>
      </c>
      <c r="C101" t="s">
        <v>10</v>
      </c>
      <c r="D101" t="s">
        <v>142</v>
      </c>
    </row>
    <row r="102" spans="1:4" x14ac:dyDescent="0.25">
      <c r="A102" t="s">
        <v>629</v>
      </c>
      <c r="B102" t="s">
        <v>590</v>
      </c>
      <c r="C102" t="s">
        <v>60</v>
      </c>
      <c r="D102" t="s">
        <v>630</v>
      </c>
    </row>
    <row r="103" spans="1:4" x14ac:dyDescent="0.25">
      <c r="A103" t="s">
        <v>631</v>
      </c>
      <c r="B103" t="s">
        <v>590</v>
      </c>
      <c r="C103" t="s">
        <v>10</v>
      </c>
      <c r="D103" t="s">
        <v>28</v>
      </c>
    </row>
    <row r="104" spans="1:4" x14ac:dyDescent="0.25">
      <c r="A104" t="s">
        <v>632</v>
      </c>
      <c r="B104" t="s">
        <v>590</v>
      </c>
      <c r="C104" t="s">
        <v>60</v>
      </c>
      <c r="D104" t="s">
        <v>591</v>
      </c>
    </row>
    <row r="105" spans="1:4" x14ac:dyDescent="0.25">
      <c r="A105" t="s">
        <v>633</v>
      </c>
      <c r="B105" t="s">
        <v>590</v>
      </c>
      <c r="C105" t="s">
        <v>60</v>
      </c>
      <c r="D105" t="s">
        <v>591</v>
      </c>
    </row>
    <row r="106" spans="1:4" x14ac:dyDescent="0.25">
      <c r="A106" t="s">
        <v>634</v>
      </c>
      <c r="B106" t="s">
        <v>573</v>
      </c>
      <c r="C106" t="s">
        <v>8</v>
      </c>
      <c r="D106" t="s">
        <v>9</v>
      </c>
    </row>
    <row r="107" spans="1:4" x14ac:dyDescent="0.25">
      <c r="A107" t="s">
        <v>634</v>
      </c>
      <c r="B107" t="s">
        <v>573</v>
      </c>
      <c r="C107" t="s">
        <v>23</v>
      </c>
      <c r="D107" t="s">
        <v>150</v>
      </c>
    </row>
    <row r="108" spans="1:4" x14ac:dyDescent="0.25">
      <c r="A108" t="s">
        <v>635</v>
      </c>
      <c r="B108" t="s">
        <v>590</v>
      </c>
      <c r="C108" t="s">
        <v>36</v>
      </c>
      <c r="D108" t="s">
        <v>152</v>
      </c>
    </row>
    <row r="109" spans="1:4" x14ac:dyDescent="0.25">
      <c r="A109" t="s">
        <v>635</v>
      </c>
      <c r="B109" t="s">
        <v>590</v>
      </c>
      <c r="C109" t="s">
        <v>10</v>
      </c>
      <c r="D109" t="s">
        <v>153</v>
      </c>
    </row>
    <row r="110" spans="1:4" x14ac:dyDescent="0.25">
      <c r="A110" t="s">
        <v>636</v>
      </c>
      <c r="B110" t="s">
        <v>573</v>
      </c>
      <c r="C110" t="s">
        <v>36</v>
      </c>
      <c r="D110" t="s">
        <v>155</v>
      </c>
    </row>
    <row r="111" spans="1:4" x14ac:dyDescent="0.25">
      <c r="A111" t="s">
        <v>637</v>
      </c>
      <c r="B111" t="s">
        <v>590</v>
      </c>
      <c r="C111" t="s">
        <v>60</v>
      </c>
      <c r="D111" t="s">
        <v>591</v>
      </c>
    </row>
    <row r="112" spans="1:4" x14ac:dyDescent="0.25">
      <c r="A112" t="s">
        <v>638</v>
      </c>
      <c r="B112" t="s">
        <v>569</v>
      </c>
      <c r="C112" t="s">
        <v>10</v>
      </c>
      <c r="D112" t="s">
        <v>158</v>
      </c>
    </row>
    <row r="113" spans="1:4" x14ac:dyDescent="0.25">
      <c r="A113" t="s">
        <v>639</v>
      </c>
      <c r="B113" t="s">
        <v>590</v>
      </c>
      <c r="C113" t="s">
        <v>60</v>
      </c>
      <c r="D113" t="s">
        <v>591</v>
      </c>
    </row>
    <row r="114" spans="1:4" x14ac:dyDescent="0.25">
      <c r="A114" t="s">
        <v>639</v>
      </c>
      <c r="B114" t="s">
        <v>590</v>
      </c>
      <c r="C114" t="s">
        <v>8</v>
      </c>
      <c r="D114" t="s">
        <v>9</v>
      </c>
    </row>
    <row r="115" spans="1:4" x14ac:dyDescent="0.25">
      <c r="A115" t="s">
        <v>640</v>
      </c>
      <c r="B115" t="s">
        <v>590</v>
      </c>
      <c r="C115" t="s">
        <v>23</v>
      </c>
      <c r="D115" t="s">
        <v>160</v>
      </c>
    </row>
    <row r="116" spans="1:4" x14ac:dyDescent="0.25">
      <c r="A116" t="s">
        <v>641</v>
      </c>
      <c r="B116" t="s">
        <v>590</v>
      </c>
      <c r="C116" t="s">
        <v>10</v>
      </c>
      <c r="D116" t="s">
        <v>162</v>
      </c>
    </row>
    <row r="117" spans="1:4" x14ac:dyDescent="0.25">
      <c r="A117" t="s">
        <v>642</v>
      </c>
      <c r="B117" t="s">
        <v>590</v>
      </c>
      <c r="C117" t="s">
        <v>60</v>
      </c>
      <c r="D117" t="s">
        <v>591</v>
      </c>
    </row>
    <row r="118" spans="1:4" x14ac:dyDescent="0.25">
      <c r="A118" t="s">
        <v>642</v>
      </c>
      <c r="B118" t="s">
        <v>590</v>
      </c>
      <c r="C118" t="s">
        <v>8</v>
      </c>
      <c r="D118" t="s">
        <v>9</v>
      </c>
    </row>
    <row r="119" spans="1:4" x14ac:dyDescent="0.25">
      <c r="A119" t="s">
        <v>643</v>
      </c>
      <c r="B119" t="s">
        <v>590</v>
      </c>
      <c r="C119" t="s">
        <v>26</v>
      </c>
      <c r="D119" t="s">
        <v>164</v>
      </c>
    </row>
    <row r="120" spans="1:4" x14ac:dyDescent="0.25">
      <c r="A120" t="s">
        <v>644</v>
      </c>
      <c r="B120" t="s">
        <v>573</v>
      </c>
      <c r="C120" t="s">
        <v>53</v>
      </c>
      <c r="D120" t="s">
        <v>166</v>
      </c>
    </row>
    <row r="121" spans="1:4" x14ac:dyDescent="0.25">
      <c r="A121" t="s">
        <v>644</v>
      </c>
      <c r="B121" t="s">
        <v>573</v>
      </c>
      <c r="C121" t="s">
        <v>15</v>
      </c>
      <c r="D121" t="s">
        <v>167</v>
      </c>
    </row>
    <row r="122" spans="1:4" x14ac:dyDescent="0.25">
      <c r="A122" t="s">
        <v>644</v>
      </c>
      <c r="B122" t="s">
        <v>573</v>
      </c>
      <c r="C122" t="s">
        <v>17</v>
      </c>
      <c r="D122" t="s">
        <v>168</v>
      </c>
    </row>
    <row r="123" spans="1:4" x14ac:dyDescent="0.25">
      <c r="A123" t="s">
        <v>644</v>
      </c>
      <c r="B123" t="s">
        <v>573</v>
      </c>
      <c r="C123" t="s">
        <v>10</v>
      </c>
      <c r="D123" t="s">
        <v>169</v>
      </c>
    </row>
    <row r="124" spans="1:4" x14ac:dyDescent="0.25">
      <c r="A124" t="s">
        <v>644</v>
      </c>
      <c r="B124" t="s">
        <v>573</v>
      </c>
      <c r="C124" t="s">
        <v>170</v>
      </c>
      <c r="D124" t="s">
        <v>171</v>
      </c>
    </row>
    <row r="125" spans="1:4" x14ac:dyDescent="0.25">
      <c r="A125" t="s">
        <v>645</v>
      </c>
      <c r="B125" t="s">
        <v>590</v>
      </c>
      <c r="C125" t="s">
        <v>60</v>
      </c>
      <c r="D125" t="s">
        <v>591</v>
      </c>
    </row>
    <row r="126" spans="1:4" x14ac:dyDescent="0.25">
      <c r="A126" t="s">
        <v>645</v>
      </c>
      <c r="B126" t="s">
        <v>590</v>
      </c>
      <c r="C126" t="s">
        <v>8</v>
      </c>
      <c r="D126" t="s">
        <v>9</v>
      </c>
    </row>
    <row r="127" spans="1:4" x14ac:dyDescent="0.25">
      <c r="A127" t="s">
        <v>646</v>
      </c>
      <c r="B127" t="s">
        <v>590</v>
      </c>
      <c r="C127" t="s">
        <v>10</v>
      </c>
      <c r="D127" t="s">
        <v>173</v>
      </c>
    </row>
    <row r="128" spans="1:4" x14ac:dyDescent="0.25">
      <c r="A128" t="s">
        <v>647</v>
      </c>
      <c r="B128" t="s">
        <v>590</v>
      </c>
      <c r="C128" t="s">
        <v>60</v>
      </c>
      <c r="D128" t="s">
        <v>591</v>
      </c>
    </row>
    <row r="129" spans="1:4" x14ac:dyDescent="0.25">
      <c r="A129" t="s">
        <v>647</v>
      </c>
      <c r="B129" t="s">
        <v>590</v>
      </c>
      <c r="C129" t="s">
        <v>8</v>
      </c>
      <c r="D129" t="s">
        <v>9</v>
      </c>
    </row>
    <row r="130" spans="1:4" x14ac:dyDescent="0.25">
      <c r="A130" t="s">
        <v>648</v>
      </c>
      <c r="B130" t="s">
        <v>590</v>
      </c>
      <c r="C130" t="s">
        <v>60</v>
      </c>
      <c r="D130" t="s">
        <v>591</v>
      </c>
    </row>
    <row r="131" spans="1:4" x14ac:dyDescent="0.25">
      <c r="A131" t="s">
        <v>649</v>
      </c>
      <c r="B131" t="s">
        <v>573</v>
      </c>
      <c r="C131" t="s">
        <v>36</v>
      </c>
      <c r="D131" t="s">
        <v>176</v>
      </c>
    </row>
    <row r="132" spans="1:4" x14ac:dyDescent="0.25">
      <c r="A132" t="s">
        <v>649</v>
      </c>
      <c r="B132" t="s">
        <v>573</v>
      </c>
      <c r="C132" t="s">
        <v>10</v>
      </c>
      <c r="D132" t="s">
        <v>177</v>
      </c>
    </row>
    <row r="133" spans="1:4" x14ac:dyDescent="0.25">
      <c r="A133" t="s">
        <v>650</v>
      </c>
      <c r="B133" t="s">
        <v>590</v>
      </c>
      <c r="C133" t="s">
        <v>60</v>
      </c>
      <c r="D133" t="s">
        <v>591</v>
      </c>
    </row>
    <row r="134" spans="1:4" x14ac:dyDescent="0.25">
      <c r="A134" t="s">
        <v>650</v>
      </c>
      <c r="B134" t="s">
        <v>590</v>
      </c>
      <c r="C134" t="s">
        <v>8</v>
      </c>
      <c r="D134" t="s">
        <v>9</v>
      </c>
    </row>
    <row r="135" spans="1:4" x14ac:dyDescent="0.25">
      <c r="A135" t="s">
        <v>651</v>
      </c>
      <c r="B135" t="s">
        <v>573</v>
      </c>
      <c r="C135" t="s">
        <v>15</v>
      </c>
      <c r="D135" t="s">
        <v>179</v>
      </c>
    </row>
    <row r="136" spans="1:4" x14ac:dyDescent="0.25">
      <c r="A136" t="s">
        <v>651</v>
      </c>
      <c r="B136" t="s">
        <v>573</v>
      </c>
      <c r="C136" t="s">
        <v>17</v>
      </c>
      <c r="D136" t="s">
        <v>180</v>
      </c>
    </row>
    <row r="137" spans="1:4" x14ac:dyDescent="0.25">
      <c r="A137" t="s">
        <v>651</v>
      </c>
      <c r="B137" t="s">
        <v>573</v>
      </c>
      <c r="C137" t="s">
        <v>10</v>
      </c>
      <c r="D137" t="s">
        <v>181</v>
      </c>
    </row>
    <row r="138" spans="1:4" x14ac:dyDescent="0.25">
      <c r="A138" t="s">
        <v>652</v>
      </c>
      <c r="B138" t="s">
        <v>590</v>
      </c>
      <c r="C138" t="s">
        <v>60</v>
      </c>
      <c r="D138" t="s">
        <v>591</v>
      </c>
    </row>
    <row r="139" spans="1:4" x14ac:dyDescent="0.25">
      <c r="A139" t="s">
        <v>652</v>
      </c>
      <c r="B139" t="s">
        <v>590</v>
      </c>
      <c r="C139" t="s">
        <v>8</v>
      </c>
      <c r="D139" t="s">
        <v>9</v>
      </c>
    </row>
    <row r="140" spans="1:4" x14ac:dyDescent="0.25">
      <c r="A140" t="s">
        <v>653</v>
      </c>
      <c r="B140" t="s">
        <v>590</v>
      </c>
      <c r="C140" t="s">
        <v>60</v>
      </c>
      <c r="D140" t="s">
        <v>591</v>
      </c>
    </row>
    <row r="141" spans="1:4" x14ac:dyDescent="0.25">
      <c r="A141" t="s">
        <v>654</v>
      </c>
      <c r="B141" t="s">
        <v>590</v>
      </c>
      <c r="C141" t="s">
        <v>60</v>
      </c>
      <c r="D141" t="s">
        <v>591</v>
      </c>
    </row>
    <row r="142" spans="1:4" x14ac:dyDescent="0.25">
      <c r="A142" t="s">
        <v>655</v>
      </c>
      <c r="B142" t="s">
        <v>590</v>
      </c>
      <c r="C142" t="s">
        <v>60</v>
      </c>
      <c r="D142" t="s">
        <v>591</v>
      </c>
    </row>
    <row r="143" spans="1:4" x14ac:dyDescent="0.25">
      <c r="A143" t="s">
        <v>655</v>
      </c>
      <c r="B143" t="s">
        <v>590</v>
      </c>
      <c r="C143" t="s">
        <v>8</v>
      </c>
      <c r="D143" t="s">
        <v>9</v>
      </c>
    </row>
    <row r="144" spans="1:4" x14ac:dyDescent="0.25">
      <c r="A144" t="s">
        <v>656</v>
      </c>
      <c r="B144" t="s">
        <v>590</v>
      </c>
      <c r="C144" t="s">
        <v>15</v>
      </c>
      <c r="D144" t="s">
        <v>185</v>
      </c>
    </row>
    <row r="145" spans="1:4" x14ac:dyDescent="0.25">
      <c r="A145" t="s">
        <v>656</v>
      </c>
      <c r="B145" t="s">
        <v>590</v>
      </c>
      <c r="C145" t="s">
        <v>17</v>
      </c>
      <c r="D145" t="s">
        <v>186</v>
      </c>
    </row>
    <row r="146" spans="1:4" x14ac:dyDescent="0.25">
      <c r="A146" t="s">
        <v>657</v>
      </c>
      <c r="B146" t="s">
        <v>569</v>
      </c>
      <c r="C146" t="s">
        <v>8</v>
      </c>
      <c r="D146" t="s">
        <v>9</v>
      </c>
    </row>
    <row r="147" spans="1:4" x14ac:dyDescent="0.25">
      <c r="A147" t="s">
        <v>658</v>
      </c>
      <c r="B147" t="s">
        <v>569</v>
      </c>
      <c r="C147" t="s">
        <v>8</v>
      </c>
      <c r="D147" t="s">
        <v>9</v>
      </c>
    </row>
    <row r="148" spans="1:4" x14ac:dyDescent="0.25">
      <c r="A148" t="s">
        <v>658</v>
      </c>
      <c r="B148" t="s">
        <v>569</v>
      </c>
      <c r="C148" t="s">
        <v>23</v>
      </c>
      <c r="D148" t="s">
        <v>160</v>
      </c>
    </row>
    <row r="149" spans="1:4" x14ac:dyDescent="0.25">
      <c r="A149" t="s">
        <v>659</v>
      </c>
      <c r="B149" t="s">
        <v>590</v>
      </c>
      <c r="C149" t="s">
        <v>10</v>
      </c>
      <c r="D149" t="s">
        <v>190</v>
      </c>
    </row>
    <row r="150" spans="1:4" x14ac:dyDescent="0.25">
      <c r="A150" t="s">
        <v>660</v>
      </c>
      <c r="B150" t="s">
        <v>590</v>
      </c>
      <c r="C150" t="s">
        <v>60</v>
      </c>
      <c r="D150" t="s">
        <v>591</v>
      </c>
    </row>
    <row r="151" spans="1:4" x14ac:dyDescent="0.25">
      <c r="A151" t="s">
        <v>660</v>
      </c>
      <c r="B151" t="s">
        <v>590</v>
      </c>
      <c r="C151" t="s">
        <v>8</v>
      </c>
      <c r="D151" t="s">
        <v>9</v>
      </c>
    </row>
    <row r="152" spans="1:4" x14ac:dyDescent="0.25">
      <c r="A152" t="s">
        <v>661</v>
      </c>
      <c r="B152" t="s">
        <v>662</v>
      </c>
      <c r="C152" t="s">
        <v>192</v>
      </c>
      <c r="D152" t="s">
        <v>193</v>
      </c>
    </row>
    <row r="153" spans="1:4" x14ac:dyDescent="0.25">
      <c r="A153" t="s">
        <v>663</v>
      </c>
      <c r="B153" t="e">
        <v>#N/A</v>
      </c>
      <c r="C153" t="s">
        <v>8</v>
      </c>
      <c r="D153" t="s">
        <v>9</v>
      </c>
    </row>
    <row r="154" spans="1:4" x14ac:dyDescent="0.25">
      <c r="A154" t="s">
        <v>664</v>
      </c>
      <c r="B154" t="s">
        <v>569</v>
      </c>
      <c r="C154" t="s">
        <v>8</v>
      </c>
      <c r="D154" t="s">
        <v>9</v>
      </c>
    </row>
    <row r="155" spans="1:4" x14ac:dyDescent="0.25">
      <c r="A155" t="s">
        <v>665</v>
      </c>
      <c r="B155" t="s">
        <v>569</v>
      </c>
      <c r="C155" t="s">
        <v>8</v>
      </c>
      <c r="D155" t="s">
        <v>9</v>
      </c>
    </row>
    <row r="156" spans="1:4" x14ac:dyDescent="0.25">
      <c r="A156" t="s">
        <v>666</v>
      </c>
      <c r="B156" t="s">
        <v>569</v>
      </c>
      <c r="C156" t="s">
        <v>8</v>
      </c>
      <c r="D156" t="s">
        <v>9</v>
      </c>
    </row>
    <row r="157" spans="1:4" x14ac:dyDescent="0.25">
      <c r="A157" t="s">
        <v>667</v>
      </c>
      <c r="B157" t="s">
        <v>590</v>
      </c>
      <c r="C157" t="s">
        <v>10</v>
      </c>
      <c r="D157" t="s">
        <v>199</v>
      </c>
    </row>
    <row r="158" spans="1:4" x14ac:dyDescent="0.25">
      <c r="A158" t="s">
        <v>668</v>
      </c>
      <c r="B158" t="s">
        <v>590</v>
      </c>
      <c r="C158" t="s">
        <v>60</v>
      </c>
      <c r="D158" t="s">
        <v>591</v>
      </c>
    </row>
    <row r="159" spans="1:4" x14ac:dyDescent="0.25">
      <c r="A159" t="s">
        <v>668</v>
      </c>
      <c r="B159" t="s">
        <v>590</v>
      </c>
      <c r="C159" t="s">
        <v>8</v>
      </c>
      <c r="D159" t="s">
        <v>9</v>
      </c>
    </row>
    <row r="160" spans="1:4" x14ac:dyDescent="0.25">
      <c r="A160" t="s">
        <v>669</v>
      </c>
      <c r="B160" t="s">
        <v>590</v>
      </c>
      <c r="C160" t="s">
        <v>23</v>
      </c>
      <c r="D160" t="s">
        <v>201</v>
      </c>
    </row>
    <row r="161" spans="1:4" x14ac:dyDescent="0.25">
      <c r="A161" t="s">
        <v>670</v>
      </c>
      <c r="B161" t="s">
        <v>590</v>
      </c>
      <c r="C161" t="s">
        <v>8</v>
      </c>
      <c r="D161" t="s">
        <v>9</v>
      </c>
    </row>
    <row r="162" spans="1:4" x14ac:dyDescent="0.25">
      <c r="A162" t="s">
        <v>670</v>
      </c>
      <c r="B162" t="s">
        <v>590</v>
      </c>
      <c r="C162" t="s">
        <v>23</v>
      </c>
      <c r="D162" t="s">
        <v>160</v>
      </c>
    </row>
    <row r="163" spans="1:4" x14ac:dyDescent="0.25">
      <c r="A163" t="s">
        <v>671</v>
      </c>
      <c r="B163" t="s">
        <v>590</v>
      </c>
      <c r="C163" t="s">
        <v>60</v>
      </c>
      <c r="D163" t="s">
        <v>591</v>
      </c>
    </row>
    <row r="164" spans="1:4" x14ac:dyDescent="0.25">
      <c r="A164" t="s">
        <v>671</v>
      </c>
      <c r="B164" t="s">
        <v>590</v>
      </c>
      <c r="C164" t="s">
        <v>8</v>
      </c>
      <c r="D164" t="s">
        <v>9</v>
      </c>
    </row>
    <row r="165" spans="1:4" x14ac:dyDescent="0.25">
      <c r="A165" t="s">
        <v>672</v>
      </c>
      <c r="B165" t="s">
        <v>590</v>
      </c>
      <c r="C165" t="s">
        <v>10</v>
      </c>
      <c r="D165" t="s">
        <v>28</v>
      </c>
    </row>
    <row r="166" spans="1:4" x14ac:dyDescent="0.25">
      <c r="A166" t="s">
        <v>673</v>
      </c>
      <c r="B166" t="s">
        <v>662</v>
      </c>
      <c r="C166" t="s">
        <v>10</v>
      </c>
      <c r="D166" t="s">
        <v>205</v>
      </c>
    </row>
    <row r="167" spans="1:4" x14ac:dyDescent="0.25">
      <c r="A167" t="s">
        <v>674</v>
      </c>
      <c r="B167" t="s">
        <v>590</v>
      </c>
      <c r="C167" t="s">
        <v>60</v>
      </c>
      <c r="D167" t="s">
        <v>591</v>
      </c>
    </row>
    <row r="168" spans="1:4" x14ac:dyDescent="0.25">
      <c r="A168" t="s">
        <v>674</v>
      </c>
      <c r="B168" t="s">
        <v>590</v>
      </c>
      <c r="C168" t="s">
        <v>8</v>
      </c>
      <c r="D168" t="s">
        <v>9</v>
      </c>
    </row>
    <row r="169" spans="1:4" x14ac:dyDescent="0.25">
      <c r="A169" t="s">
        <v>675</v>
      </c>
      <c r="B169" t="s">
        <v>590</v>
      </c>
      <c r="C169" t="s">
        <v>60</v>
      </c>
      <c r="D169" t="s">
        <v>591</v>
      </c>
    </row>
    <row r="170" spans="1:4" x14ac:dyDescent="0.25">
      <c r="A170" t="s">
        <v>676</v>
      </c>
      <c r="B170" t="s">
        <v>590</v>
      </c>
      <c r="C170" t="s">
        <v>60</v>
      </c>
      <c r="D170" t="s">
        <v>591</v>
      </c>
    </row>
    <row r="171" spans="1:4" x14ac:dyDescent="0.25">
      <c r="A171" t="s">
        <v>677</v>
      </c>
      <c r="B171" t="s">
        <v>590</v>
      </c>
      <c r="C171" t="s">
        <v>60</v>
      </c>
      <c r="D171" t="s">
        <v>591</v>
      </c>
    </row>
    <row r="172" spans="1:4" x14ac:dyDescent="0.25">
      <c r="A172" t="s">
        <v>678</v>
      </c>
      <c r="B172" t="s">
        <v>590</v>
      </c>
      <c r="C172" t="s">
        <v>60</v>
      </c>
      <c r="D172" t="s">
        <v>591</v>
      </c>
    </row>
    <row r="173" spans="1:4" x14ac:dyDescent="0.25">
      <c r="A173" t="s">
        <v>679</v>
      </c>
      <c r="B173" t="s">
        <v>590</v>
      </c>
      <c r="C173" t="s">
        <v>10</v>
      </c>
      <c r="D173" t="s">
        <v>211</v>
      </c>
    </row>
    <row r="174" spans="1:4" x14ac:dyDescent="0.25">
      <c r="A174" t="s">
        <v>680</v>
      </c>
      <c r="B174" t="s">
        <v>590</v>
      </c>
      <c r="C174" t="s">
        <v>60</v>
      </c>
      <c r="D174" t="s">
        <v>591</v>
      </c>
    </row>
    <row r="175" spans="1:4" x14ac:dyDescent="0.25">
      <c r="A175" t="s">
        <v>680</v>
      </c>
      <c r="B175" t="s">
        <v>590</v>
      </c>
      <c r="C175" t="s">
        <v>8</v>
      </c>
      <c r="D175" t="s">
        <v>9</v>
      </c>
    </row>
    <row r="176" spans="1:4" x14ac:dyDescent="0.25">
      <c r="A176" t="s">
        <v>681</v>
      </c>
      <c r="B176" t="s">
        <v>590</v>
      </c>
      <c r="C176" t="s">
        <v>53</v>
      </c>
      <c r="D176" t="s">
        <v>213</v>
      </c>
    </row>
    <row r="177" spans="1:4" x14ac:dyDescent="0.25">
      <c r="A177" t="s">
        <v>681</v>
      </c>
      <c r="B177" t="s">
        <v>590</v>
      </c>
      <c r="C177" t="s">
        <v>10</v>
      </c>
      <c r="D177" t="s">
        <v>214</v>
      </c>
    </row>
    <row r="178" spans="1:4" x14ac:dyDescent="0.25">
      <c r="A178" t="s">
        <v>682</v>
      </c>
      <c r="B178" t="s">
        <v>590</v>
      </c>
      <c r="C178" t="s">
        <v>60</v>
      </c>
      <c r="D178" t="s">
        <v>591</v>
      </c>
    </row>
    <row r="179" spans="1:4" x14ac:dyDescent="0.25">
      <c r="A179" t="s">
        <v>682</v>
      </c>
      <c r="B179" t="s">
        <v>590</v>
      </c>
      <c r="C179" t="s">
        <v>8</v>
      </c>
      <c r="D179" t="s">
        <v>9</v>
      </c>
    </row>
    <row r="180" spans="1:4" x14ac:dyDescent="0.25">
      <c r="A180" t="s">
        <v>683</v>
      </c>
      <c r="B180" t="s">
        <v>590</v>
      </c>
      <c r="C180" t="s">
        <v>10</v>
      </c>
      <c r="D180" t="s">
        <v>216</v>
      </c>
    </row>
    <row r="181" spans="1:4" x14ac:dyDescent="0.25">
      <c r="A181" t="s">
        <v>684</v>
      </c>
      <c r="B181" t="s">
        <v>590</v>
      </c>
      <c r="C181" t="s">
        <v>60</v>
      </c>
      <c r="D181" t="s">
        <v>591</v>
      </c>
    </row>
    <row r="182" spans="1:4" x14ac:dyDescent="0.25">
      <c r="A182" t="s">
        <v>684</v>
      </c>
      <c r="B182" t="s">
        <v>590</v>
      </c>
      <c r="C182" t="s">
        <v>8</v>
      </c>
      <c r="D182" t="s">
        <v>9</v>
      </c>
    </row>
    <row r="183" spans="1:4" x14ac:dyDescent="0.25">
      <c r="A183" t="s">
        <v>685</v>
      </c>
      <c r="B183" t="s">
        <v>662</v>
      </c>
      <c r="C183" t="s">
        <v>23</v>
      </c>
      <c r="D183" t="s">
        <v>219</v>
      </c>
    </row>
    <row r="184" spans="1:4" x14ac:dyDescent="0.25">
      <c r="A184" t="s">
        <v>686</v>
      </c>
      <c r="B184" t="s">
        <v>590</v>
      </c>
      <c r="C184" t="s">
        <v>60</v>
      </c>
      <c r="D184" t="s">
        <v>591</v>
      </c>
    </row>
    <row r="185" spans="1:4" x14ac:dyDescent="0.25">
      <c r="A185" t="s">
        <v>687</v>
      </c>
      <c r="B185" t="s">
        <v>573</v>
      </c>
      <c r="C185" t="s">
        <v>53</v>
      </c>
      <c r="D185" t="s">
        <v>221</v>
      </c>
    </row>
    <row r="186" spans="1:4" x14ac:dyDescent="0.25">
      <c r="A186" t="s">
        <v>688</v>
      </c>
      <c r="B186" t="s">
        <v>590</v>
      </c>
      <c r="C186" t="s">
        <v>8</v>
      </c>
      <c r="D186" t="s">
        <v>9</v>
      </c>
    </row>
    <row r="187" spans="1:4" x14ac:dyDescent="0.25">
      <c r="A187" t="s">
        <v>689</v>
      </c>
      <c r="B187" t="s">
        <v>569</v>
      </c>
      <c r="C187" t="s">
        <v>8</v>
      </c>
      <c r="D187" t="s">
        <v>9</v>
      </c>
    </row>
    <row r="188" spans="1:4" x14ac:dyDescent="0.25">
      <c r="A188" t="s">
        <v>690</v>
      </c>
      <c r="B188" t="s">
        <v>567</v>
      </c>
      <c r="C188" t="s">
        <v>226</v>
      </c>
      <c r="D188" t="s">
        <v>227</v>
      </c>
    </row>
    <row r="189" spans="1:4" x14ac:dyDescent="0.25">
      <c r="A189" t="s">
        <v>690</v>
      </c>
      <c r="B189" t="s">
        <v>567</v>
      </c>
      <c r="C189" t="s">
        <v>226</v>
      </c>
      <c r="D189" t="s">
        <v>227</v>
      </c>
    </row>
    <row r="190" spans="1:4" x14ac:dyDescent="0.25">
      <c r="A190" t="s">
        <v>690</v>
      </c>
      <c r="B190" t="s">
        <v>567</v>
      </c>
      <c r="C190" t="s">
        <v>23</v>
      </c>
      <c r="D190" t="s">
        <v>39</v>
      </c>
    </row>
    <row r="191" spans="1:4" x14ac:dyDescent="0.25">
      <c r="A191" t="s">
        <v>690</v>
      </c>
      <c r="B191" t="s">
        <v>567</v>
      </c>
      <c r="C191" t="s">
        <v>36</v>
      </c>
      <c r="D191" t="s">
        <v>228</v>
      </c>
    </row>
    <row r="192" spans="1:4" x14ac:dyDescent="0.25">
      <c r="A192" t="s">
        <v>690</v>
      </c>
      <c r="B192" t="s">
        <v>567</v>
      </c>
      <c r="C192" t="s">
        <v>10</v>
      </c>
      <c r="D192" t="s">
        <v>20</v>
      </c>
    </row>
    <row r="193" spans="1:4" x14ac:dyDescent="0.25">
      <c r="A193" t="s">
        <v>691</v>
      </c>
      <c r="B193" t="s">
        <v>567</v>
      </c>
      <c r="C193" t="s">
        <v>23</v>
      </c>
      <c r="D193" t="s">
        <v>230</v>
      </c>
    </row>
    <row r="194" spans="1:4" x14ac:dyDescent="0.25">
      <c r="A194" t="s">
        <v>692</v>
      </c>
      <c r="B194" t="e">
        <v>#N/A</v>
      </c>
      <c r="C194" t="s">
        <v>60</v>
      </c>
      <c r="D194" t="s">
        <v>591</v>
      </c>
    </row>
    <row r="195" spans="1:4" x14ac:dyDescent="0.25">
      <c r="A195" t="s">
        <v>693</v>
      </c>
      <c r="B195" t="s">
        <v>567</v>
      </c>
      <c r="C195" t="s">
        <v>226</v>
      </c>
      <c r="D195" t="s">
        <v>233</v>
      </c>
    </row>
    <row r="196" spans="1:4" x14ac:dyDescent="0.25">
      <c r="A196" t="s">
        <v>693</v>
      </c>
      <c r="B196" t="s">
        <v>567</v>
      </c>
      <c r="C196" t="s">
        <v>23</v>
      </c>
      <c r="D196" t="s">
        <v>230</v>
      </c>
    </row>
    <row r="197" spans="1:4" x14ac:dyDescent="0.25">
      <c r="A197" t="s">
        <v>694</v>
      </c>
      <c r="B197" t="s">
        <v>567</v>
      </c>
      <c r="C197" t="s">
        <v>8</v>
      </c>
      <c r="D197" t="s">
        <v>9</v>
      </c>
    </row>
    <row r="198" spans="1:4" x14ac:dyDescent="0.25">
      <c r="A198" t="s">
        <v>694</v>
      </c>
      <c r="B198" t="s">
        <v>567</v>
      </c>
      <c r="C198" t="s">
        <v>23</v>
      </c>
      <c r="D198" t="s">
        <v>39</v>
      </c>
    </row>
    <row r="199" spans="1:4" x14ac:dyDescent="0.25">
      <c r="A199" t="s">
        <v>695</v>
      </c>
      <c r="B199" t="s">
        <v>567</v>
      </c>
      <c r="C199" t="s">
        <v>15</v>
      </c>
      <c r="D199" t="s">
        <v>236</v>
      </c>
    </row>
    <row r="200" spans="1:4" x14ac:dyDescent="0.25">
      <c r="A200" t="s">
        <v>695</v>
      </c>
      <c r="B200" t="s">
        <v>567</v>
      </c>
      <c r="C200" t="s">
        <v>17</v>
      </c>
      <c r="D200" t="s">
        <v>237</v>
      </c>
    </row>
    <row r="201" spans="1:4" x14ac:dyDescent="0.25">
      <c r="A201" t="s">
        <v>696</v>
      </c>
      <c r="B201" t="s">
        <v>590</v>
      </c>
      <c r="C201" t="s">
        <v>60</v>
      </c>
      <c r="D201" t="s">
        <v>591</v>
      </c>
    </row>
    <row r="202" spans="1:4" x14ac:dyDescent="0.25">
      <c r="A202" t="s">
        <v>697</v>
      </c>
      <c r="B202" t="s">
        <v>567</v>
      </c>
      <c r="C202" t="s">
        <v>53</v>
      </c>
      <c r="D202" t="s">
        <v>240</v>
      </c>
    </row>
    <row r="203" spans="1:4" x14ac:dyDescent="0.25">
      <c r="A203" t="s">
        <v>698</v>
      </c>
      <c r="B203" t="s">
        <v>567</v>
      </c>
      <c r="C203" t="s">
        <v>10</v>
      </c>
      <c r="D203" t="s">
        <v>242</v>
      </c>
    </row>
    <row r="204" spans="1:4" x14ac:dyDescent="0.25">
      <c r="A204" t="s">
        <v>699</v>
      </c>
      <c r="B204" t="s">
        <v>590</v>
      </c>
      <c r="C204" t="s">
        <v>53</v>
      </c>
      <c r="D204" t="s">
        <v>244</v>
      </c>
    </row>
    <row r="205" spans="1:4" x14ac:dyDescent="0.25">
      <c r="A205" t="s">
        <v>700</v>
      </c>
      <c r="B205" t="s">
        <v>567</v>
      </c>
      <c r="C205" t="s">
        <v>53</v>
      </c>
      <c r="D205" t="s">
        <v>246</v>
      </c>
    </row>
    <row r="206" spans="1:4" x14ac:dyDescent="0.25">
      <c r="A206" t="s">
        <v>701</v>
      </c>
      <c r="B206" t="s">
        <v>567</v>
      </c>
      <c r="C206" t="s">
        <v>8</v>
      </c>
      <c r="D206" t="s">
        <v>9</v>
      </c>
    </row>
    <row r="207" spans="1:4" x14ac:dyDescent="0.25">
      <c r="A207" t="s">
        <v>701</v>
      </c>
      <c r="B207" t="s">
        <v>567</v>
      </c>
      <c r="C207" t="s">
        <v>226</v>
      </c>
      <c r="D207" t="s">
        <v>248</v>
      </c>
    </row>
    <row r="208" spans="1:4" x14ac:dyDescent="0.25">
      <c r="A208" t="s">
        <v>701</v>
      </c>
      <c r="B208" t="s">
        <v>567</v>
      </c>
      <c r="C208" t="s">
        <v>226</v>
      </c>
      <c r="D208" t="s">
        <v>248</v>
      </c>
    </row>
    <row r="209" spans="1:4" x14ac:dyDescent="0.25">
      <c r="A209" t="s">
        <v>701</v>
      </c>
      <c r="B209" t="s">
        <v>567</v>
      </c>
      <c r="C209" t="s">
        <v>226</v>
      </c>
      <c r="D209" t="s">
        <v>248</v>
      </c>
    </row>
    <row r="210" spans="1:4" x14ac:dyDescent="0.25">
      <c r="A210" t="s">
        <v>701</v>
      </c>
      <c r="B210" t="s">
        <v>567</v>
      </c>
      <c r="C210" t="s">
        <v>226</v>
      </c>
      <c r="D210" t="s">
        <v>248</v>
      </c>
    </row>
    <row r="211" spans="1:4" x14ac:dyDescent="0.25">
      <c r="A211" t="s">
        <v>701</v>
      </c>
      <c r="B211" t="s">
        <v>567</v>
      </c>
      <c r="C211" t="s">
        <v>226</v>
      </c>
      <c r="D211" t="s">
        <v>248</v>
      </c>
    </row>
    <row r="212" spans="1:4" x14ac:dyDescent="0.25">
      <c r="A212" t="s">
        <v>701</v>
      </c>
      <c r="B212" t="s">
        <v>567</v>
      </c>
      <c r="C212" t="s">
        <v>226</v>
      </c>
      <c r="D212" t="s">
        <v>248</v>
      </c>
    </row>
    <row r="213" spans="1:4" x14ac:dyDescent="0.25">
      <c r="A213" t="s">
        <v>701</v>
      </c>
      <c r="B213" t="s">
        <v>567</v>
      </c>
      <c r="C213" t="s">
        <v>226</v>
      </c>
      <c r="D213" t="s">
        <v>249</v>
      </c>
    </row>
    <row r="214" spans="1:4" x14ac:dyDescent="0.25">
      <c r="A214" t="s">
        <v>701</v>
      </c>
      <c r="B214" t="s">
        <v>567</v>
      </c>
      <c r="C214" t="s">
        <v>226</v>
      </c>
      <c r="D214" t="s">
        <v>248</v>
      </c>
    </row>
    <row r="215" spans="1:4" x14ac:dyDescent="0.25">
      <c r="A215" t="s">
        <v>701</v>
      </c>
      <c r="B215" t="s">
        <v>567</v>
      </c>
      <c r="C215" t="s">
        <v>10</v>
      </c>
      <c r="D215" t="s">
        <v>250</v>
      </c>
    </row>
    <row r="216" spans="1:4" x14ac:dyDescent="0.25">
      <c r="A216" t="s">
        <v>702</v>
      </c>
      <c r="B216" t="s">
        <v>573</v>
      </c>
      <c r="C216" t="s">
        <v>26</v>
      </c>
      <c r="D216" t="s">
        <v>252</v>
      </c>
    </row>
    <row r="217" spans="1:4" x14ac:dyDescent="0.25">
      <c r="A217" t="s">
        <v>702</v>
      </c>
      <c r="B217" t="s">
        <v>573</v>
      </c>
      <c r="C217" t="s">
        <v>10</v>
      </c>
      <c r="D217" t="s">
        <v>253</v>
      </c>
    </row>
    <row r="218" spans="1:4" x14ac:dyDescent="0.25">
      <c r="A218" t="s">
        <v>703</v>
      </c>
      <c r="B218" t="s">
        <v>567</v>
      </c>
      <c r="C218" t="s">
        <v>53</v>
      </c>
      <c r="D218" t="s">
        <v>255</v>
      </c>
    </row>
    <row r="219" spans="1:4" x14ac:dyDescent="0.25">
      <c r="A219" t="s">
        <v>704</v>
      </c>
      <c r="B219" t="s">
        <v>567</v>
      </c>
      <c r="C219" t="s">
        <v>23</v>
      </c>
      <c r="D219" t="s">
        <v>39</v>
      </c>
    </row>
    <row r="220" spans="1:4" x14ac:dyDescent="0.25">
      <c r="A220" t="s">
        <v>704</v>
      </c>
      <c r="B220" t="s">
        <v>567</v>
      </c>
      <c r="C220" t="s">
        <v>36</v>
      </c>
      <c r="D220" t="s">
        <v>257</v>
      </c>
    </row>
    <row r="221" spans="1:4" x14ac:dyDescent="0.25">
      <c r="A221" t="s">
        <v>704</v>
      </c>
      <c r="B221" t="s">
        <v>567</v>
      </c>
      <c r="C221" t="s">
        <v>10</v>
      </c>
      <c r="D221" t="s">
        <v>258</v>
      </c>
    </row>
    <row r="222" spans="1:4" x14ac:dyDescent="0.25">
      <c r="A222" t="s">
        <v>705</v>
      </c>
      <c r="B222" t="s">
        <v>567</v>
      </c>
      <c r="C222" t="s">
        <v>8</v>
      </c>
      <c r="D222" t="s">
        <v>9</v>
      </c>
    </row>
    <row r="223" spans="1:4" x14ac:dyDescent="0.25">
      <c r="A223" t="s">
        <v>706</v>
      </c>
      <c r="B223" t="e">
        <v>#N/A</v>
      </c>
      <c r="C223" t="s">
        <v>8</v>
      </c>
      <c r="D223" t="s">
        <v>9</v>
      </c>
    </row>
    <row r="224" spans="1:4" x14ac:dyDescent="0.25">
      <c r="A224" t="s">
        <v>707</v>
      </c>
      <c r="B224" t="s">
        <v>569</v>
      </c>
      <c r="C224" t="s">
        <v>23</v>
      </c>
      <c r="D224" t="s">
        <v>262</v>
      </c>
    </row>
    <row r="225" spans="1:4" x14ac:dyDescent="0.25">
      <c r="A225" t="s">
        <v>708</v>
      </c>
      <c r="B225" t="s">
        <v>567</v>
      </c>
      <c r="C225" t="s">
        <v>8</v>
      </c>
      <c r="D225" t="s">
        <v>9</v>
      </c>
    </row>
    <row r="226" spans="1:4" x14ac:dyDescent="0.25">
      <c r="A226" t="s">
        <v>708</v>
      </c>
      <c r="B226" t="s">
        <v>567</v>
      </c>
      <c r="C226" t="s">
        <v>23</v>
      </c>
      <c r="D226" t="s">
        <v>39</v>
      </c>
    </row>
    <row r="227" spans="1:4" x14ac:dyDescent="0.25">
      <c r="A227" t="s">
        <v>709</v>
      </c>
      <c r="B227" t="s">
        <v>567</v>
      </c>
      <c r="C227" t="s">
        <v>8</v>
      </c>
      <c r="D227" t="s">
        <v>9</v>
      </c>
    </row>
    <row r="228" spans="1:4" x14ac:dyDescent="0.25">
      <c r="A228" t="s">
        <v>709</v>
      </c>
      <c r="B228" t="s">
        <v>567</v>
      </c>
      <c r="C228" t="s">
        <v>17</v>
      </c>
      <c r="D228" t="s">
        <v>264</v>
      </c>
    </row>
    <row r="229" spans="1:4" x14ac:dyDescent="0.25">
      <c r="A229" t="s">
        <v>710</v>
      </c>
      <c r="B229" t="s">
        <v>573</v>
      </c>
      <c r="C229" t="s">
        <v>17</v>
      </c>
      <c r="D229" t="s">
        <v>266</v>
      </c>
    </row>
    <row r="230" spans="1:4" x14ac:dyDescent="0.25">
      <c r="A230" t="s">
        <v>711</v>
      </c>
      <c r="B230" t="e">
        <v>#N/A</v>
      </c>
      <c r="C230" t="s">
        <v>8</v>
      </c>
      <c r="D230" t="s">
        <v>9</v>
      </c>
    </row>
    <row r="231" spans="1:4" x14ac:dyDescent="0.25">
      <c r="A231" t="s">
        <v>712</v>
      </c>
      <c r="B231" t="s">
        <v>567</v>
      </c>
      <c r="C231" t="s">
        <v>15</v>
      </c>
      <c r="D231" t="s">
        <v>269</v>
      </c>
    </row>
    <row r="232" spans="1:4" x14ac:dyDescent="0.25">
      <c r="A232" t="s">
        <v>712</v>
      </c>
      <c r="B232" t="s">
        <v>567</v>
      </c>
      <c r="C232" t="s">
        <v>17</v>
      </c>
      <c r="D232" t="s">
        <v>270</v>
      </c>
    </row>
    <row r="233" spans="1:4" x14ac:dyDescent="0.25">
      <c r="A233" t="s">
        <v>712</v>
      </c>
      <c r="B233" t="s">
        <v>567</v>
      </c>
      <c r="C233" t="s">
        <v>10</v>
      </c>
      <c r="D233" t="s">
        <v>84</v>
      </c>
    </row>
    <row r="234" spans="1:4" x14ac:dyDescent="0.25">
      <c r="A234" t="s">
        <v>713</v>
      </c>
      <c r="B234" t="s">
        <v>569</v>
      </c>
      <c r="C234" t="s">
        <v>8</v>
      </c>
      <c r="D234" t="s">
        <v>9</v>
      </c>
    </row>
    <row r="235" spans="1:4" x14ac:dyDescent="0.25">
      <c r="A235" t="s">
        <v>714</v>
      </c>
      <c r="B235" t="e">
        <v>#N/A</v>
      </c>
      <c r="C235" t="s">
        <v>60</v>
      </c>
      <c r="D235" t="s">
        <v>715</v>
      </c>
    </row>
    <row r="236" spans="1:4" x14ac:dyDescent="0.25">
      <c r="A236" t="s">
        <v>716</v>
      </c>
      <c r="B236" t="s">
        <v>590</v>
      </c>
      <c r="C236" t="s">
        <v>10</v>
      </c>
      <c r="D236" t="s">
        <v>158</v>
      </c>
    </row>
    <row r="237" spans="1:4" x14ac:dyDescent="0.25">
      <c r="A237" t="s">
        <v>717</v>
      </c>
      <c r="B237" t="e">
        <v>#N/A</v>
      </c>
      <c r="C237" t="s">
        <v>8</v>
      </c>
      <c r="D237" t="s">
        <v>9</v>
      </c>
    </row>
    <row r="238" spans="1:4" x14ac:dyDescent="0.25">
      <c r="A238" t="s">
        <v>718</v>
      </c>
      <c r="B238" t="e">
        <v>#N/A</v>
      </c>
      <c r="C238" t="s">
        <v>8</v>
      </c>
      <c r="D238" t="s">
        <v>9</v>
      </c>
    </row>
    <row r="239" spans="1:4" x14ac:dyDescent="0.25">
      <c r="A239" t="s">
        <v>719</v>
      </c>
      <c r="B239" t="e">
        <v>#N/A</v>
      </c>
      <c r="C239" t="s">
        <v>8</v>
      </c>
      <c r="D239" t="s">
        <v>9</v>
      </c>
    </row>
    <row r="240" spans="1:4" x14ac:dyDescent="0.25">
      <c r="A240" t="s">
        <v>720</v>
      </c>
      <c r="B240" t="e">
        <v>#N/A</v>
      </c>
      <c r="C240" t="s">
        <v>8</v>
      </c>
      <c r="D240" t="s">
        <v>9</v>
      </c>
    </row>
    <row r="241" spans="1:4" x14ac:dyDescent="0.25">
      <c r="A241" t="s">
        <v>721</v>
      </c>
      <c r="B241" t="s">
        <v>569</v>
      </c>
      <c r="C241" t="s">
        <v>8</v>
      </c>
      <c r="D241" t="s">
        <v>9</v>
      </c>
    </row>
    <row r="242" spans="1:4" x14ac:dyDescent="0.25">
      <c r="A242" t="s">
        <v>721</v>
      </c>
      <c r="B242" t="s">
        <v>569</v>
      </c>
      <c r="C242" t="s">
        <v>15</v>
      </c>
      <c r="D242" t="s">
        <v>279</v>
      </c>
    </row>
    <row r="243" spans="1:4" x14ac:dyDescent="0.25">
      <c r="A243" t="s">
        <v>721</v>
      </c>
      <c r="B243" t="s">
        <v>569</v>
      </c>
      <c r="C243" t="s">
        <v>17</v>
      </c>
      <c r="D243" t="s">
        <v>280</v>
      </c>
    </row>
    <row r="244" spans="1:4" x14ac:dyDescent="0.25">
      <c r="A244" t="s">
        <v>722</v>
      </c>
      <c r="B244" t="s">
        <v>573</v>
      </c>
      <c r="C244" t="s">
        <v>15</v>
      </c>
      <c r="D244" t="s">
        <v>282</v>
      </c>
    </row>
    <row r="245" spans="1:4" x14ac:dyDescent="0.25">
      <c r="A245" t="s">
        <v>722</v>
      </c>
      <c r="B245" t="s">
        <v>573</v>
      </c>
      <c r="C245" t="s">
        <v>17</v>
      </c>
      <c r="D245" t="s">
        <v>283</v>
      </c>
    </row>
    <row r="246" spans="1:4" x14ac:dyDescent="0.25">
      <c r="A246" t="s">
        <v>722</v>
      </c>
      <c r="B246" t="s">
        <v>573</v>
      </c>
      <c r="C246" t="s">
        <v>10</v>
      </c>
      <c r="D246" t="s">
        <v>284</v>
      </c>
    </row>
    <row r="247" spans="1:4" x14ac:dyDescent="0.25">
      <c r="A247" t="s">
        <v>723</v>
      </c>
      <c r="B247" t="s">
        <v>567</v>
      </c>
      <c r="C247" t="s">
        <v>10</v>
      </c>
      <c r="D247" t="s">
        <v>20</v>
      </c>
    </row>
    <row r="248" spans="1:4" x14ac:dyDescent="0.25">
      <c r="A248" t="s">
        <v>724</v>
      </c>
      <c r="B248" t="s">
        <v>590</v>
      </c>
      <c r="C248" t="s">
        <v>60</v>
      </c>
      <c r="D248" t="s">
        <v>591</v>
      </c>
    </row>
    <row r="249" spans="1:4" x14ac:dyDescent="0.25">
      <c r="A249" t="s">
        <v>724</v>
      </c>
      <c r="B249" t="s">
        <v>590</v>
      </c>
      <c r="C249" t="s">
        <v>8</v>
      </c>
      <c r="D249" t="s">
        <v>9</v>
      </c>
    </row>
    <row r="250" spans="1:4" x14ac:dyDescent="0.25">
      <c r="A250" t="s">
        <v>725</v>
      </c>
      <c r="B250" t="s">
        <v>569</v>
      </c>
      <c r="C250" t="s">
        <v>8</v>
      </c>
      <c r="D250" t="s">
        <v>9</v>
      </c>
    </row>
    <row r="251" spans="1:4" x14ac:dyDescent="0.25">
      <c r="A251" t="s">
        <v>726</v>
      </c>
      <c r="B251" t="s">
        <v>567</v>
      </c>
      <c r="C251" t="s">
        <v>8</v>
      </c>
      <c r="D251" t="s">
        <v>9</v>
      </c>
    </row>
    <row r="252" spans="1:4" x14ac:dyDescent="0.25">
      <c r="A252" t="s">
        <v>727</v>
      </c>
      <c r="B252" t="s">
        <v>567</v>
      </c>
      <c r="C252" t="s">
        <v>15</v>
      </c>
      <c r="D252" t="s">
        <v>288</v>
      </c>
    </row>
    <row r="253" spans="1:4" x14ac:dyDescent="0.25">
      <c r="A253" t="s">
        <v>727</v>
      </c>
      <c r="B253" t="s">
        <v>567</v>
      </c>
      <c r="C253" t="s">
        <v>23</v>
      </c>
      <c r="D253" t="s">
        <v>39</v>
      </c>
    </row>
    <row r="254" spans="1:4" x14ac:dyDescent="0.25">
      <c r="A254" t="s">
        <v>727</v>
      </c>
      <c r="B254" t="s">
        <v>567</v>
      </c>
      <c r="C254" t="s">
        <v>17</v>
      </c>
      <c r="D254" t="s">
        <v>289</v>
      </c>
    </row>
    <row r="255" spans="1:4" x14ac:dyDescent="0.25">
      <c r="A255" t="s">
        <v>727</v>
      </c>
      <c r="B255" t="s">
        <v>567</v>
      </c>
      <c r="C255" t="s">
        <v>10</v>
      </c>
      <c r="D255" t="s">
        <v>216</v>
      </c>
    </row>
    <row r="256" spans="1:4" x14ac:dyDescent="0.25">
      <c r="A256" t="s">
        <v>728</v>
      </c>
      <c r="B256" t="s">
        <v>590</v>
      </c>
      <c r="C256" t="s">
        <v>60</v>
      </c>
      <c r="D256" t="s">
        <v>591</v>
      </c>
    </row>
    <row r="257" spans="1:4" x14ac:dyDescent="0.25">
      <c r="A257" t="s">
        <v>728</v>
      </c>
      <c r="B257" t="s">
        <v>590</v>
      </c>
      <c r="C257" t="s">
        <v>8</v>
      </c>
      <c r="D257" t="s">
        <v>9</v>
      </c>
    </row>
    <row r="258" spans="1:4" x14ac:dyDescent="0.25">
      <c r="A258" t="s">
        <v>729</v>
      </c>
      <c r="B258" t="s">
        <v>569</v>
      </c>
      <c r="C258" t="s">
        <v>8</v>
      </c>
      <c r="D258" t="s">
        <v>9</v>
      </c>
    </row>
    <row r="259" spans="1:4" x14ac:dyDescent="0.25">
      <c r="A259" t="s">
        <v>730</v>
      </c>
      <c r="B259" t="s">
        <v>569</v>
      </c>
      <c r="C259" t="s">
        <v>8</v>
      </c>
      <c r="D259" t="s">
        <v>9</v>
      </c>
    </row>
    <row r="260" spans="1:4" x14ac:dyDescent="0.25">
      <c r="A260" t="s">
        <v>731</v>
      </c>
      <c r="B260" t="s">
        <v>567</v>
      </c>
      <c r="C260" t="s">
        <v>8</v>
      </c>
      <c r="D260" t="s">
        <v>9</v>
      </c>
    </row>
    <row r="261" spans="1:4" x14ac:dyDescent="0.25">
      <c r="A261" t="s">
        <v>732</v>
      </c>
      <c r="B261" t="e">
        <v>#N/A</v>
      </c>
      <c r="C261" t="s">
        <v>8</v>
      </c>
      <c r="D261" t="s">
        <v>9</v>
      </c>
    </row>
    <row r="262" spans="1:4" x14ac:dyDescent="0.25">
      <c r="A262" t="s">
        <v>733</v>
      </c>
      <c r="B262" t="e">
        <v>#N/A</v>
      </c>
      <c r="C262" t="s">
        <v>8</v>
      </c>
      <c r="D262" t="s">
        <v>9</v>
      </c>
    </row>
    <row r="263" spans="1:4" x14ac:dyDescent="0.25">
      <c r="A263" t="s">
        <v>734</v>
      </c>
      <c r="B263" t="e">
        <v>#N/A</v>
      </c>
      <c r="C263" t="s">
        <v>8</v>
      </c>
      <c r="D263" t="s">
        <v>9</v>
      </c>
    </row>
    <row r="264" spans="1:4" x14ac:dyDescent="0.25">
      <c r="A264" t="s">
        <v>735</v>
      </c>
      <c r="B264" t="e">
        <v>#N/A</v>
      </c>
      <c r="C264" t="s">
        <v>8</v>
      </c>
      <c r="D264" t="s">
        <v>9</v>
      </c>
    </row>
    <row r="265" spans="1:4" x14ac:dyDescent="0.25">
      <c r="A265" t="s">
        <v>736</v>
      </c>
      <c r="B265" t="e">
        <v>#N/A</v>
      </c>
      <c r="C265" t="s">
        <v>8</v>
      </c>
      <c r="D265" t="s">
        <v>9</v>
      </c>
    </row>
    <row r="266" spans="1:4" x14ac:dyDescent="0.25">
      <c r="A266" t="s">
        <v>737</v>
      </c>
      <c r="B266" t="s">
        <v>567</v>
      </c>
      <c r="C266" t="s">
        <v>8</v>
      </c>
      <c r="D266" t="s">
        <v>9</v>
      </c>
    </row>
    <row r="267" spans="1:4" x14ac:dyDescent="0.25">
      <c r="A267" t="s">
        <v>737</v>
      </c>
      <c r="B267" t="s">
        <v>567</v>
      </c>
      <c r="C267" t="s">
        <v>226</v>
      </c>
      <c r="D267" t="s">
        <v>299</v>
      </c>
    </row>
    <row r="268" spans="1:4" x14ac:dyDescent="0.25">
      <c r="A268" t="s">
        <v>737</v>
      </c>
      <c r="B268" t="s">
        <v>567</v>
      </c>
      <c r="C268" t="s">
        <v>226</v>
      </c>
      <c r="D268" t="s">
        <v>300</v>
      </c>
    </row>
    <row r="269" spans="1:4" x14ac:dyDescent="0.25">
      <c r="A269" t="s">
        <v>737</v>
      </c>
      <c r="B269" t="s">
        <v>567</v>
      </c>
      <c r="C269" t="s">
        <v>226</v>
      </c>
      <c r="D269" t="s">
        <v>301</v>
      </c>
    </row>
    <row r="270" spans="1:4" x14ac:dyDescent="0.25">
      <c r="A270" t="s">
        <v>737</v>
      </c>
      <c r="B270" t="s">
        <v>567</v>
      </c>
      <c r="C270" t="s">
        <v>226</v>
      </c>
      <c r="D270" t="s">
        <v>299</v>
      </c>
    </row>
    <row r="271" spans="1:4" x14ac:dyDescent="0.25">
      <c r="A271" t="s">
        <v>737</v>
      </c>
      <c r="B271" t="s">
        <v>567</v>
      </c>
      <c r="C271" t="s">
        <v>226</v>
      </c>
      <c r="D271" t="s">
        <v>301</v>
      </c>
    </row>
    <row r="272" spans="1:4" x14ac:dyDescent="0.25">
      <c r="A272" t="s">
        <v>737</v>
      </c>
      <c r="B272" t="s">
        <v>567</v>
      </c>
      <c r="C272" t="s">
        <v>226</v>
      </c>
      <c r="D272" t="s">
        <v>301</v>
      </c>
    </row>
    <row r="273" spans="1:4" x14ac:dyDescent="0.25">
      <c r="A273" t="s">
        <v>737</v>
      </c>
      <c r="B273" t="s">
        <v>567</v>
      </c>
      <c r="C273" t="s">
        <v>226</v>
      </c>
      <c r="D273" t="s">
        <v>301</v>
      </c>
    </row>
    <row r="274" spans="1:4" x14ac:dyDescent="0.25">
      <c r="A274" t="s">
        <v>737</v>
      </c>
      <c r="B274" t="s">
        <v>567</v>
      </c>
      <c r="C274" t="s">
        <v>226</v>
      </c>
      <c r="D274" t="s">
        <v>301</v>
      </c>
    </row>
    <row r="275" spans="1:4" x14ac:dyDescent="0.25">
      <c r="A275" t="s">
        <v>737</v>
      </c>
      <c r="B275" t="s">
        <v>567</v>
      </c>
      <c r="C275" t="s">
        <v>226</v>
      </c>
      <c r="D275" t="s">
        <v>301</v>
      </c>
    </row>
    <row r="276" spans="1:4" x14ac:dyDescent="0.25">
      <c r="A276" t="s">
        <v>737</v>
      </c>
      <c r="B276" t="s">
        <v>567</v>
      </c>
      <c r="C276" t="s">
        <v>226</v>
      </c>
      <c r="D276" t="s">
        <v>301</v>
      </c>
    </row>
    <row r="277" spans="1:4" x14ac:dyDescent="0.25">
      <c r="A277" t="s">
        <v>737</v>
      </c>
      <c r="B277" t="s">
        <v>567</v>
      </c>
      <c r="C277" t="s">
        <v>226</v>
      </c>
      <c r="D277" t="s">
        <v>301</v>
      </c>
    </row>
    <row r="278" spans="1:4" x14ac:dyDescent="0.25">
      <c r="A278" t="s">
        <v>737</v>
      </c>
      <c r="B278" t="s">
        <v>567</v>
      </c>
      <c r="C278" t="s">
        <v>226</v>
      </c>
      <c r="D278" t="s">
        <v>300</v>
      </c>
    </row>
    <row r="279" spans="1:4" x14ac:dyDescent="0.25">
      <c r="A279" t="s">
        <v>737</v>
      </c>
      <c r="B279" t="s">
        <v>567</v>
      </c>
      <c r="C279" t="s">
        <v>226</v>
      </c>
      <c r="D279" t="s">
        <v>301</v>
      </c>
    </row>
    <row r="280" spans="1:4" x14ac:dyDescent="0.25">
      <c r="A280" t="s">
        <v>737</v>
      </c>
      <c r="B280" t="s">
        <v>567</v>
      </c>
      <c r="C280" t="s">
        <v>226</v>
      </c>
      <c r="D280" t="s">
        <v>301</v>
      </c>
    </row>
    <row r="281" spans="1:4" x14ac:dyDescent="0.25">
      <c r="A281" t="s">
        <v>737</v>
      </c>
      <c r="B281" t="s">
        <v>567</v>
      </c>
      <c r="C281" t="s">
        <v>226</v>
      </c>
      <c r="D281" t="s">
        <v>301</v>
      </c>
    </row>
    <row r="282" spans="1:4" x14ac:dyDescent="0.25">
      <c r="A282" t="s">
        <v>737</v>
      </c>
      <c r="B282" t="s">
        <v>567</v>
      </c>
      <c r="C282" t="s">
        <v>226</v>
      </c>
      <c r="D282" t="s">
        <v>301</v>
      </c>
    </row>
    <row r="283" spans="1:4" x14ac:dyDescent="0.25">
      <c r="A283" t="s">
        <v>737</v>
      </c>
      <c r="B283" t="s">
        <v>567</v>
      </c>
      <c r="C283" t="s">
        <v>226</v>
      </c>
      <c r="D283" t="s">
        <v>300</v>
      </c>
    </row>
    <row r="284" spans="1:4" x14ac:dyDescent="0.25">
      <c r="A284" t="s">
        <v>737</v>
      </c>
      <c r="B284" t="s">
        <v>567</v>
      </c>
      <c r="C284" t="s">
        <v>226</v>
      </c>
      <c r="D284" t="s">
        <v>301</v>
      </c>
    </row>
    <row r="285" spans="1:4" x14ac:dyDescent="0.25">
      <c r="A285" t="s">
        <v>737</v>
      </c>
      <c r="B285" t="s">
        <v>567</v>
      </c>
      <c r="C285" t="s">
        <v>226</v>
      </c>
      <c r="D285" t="s">
        <v>300</v>
      </c>
    </row>
    <row r="286" spans="1:4" x14ac:dyDescent="0.25">
      <c r="A286" t="s">
        <v>737</v>
      </c>
      <c r="B286" t="s">
        <v>567</v>
      </c>
      <c r="C286" t="s">
        <v>226</v>
      </c>
      <c r="D286" t="s">
        <v>301</v>
      </c>
    </row>
    <row r="287" spans="1:4" x14ac:dyDescent="0.25">
      <c r="A287" t="s">
        <v>737</v>
      </c>
      <c r="B287" t="s">
        <v>567</v>
      </c>
      <c r="C287" t="s">
        <v>226</v>
      </c>
      <c r="D287" t="s">
        <v>301</v>
      </c>
    </row>
    <row r="288" spans="1:4" x14ac:dyDescent="0.25">
      <c r="A288" t="s">
        <v>737</v>
      </c>
      <c r="B288" t="s">
        <v>567</v>
      </c>
      <c r="C288" t="s">
        <v>10</v>
      </c>
      <c r="D288" t="s">
        <v>302</v>
      </c>
    </row>
    <row r="289" spans="1:4" x14ac:dyDescent="0.25">
      <c r="A289" t="s">
        <v>738</v>
      </c>
      <c r="B289" t="e">
        <v>#N/A</v>
      </c>
      <c r="C289" t="s">
        <v>226</v>
      </c>
      <c r="D289" t="s">
        <v>304</v>
      </c>
    </row>
    <row r="290" spans="1:4" x14ac:dyDescent="0.25">
      <c r="A290" t="s">
        <v>738</v>
      </c>
      <c r="B290" t="e">
        <v>#N/A</v>
      </c>
      <c r="C290" t="s">
        <v>226</v>
      </c>
      <c r="D290" t="s">
        <v>305</v>
      </c>
    </row>
    <row r="291" spans="1:4" x14ac:dyDescent="0.25">
      <c r="A291" t="s">
        <v>738</v>
      </c>
      <c r="B291" t="e">
        <v>#N/A</v>
      </c>
      <c r="C291" t="s">
        <v>226</v>
      </c>
      <c r="D291" t="s">
        <v>305</v>
      </c>
    </row>
    <row r="292" spans="1:4" x14ac:dyDescent="0.25">
      <c r="A292" t="s">
        <v>738</v>
      </c>
      <c r="B292" t="e">
        <v>#N/A</v>
      </c>
      <c r="C292" t="s">
        <v>226</v>
      </c>
      <c r="D292" t="s">
        <v>305</v>
      </c>
    </row>
    <row r="293" spans="1:4" x14ac:dyDescent="0.25">
      <c r="A293" t="s">
        <v>738</v>
      </c>
      <c r="B293" t="e">
        <v>#N/A</v>
      </c>
      <c r="C293" t="s">
        <v>226</v>
      </c>
      <c r="D293" t="s">
        <v>305</v>
      </c>
    </row>
    <row r="294" spans="1:4" x14ac:dyDescent="0.25">
      <c r="A294" t="s">
        <v>738</v>
      </c>
      <c r="B294" t="e">
        <v>#N/A</v>
      </c>
      <c r="C294" t="s">
        <v>15</v>
      </c>
      <c r="D294" t="s">
        <v>306</v>
      </c>
    </row>
    <row r="295" spans="1:4" x14ac:dyDescent="0.25">
      <c r="A295" t="s">
        <v>738</v>
      </c>
      <c r="B295" t="e">
        <v>#N/A</v>
      </c>
      <c r="C295" t="s">
        <v>17</v>
      </c>
      <c r="D295" t="s">
        <v>307</v>
      </c>
    </row>
    <row r="296" spans="1:4" x14ac:dyDescent="0.25">
      <c r="A296" t="s">
        <v>738</v>
      </c>
      <c r="B296" t="e">
        <v>#N/A</v>
      </c>
      <c r="C296" t="s">
        <v>26</v>
      </c>
      <c r="D296" t="s">
        <v>308</v>
      </c>
    </row>
    <row r="297" spans="1:4" x14ac:dyDescent="0.25">
      <c r="A297" t="s">
        <v>738</v>
      </c>
      <c r="B297" t="e">
        <v>#N/A</v>
      </c>
      <c r="C297" t="s">
        <v>10</v>
      </c>
      <c r="D297" t="s">
        <v>309</v>
      </c>
    </row>
    <row r="298" spans="1:4" x14ac:dyDescent="0.25">
      <c r="A298" t="s">
        <v>739</v>
      </c>
      <c r="B298" t="e">
        <v>#N/A</v>
      </c>
      <c r="C298" t="s">
        <v>60</v>
      </c>
      <c r="D298" t="s">
        <v>591</v>
      </c>
    </row>
    <row r="299" spans="1:4" x14ac:dyDescent="0.25">
      <c r="A299" t="s">
        <v>740</v>
      </c>
      <c r="B299" t="e">
        <v>#N/A</v>
      </c>
      <c r="C299" t="s">
        <v>8</v>
      </c>
      <c r="D299" t="s">
        <v>9</v>
      </c>
    </row>
    <row r="300" spans="1:4" x14ac:dyDescent="0.25">
      <c r="A300" t="s">
        <v>741</v>
      </c>
      <c r="B300" t="e">
        <v>#N/A</v>
      </c>
      <c r="C300" t="s">
        <v>8</v>
      </c>
      <c r="D300" t="s">
        <v>9</v>
      </c>
    </row>
    <row r="301" spans="1:4" x14ac:dyDescent="0.25">
      <c r="A301" t="s">
        <v>742</v>
      </c>
      <c r="B301" t="e">
        <v>#N/A</v>
      </c>
      <c r="C301" t="s">
        <v>8</v>
      </c>
      <c r="D301" t="s">
        <v>9</v>
      </c>
    </row>
    <row r="302" spans="1:4" x14ac:dyDescent="0.25">
      <c r="A302" t="s">
        <v>743</v>
      </c>
      <c r="B302" t="e">
        <v>#N/A</v>
      </c>
      <c r="C302" t="s">
        <v>8</v>
      </c>
      <c r="D302" t="s">
        <v>9</v>
      </c>
    </row>
    <row r="303" spans="1:4" x14ac:dyDescent="0.25">
      <c r="A303" t="s">
        <v>744</v>
      </c>
      <c r="B303" t="e">
        <v>#N/A</v>
      </c>
      <c r="C303" t="s">
        <v>49</v>
      </c>
      <c r="D303" t="s">
        <v>315</v>
      </c>
    </row>
    <row r="304" spans="1:4" x14ac:dyDescent="0.25">
      <c r="A304" t="s">
        <v>744</v>
      </c>
      <c r="B304" t="e">
        <v>#N/A</v>
      </c>
      <c r="C304" t="s">
        <v>15</v>
      </c>
      <c r="D304" t="s">
        <v>316</v>
      </c>
    </row>
    <row r="305" spans="1:4" x14ac:dyDescent="0.25">
      <c r="A305" t="s">
        <v>744</v>
      </c>
      <c r="B305" t="e">
        <v>#N/A</v>
      </c>
      <c r="C305" t="s">
        <v>17</v>
      </c>
      <c r="D305" t="s">
        <v>317</v>
      </c>
    </row>
    <row r="306" spans="1:4" x14ac:dyDescent="0.25">
      <c r="A306" t="s">
        <v>745</v>
      </c>
      <c r="B306" t="e">
        <v>#N/A</v>
      </c>
      <c r="C306" t="s">
        <v>8</v>
      </c>
      <c r="D306" t="s">
        <v>9</v>
      </c>
    </row>
    <row r="307" spans="1:4" x14ac:dyDescent="0.25">
      <c r="A307" t="s">
        <v>746</v>
      </c>
      <c r="B307" t="e">
        <v>#N/A</v>
      </c>
      <c r="C307" t="s">
        <v>8</v>
      </c>
      <c r="D307" t="s">
        <v>9</v>
      </c>
    </row>
    <row r="308" spans="1:4" x14ac:dyDescent="0.25">
      <c r="A308" t="s">
        <v>747</v>
      </c>
      <c r="B308" t="e">
        <v>#N/A</v>
      </c>
      <c r="C308" t="s">
        <v>8</v>
      </c>
      <c r="D308" t="s">
        <v>9</v>
      </c>
    </row>
    <row r="309" spans="1:4" x14ac:dyDescent="0.25">
      <c r="A309" t="s">
        <v>748</v>
      </c>
      <c r="B309" t="s">
        <v>569</v>
      </c>
      <c r="C309" t="s">
        <v>8</v>
      </c>
      <c r="D309" t="s">
        <v>9</v>
      </c>
    </row>
    <row r="310" spans="1:4" x14ac:dyDescent="0.25">
      <c r="A310" t="s">
        <v>749</v>
      </c>
      <c r="B310" t="s">
        <v>567</v>
      </c>
      <c r="C310" t="s">
        <v>15</v>
      </c>
      <c r="D310" t="s">
        <v>323</v>
      </c>
    </row>
    <row r="311" spans="1:4" x14ac:dyDescent="0.25">
      <c r="A311" t="s">
        <v>749</v>
      </c>
      <c r="B311" t="s">
        <v>567</v>
      </c>
      <c r="C311" t="s">
        <v>17</v>
      </c>
      <c r="D311" t="s">
        <v>324</v>
      </c>
    </row>
    <row r="312" spans="1:4" x14ac:dyDescent="0.25">
      <c r="A312" t="s">
        <v>750</v>
      </c>
      <c r="B312" t="s">
        <v>590</v>
      </c>
      <c r="C312" t="s">
        <v>60</v>
      </c>
      <c r="D312" t="s">
        <v>751</v>
      </c>
    </row>
    <row r="313" spans="1:4" x14ac:dyDescent="0.25">
      <c r="A313" t="s">
        <v>752</v>
      </c>
      <c r="B313" t="s">
        <v>573</v>
      </c>
      <c r="C313" t="s">
        <v>53</v>
      </c>
      <c r="D313" t="s">
        <v>328</v>
      </c>
    </row>
    <row r="314" spans="1:4" x14ac:dyDescent="0.25">
      <c r="A314" t="s">
        <v>753</v>
      </c>
      <c r="B314" t="s">
        <v>567</v>
      </c>
      <c r="C314" t="s">
        <v>8</v>
      </c>
      <c r="D314" t="s">
        <v>9</v>
      </c>
    </row>
    <row r="315" spans="1:4" x14ac:dyDescent="0.25">
      <c r="A315" t="s">
        <v>753</v>
      </c>
      <c r="B315" t="s">
        <v>567</v>
      </c>
      <c r="C315" t="s">
        <v>226</v>
      </c>
      <c r="D315" t="s">
        <v>330</v>
      </c>
    </row>
    <row r="316" spans="1:4" x14ac:dyDescent="0.25">
      <c r="A316" t="s">
        <v>753</v>
      </c>
      <c r="B316" t="s">
        <v>567</v>
      </c>
      <c r="C316" t="s">
        <v>226</v>
      </c>
      <c r="D316" t="s">
        <v>331</v>
      </c>
    </row>
    <row r="317" spans="1:4" x14ac:dyDescent="0.25">
      <c r="A317" t="s">
        <v>753</v>
      </c>
      <c r="B317" t="s">
        <v>567</v>
      </c>
      <c r="C317" t="s">
        <v>226</v>
      </c>
      <c r="D317" t="s">
        <v>332</v>
      </c>
    </row>
    <row r="318" spans="1:4" x14ac:dyDescent="0.25">
      <c r="A318" t="s">
        <v>753</v>
      </c>
      <c r="B318" t="s">
        <v>567</v>
      </c>
      <c r="C318" t="s">
        <v>10</v>
      </c>
      <c r="D318" t="s">
        <v>333</v>
      </c>
    </row>
    <row r="319" spans="1:4" x14ac:dyDescent="0.25">
      <c r="A319" t="s">
        <v>754</v>
      </c>
      <c r="B319" t="s">
        <v>662</v>
      </c>
      <c r="C319" t="s">
        <v>23</v>
      </c>
      <c r="D319" t="s">
        <v>335</v>
      </c>
    </row>
    <row r="320" spans="1:4" x14ac:dyDescent="0.25">
      <c r="A320" t="s">
        <v>755</v>
      </c>
      <c r="B320" t="s">
        <v>662</v>
      </c>
      <c r="C320" t="s">
        <v>23</v>
      </c>
      <c r="D320" t="s">
        <v>337</v>
      </c>
    </row>
    <row r="321" spans="1:4" x14ac:dyDescent="0.25">
      <c r="A321" t="s">
        <v>756</v>
      </c>
      <c r="B321" t="s">
        <v>567</v>
      </c>
      <c r="C321" t="s">
        <v>23</v>
      </c>
      <c r="D321" t="s">
        <v>337</v>
      </c>
    </row>
    <row r="322" spans="1:4" x14ac:dyDescent="0.25">
      <c r="A322" t="s">
        <v>757</v>
      </c>
      <c r="B322" t="s">
        <v>567</v>
      </c>
      <c r="C322" t="s">
        <v>8</v>
      </c>
      <c r="D322" t="s">
        <v>9</v>
      </c>
    </row>
    <row r="323" spans="1:4" x14ac:dyDescent="0.25">
      <c r="A323" t="s">
        <v>757</v>
      </c>
      <c r="B323" t="s">
        <v>567</v>
      </c>
      <c r="C323" t="s">
        <v>226</v>
      </c>
      <c r="D323" t="s">
        <v>340</v>
      </c>
    </row>
    <row r="324" spans="1:4" x14ac:dyDescent="0.25">
      <c r="A324" t="s">
        <v>757</v>
      </c>
      <c r="B324" t="s">
        <v>567</v>
      </c>
      <c r="C324" t="s">
        <v>226</v>
      </c>
      <c r="D324" t="s">
        <v>340</v>
      </c>
    </row>
    <row r="325" spans="1:4" x14ac:dyDescent="0.25">
      <c r="A325" t="s">
        <v>757</v>
      </c>
      <c r="B325" t="s">
        <v>567</v>
      </c>
      <c r="C325" t="s">
        <v>226</v>
      </c>
      <c r="D325" t="s">
        <v>340</v>
      </c>
    </row>
    <row r="326" spans="1:4" x14ac:dyDescent="0.25">
      <c r="A326" t="s">
        <v>757</v>
      </c>
      <c r="B326" t="s">
        <v>567</v>
      </c>
      <c r="C326" t="s">
        <v>23</v>
      </c>
      <c r="D326" t="s">
        <v>39</v>
      </c>
    </row>
    <row r="327" spans="1:4" x14ac:dyDescent="0.25">
      <c r="A327" t="s">
        <v>757</v>
      </c>
      <c r="B327" t="s">
        <v>567</v>
      </c>
      <c r="C327" t="s">
        <v>10</v>
      </c>
      <c r="D327" t="s">
        <v>341</v>
      </c>
    </row>
    <row r="328" spans="1:4" x14ac:dyDescent="0.25">
      <c r="A328" t="s">
        <v>758</v>
      </c>
      <c r="B328" t="s">
        <v>569</v>
      </c>
      <c r="C328" t="s">
        <v>8</v>
      </c>
      <c r="D328" t="s">
        <v>9</v>
      </c>
    </row>
    <row r="329" spans="1:4" x14ac:dyDescent="0.25">
      <c r="A329" t="s">
        <v>759</v>
      </c>
      <c r="B329" t="s">
        <v>569</v>
      </c>
      <c r="C329" t="s">
        <v>8</v>
      </c>
      <c r="D329" t="s">
        <v>9</v>
      </c>
    </row>
    <row r="330" spans="1:4" x14ac:dyDescent="0.25">
      <c r="A330" t="s">
        <v>760</v>
      </c>
      <c r="B330" t="s">
        <v>567</v>
      </c>
      <c r="C330" t="s">
        <v>8</v>
      </c>
      <c r="D330" t="s">
        <v>9</v>
      </c>
    </row>
    <row r="331" spans="1:4" x14ac:dyDescent="0.25">
      <c r="A331" t="s">
        <v>760</v>
      </c>
      <c r="B331" t="s">
        <v>567</v>
      </c>
      <c r="C331" t="s">
        <v>226</v>
      </c>
      <c r="D331" t="s">
        <v>345</v>
      </c>
    </row>
    <row r="332" spans="1:4" x14ac:dyDescent="0.25">
      <c r="A332" t="s">
        <v>760</v>
      </c>
      <c r="B332" t="s">
        <v>567</v>
      </c>
      <c r="C332" t="s">
        <v>226</v>
      </c>
      <c r="D332" t="s">
        <v>346</v>
      </c>
    </row>
    <row r="333" spans="1:4" x14ac:dyDescent="0.25">
      <c r="A333" t="s">
        <v>760</v>
      </c>
      <c r="B333" t="s">
        <v>567</v>
      </c>
      <c r="C333" t="s">
        <v>226</v>
      </c>
      <c r="D333" t="s">
        <v>346</v>
      </c>
    </row>
    <row r="334" spans="1:4" x14ac:dyDescent="0.25">
      <c r="A334" t="s">
        <v>761</v>
      </c>
      <c r="B334" t="s">
        <v>567</v>
      </c>
      <c r="C334" t="s">
        <v>8</v>
      </c>
      <c r="D334" t="s">
        <v>9</v>
      </c>
    </row>
    <row r="335" spans="1:4" x14ac:dyDescent="0.25">
      <c r="A335" t="s">
        <v>761</v>
      </c>
      <c r="B335" t="s">
        <v>567</v>
      </c>
      <c r="C335" t="s">
        <v>226</v>
      </c>
      <c r="D335" t="s">
        <v>348</v>
      </c>
    </row>
    <row r="336" spans="1:4" x14ac:dyDescent="0.25">
      <c r="A336" t="s">
        <v>761</v>
      </c>
      <c r="B336" t="s">
        <v>567</v>
      </c>
      <c r="C336" t="s">
        <v>226</v>
      </c>
      <c r="D336" t="s">
        <v>349</v>
      </c>
    </row>
    <row r="337" spans="1:4" x14ac:dyDescent="0.25">
      <c r="A337" t="s">
        <v>761</v>
      </c>
      <c r="B337" t="s">
        <v>567</v>
      </c>
      <c r="C337" t="s">
        <v>226</v>
      </c>
      <c r="D337" t="s">
        <v>349</v>
      </c>
    </row>
    <row r="338" spans="1:4" x14ac:dyDescent="0.25">
      <c r="A338" t="s">
        <v>761</v>
      </c>
      <c r="B338" t="s">
        <v>567</v>
      </c>
      <c r="C338" t="s">
        <v>10</v>
      </c>
      <c r="D338" t="s">
        <v>242</v>
      </c>
    </row>
    <row r="339" spans="1:4" x14ac:dyDescent="0.25">
      <c r="A339" t="s">
        <v>762</v>
      </c>
      <c r="B339" t="s">
        <v>573</v>
      </c>
      <c r="C339" t="s">
        <v>8</v>
      </c>
      <c r="D339" t="s">
        <v>9</v>
      </c>
    </row>
    <row r="340" spans="1:4" x14ac:dyDescent="0.25">
      <c r="A340" t="s">
        <v>763</v>
      </c>
      <c r="B340" t="s">
        <v>567</v>
      </c>
      <c r="C340" t="s">
        <v>8</v>
      </c>
      <c r="D340" t="s">
        <v>9</v>
      </c>
    </row>
    <row r="341" spans="1:4" x14ac:dyDescent="0.25">
      <c r="A341" t="s">
        <v>763</v>
      </c>
      <c r="B341" t="s">
        <v>567</v>
      </c>
      <c r="C341" t="s">
        <v>23</v>
      </c>
      <c r="D341" t="s">
        <v>39</v>
      </c>
    </row>
    <row r="342" spans="1:4" x14ac:dyDescent="0.25">
      <c r="A342" t="s">
        <v>764</v>
      </c>
      <c r="B342" t="s">
        <v>567</v>
      </c>
      <c r="C342" t="s">
        <v>226</v>
      </c>
      <c r="D342" t="s">
        <v>353</v>
      </c>
    </row>
    <row r="343" spans="1:4" x14ac:dyDescent="0.25">
      <c r="A343" t="s">
        <v>764</v>
      </c>
      <c r="B343" t="s">
        <v>567</v>
      </c>
      <c r="C343" t="s">
        <v>10</v>
      </c>
      <c r="D343" t="s">
        <v>199</v>
      </c>
    </row>
    <row r="344" spans="1:4" x14ac:dyDescent="0.25">
      <c r="A344" t="s">
        <v>765</v>
      </c>
      <c r="B344" t="e">
        <v>#N/A</v>
      </c>
      <c r="C344" t="s">
        <v>8</v>
      </c>
      <c r="D344" t="s">
        <v>9</v>
      </c>
    </row>
    <row r="345" spans="1:4" x14ac:dyDescent="0.25">
      <c r="A345" t="s">
        <v>766</v>
      </c>
      <c r="B345" t="s">
        <v>567</v>
      </c>
      <c r="C345" t="s">
        <v>10</v>
      </c>
      <c r="D345" t="s">
        <v>341</v>
      </c>
    </row>
    <row r="346" spans="1:4" x14ac:dyDescent="0.25">
      <c r="A346" t="s">
        <v>767</v>
      </c>
      <c r="B346" t="s">
        <v>569</v>
      </c>
      <c r="C346" t="s">
        <v>8</v>
      </c>
      <c r="D346" t="s">
        <v>9</v>
      </c>
    </row>
    <row r="347" spans="1:4" x14ac:dyDescent="0.25">
      <c r="A347" t="s">
        <v>768</v>
      </c>
      <c r="B347" t="s">
        <v>567</v>
      </c>
      <c r="C347" t="s">
        <v>10</v>
      </c>
      <c r="D347" t="s">
        <v>358</v>
      </c>
    </row>
    <row r="348" spans="1:4" x14ac:dyDescent="0.25">
      <c r="A348" t="s">
        <v>769</v>
      </c>
      <c r="B348" t="s">
        <v>569</v>
      </c>
      <c r="C348" t="s">
        <v>8</v>
      </c>
      <c r="D348" t="s">
        <v>9</v>
      </c>
    </row>
    <row r="349" spans="1:4" x14ac:dyDescent="0.25">
      <c r="A349" t="s">
        <v>770</v>
      </c>
      <c r="B349" t="s">
        <v>590</v>
      </c>
      <c r="C349" t="s">
        <v>8</v>
      </c>
      <c r="D349" t="s">
        <v>9</v>
      </c>
    </row>
    <row r="350" spans="1:4" x14ac:dyDescent="0.25">
      <c r="A350" t="s">
        <v>771</v>
      </c>
      <c r="B350" t="s">
        <v>567</v>
      </c>
      <c r="C350" t="s">
        <v>53</v>
      </c>
      <c r="D350" t="s">
        <v>361</v>
      </c>
    </row>
    <row r="351" spans="1:4" x14ac:dyDescent="0.25">
      <c r="A351" t="s">
        <v>772</v>
      </c>
      <c r="B351" t="s">
        <v>590</v>
      </c>
      <c r="C351" t="s">
        <v>8</v>
      </c>
      <c r="D351" t="s">
        <v>9</v>
      </c>
    </row>
    <row r="352" spans="1:4" x14ac:dyDescent="0.25">
      <c r="A352" t="s">
        <v>773</v>
      </c>
      <c r="B352" t="s">
        <v>590</v>
      </c>
      <c r="C352" t="s">
        <v>23</v>
      </c>
      <c r="D352" t="s">
        <v>364</v>
      </c>
    </row>
    <row r="353" spans="1:4" x14ac:dyDescent="0.25">
      <c r="A353" t="s">
        <v>774</v>
      </c>
      <c r="B353" t="s">
        <v>567</v>
      </c>
      <c r="C353" t="s">
        <v>8</v>
      </c>
      <c r="D353" t="s">
        <v>9</v>
      </c>
    </row>
    <row r="354" spans="1:4" x14ac:dyDescent="0.25">
      <c r="A354" t="s">
        <v>775</v>
      </c>
      <c r="B354" t="s">
        <v>567</v>
      </c>
      <c r="C354" t="s">
        <v>8</v>
      </c>
      <c r="D354" t="s">
        <v>9</v>
      </c>
    </row>
    <row r="355" spans="1:4" x14ac:dyDescent="0.25">
      <c r="A355" t="s">
        <v>776</v>
      </c>
      <c r="B355" t="s">
        <v>567</v>
      </c>
      <c r="C355" t="s">
        <v>226</v>
      </c>
      <c r="D355" t="s">
        <v>368</v>
      </c>
    </row>
    <row r="356" spans="1:4" x14ac:dyDescent="0.25">
      <c r="A356" t="s">
        <v>776</v>
      </c>
      <c r="B356" t="s">
        <v>567</v>
      </c>
      <c r="C356" t="s">
        <v>10</v>
      </c>
      <c r="D356" t="s">
        <v>242</v>
      </c>
    </row>
    <row r="357" spans="1:4" x14ac:dyDescent="0.25">
      <c r="A357" t="s">
        <v>777</v>
      </c>
      <c r="B357" t="s">
        <v>590</v>
      </c>
      <c r="C357" t="s">
        <v>60</v>
      </c>
      <c r="D357" t="s">
        <v>591</v>
      </c>
    </row>
    <row r="358" spans="1:4" x14ac:dyDescent="0.25">
      <c r="A358" t="s">
        <v>777</v>
      </c>
      <c r="B358" t="s">
        <v>590</v>
      </c>
      <c r="C358" t="s">
        <v>8</v>
      </c>
      <c r="D358" t="s">
        <v>9</v>
      </c>
    </row>
    <row r="359" spans="1:4" x14ac:dyDescent="0.25">
      <c r="A359" t="s">
        <v>778</v>
      </c>
      <c r="B359" t="s">
        <v>569</v>
      </c>
      <c r="C359" t="s">
        <v>8</v>
      </c>
      <c r="D359" t="s">
        <v>9</v>
      </c>
    </row>
    <row r="360" spans="1:4" x14ac:dyDescent="0.25">
      <c r="A360" t="s">
        <v>779</v>
      </c>
      <c r="B360" t="s">
        <v>567</v>
      </c>
      <c r="C360" t="s">
        <v>10</v>
      </c>
      <c r="D360" t="s">
        <v>250</v>
      </c>
    </row>
    <row r="361" spans="1:4" x14ac:dyDescent="0.25">
      <c r="A361" t="s">
        <v>780</v>
      </c>
      <c r="B361" t="s">
        <v>569</v>
      </c>
      <c r="C361" t="s">
        <v>8</v>
      </c>
      <c r="D361" t="s">
        <v>9</v>
      </c>
    </row>
    <row r="362" spans="1:4" x14ac:dyDescent="0.25">
      <c r="A362" t="s">
        <v>781</v>
      </c>
      <c r="B362" t="s">
        <v>567</v>
      </c>
      <c r="C362" t="s">
        <v>10</v>
      </c>
      <c r="D362" t="s">
        <v>117</v>
      </c>
    </row>
    <row r="363" spans="1:4" x14ac:dyDescent="0.25">
      <c r="A363" t="s">
        <v>782</v>
      </c>
      <c r="B363" t="s">
        <v>590</v>
      </c>
      <c r="C363" t="s">
        <v>60</v>
      </c>
      <c r="D363" t="s">
        <v>591</v>
      </c>
    </row>
    <row r="364" spans="1:4" x14ac:dyDescent="0.25">
      <c r="A364" t="s">
        <v>782</v>
      </c>
      <c r="B364" t="s">
        <v>590</v>
      </c>
      <c r="C364" t="s">
        <v>8</v>
      </c>
      <c r="D364" t="s">
        <v>9</v>
      </c>
    </row>
    <row r="365" spans="1:4" x14ac:dyDescent="0.25">
      <c r="A365" t="s">
        <v>783</v>
      </c>
      <c r="B365" t="s">
        <v>569</v>
      </c>
      <c r="C365" t="s">
        <v>8</v>
      </c>
      <c r="D365" t="s">
        <v>9</v>
      </c>
    </row>
    <row r="366" spans="1:4" x14ac:dyDescent="0.25">
      <c r="A366" t="s">
        <v>784</v>
      </c>
      <c r="B366" t="s">
        <v>573</v>
      </c>
      <c r="C366" t="s">
        <v>8</v>
      </c>
      <c r="D366" t="s">
        <v>9</v>
      </c>
    </row>
    <row r="367" spans="1:4" x14ac:dyDescent="0.25">
      <c r="A367" t="s">
        <v>785</v>
      </c>
      <c r="B367" t="s">
        <v>441</v>
      </c>
      <c r="C367" t="s">
        <v>53</v>
      </c>
      <c r="D367" t="s">
        <v>373</v>
      </c>
    </row>
    <row r="368" spans="1:4" x14ac:dyDescent="0.25">
      <c r="A368" t="s">
        <v>785</v>
      </c>
      <c r="B368" t="s">
        <v>441</v>
      </c>
      <c r="C368" t="s">
        <v>15</v>
      </c>
      <c r="D368" t="s">
        <v>374</v>
      </c>
    </row>
    <row r="369" spans="1:4" x14ac:dyDescent="0.25">
      <c r="A369" t="s">
        <v>785</v>
      </c>
      <c r="B369" t="s">
        <v>441</v>
      </c>
      <c r="C369" t="s">
        <v>17</v>
      </c>
      <c r="D369" t="s">
        <v>375</v>
      </c>
    </row>
    <row r="370" spans="1:4" x14ac:dyDescent="0.25">
      <c r="A370" t="s">
        <v>785</v>
      </c>
      <c r="B370" t="s">
        <v>441</v>
      </c>
      <c r="C370" t="s">
        <v>26</v>
      </c>
      <c r="D370" t="s">
        <v>376</v>
      </c>
    </row>
    <row r="371" spans="1:4" x14ac:dyDescent="0.25">
      <c r="A371" t="s">
        <v>785</v>
      </c>
      <c r="B371" t="s">
        <v>441</v>
      </c>
      <c r="C371" t="s">
        <v>36</v>
      </c>
      <c r="D371" t="s">
        <v>377</v>
      </c>
    </row>
    <row r="372" spans="1:4" x14ac:dyDescent="0.25">
      <c r="A372" t="s">
        <v>785</v>
      </c>
      <c r="B372" t="s">
        <v>441</v>
      </c>
      <c r="C372" t="s">
        <v>10</v>
      </c>
      <c r="D372" t="s">
        <v>378</v>
      </c>
    </row>
    <row r="373" spans="1:4" x14ac:dyDescent="0.25">
      <c r="A373" t="s">
        <v>786</v>
      </c>
      <c r="B373" t="s">
        <v>590</v>
      </c>
      <c r="C373" t="s">
        <v>60</v>
      </c>
      <c r="D373" t="s">
        <v>591</v>
      </c>
    </row>
    <row r="374" spans="1:4" x14ac:dyDescent="0.25">
      <c r="A374" t="s">
        <v>787</v>
      </c>
      <c r="B374" t="s">
        <v>590</v>
      </c>
      <c r="C374" t="s">
        <v>60</v>
      </c>
      <c r="D374" t="s">
        <v>591</v>
      </c>
    </row>
    <row r="375" spans="1:4" x14ac:dyDescent="0.25">
      <c r="A375" t="s">
        <v>787</v>
      </c>
      <c r="B375" t="s">
        <v>590</v>
      </c>
      <c r="C375" t="s">
        <v>8</v>
      </c>
      <c r="D375" t="s">
        <v>9</v>
      </c>
    </row>
    <row r="376" spans="1:4" x14ac:dyDescent="0.25">
      <c r="A376" t="s">
        <v>788</v>
      </c>
      <c r="B376" t="s">
        <v>590</v>
      </c>
      <c r="C376" t="s">
        <v>53</v>
      </c>
      <c r="D376" t="s">
        <v>381</v>
      </c>
    </row>
    <row r="377" spans="1:4" x14ac:dyDescent="0.25">
      <c r="A377" t="s">
        <v>789</v>
      </c>
      <c r="B377" t="s">
        <v>569</v>
      </c>
      <c r="C377" t="s">
        <v>8</v>
      </c>
      <c r="D377" t="s">
        <v>9</v>
      </c>
    </row>
    <row r="378" spans="1:4" x14ac:dyDescent="0.25">
      <c r="A378" t="s">
        <v>790</v>
      </c>
      <c r="B378" t="e">
        <v>#N/A</v>
      </c>
      <c r="C378" t="s">
        <v>8</v>
      </c>
      <c r="D378" t="s">
        <v>9</v>
      </c>
    </row>
    <row r="379" spans="1:4" x14ac:dyDescent="0.25">
      <c r="A379" t="s">
        <v>791</v>
      </c>
      <c r="B379" t="e">
        <v>#N/A</v>
      </c>
      <c r="C379" t="s">
        <v>8</v>
      </c>
      <c r="D379" t="s">
        <v>9</v>
      </c>
    </row>
    <row r="380" spans="1:4" x14ac:dyDescent="0.25">
      <c r="A380" t="s">
        <v>792</v>
      </c>
      <c r="B380" t="e">
        <v>#N/A</v>
      </c>
      <c r="C380" t="s">
        <v>8</v>
      </c>
      <c r="D380" t="s">
        <v>9</v>
      </c>
    </row>
    <row r="381" spans="1:4" x14ac:dyDescent="0.25">
      <c r="A381" t="s">
        <v>793</v>
      </c>
      <c r="B381" t="e">
        <v>#N/A</v>
      </c>
      <c r="C381" t="s">
        <v>8</v>
      </c>
      <c r="D381" t="s">
        <v>9</v>
      </c>
    </row>
    <row r="382" spans="1:4" x14ac:dyDescent="0.25">
      <c r="A382" t="s">
        <v>794</v>
      </c>
      <c r="B382" t="e">
        <v>#N/A</v>
      </c>
      <c r="C382" t="s">
        <v>8</v>
      </c>
      <c r="D382" t="s">
        <v>9</v>
      </c>
    </row>
    <row r="383" spans="1:4" x14ac:dyDescent="0.25">
      <c r="A383" t="s">
        <v>795</v>
      </c>
      <c r="B383" t="s">
        <v>567</v>
      </c>
      <c r="C383" t="s">
        <v>23</v>
      </c>
      <c r="D383" t="s">
        <v>39</v>
      </c>
    </row>
    <row r="384" spans="1:4" x14ac:dyDescent="0.25">
      <c r="A384" t="s">
        <v>796</v>
      </c>
      <c r="B384" t="s">
        <v>590</v>
      </c>
      <c r="C384" t="s">
        <v>23</v>
      </c>
      <c r="D384" t="s">
        <v>389</v>
      </c>
    </row>
    <row r="385" spans="1:4" x14ac:dyDescent="0.25">
      <c r="A385" t="s">
        <v>797</v>
      </c>
      <c r="B385" t="s">
        <v>569</v>
      </c>
      <c r="C385" t="s">
        <v>23</v>
      </c>
      <c r="D385" t="s">
        <v>391</v>
      </c>
    </row>
    <row r="386" spans="1:4" x14ac:dyDescent="0.25">
      <c r="A386" t="s">
        <v>798</v>
      </c>
      <c r="B386" t="s">
        <v>567</v>
      </c>
      <c r="C386" t="s">
        <v>8</v>
      </c>
      <c r="D386" t="s">
        <v>9</v>
      </c>
    </row>
    <row r="387" spans="1:4" x14ac:dyDescent="0.25">
      <c r="A387" t="s">
        <v>798</v>
      </c>
      <c r="B387" t="s">
        <v>567</v>
      </c>
      <c r="C387" t="s">
        <v>10</v>
      </c>
      <c r="D387" t="s">
        <v>117</v>
      </c>
    </row>
    <row r="388" spans="1:4" x14ac:dyDescent="0.25">
      <c r="A388" t="s">
        <v>799</v>
      </c>
      <c r="B388" t="s">
        <v>567</v>
      </c>
      <c r="C388" t="s">
        <v>8</v>
      </c>
      <c r="D388" t="s">
        <v>9</v>
      </c>
    </row>
    <row r="389" spans="1:4" x14ac:dyDescent="0.25">
      <c r="A389" t="s">
        <v>800</v>
      </c>
      <c r="B389" t="s">
        <v>590</v>
      </c>
      <c r="C389" t="s">
        <v>60</v>
      </c>
      <c r="D389" t="s">
        <v>591</v>
      </c>
    </row>
    <row r="390" spans="1:4" x14ac:dyDescent="0.25">
      <c r="A390" t="s">
        <v>800</v>
      </c>
      <c r="B390" t="s">
        <v>590</v>
      </c>
      <c r="C390" t="s">
        <v>8</v>
      </c>
      <c r="D390" t="s">
        <v>9</v>
      </c>
    </row>
    <row r="391" spans="1:4" x14ac:dyDescent="0.25">
      <c r="A391" t="s">
        <v>801</v>
      </c>
      <c r="B391" t="e">
        <v>#N/A</v>
      </c>
      <c r="C391" t="s">
        <v>8</v>
      </c>
      <c r="D391" t="s">
        <v>9</v>
      </c>
    </row>
    <row r="392" spans="1:4" x14ac:dyDescent="0.25">
      <c r="A392" t="s">
        <v>802</v>
      </c>
      <c r="B392" t="s">
        <v>590</v>
      </c>
      <c r="C392" t="s">
        <v>60</v>
      </c>
      <c r="D392" t="s">
        <v>591</v>
      </c>
    </row>
    <row r="393" spans="1:4" x14ac:dyDescent="0.25">
      <c r="A393" t="s">
        <v>803</v>
      </c>
      <c r="B393" t="s">
        <v>569</v>
      </c>
      <c r="C393" t="s">
        <v>53</v>
      </c>
      <c r="D393" t="s">
        <v>397</v>
      </c>
    </row>
    <row r="394" spans="1:4" x14ac:dyDescent="0.25">
      <c r="A394" t="s">
        <v>804</v>
      </c>
      <c r="B394" t="s">
        <v>569</v>
      </c>
      <c r="C394" t="s">
        <v>8</v>
      </c>
      <c r="D394" t="s">
        <v>9</v>
      </c>
    </row>
    <row r="395" spans="1:4" x14ac:dyDescent="0.25">
      <c r="A395" t="s">
        <v>805</v>
      </c>
      <c r="B395" t="s">
        <v>569</v>
      </c>
      <c r="C395" t="s">
        <v>8</v>
      </c>
      <c r="D395" t="s">
        <v>9</v>
      </c>
    </row>
    <row r="396" spans="1:4" x14ac:dyDescent="0.25">
      <c r="A396" t="s">
        <v>806</v>
      </c>
      <c r="B396" t="s">
        <v>569</v>
      </c>
      <c r="C396" t="s">
        <v>8</v>
      </c>
      <c r="D396" t="s">
        <v>9</v>
      </c>
    </row>
    <row r="397" spans="1:4" x14ac:dyDescent="0.25">
      <c r="A397" t="s">
        <v>807</v>
      </c>
      <c r="B397" t="s">
        <v>567</v>
      </c>
      <c r="C397" t="s">
        <v>8</v>
      </c>
      <c r="D397" t="s">
        <v>9</v>
      </c>
    </row>
    <row r="398" spans="1:4" x14ac:dyDescent="0.25">
      <c r="A398" t="s">
        <v>807</v>
      </c>
      <c r="B398" t="s">
        <v>567</v>
      </c>
      <c r="C398" t="s">
        <v>226</v>
      </c>
      <c r="D398" t="s">
        <v>401</v>
      </c>
    </row>
    <row r="399" spans="1:4" x14ac:dyDescent="0.25">
      <c r="A399" t="s">
        <v>807</v>
      </c>
      <c r="B399" t="s">
        <v>567</v>
      </c>
      <c r="C399" t="s">
        <v>226</v>
      </c>
      <c r="D399" t="s">
        <v>300</v>
      </c>
    </row>
    <row r="400" spans="1:4" x14ac:dyDescent="0.25">
      <c r="A400" t="s">
        <v>807</v>
      </c>
      <c r="B400" t="s">
        <v>567</v>
      </c>
      <c r="C400" t="s">
        <v>226</v>
      </c>
      <c r="D400" t="s">
        <v>402</v>
      </c>
    </row>
    <row r="401" spans="1:4" x14ac:dyDescent="0.25">
      <c r="A401" t="s">
        <v>807</v>
      </c>
      <c r="B401" t="s">
        <v>567</v>
      </c>
      <c r="C401" t="s">
        <v>226</v>
      </c>
      <c r="D401" t="s">
        <v>300</v>
      </c>
    </row>
    <row r="402" spans="1:4" x14ac:dyDescent="0.25">
      <c r="A402" t="s">
        <v>807</v>
      </c>
      <c r="B402" t="s">
        <v>567</v>
      </c>
      <c r="C402" t="s">
        <v>226</v>
      </c>
      <c r="D402" t="s">
        <v>402</v>
      </c>
    </row>
    <row r="403" spans="1:4" x14ac:dyDescent="0.25">
      <c r="A403" t="s">
        <v>807</v>
      </c>
      <c r="B403" t="s">
        <v>567</v>
      </c>
      <c r="C403" t="s">
        <v>226</v>
      </c>
      <c r="D403" t="s">
        <v>300</v>
      </c>
    </row>
    <row r="404" spans="1:4" x14ac:dyDescent="0.25">
      <c r="A404" t="s">
        <v>807</v>
      </c>
      <c r="B404" t="s">
        <v>567</v>
      </c>
      <c r="C404" t="s">
        <v>226</v>
      </c>
      <c r="D404" t="s">
        <v>402</v>
      </c>
    </row>
    <row r="405" spans="1:4" x14ac:dyDescent="0.25">
      <c r="A405" t="s">
        <v>807</v>
      </c>
      <c r="B405" t="s">
        <v>567</v>
      </c>
      <c r="C405" t="s">
        <v>10</v>
      </c>
      <c r="D405" t="s">
        <v>403</v>
      </c>
    </row>
    <row r="406" spans="1:4" x14ac:dyDescent="0.25">
      <c r="A406" t="s">
        <v>808</v>
      </c>
      <c r="B406" t="s">
        <v>569</v>
      </c>
      <c r="C406" t="s">
        <v>10</v>
      </c>
      <c r="D406" t="s">
        <v>405</v>
      </c>
    </row>
    <row r="407" spans="1:4" x14ac:dyDescent="0.25">
      <c r="A407" t="s">
        <v>809</v>
      </c>
      <c r="B407" t="s">
        <v>569</v>
      </c>
      <c r="C407" t="s">
        <v>8</v>
      </c>
      <c r="D407" t="s">
        <v>9</v>
      </c>
    </row>
    <row r="408" spans="1:4" x14ac:dyDescent="0.25">
      <c r="A408" t="s">
        <v>810</v>
      </c>
      <c r="B408" t="s">
        <v>569</v>
      </c>
      <c r="C408" t="s">
        <v>10</v>
      </c>
      <c r="D408" t="s">
        <v>44</v>
      </c>
    </row>
    <row r="409" spans="1:4" x14ac:dyDescent="0.25">
      <c r="A409" t="s">
        <v>811</v>
      </c>
      <c r="B409" t="s">
        <v>567</v>
      </c>
      <c r="C409" t="s">
        <v>8</v>
      </c>
      <c r="D409" t="s">
        <v>9</v>
      </c>
    </row>
    <row r="410" spans="1:4" x14ac:dyDescent="0.25">
      <c r="A410" t="s">
        <v>812</v>
      </c>
      <c r="B410" t="s">
        <v>567</v>
      </c>
      <c r="C410" t="s">
        <v>10</v>
      </c>
      <c r="D410" t="s">
        <v>158</v>
      </c>
    </row>
    <row r="411" spans="1:4" x14ac:dyDescent="0.25">
      <c r="A411" t="s">
        <v>813</v>
      </c>
      <c r="B411" t="e">
        <v>#N/A</v>
      </c>
      <c r="C411" t="s">
        <v>8</v>
      </c>
      <c r="D411" t="s">
        <v>9</v>
      </c>
    </row>
    <row r="412" spans="1:4" x14ac:dyDescent="0.25">
      <c r="A412" t="s">
        <v>814</v>
      </c>
      <c r="B412" t="e">
        <v>#N/A</v>
      </c>
      <c r="C412" t="s">
        <v>8</v>
      </c>
      <c r="D412" t="s">
        <v>9</v>
      </c>
    </row>
    <row r="413" spans="1:4" x14ac:dyDescent="0.25">
      <c r="A413" t="s">
        <v>814</v>
      </c>
      <c r="B413" t="e">
        <v>#N/A</v>
      </c>
      <c r="C413" t="s">
        <v>8</v>
      </c>
      <c r="D413" t="s">
        <v>9</v>
      </c>
    </row>
    <row r="414" spans="1:4" x14ac:dyDescent="0.25">
      <c r="A414" t="s">
        <v>815</v>
      </c>
      <c r="B414" t="s">
        <v>567</v>
      </c>
      <c r="C414" t="s">
        <v>8</v>
      </c>
      <c r="D414" t="s">
        <v>9</v>
      </c>
    </row>
    <row r="415" spans="1:4" x14ac:dyDescent="0.25">
      <c r="A415" t="s">
        <v>816</v>
      </c>
      <c r="B415" t="s">
        <v>567</v>
      </c>
      <c r="C415" t="s">
        <v>10</v>
      </c>
      <c r="D415" t="s">
        <v>414</v>
      </c>
    </row>
    <row r="416" spans="1:4" x14ac:dyDescent="0.25">
      <c r="A416" t="s">
        <v>817</v>
      </c>
      <c r="B416" t="s">
        <v>569</v>
      </c>
      <c r="C416" t="s">
        <v>8</v>
      </c>
      <c r="D416" t="s">
        <v>9</v>
      </c>
    </row>
    <row r="417" spans="1:4" x14ac:dyDescent="0.25">
      <c r="A417" t="s">
        <v>818</v>
      </c>
      <c r="B417" t="s">
        <v>567</v>
      </c>
      <c r="C417" t="s">
        <v>23</v>
      </c>
      <c r="D417" t="s">
        <v>417</v>
      </c>
    </row>
    <row r="418" spans="1:4" x14ac:dyDescent="0.25">
      <c r="A418" t="s">
        <v>819</v>
      </c>
      <c r="B418" t="s">
        <v>567</v>
      </c>
      <c r="C418" t="s">
        <v>226</v>
      </c>
      <c r="D418" t="s">
        <v>419</v>
      </c>
    </row>
    <row r="419" spans="1:4" x14ac:dyDescent="0.25">
      <c r="A419" t="s">
        <v>819</v>
      </c>
      <c r="B419" t="s">
        <v>567</v>
      </c>
      <c r="C419" t="s">
        <v>10</v>
      </c>
      <c r="D419" t="s">
        <v>420</v>
      </c>
    </row>
    <row r="420" spans="1:4" x14ac:dyDescent="0.25">
      <c r="A420" t="s">
        <v>820</v>
      </c>
      <c r="B420" t="s">
        <v>590</v>
      </c>
      <c r="C420" t="s">
        <v>60</v>
      </c>
      <c r="D420" t="s">
        <v>591</v>
      </c>
    </row>
    <row r="421" spans="1:4" x14ac:dyDescent="0.25">
      <c r="A421" t="s">
        <v>820</v>
      </c>
      <c r="B421" t="s">
        <v>590</v>
      </c>
      <c r="C421" t="s">
        <v>8</v>
      </c>
      <c r="D421" t="s">
        <v>9</v>
      </c>
    </row>
    <row r="422" spans="1:4" x14ac:dyDescent="0.25">
      <c r="A422" t="s">
        <v>821</v>
      </c>
      <c r="B422" t="s">
        <v>569</v>
      </c>
      <c r="C422" t="s">
        <v>8</v>
      </c>
      <c r="D422" t="s">
        <v>9</v>
      </c>
    </row>
    <row r="423" spans="1:4" x14ac:dyDescent="0.25">
      <c r="A423" t="s">
        <v>822</v>
      </c>
      <c r="B423" t="s">
        <v>569</v>
      </c>
      <c r="C423" t="s">
        <v>8</v>
      </c>
      <c r="D423" t="s">
        <v>9</v>
      </c>
    </row>
    <row r="424" spans="1:4" x14ac:dyDescent="0.25">
      <c r="A424" t="s">
        <v>823</v>
      </c>
      <c r="B424" t="s">
        <v>567</v>
      </c>
      <c r="C424" t="s">
        <v>8</v>
      </c>
      <c r="D424" t="s">
        <v>9</v>
      </c>
    </row>
    <row r="425" spans="1:4" x14ac:dyDescent="0.25">
      <c r="A425" t="s">
        <v>823</v>
      </c>
      <c r="B425" t="s">
        <v>567</v>
      </c>
      <c r="C425" t="s">
        <v>226</v>
      </c>
      <c r="D425" t="s">
        <v>423</v>
      </c>
    </row>
    <row r="426" spans="1:4" x14ac:dyDescent="0.25">
      <c r="A426" t="s">
        <v>823</v>
      </c>
      <c r="B426" t="s">
        <v>567</v>
      </c>
      <c r="C426" t="s">
        <v>226</v>
      </c>
      <c r="D426" t="s">
        <v>423</v>
      </c>
    </row>
    <row r="427" spans="1:4" x14ac:dyDescent="0.25">
      <c r="A427" t="s">
        <v>823</v>
      </c>
      <c r="B427" t="s">
        <v>567</v>
      </c>
      <c r="C427" t="s">
        <v>226</v>
      </c>
      <c r="D427" t="s">
        <v>423</v>
      </c>
    </row>
    <row r="428" spans="1:4" x14ac:dyDescent="0.25">
      <c r="A428" t="s">
        <v>823</v>
      </c>
      <c r="B428" t="s">
        <v>567</v>
      </c>
      <c r="C428" t="s">
        <v>226</v>
      </c>
      <c r="D428" t="s">
        <v>423</v>
      </c>
    </row>
    <row r="429" spans="1:4" x14ac:dyDescent="0.25">
      <c r="A429" t="s">
        <v>823</v>
      </c>
      <c r="B429" t="s">
        <v>567</v>
      </c>
      <c r="C429" t="s">
        <v>226</v>
      </c>
      <c r="D429" t="s">
        <v>423</v>
      </c>
    </row>
    <row r="430" spans="1:4" x14ac:dyDescent="0.25">
      <c r="A430" t="s">
        <v>823</v>
      </c>
      <c r="B430" t="s">
        <v>567</v>
      </c>
      <c r="C430" t="s">
        <v>226</v>
      </c>
      <c r="D430" t="s">
        <v>423</v>
      </c>
    </row>
    <row r="431" spans="1:4" x14ac:dyDescent="0.25">
      <c r="A431" t="s">
        <v>823</v>
      </c>
      <c r="B431" t="s">
        <v>567</v>
      </c>
      <c r="C431" t="s">
        <v>226</v>
      </c>
      <c r="D431" t="s">
        <v>423</v>
      </c>
    </row>
    <row r="432" spans="1:4" x14ac:dyDescent="0.25">
      <c r="A432" t="s">
        <v>823</v>
      </c>
      <c r="B432" t="s">
        <v>567</v>
      </c>
      <c r="C432" t="s">
        <v>226</v>
      </c>
      <c r="D432" t="s">
        <v>423</v>
      </c>
    </row>
    <row r="433" spans="1:4" x14ac:dyDescent="0.25">
      <c r="A433" t="s">
        <v>823</v>
      </c>
      <c r="B433" t="s">
        <v>567</v>
      </c>
      <c r="C433" t="s">
        <v>226</v>
      </c>
      <c r="D433" t="s">
        <v>423</v>
      </c>
    </row>
    <row r="434" spans="1:4" x14ac:dyDescent="0.25">
      <c r="A434" t="s">
        <v>823</v>
      </c>
      <c r="B434" t="s">
        <v>567</v>
      </c>
      <c r="C434" t="s">
        <v>226</v>
      </c>
      <c r="D434" t="s">
        <v>423</v>
      </c>
    </row>
    <row r="435" spans="1:4" x14ac:dyDescent="0.25">
      <c r="A435" t="s">
        <v>823</v>
      </c>
      <c r="B435" t="s">
        <v>567</v>
      </c>
      <c r="C435" t="s">
        <v>10</v>
      </c>
      <c r="D435" t="s">
        <v>414</v>
      </c>
    </row>
    <row r="436" spans="1:4" x14ac:dyDescent="0.25">
      <c r="A436" t="s">
        <v>824</v>
      </c>
      <c r="B436" t="s">
        <v>567</v>
      </c>
      <c r="C436" t="s">
        <v>8</v>
      </c>
      <c r="D436" t="s">
        <v>9</v>
      </c>
    </row>
    <row r="437" spans="1:4" x14ac:dyDescent="0.25">
      <c r="A437" t="s">
        <v>825</v>
      </c>
      <c r="B437" t="s">
        <v>569</v>
      </c>
      <c r="C437" t="s">
        <v>23</v>
      </c>
      <c r="D437" t="s">
        <v>86</v>
      </c>
    </row>
    <row r="438" spans="1:4" x14ac:dyDescent="0.25">
      <c r="A438" t="s">
        <v>826</v>
      </c>
      <c r="B438" t="s">
        <v>569</v>
      </c>
      <c r="C438" t="s">
        <v>23</v>
      </c>
      <c r="D438" t="s">
        <v>86</v>
      </c>
    </row>
    <row r="439" spans="1:4" x14ac:dyDescent="0.25">
      <c r="A439" t="s">
        <v>827</v>
      </c>
      <c r="B439" t="s">
        <v>441</v>
      </c>
      <c r="C439" t="s">
        <v>23</v>
      </c>
      <c r="D439" t="s">
        <v>430</v>
      </c>
    </row>
    <row r="440" spans="1:4" x14ac:dyDescent="0.25">
      <c r="A440" t="s">
        <v>827</v>
      </c>
      <c r="B440" t="s">
        <v>441</v>
      </c>
      <c r="C440" t="s">
        <v>36</v>
      </c>
      <c r="D440" t="s">
        <v>431</v>
      </c>
    </row>
    <row r="441" spans="1:4" x14ac:dyDescent="0.25">
      <c r="A441" t="s">
        <v>827</v>
      </c>
      <c r="B441" t="s">
        <v>441</v>
      </c>
      <c r="C441" t="s">
        <v>10</v>
      </c>
      <c r="D441" t="s">
        <v>250</v>
      </c>
    </row>
    <row r="442" spans="1:4" x14ac:dyDescent="0.25">
      <c r="A442" t="s">
        <v>828</v>
      </c>
      <c r="B442" t="s">
        <v>590</v>
      </c>
      <c r="C442" t="s">
        <v>60</v>
      </c>
      <c r="D442" t="s">
        <v>591</v>
      </c>
    </row>
    <row r="443" spans="1:4" x14ac:dyDescent="0.25">
      <c r="A443" t="s">
        <v>829</v>
      </c>
      <c r="B443" t="s">
        <v>441</v>
      </c>
      <c r="C443" t="s">
        <v>23</v>
      </c>
      <c r="D443" t="s">
        <v>433</v>
      </c>
    </row>
    <row r="444" spans="1:4" x14ac:dyDescent="0.25">
      <c r="A444" t="s">
        <v>829</v>
      </c>
      <c r="B444" t="s">
        <v>441</v>
      </c>
      <c r="C444" t="s">
        <v>434</v>
      </c>
      <c r="D444" t="s">
        <v>435</v>
      </c>
    </row>
    <row r="445" spans="1:4" x14ac:dyDescent="0.25">
      <c r="A445" t="s">
        <v>829</v>
      </c>
      <c r="B445" t="s">
        <v>441</v>
      </c>
      <c r="C445" t="s">
        <v>36</v>
      </c>
      <c r="D445" t="s">
        <v>436</v>
      </c>
    </row>
    <row r="446" spans="1:4" x14ac:dyDescent="0.25">
      <c r="A446" t="s">
        <v>830</v>
      </c>
      <c r="B446" t="s">
        <v>590</v>
      </c>
      <c r="C446" t="s">
        <v>60</v>
      </c>
      <c r="D446" t="s">
        <v>591</v>
      </c>
    </row>
    <row r="447" spans="1:4" x14ac:dyDescent="0.25">
      <c r="A447" t="s">
        <v>830</v>
      </c>
      <c r="B447" t="s">
        <v>590</v>
      </c>
      <c r="C447" t="s">
        <v>8</v>
      </c>
      <c r="D447" t="s">
        <v>9</v>
      </c>
    </row>
    <row r="448" spans="1:4" x14ac:dyDescent="0.25">
      <c r="A448" t="s">
        <v>831</v>
      </c>
      <c r="B448" t="s">
        <v>590</v>
      </c>
      <c r="C448" t="s">
        <v>60</v>
      </c>
      <c r="D448" t="s">
        <v>591</v>
      </c>
    </row>
    <row r="449" spans="1:4" x14ac:dyDescent="0.25">
      <c r="A449" t="s">
        <v>830</v>
      </c>
      <c r="B449" t="s">
        <v>590</v>
      </c>
      <c r="C449" t="s">
        <v>60</v>
      </c>
      <c r="D449" t="s">
        <v>591</v>
      </c>
    </row>
    <row r="450" spans="1:4" x14ac:dyDescent="0.25">
      <c r="A450" t="s">
        <v>830</v>
      </c>
      <c r="B450" t="s">
        <v>590</v>
      </c>
      <c r="C450" t="s">
        <v>8</v>
      </c>
      <c r="D450" t="s">
        <v>9</v>
      </c>
    </row>
    <row r="451" spans="1:4" x14ac:dyDescent="0.25">
      <c r="A451" t="s">
        <v>832</v>
      </c>
      <c r="B451" t="s">
        <v>590</v>
      </c>
      <c r="C451" t="s">
        <v>60</v>
      </c>
      <c r="D451" t="s">
        <v>591</v>
      </c>
    </row>
    <row r="452" spans="1:4" x14ac:dyDescent="0.25">
      <c r="A452" t="s">
        <v>833</v>
      </c>
      <c r="B452" t="s">
        <v>441</v>
      </c>
      <c r="C452" t="s">
        <v>10</v>
      </c>
      <c r="D452" t="s">
        <v>284</v>
      </c>
    </row>
    <row r="453" spans="1:4" x14ac:dyDescent="0.25">
      <c r="A453" t="s">
        <v>834</v>
      </c>
      <c r="B453" t="s">
        <v>590</v>
      </c>
      <c r="C453" t="s">
        <v>60</v>
      </c>
      <c r="D453" t="s">
        <v>591</v>
      </c>
    </row>
    <row r="454" spans="1:4" x14ac:dyDescent="0.25">
      <c r="A454" t="s">
        <v>834</v>
      </c>
      <c r="B454" t="s">
        <v>590</v>
      </c>
      <c r="C454" t="s">
        <v>8</v>
      </c>
      <c r="D454" t="s">
        <v>9</v>
      </c>
    </row>
    <row r="455" spans="1:4" x14ac:dyDescent="0.25">
      <c r="A455" t="s">
        <v>835</v>
      </c>
      <c r="B455" t="s">
        <v>590</v>
      </c>
      <c r="C455" t="s">
        <v>60</v>
      </c>
      <c r="D455" t="s">
        <v>591</v>
      </c>
    </row>
    <row r="456" spans="1:4" x14ac:dyDescent="0.25">
      <c r="A456" t="s">
        <v>836</v>
      </c>
      <c r="B456" t="s">
        <v>569</v>
      </c>
      <c r="C456" t="s">
        <v>442</v>
      </c>
      <c r="D456" t="s">
        <v>443</v>
      </c>
    </row>
    <row r="457" spans="1:4" x14ac:dyDescent="0.25">
      <c r="A457" t="s">
        <v>837</v>
      </c>
      <c r="B457" t="s">
        <v>569</v>
      </c>
      <c r="C457" t="s">
        <v>23</v>
      </c>
      <c r="D457" t="s">
        <v>39</v>
      </c>
    </row>
    <row r="458" spans="1:4" x14ac:dyDescent="0.25">
      <c r="A458" t="s">
        <v>837</v>
      </c>
      <c r="B458" t="s">
        <v>569</v>
      </c>
      <c r="C458" t="s">
        <v>442</v>
      </c>
      <c r="D458" t="s">
        <v>445</v>
      </c>
    </row>
    <row r="459" spans="1:4" x14ac:dyDescent="0.25">
      <c r="A459" t="s">
        <v>838</v>
      </c>
      <c r="B459" t="s">
        <v>569</v>
      </c>
      <c r="C459" t="s">
        <v>53</v>
      </c>
      <c r="D459" t="s">
        <v>447</v>
      </c>
    </row>
    <row r="460" spans="1:4" x14ac:dyDescent="0.25">
      <c r="A460" t="s">
        <v>838</v>
      </c>
      <c r="B460" t="s">
        <v>569</v>
      </c>
      <c r="C460" t="s">
        <v>23</v>
      </c>
      <c r="D460" t="s">
        <v>39</v>
      </c>
    </row>
    <row r="461" spans="1:4" x14ac:dyDescent="0.25">
      <c r="A461" t="s">
        <v>839</v>
      </c>
      <c r="B461" t="s">
        <v>590</v>
      </c>
      <c r="C461" t="s">
        <v>53</v>
      </c>
      <c r="D461" t="s">
        <v>447</v>
      </c>
    </row>
    <row r="462" spans="1:4" x14ac:dyDescent="0.25">
      <c r="A462" t="s">
        <v>840</v>
      </c>
      <c r="B462" t="s">
        <v>662</v>
      </c>
      <c r="C462" t="s">
        <v>8</v>
      </c>
      <c r="D462" t="s">
        <v>9</v>
      </c>
    </row>
    <row r="463" spans="1:4" x14ac:dyDescent="0.25">
      <c r="A463" t="s">
        <v>841</v>
      </c>
      <c r="B463" t="s">
        <v>569</v>
      </c>
      <c r="C463" t="s">
        <v>8</v>
      </c>
      <c r="D463" t="s">
        <v>9</v>
      </c>
    </row>
    <row r="464" spans="1:4" x14ac:dyDescent="0.25">
      <c r="A464" t="s">
        <v>842</v>
      </c>
      <c r="B464" t="s">
        <v>441</v>
      </c>
      <c r="C464" t="s">
        <v>226</v>
      </c>
      <c r="D464" t="s">
        <v>451</v>
      </c>
    </row>
    <row r="465" spans="1:4" x14ac:dyDescent="0.25">
      <c r="A465" t="s">
        <v>842</v>
      </c>
      <c r="B465" t="s">
        <v>441</v>
      </c>
      <c r="C465" t="s">
        <v>226</v>
      </c>
      <c r="D465" t="s">
        <v>452</v>
      </c>
    </row>
    <row r="466" spans="1:4" x14ac:dyDescent="0.25">
      <c r="A466" t="s">
        <v>842</v>
      </c>
      <c r="B466" t="s">
        <v>441</v>
      </c>
      <c r="C466" t="s">
        <v>15</v>
      </c>
      <c r="D466" t="s">
        <v>453</v>
      </c>
    </row>
    <row r="467" spans="1:4" x14ac:dyDescent="0.25">
      <c r="A467" t="s">
        <v>842</v>
      </c>
      <c r="B467" t="s">
        <v>441</v>
      </c>
      <c r="C467" t="s">
        <v>17</v>
      </c>
      <c r="D467" t="s">
        <v>454</v>
      </c>
    </row>
    <row r="468" spans="1:4" x14ac:dyDescent="0.25">
      <c r="A468" t="s">
        <v>842</v>
      </c>
      <c r="B468" t="s">
        <v>441</v>
      </c>
      <c r="C468" t="s">
        <v>10</v>
      </c>
      <c r="D468" t="s">
        <v>455</v>
      </c>
    </row>
    <row r="469" spans="1:4" x14ac:dyDescent="0.25">
      <c r="A469" t="s">
        <v>843</v>
      </c>
      <c r="B469" t="s">
        <v>590</v>
      </c>
      <c r="C469" t="s">
        <v>60</v>
      </c>
      <c r="D469" t="s">
        <v>591</v>
      </c>
    </row>
    <row r="470" spans="1:4" x14ac:dyDescent="0.25">
      <c r="A470" t="s">
        <v>843</v>
      </c>
      <c r="B470" t="s">
        <v>590</v>
      </c>
      <c r="C470" t="s">
        <v>8</v>
      </c>
      <c r="D470" t="s">
        <v>9</v>
      </c>
    </row>
    <row r="471" spans="1:4" x14ac:dyDescent="0.25">
      <c r="A471" t="s">
        <v>844</v>
      </c>
      <c r="B471" t="s">
        <v>662</v>
      </c>
      <c r="C471" t="s">
        <v>8</v>
      </c>
      <c r="D471" t="s">
        <v>9</v>
      </c>
    </row>
    <row r="472" spans="1:4" x14ac:dyDescent="0.25">
      <c r="A472" t="s">
        <v>845</v>
      </c>
      <c r="B472" t="e">
        <v>#N/A</v>
      </c>
      <c r="C472" t="s">
        <v>8</v>
      </c>
      <c r="D472" t="s">
        <v>9</v>
      </c>
    </row>
    <row r="473" spans="1:4" x14ac:dyDescent="0.25">
      <c r="A473" t="s">
        <v>846</v>
      </c>
      <c r="B473" t="s">
        <v>569</v>
      </c>
      <c r="C473" t="s">
        <v>23</v>
      </c>
      <c r="D473" t="s">
        <v>39</v>
      </c>
    </row>
    <row r="474" spans="1:4" x14ac:dyDescent="0.25">
      <c r="A474" t="s">
        <v>847</v>
      </c>
      <c r="B474" t="s">
        <v>441</v>
      </c>
      <c r="C474" t="s">
        <v>10</v>
      </c>
      <c r="D474" t="s">
        <v>284</v>
      </c>
    </row>
    <row r="475" spans="1:4" x14ac:dyDescent="0.25">
      <c r="A475" t="s">
        <v>848</v>
      </c>
      <c r="B475" t="s">
        <v>569</v>
      </c>
      <c r="C475" t="s">
        <v>60</v>
      </c>
      <c r="D475" t="s">
        <v>591</v>
      </c>
    </row>
    <row r="476" spans="1:4" x14ac:dyDescent="0.25">
      <c r="A476" t="s">
        <v>848</v>
      </c>
      <c r="B476" t="s">
        <v>569</v>
      </c>
      <c r="C476" t="s">
        <v>8</v>
      </c>
      <c r="D476" t="s">
        <v>9</v>
      </c>
    </row>
    <row r="477" spans="1:4" x14ac:dyDescent="0.25">
      <c r="A477" t="s">
        <v>849</v>
      </c>
      <c r="B477" t="s">
        <v>590</v>
      </c>
      <c r="C477" t="s">
        <v>60</v>
      </c>
      <c r="D477" t="s">
        <v>591</v>
      </c>
    </row>
    <row r="478" spans="1:4" x14ac:dyDescent="0.25">
      <c r="A478" t="s">
        <v>850</v>
      </c>
      <c r="B478" t="s">
        <v>441</v>
      </c>
      <c r="C478" t="s">
        <v>226</v>
      </c>
      <c r="D478" t="s">
        <v>461</v>
      </c>
    </row>
    <row r="479" spans="1:4" x14ac:dyDescent="0.25">
      <c r="A479" t="s">
        <v>850</v>
      </c>
      <c r="B479" t="s">
        <v>441</v>
      </c>
      <c r="C479" t="s">
        <v>226</v>
      </c>
      <c r="D479" t="s">
        <v>462</v>
      </c>
    </row>
    <row r="480" spans="1:4" x14ac:dyDescent="0.25">
      <c r="A480" t="s">
        <v>850</v>
      </c>
      <c r="B480" t="s">
        <v>441</v>
      </c>
      <c r="C480" t="s">
        <v>226</v>
      </c>
      <c r="D480" t="s">
        <v>463</v>
      </c>
    </row>
    <row r="481" spans="1:4" x14ac:dyDescent="0.25">
      <c r="A481" t="s">
        <v>850</v>
      </c>
      <c r="B481" t="s">
        <v>441</v>
      </c>
      <c r="C481" t="s">
        <v>226</v>
      </c>
      <c r="D481" t="s">
        <v>464</v>
      </c>
    </row>
    <row r="482" spans="1:4" x14ac:dyDescent="0.25">
      <c r="A482" t="s">
        <v>850</v>
      </c>
      <c r="B482" t="s">
        <v>441</v>
      </c>
      <c r="C482" t="s">
        <v>226</v>
      </c>
      <c r="D482" t="s">
        <v>465</v>
      </c>
    </row>
    <row r="483" spans="1:4" x14ac:dyDescent="0.25">
      <c r="A483" t="s">
        <v>850</v>
      </c>
      <c r="B483" t="s">
        <v>441</v>
      </c>
      <c r="C483" t="s">
        <v>15</v>
      </c>
      <c r="D483" t="s">
        <v>466</v>
      </c>
    </row>
    <row r="484" spans="1:4" x14ac:dyDescent="0.25">
      <c r="A484" t="s">
        <v>850</v>
      </c>
      <c r="B484" t="s">
        <v>441</v>
      </c>
      <c r="C484" t="s">
        <v>17</v>
      </c>
      <c r="D484" t="s">
        <v>467</v>
      </c>
    </row>
    <row r="485" spans="1:4" x14ac:dyDescent="0.25">
      <c r="A485" t="s">
        <v>850</v>
      </c>
      <c r="B485" t="s">
        <v>441</v>
      </c>
      <c r="C485" t="s">
        <v>10</v>
      </c>
      <c r="D485" t="s">
        <v>468</v>
      </c>
    </row>
    <row r="486" spans="1:4" x14ac:dyDescent="0.25">
      <c r="A486" t="s">
        <v>850</v>
      </c>
      <c r="B486" t="s">
        <v>441</v>
      </c>
      <c r="C486" t="s">
        <v>170</v>
      </c>
      <c r="D486" t="s">
        <v>469</v>
      </c>
    </row>
    <row r="487" spans="1:4" x14ac:dyDescent="0.25">
      <c r="A487" t="s">
        <v>851</v>
      </c>
      <c r="B487" t="s">
        <v>569</v>
      </c>
      <c r="C487" t="s">
        <v>8</v>
      </c>
      <c r="D487" t="s">
        <v>9</v>
      </c>
    </row>
    <row r="488" spans="1:4" x14ac:dyDescent="0.25">
      <c r="A488" t="s">
        <v>851</v>
      </c>
      <c r="B488" t="s">
        <v>569</v>
      </c>
      <c r="C488" t="s">
        <v>23</v>
      </c>
      <c r="D488" t="s">
        <v>470</v>
      </c>
    </row>
    <row r="489" spans="1:4" x14ac:dyDescent="0.25">
      <c r="A489" t="s">
        <v>852</v>
      </c>
      <c r="B489" t="s">
        <v>569</v>
      </c>
      <c r="C489" t="s">
        <v>8</v>
      </c>
      <c r="D489" t="s">
        <v>9</v>
      </c>
    </row>
    <row r="490" spans="1:4" x14ac:dyDescent="0.25">
      <c r="A490" t="s">
        <v>852</v>
      </c>
      <c r="B490" t="s">
        <v>569</v>
      </c>
      <c r="C490" t="s">
        <v>23</v>
      </c>
      <c r="D490" t="s">
        <v>470</v>
      </c>
    </row>
    <row r="491" spans="1:4" x14ac:dyDescent="0.25">
      <c r="A491" t="s">
        <v>853</v>
      </c>
      <c r="B491" t="s">
        <v>569</v>
      </c>
      <c r="C491" t="s">
        <v>23</v>
      </c>
      <c r="D491" t="s">
        <v>473</v>
      </c>
    </row>
    <row r="492" spans="1:4" x14ac:dyDescent="0.25">
      <c r="A492" t="s">
        <v>854</v>
      </c>
      <c r="B492" t="s">
        <v>569</v>
      </c>
      <c r="C492" t="s">
        <v>8</v>
      </c>
      <c r="D492" t="s">
        <v>9</v>
      </c>
    </row>
    <row r="493" spans="1:4" x14ac:dyDescent="0.25">
      <c r="A493" t="s">
        <v>855</v>
      </c>
      <c r="B493" t="s">
        <v>590</v>
      </c>
      <c r="C493" t="s">
        <v>10</v>
      </c>
      <c r="D493" t="s">
        <v>284</v>
      </c>
    </row>
    <row r="494" spans="1:4" x14ac:dyDescent="0.25">
      <c r="A494" t="s">
        <v>856</v>
      </c>
      <c r="B494" t="s">
        <v>662</v>
      </c>
      <c r="C494" t="s">
        <v>226</v>
      </c>
      <c r="D494" t="s">
        <v>452</v>
      </c>
    </row>
    <row r="495" spans="1:4" x14ac:dyDescent="0.25">
      <c r="A495" t="s">
        <v>856</v>
      </c>
      <c r="B495" t="s">
        <v>662</v>
      </c>
      <c r="C495" t="s">
        <v>10</v>
      </c>
      <c r="D495" t="s">
        <v>250</v>
      </c>
    </row>
    <row r="496" spans="1:4" x14ac:dyDescent="0.25">
      <c r="A496" t="s">
        <v>857</v>
      </c>
      <c r="B496" t="s">
        <v>441</v>
      </c>
      <c r="C496" t="s">
        <v>15</v>
      </c>
      <c r="D496" t="s">
        <v>477</v>
      </c>
    </row>
    <row r="497" spans="1:4" x14ac:dyDescent="0.25">
      <c r="A497" t="s">
        <v>857</v>
      </c>
      <c r="B497" t="s">
        <v>441</v>
      </c>
      <c r="C497" t="s">
        <v>17</v>
      </c>
      <c r="D497" t="s">
        <v>478</v>
      </c>
    </row>
    <row r="498" spans="1:4" x14ac:dyDescent="0.25">
      <c r="A498" t="s">
        <v>858</v>
      </c>
      <c r="B498" t="s">
        <v>569</v>
      </c>
      <c r="C498" t="s">
        <v>8</v>
      </c>
      <c r="D498" t="s">
        <v>9</v>
      </c>
    </row>
    <row r="499" spans="1:4" x14ac:dyDescent="0.25">
      <c r="A499" t="s">
        <v>859</v>
      </c>
      <c r="B499" t="s">
        <v>441</v>
      </c>
      <c r="C499" t="s">
        <v>15</v>
      </c>
      <c r="D499" t="s">
        <v>480</v>
      </c>
    </row>
    <row r="500" spans="1:4" x14ac:dyDescent="0.25">
      <c r="A500" t="s">
        <v>859</v>
      </c>
      <c r="B500" t="s">
        <v>441</v>
      </c>
      <c r="C500" t="s">
        <v>17</v>
      </c>
      <c r="D500" t="s">
        <v>481</v>
      </c>
    </row>
    <row r="501" spans="1:4" x14ac:dyDescent="0.25">
      <c r="A501" t="s">
        <v>859</v>
      </c>
      <c r="B501" t="s">
        <v>441</v>
      </c>
      <c r="C501" t="s">
        <v>10</v>
      </c>
      <c r="D501" t="s">
        <v>482</v>
      </c>
    </row>
    <row r="502" spans="1:4" x14ac:dyDescent="0.25">
      <c r="A502" t="s">
        <v>860</v>
      </c>
      <c r="B502" t="s">
        <v>590</v>
      </c>
      <c r="C502" t="s">
        <v>60</v>
      </c>
      <c r="D502" t="s">
        <v>591</v>
      </c>
    </row>
    <row r="503" spans="1:4" x14ac:dyDescent="0.25">
      <c r="A503" t="s">
        <v>860</v>
      </c>
      <c r="B503" t="s">
        <v>590</v>
      </c>
      <c r="C503" t="s">
        <v>8</v>
      </c>
      <c r="D503" t="s">
        <v>9</v>
      </c>
    </row>
    <row r="504" spans="1:4" x14ac:dyDescent="0.25">
      <c r="A504" t="s">
        <v>861</v>
      </c>
      <c r="B504" t="s">
        <v>590</v>
      </c>
      <c r="C504" t="s">
        <v>60</v>
      </c>
      <c r="D504" t="s">
        <v>591</v>
      </c>
    </row>
    <row r="505" spans="1:4" x14ac:dyDescent="0.25">
      <c r="A505" t="s">
        <v>862</v>
      </c>
      <c r="B505" t="s">
        <v>590</v>
      </c>
      <c r="C505" t="s">
        <v>60</v>
      </c>
      <c r="D505" t="s">
        <v>591</v>
      </c>
    </row>
    <row r="506" spans="1:4" x14ac:dyDescent="0.25">
      <c r="A506" t="s">
        <v>863</v>
      </c>
      <c r="B506" t="s">
        <v>590</v>
      </c>
      <c r="C506" t="s">
        <v>60</v>
      </c>
      <c r="D506" t="s">
        <v>591</v>
      </c>
    </row>
    <row r="507" spans="1:4" x14ac:dyDescent="0.25">
      <c r="A507" t="s">
        <v>864</v>
      </c>
      <c r="B507" t="s">
        <v>567</v>
      </c>
      <c r="C507" t="s">
        <v>23</v>
      </c>
      <c r="D507" t="s">
        <v>39</v>
      </c>
    </row>
    <row r="508" spans="1:4" x14ac:dyDescent="0.25">
      <c r="A508" t="s">
        <v>864</v>
      </c>
      <c r="B508" t="s">
        <v>567</v>
      </c>
      <c r="C508" t="s">
        <v>10</v>
      </c>
      <c r="D508" t="s">
        <v>405</v>
      </c>
    </row>
    <row r="509" spans="1:4" x14ac:dyDescent="0.25">
      <c r="A509" t="s">
        <v>865</v>
      </c>
      <c r="B509" t="s">
        <v>590</v>
      </c>
      <c r="C509" t="s">
        <v>60</v>
      </c>
      <c r="D509" t="s">
        <v>591</v>
      </c>
    </row>
    <row r="510" spans="1:4" x14ac:dyDescent="0.25">
      <c r="A510" t="s">
        <v>866</v>
      </c>
      <c r="B510" t="s">
        <v>590</v>
      </c>
      <c r="C510" t="s">
        <v>60</v>
      </c>
      <c r="D510" t="s">
        <v>591</v>
      </c>
    </row>
    <row r="511" spans="1:4" x14ac:dyDescent="0.25">
      <c r="A511" t="s">
        <v>867</v>
      </c>
      <c r="B511" t="s">
        <v>590</v>
      </c>
      <c r="C511" t="s">
        <v>60</v>
      </c>
      <c r="D511" t="s">
        <v>591</v>
      </c>
    </row>
    <row r="512" spans="1:4" x14ac:dyDescent="0.25">
      <c r="A512" t="s">
        <v>868</v>
      </c>
      <c r="B512" t="s">
        <v>441</v>
      </c>
      <c r="C512" t="s">
        <v>23</v>
      </c>
      <c r="D512" t="s">
        <v>433</v>
      </c>
    </row>
    <row r="513" spans="1:4" x14ac:dyDescent="0.25">
      <c r="A513" t="s">
        <v>868</v>
      </c>
      <c r="B513" t="s">
        <v>441</v>
      </c>
      <c r="C513" t="s">
        <v>434</v>
      </c>
      <c r="D513" t="s">
        <v>435</v>
      </c>
    </row>
    <row r="514" spans="1:4" x14ac:dyDescent="0.25">
      <c r="A514" t="s">
        <v>868</v>
      </c>
      <c r="B514" t="s">
        <v>441</v>
      </c>
      <c r="C514" t="s">
        <v>10</v>
      </c>
      <c r="D514" t="s">
        <v>490</v>
      </c>
    </row>
    <row r="515" spans="1:4" x14ac:dyDescent="0.25">
      <c r="A515" t="s">
        <v>869</v>
      </c>
      <c r="B515" t="s">
        <v>590</v>
      </c>
      <c r="C515" t="s">
        <v>60</v>
      </c>
      <c r="D515" t="s">
        <v>591</v>
      </c>
    </row>
    <row r="516" spans="1:4" x14ac:dyDescent="0.25">
      <c r="A516" t="s">
        <v>869</v>
      </c>
      <c r="B516" t="s">
        <v>590</v>
      </c>
      <c r="C516" t="s">
        <v>8</v>
      </c>
      <c r="D516" t="s">
        <v>9</v>
      </c>
    </row>
    <row r="517" spans="1:4" x14ac:dyDescent="0.25">
      <c r="A517" t="s">
        <v>870</v>
      </c>
      <c r="B517" t="s">
        <v>590</v>
      </c>
      <c r="C517" t="s">
        <v>60</v>
      </c>
      <c r="D517" t="s">
        <v>591</v>
      </c>
    </row>
    <row r="518" spans="1:4" x14ac:dyDescent="0.25">
      <c r="A518" t="s">
        <v>870</v>
      </c>
      <c r="B518" t="s">
        <v>590</v>
      </c>
      <c r="C518" t="s">
        <v>8</v>
      </c>
      <c r="D518" t="s">
        <v>9</v>
      </c>
    </row>
    <row r="519" spans="1:4" x14ac:dyDescent="0.25">
      <c r="A519" t="s">
        <v>871</v>
      </c>
      <c r="B519" t="s">
        <v>569</v>
      </c>
      <c r="C519" t="s">
        <v>23</v>
      </c>
      <c r="D519" t="s">
        <v>39</v>
      </c>
    </row>
    <row r="520" spans="1:4" x14ac:dyDescent="0.25">
      <c r="A520" t="s">
        <v>872</v>
      </c>
      <c r="B520" t="s">
        <v>441</v>
      </c>
      <c r="C520" t="s">
        <v>23</v>
      </c>
      <c r="D520" t="s">
        <v>433</v>
      </c>
    </row>
    <row r="521" spans="1:4" x14ac:dyDescent="0.25">
      <c r="A521" t="s">
        <v>872</v>
      </c>
      <c r="B521" t="s">
        <v>441</v>
      </c>
      <c r="C521" t="s">
        <v>434</v>
      </c>
      <c r="D521" t="s">
        <v>435</v>
      </c>
    </row>
    <row r="522" spans="1:4" x14ac:dyDescent="0.25">
      <c r="A522" t="s">
        <v>872</v>
      </c>
      <c r="B522" t="s">
        <v>441</v>
      </c>
      <c r="C522" t="s">
        <v>10</v>
      </c>
      <c r="D522" t="s">
        <v>199</v>
      </c>
    </row>
    <row r="523" spans="1:4" x14ac:dyDescent="0.25">
      <c r="A523" t="s">
        <v>873</v>
      </c>
      <c r="B523" t="s">
        <v>590</v>
      </c>
      <c r="C523" t="s">
        <v>60</v>
      </c>
      <c r="D523" t="s">
        <v>591</v>
      </c>
    </row>
    <row r="524" spans="1:4" x14ac:dyDescent="0.25">
      <c r="A524" t="s">
        <v>873</v>
      </c>
      <c r="B524" t="s">
        <v>590</v>
      </c>
      <c r="C524" t="s">
        <v>8</v>
      </c>
      <c r="D524" t="s">
        <v>9</v>
      </c>
    </row>
    <row r="525" spans="1:4" x14ac:dyDescent="0.25">
      <c r="A525" t="s">
        <v>874</v>
      </c>
      <c r="B525" t="s">
        <v>590</v>
      </c>
      <c r="C525" t="s">
        <v>60</v>
      </c>
      <c r="D525" t="s">
        <v>591</v>
      </c>
    </row>
    <row r="526" spans="1:4" x14ac:dyDescent="0.25">
      <c r="A526" t="s">
        <v>874</v>
      </c>
      <c r="B526" t="s">
        <v>590</v>
      </c>
      <c r="C526" t="s">
        <v>8</v>
      </c>
      <c r="D526" t="s">
        <v>9</v>
      </c>
    </row>
    <row r="527" spans="1:4" x14ac:dyDescent="0.25">
      <c r="A527" t="s">
        <v>875</v>
      </c>
      <c r="B527" t="s">
        <v>441</v>
      </c>
      <c r="C527" t="s">
        <v>10</v>
      </c>
      <c r="D527" t="s">
        <v>284</v>
      </c>
    </row>
    <row r="528" spans="1:4" x14ac:dyDescent="0.25">
      <c r="A528" t="s">
        <v>876</v>
      </c>
      <c r="B528" t="s">
        <v>590</v>
      </c>
      <c r="C528" t="s">
        <v>60</v>
      </c>
      <c r="D528" t="s">
        <v>591</v>
      </c>
    </row>
    <row r="529" spans="1:4" x14ac:dyDescent="0.25">
      <c r="A529" t="s">
        <v>876</v>
      </c>
      <c r="B529" t="s">
        <v>590</v>
      </c>
      <c r="C529" t="s">
        <v>8</v>
      </c>
      <c r="D529" t="s">
        <v>9</v>
      </c>
    </row>
    <row r="530" spans="1:4" x14ac:dyDescent="0.25">
      <c r="A530" t="s">
        <v>877</v>
      </c>
      <c r="B530" t="s">
        <v>441</v>
      </c>
      <c r="C530" t="s">
        <v>10</v>
      </c>
      <c r="D530" t="s">
        <v>199</v>
      </c>
    </row>
    <row r="531" spans="1:4" x14ac:dyDescent="0.25">
      <c r="A531" t="s">
        <v>878</v>
      </c>
      <c r="B531" t="s">
        <v>590</v>
      </c>
      <c r="C531" t="s">
        <v>60</v>
      </c>
      <c r="D531" t="s">
        <v>591</v>
      </c>
    </row>
    <row r="532" spans="1:4" x14ac:dyDescent="0.25">
      <c r="A532" t="s">
        <v>878</v>
      </c>
      <c r="B532" t="s">
        <v>590</v>
      </c>
      <c r="C532" t="s">
        <v>8</v>
      </c>
      <c r="D532" t="s">
        <v>9</v>
      </c>
    </row>
    <row r="533" spans="1:4" x14ac:dyDescent="0.25">
      <c r="A533" t="s">
        <v>878</v>
      </c>
      <c r="B533" t="s">
        <v>590</v>
      </c>
      <c r="C533" t="s">
        <v>60</v>
      </c>
      <c r="D533" t="s">
        <v>591</v>
      </c>
    </row>
    <row r="534" spans="1:4" x14ac:dyDescent="0.25">
      <c r="A534" t="s">
        <v>878</v>
      </c>
      <c r="B534" t="s">
        <v>590</v>
      </c>
      <c r="C534" t="s">
        <v>8</v>
      </c>
      <c r="D534" t="s">
        <v>9</v>
      </c>
    </row>
    <row r="535" spans="1:4" x14ac:dyDescent="0.25">
      <c r="A535" t="s">
        <v>879</v>
      </c>
      <c r="B535" t="s">
        <v>441</v>
      </c>
      <c r="C535" t="s">
        <v>10</v>
      </c>
      <c r="D535" t="s">
        <v>44</v>
      </c>
    </row>
    <row r="536" spans="1:4" x14ac:dyDescent="0.25">
      <c r="A536" t="s">
        <v>880</v>
      </c>
      <c r="B536" t="s">
        <v>590</v>
      </c>
      <c r="C536" t="s">
        <v>60</v>
      </c>
      <c r="D536" t="s">
        <v>591</v>
      </c>
    </row>
    <row r="537" spans="1:4" x14ac:dyDescent="0.25">
      <c r="A537" t="s">
        <v>880</v>
      </c>
      <c r="B537" t="s">
        <v>590</v>
      </c>
      <c r="C537" t="s">
        <v>8</v>
      </c>
      <c r="D537" t="s">
        <v>9</v>
      </c>
    </row>
    <row r="538" spans="1:4" x14ac:dyDescent="0.25">
      <c r="A538" t="s">
        <v>880</v>
      </c>
      <c r="B538" t="s">
        <v>590</v>
      </c>
      <c r="C538" t="s">
        <v>60</v>
      </c>
      <c r="D538" t="s">
        <v>591</v>
      </c>
    </row>
    <row r="539" spans="1:4" x14ac:dyDescent="0.25">
      <c r="A539" t="s">
        <v>880</v>
      </c>
      <c r="B539" t="s">
        <v>590</v>
      </c>
      <c r="C539" t="s">
        <v>8</v>
      </c>
      <c r="D539" t="s">
        <v>9</v>
      </c>
    </row>
    <row r="540" spans="1:4" x14ac:dyDescent="0.25">
      <c r="A540" t="s">
        <v>880</v>
      </c>
      <c r="B540" t="s">
        <v>590</v>
      </c>
      <c r="C540" t="s">
        <v>60</v>
      </c>
      <c r="D540" t="s">
        <v>591</v>
      </c>
    </row>
    <row r="541" spans="1:4" x14ac:dyDescent="0.25">
      <c r="A541" t="s">
        <v>880</v>
      </c>
      <c r="B541" t="s">
        <v>590</v>
      </c>
      <c r="C541" t="s">
        <v>8</v>
      </c>
      <c r="D541" t="s">
        <v>9</v>
      </c>
    </row>
    <row r="542" spans="1:4" x14ac:dyDescent="0.25">
      <c r="A542" t="s">
        <v>881</v>
      </c>
      <c r="B542" t="s">
        <v>569</v>
      </c>
      <c r="C542" t="s">
        <v>8</v>
      </c>
      <c r="D542" t="s">
        <v>9</v>
      </c>
    </row>
    <row r="543" spans="1:4" x14ac:dyDescent="0.25">
      <c r="A543" t="s">
        <v>882</v>
      </c>
      <c r="B543" t="s">
        <v>590</v>
      </c>
      <c r="C543" t="s">
        <v>60</v>
      </c>
      <c r="D543" t="s">
        <v>591</v>
      </c>
    </row>
    <row r="544" spans="1:4" x14ac:dyDescent="0.25">
      <c r="A544" t="s">
        <v>882</v>
      </c>
      <c r="B544" t="s">
        <v>590</v>
      </c>
      <c r="C544" t="s">
        <v>8</v>
      </c>
      <c r="D544" t="s">
        <v>9</v>
      </c>
    </row>
    <row r="545" spans="1:4" x14ac:dyDescent="0.25">
      <c r="A545" t="s">
        <v>883</v>
      </c>
      <c r="B545" t="s">
        <v>569</v>
      </c>
      <c r="C545" t="s">
        <v>8</v>
      </c>
      <c r="D545" t="s">
        <v>9</v>
      </c>
    </row>
    <row r="546" spans="1:4" x14ac:dyDescent="0.25">
      <c r="A546" t="s">
        <v>884</v>
      </c>
      <c r="B546" t="s">
        <v>441</v>
      </c>
      <c r="C546" t="s">
        <v>226</v>
      </c>
      <c r="D546" t="s">
        <v>499</v>
      </c>
    </row>
    <row r="547" spans="1:4" x14ac:dyDescent="0.25">
      <c r="A547" t="s">
        <v>884</v>
      </c>
      <c r="B547" t="s">
        <v>441</v>
      </c>
      <c r="C547" t="s">
        <v>226</v>
      </c>
      <c r="D547" t="s">
        <v>500</v>
      </c>
    </row>
    <row r="548" spans="1:4" x14ac:dyDescent="0.25">
      <c r="A548" t="s">
        <v>884</v>
      </c>
      <c r="B548" t="s">
        <v>441</v>
      </c>
      <c r="C548" t="s">
        <v>226</v>
      </c>
      <c r="D548" t="s">
        <v>501</v>
      </c>
    </row>
    <row r="549" spans="1:4" x14ac:dyDescent="0.25">
      <c r="A549" t="s">
        <v>884</v>
      </c>
      <c r="B549" t="s">
        <v>441</v>
      </c>
      <c r="C549" t="s">
        <v>226</v>
      </c>
      <c r="D549" t="s">
        <v>502</v>
      </c>
    </row>
    <row r="550" spans="1:4" x14ac:dyDescent="0.25">
      <c r="A550" t="s">
        <v>884</v>
      </c>
      <c r="B550" t="s">
        <v>441</v>
      </c>
      <c r="C550" t="s">
        <v>53</v>
      </c>
      <c r="D550" t="s">
        <v>503</v>
      </c>
    </row>
    <row r="551" spans="1:4" x14ac:dyDescent="0.25">
      <c r="A551" t="s">
        <v>884</v>
      </c>
      <c r="B551" t="s">
        <v>441</v>
      </c>
      <c r="C551" t="s">
        <v>15</v>
      </c>
      <c r="D551" t="s">
        <v>504</v>
      </c>
    </row>
    <row r="552" spans="1:4" x14ac:dyDescent="0.25">
      <c r="A552" t="s">
        <v>884</v>
      </c>
      <c r="B552" t="s">
        <v>441</v>
      </c>
      <c r="C552" t="s">
        <v>17</v>
      </c>
      <c r="D552" t="s">
        <v>505</v>
      </c>
    </row>
    <row r="553" spans="1:4" x14ac:dyDescent="0.25">
      <c r="A553" t="s">
        <v>884</v>
      </c>
      <c r="B553" t="s">
        <v>441</v>
      </c>
      <c r="C553" t="s">
        <v>434</v>
      </c>
      <c r="D553" t="s">
        <v>435</v>
      </c>
    </row>
    <row r="554" spans="1:4" x14ac:dyDescent="0.25">
      <c r="A554" t="s">
        <v>884</v>
      </c>
      <c r="B554" t="s">
        <v>441</v>
      </c>
      <c r="C554" t="s">
        <v>10</v>
      </c>
      <c r="D554" t="s">
        <v>506</v>
      </c>
    </row>
    <row r="555" spans="1:4" x14ac:dyDescent="0.25">
      <c r="A555" t="s">
        <v>885</v>
      </c>
      <c r="B555" t="s">
        <v>590</v>
      </c>
      <c r="C555" t="s">
        <v>60</v>
      </c>
      <c r="D555" t="s">
        <v>591</v>
      </c>
    </row>
    <row r="556" spans="1:4" x14ac:dyDescent="0.25">
      <c r="A556" t="s">
        <v>885</v>
      </c>
      <c r="B556" t="s">
        <v>590</v>
      </c>
      <c r="C556" t="s">
        <v>8</v>
      </c>
      <c r="D556" t="s">
        <v>9</v>
      </c>
    </row>
    <row r="557" spans="1:4" x14ac:dyDescent="0.25">
      <c r="A557" t="s">
        <v>886</v>
      </c>
      <c r="B557" t="s">
        <v>590</v>
      </c>
      <c r="C557" t="s">
        <v>53</v>
      </c>
      <c r="D557" t="s">
        <v>508</v>
      </c>
    </row>
    <row r="558" spans="1:4" x14ac:dyDescent="0.25">
      <c r="A558" t="s">
        <v>887</v>
      </c>
      <c r="B558" t="s">
        <v>590</v>
      </c>
      <c r="C558" t="s">
        <v>60</v>
      </c>
      <c r="D558" t="s">
        <v>591</v>
      </c>
    </row>
    <row r="559" spans="1:4" x14ac:dyDescent="0.25">
      <c r="A559" t="s">
        <v>888</v>
      </c>
      <c r="B559" t="s">
        <v>590</v>
      </c>
      <c r="C559" t="s">
        <v>15</v>
      </c>
      <c r="D559" t="s">
        <v>511</v>
      </c>
    </row>
    <row r="560" spans="1:4" x14ac:dyDescent="0.25">
      <c r="A560" t="s">
        <v>888</v>
      </c>
      <c r="B560" t="s">
        <v>590</v>
      </c>
      <c r="C560" t="s">
        <v>17</v>
      </c>
      <c r="D560" t="s">
        <v>512</v>
      </c>
    </row>
    <row r="561" spans="1:4" x14ac:dyDescent="0.25">
      <c r="A561" t="s">
        <v>889</v>
      </c>
      <c r="B561" t="s">
        <v>569</v>
      </c>
      <c r="C561" t="s">
        <v>23</v>
      </c>
      <c r="D561" t="s">
        <v>514</v>
      </c>
    </row>
    <row r="562" spans="1:4" x14ac:dyDescent="0.25">
      <c r="A562" t="s">
        <v>890</v>
      </c>
      <c r="B562" t="s">
        <v>569</v>
      </c>
      <c r="C562" t="s">
        <v>23</v>
      </c>
      <c r="D562" t="s">
        <v>514</v>
      </c>
    </row>
    <row r="563" spans="1:4" x14ac:dyDescent="0.25">
      <c r="A563" t="s">
        <v>891</v>
      </c>
      <c r="B563" t="s">
        <v>590</v>
      </c>
      <c r="C563" t="s">
        <v>442</v>
      </c>
      <c r="D563" t="s">
        <v>517</v>
      </c>
    </row>
    <row r="564" spans="1:4" x14ac:dyDescent="0.25">
      <c r="A564" t="s">
        <v>892</v>
      </c>
      <c r="B564" t="s">
        <v>569</v>
      </c>
      <c r="C564" t="s">
        <v>15</v>
      </c>
      <c r="D564" t="s">
        <v>519</v>
      </c>
    </row>
    <row r="565" spans="1:4" x14ac:dyDescent="0.25">
      <c r="A565" t="s">
        <v>892</v>
      </c>
      <c r="B565" t="s">
        <v>569</v>
      </c>
      <c r="C565" t="s">
        <v>23</v>
      </c>
      <c r="D565" t="s">
        <v>520</v>
      </c>
    </row>
    <row r="566" spans="1:4" x14ac:dyDescent="0.25">
      <c r="A566" t="s">
        <v>892</v>
      </c>
      <c r="B566" t="s">
        <v>569</v>
      </c>
      <c r="C566" t="s">
        <v>17</v>
      </c>
      <c r="D566" t="s">
        <v>521</v>
      </c>
    </row>
    <row r="567" spans="1:4" x14ac:dyDescent="0.25">
      <c r="A567" t="s">
        <v>893</v>
      </c>
      <c r="B567" t="s">
        <v>590</v>
      </c>
      <c r="C567" t="s">
        <v>15</v>
      </c>
      <c r="D567" t="s">
        <v>523</v>
      </c>
    </row>
    <row r="568" spans="1:4" x14ac:dyDescent="0.25">
      <c r="A568" t="s">
        <v>893</v>
      </c>
      <c r="B568" t="s">
        <v>590</v>
      </c>
      <c r="C568" t="s">
        <v>17</v>
      </c>
      <c r="D568" t="s">
        <v>524</v>
      </c>
    </row>
    <row r="569" spans="1:4" x14ac:dyDescent="0.25">
      <c r="A569" t="s">
        <v>894</v>
      </c>
      <c r="B569" t="s">
        <v>441</v>
      </c>
      <c r="C569" t="s">
        <v>15</v>
      </c>
      <c r="D569" t="s">
        <v>526</v>
      </c>
    </row>
    <row r="570" spans="1:4" x14ac:dyDescent="0.25">
      <c r="A570" t="s">
        <v>894</v>
      </c>
      <c r="B570" t="s">
        <v>441</v>
      </c>
      <c r="C570" t="s">
        <v>17</v>
      </c>
      <c r="D570" t="s">
        <v>527</v>
      </c>
    </row>
    <row r="571" spans="1:4" x14ac:dyDescent="0.25">
      <c r="A571" t="s">
        <v>895</v>
      </c>
      <c r="B571" t="s">
        <v>590</v>
      </c>
      <c r="C571" t="s">
        <v>23</v>
      </c>
      <c r="D571" t="s">
        <v>520</v>
      </c>
    </row>
    <row r="572" spans="1:4" x14ac:dyDescent="0.25">
      <c r="A572" t="s">
        <v>896</v>
      </c>
      <c r="B572" t="s">
        <v>590</v>
      </c>
      <c r="C572" t="s">
        <v>26</v>
      </c>
      <c r="D572" t="s">
        <v>530</v>
      </c>
    </row>
    <row r="573" spans="1:4" x14ac:dyDescent="0.25">
      <c r="A573" t="s">
        <v>897</v>
      </c>
      <c r="B573" t="s">
        <v>590</v>
      </c>
      <c r="C573" t="s">
        <v>23</v>
      </c>
      <c r="D573" t="s">
        <v>520</v>
      </c>
    </row>
    <row r="574" spans="1:4" x14ac:dyDescent="0.25">
      <c r="A574" t="s">
        <v>898</v>
      </c>
      <c r="B574" t="s">
        <v>590</v>
      </c>
      <c r="C574" t="s">
        <v>26</v>
      </c>
      <c r="D574" t="s">
        <v>530</v>
      </c>
    </row>
    <row r="575" spans="1:4" x14ac:dyDescent="0.25">
      <c r="A575" t="s">
        <v>899</v>
      </c>
      <c r="B575" t="s">
        <v>590</v>
      </c>
      <c r="C575" t="s">
        <v>23</v>
      </c>
      <c r="D575" t="s">
        <v>520</v>
      </c>
    </row>
    <row r="576" spans="1:4" x14ac:dyDescent="0.25">
      <c r="A576" t="s">
        <v>900</v>
      </c>
      <c r="B576" t="s">
        <v>590</v>
      </c>
      <c r="C576" t="s">
        <v>26</v>
      </c>
      <c r="D576" t="s">
        <v>530</v>
      </c>
    </row>
    <row r="577" spans="1:4" x14ac:dyDescent="0.25">
      <c r="A577" t="s">
        <v>901</v>
      </c>
      <c r="B577" t="s">
        <v>590</v>
      </c>
      <c r="C577" t="s">
        <v>23</v>
      </c>
      <c r="D577" t="s">
        <v>520</v>
      </c>
    </row>
    <row r="578" spans="1:4" x14ac:dyDescent="0.25">
      <c r="A578" t="s">
        <v>902</v>
      </c>
      <c r="B578" t="s">
        <v>590</v>
      </c>
      <c r="C578" t="s">
        <v>26</v>
      </c>
      <c r="D578" t="s">
        <v>530</v>
      </c>
    </row>
    <row r="579" spans="1:4" x14ac:dyDescent="0.25">
      <c r="A579" t="s">
        <v>903</v>
      </c>
      <c r="B579" t="s">
        <v>569</v>
      </c>
      <c r="C579" t="s">
        <v>23</v>
      </c>
      <c r="D579" t="s">
        <v>520</v>
      </c>
    </row>
    <row r="580" spans="1:4" x14ac:dyDescent="0.25">
      <c r="A580" t="s">
        <v>904</v>
      </c>
      <c r="B580" t="s">
        <v>569</v>
      </c>
      <c r="C580" t="s">
        <v>23</v>
      </c>
      <c r="D580" t="s">
        <v>539</v>
      </c>
    </row>
    <row r="581" spans="1:4" x14ac:dyDescent="0.25">
      <c r="A581" t="s">
        <v>904</v>
      </c>
      <c r="B581" t="s">
        <v>569</v>
      </c>
      <c r="C581" t="s">
        <v>10</v>
      </c>
      <c r="D581" t="s">
        <v>162</v>
      </c>
    </row>
    <row r="582" spans="1:4" x14ac:dyDescent="0.25">
      <c r="A582" t="s">
        <v>905</v>
      </c>
      <c r="B582" t="s">
        <v>590</v>
      </c>
      <c r="C582" t="s">
        <v>60</v>
      </c>
      <c r="D582" t="s">
        <v>591</v>
      </c>
    </row>
    <row r="583" spans="1:4" x14ac:dyDescent="0.25">
      <c r="A583" t="s">
        <v>906</v>
      </c>
      <c r="B583" t="s">
        <v>441</v>
      </c>
      <c r="C583" t="s">
        <v>10</v>
      </c>
      <c r="D583" t="s">
        <v>20</v>
      </c>
    </row>
    <row r="584" spans="1:4" x14ac:dyDescent="0.25">
      <c r="A584" t="s">
        <v>907</v>
      </c>
      <c r="B584" t="s">
        <v>590</v>
      </c>
      <c r="C584" t="s">
        <v>60</v>
      </c>
      <c r="D584" t="s">
        <v>591</v>
      </c>
    </row>
    <row r="585" spans="1:4" x14ac:dyDescent="0.25">
      <c r="A585" t="s">
        <v>907</v>
      </c>
      <c r="B585" t="s">
        <v>590</v>
      </c>
      <c r="C585" t="s">
        <v>8</v>
      </c>
      <c r="D585" t="s">
        <v>9</v>
      </c>
    </row>
    <row r="586" spans="1:4" x14ac:dyDescent="0.25">
      <c r="A586" t="s">
        <v>908</v>
      </c>
      <c r="B586" t="s">
        <v>662</v>
      </c>
      <c r="C586" t="s">
        <v>10</v>
      </c>
      <c r="D586" t="s">
        <v>42</v>
      </c>
    </row>
    <row r="587" spans="1:4" x14ac:dyDescent="0.25">
      <c r="A587" t="s">
        <v>909</v>
      </c>
      <c r="B587" t="s">
        <v>590</v>
      </c>
      <c r="C587" t="s">
        <v>60</v>
      </c>
      <c r="D587" t="s">
        <v>591</v>
      </c>
    </row>
    <row r="588" spans="1:4" x14ac:dyDescent="0.25">
      <c r="A588" t="s">
        <v>909</v>
      </c>
      <c r="B588" t="s">
        <v>590</v>
      </c>
      <c r="C588" t="s">
        <v>8</v>
      </c>
      <c r="D588" t="s">
        <v>9</v>
      </c>
    </row>
    <row r="589" spans="1:4" x14ac:dyDescent="0.25">
      <c r="A589" t="s">
        <v>910</v>
      </c>
      <c r="B589" t="s">
        <v>590</v>
      </c>
      <c r="C589" t="s">
        <v>60</v>
      </c>
      <c r="D589" t="s">
        <v>591</v>
      </c>
    </row>
    <row r="590" spans="1:4" x14ac:dyDescent="0.25">
      <c r="A590" t="s">
        <v>911</v>
      </c>
      <c r="B590" t="s">
        <v>590</v>
      </c>
      <c r="C590" t="s">
        <v>53</v>
      </c>
      <c r="D590" t="s">
        <v>545</v>
      </c>
    </row>
    <row r="591" spans="1:4" x14ac:dyDescent="0.25">
      <c r="A591" t="s">
        <v>912</v>
      </c>
      <c r="B591" t="s">
        <v>590</v>
      </c>
      <c r="C591" t="s">
        <v>60</v>
      </c>
      <c r="D591" t="s">
        <v>591</v>
      </c>
    </row>
    <row r="592" spans="1:4" x14ac:dyDescent="0.25">
      <c r="A592" t="s">
        <v>912</v>
      </c>
      <c r="B592" t="s">
        <v>590</v>
      </c>
      <c r="C592" t="s">
        <v>8</v>
      </c>
      <c r="D592" t="s">
        <v>9</v>
      </c>
    </row>
    <row r="593" spans="1:4" x14ac:dyDescent="0.25">
      <c r="A593" t="s">
        <v>913</v>
      </c>
      <c r="B593" t="s">
        <v>569</v>
      </c>
      <c r="C593" t="s">
        <v>23</v>
      </c>
      <c r="D593" t="s">
        <v>39</v>
      </c>
    </row>
    <row r="594" spans="1:4" x14ac:dyDescent="0.25">
      <c r="A594" t="s">
        <v>914</v>
      </c>
      <c r="B594" t="s">
        <v>569</v>
      </c>
      <c r="C594" t="s">
        <v>23</v>
      </c>
      <c r="D594" t="s">
        <v>39</v>
      </c>
    </row>
    <row r="595" spans="1:4" x14ac:dyDescent="0.25">
      <c r="A595" t="s">
        <v>915</v>
      </c>
      <c r="B595" t="s">
        <v>569</v>
      </c>
      <c r="C595" t="s">
        <v>53</v>
      </c>
      <c r="D595" t="s">
        <v>549</v>
      </c>
    </row>
    <row r="596" spans="1:4" x14ac:dyDescent="0.25">
      <c r="A596" t="s">
        <v>915</v>
      </c>
      <c r="B596" t="s">
        <v>569</v>
      </c>
      <c r="C596" t="s">
        <v>23</v>
      </c>
      <c r="D596" t="s">
        <v>39</v>
      </c>
    </row>
    <row r="597" spans="1:4" x14ac:dyDescent="0.25">
      <c r="A597" t="s">
        <v>916</v>
      </c>
      <c r="B597" t="s">
        <v>590</v>
      </c>
      <c r="C597" t="s">
        <v>53</v>
      </c>
      <c r="D597" t="s">
        <v>549</v>
      </c>
    </row>
    <row r="598" spans="1:4" x14ac:dyDescent="0.25">
      <c r="A598" t="s">
        <v>917</v>
      </c>
      <c r="B598" t="s">
        <v>662</v>
      </c>
      <c r="C598" t="s">
        <v>10</v>
      </c>
      <c r="D598" t="s">
        <v>552</v>
      </c>
    </row>
    <row r="599" spans="1:4" x14ac:dyDescent="0.25">
      <c r="A599" t="s">
        <v>918</v>
      </c>
      <c r="B599" t="s">
        <v>590</v>
      </c>
      <c r="C599" t="s">
        <v>60</v>
      </c>
      <c r="D599" t="s">
        <v>591</v>
      </c>
    </row>
    <row r="600" spans="1:4" x14ac:dyDescent="0.25">
      <c r="A600" t="s">
        <v>918</v>
      </c>
      <c r="B600" t="s">
        <v>590</v>
      </c>
      <c r="C600" t="s">
        <v>8</v>
      </c>
      <c r="D600" t="s">
        <v>9</v>
      </c>
    </row>
    <row r="601" spans="1:4" x14ac:dyDescent="0.25">
      <c r="A601" t="s">
        <v>919</v>
      </c>
      <c r="B601" t="s">
        <v>441</v>
      </c>
      <c r="C601" t="s">
        <v>10</v>
      </c>
      <c r="D601" t="s">
        <v>28</v>
      </c>
    </row>
    <row r="602" spans="1:4" x14ac:dyDescent="0.25">
      <c r="A602" t="s">
        <v>920</v>
      </c>
      <c r="B602" t="s">
        <v>590</v>
      </c>
      <c r="C602" t="s">
        <v>60</v>
      </c>
      <c r="D602" t="s">
        <v>591</v>
      </c>
    </row>
    <row r="603" spans="1:4" x14ac:dyDescent="0.25">
      <c r="A603" t="s">
        <v>920</v>
      </c>
      <c r="B603" t="s">
        <v>590</v>
      </c>
      <c r="C603" t="s">
        <v>8</v>
      </c>
      <c r="D603" t="s">
        <v>9</v>
      </c>
    </row>
    <row r="604" spans="1:4" x14ac:dyDescent="0.25">
      <c r="A604" t="s">
        <v>921</v>
      </c>
      <c r="B604" t="s">
        <v>569</v>
      </c>
      <c r="C604" t="s">
        <v>8</v>
      </c>
      <c r="D604" t="s">
        <v>9</v>
      </c>
    </row>
    <row r="605" spans="1:4" x14ac:dyDescent="0.25">
      <c r="A605" t="s">
        <v>922</v>
      </c>
      <c r="B605" t="s">
        <v>567</v>
      </c>
      <c r="C605" t="s">
        <v>442</v>
      </c>
      <c r="D605" t="s">
        <v>556</v>
      </c>
    </row>
    <row r="606" spans="1:4" x14ac:dyDescent="0.25">
      <c r="A606" t="s">
        <v>923</v>
      </c>
      <c r="B606" t="s">
        <v>569</v>
      </c>
      <c r="C606" t="s">
        <v>10</v>
      </c>
      <c r="D606" t="s">
        <v>44</v>
      </c>
    </row>
    <row r="607" spans="1:4" x14ac:dyDescent="0.25">
      <c r="A607" t="s">
        <v>923</v>
      </c>
      <c r="B607" t="s">
        <v>569</v>
      </c>
      <c r="C607" t="s">
        <v>170</v>
      </c>
      <c r="D607" t="s">
        <v>558</v>
      </c>
    </row>
    <row r="608" spans="1:4" x14ac:dyDescent="0.25">
      <c r="A608" t="s">
        <v>924</v>
      </c>
      <c r="B608" t="s">
        <v>569</v>
      </c>
      <c r="C608" t="s">
        <v>10</v>
      </c>
      <c r="D608" t="s">
        <v>44</v>
      </c>
    </row>
    <row r="609" spans="1:4" x14ac:dyDescent="0.25">
      <c r="A609" t="s">
        <v>925</v>
      </c>
      <c r="B609" t="s">
        <v>441</v>
      </c>
      <c r="C609" t="s">
        <v>10</v>
      </c>
      <c r="D609" t="s">
        <v>358</v>
      </c>
    </row>
    <row r="610" spans="1:4" x14ac:dyDescent="0.25">
      <c r="A610" t="s">
        <v>926</v>
      </c>
      <c r="B610" t="s">
        <v>590</v>
      </c>
      <c r="C610" t="s">
        <v>60</v>
      </c>
      <c r="D610" t="s">
        <v>591</v>
      </c>
    </row>
    <row r="611" spans="1:4" x14ac:dyDescent="0.25">
      <c r="A611" t="s">
        <v>926</v>
      </c>
      <c r="B611" t="s">
        <v>590</v>
      </c>
      <c r="C611" t="s">
        <v>8</v>
      </c>
      <c r="D611" t="s">
        <v>9</v>
      </c>
    </row>
    <row r="612" spans="1:4" x14ac:dyDescent="0.25">
      <c r="A612" t="s">
        <v>927</v>
      </c>
      <c r="B612" t="s">
        <v>590</v>
      </c>
      <c r="C612" t="s">
        <v>60</v>
      </c>
      <c r="D612" t="s">
        <v>591</v>
      </c>
    </row>
    <row r="613" spans="1:4" x14ac:dyDescent="0.25">
      <c r="A613" t="s">
        <v>928</v>
      </c>
      <c r="B613" t="s">
        <v>590</v>
      </c>
      <c r="C613" t="s">
        <v>60</v>
      </c>
      <c r="D613" t="s">
        <v>591</v>
      </c>
    </row>
    <row r="614" spans="1:4" x14ac:dyDescent="0.25">
      <c r="A614" t="s">
        <v>929</v>
      </c>
      <c r="B614" t="s">
        <v>590</v>
      </c>
      <c r="C614" t="s">
        <v>8</v>
      </c>
      <c r="D614" t="s">
        <v>9</v>
      </c>
    </row>
    <row r="615" spans="1:4" x14ac:dyDescent="0.25">
      <c r="A615" t="s">
        <v>929</v>
      </c>
      <c r="B615" t="s">
        <v>590</v>
      </c>
      <c r="C615" t="s">
        <v>10</v>
      </c>
      <c r="D615" t="s">
        <v>250</v>
      </c>
    </row>
    <row r="616" spans="1:4" x14ac:dyDescent="0.25">
      <c r="A616" t="s">
        <v>930</v>
      </c>
      <c r="B616" t="s">
        <v>590</v>
      </c>
      <c r="C616" t="s">
        <v>60</v>
      </c>
      <c r="D616" t="s">
        <v>591</v>
      </c>
    </row>
    <row r="617" spans="1:4" x14ac:dyDescent="0.25">
      <c r="A617" t="s">
        <v>930</v>
      </c>
      <c r="B617" t="s">
        <v>590</v>
      </c>
      <c r="C617" t="s">
        <v>8</v>
      </c>
      <c r="D617" t="s">
        <v>9</v>
      </c>
    </row>
    <row r="618" spans="1:4" x14ac:dyDescent="0.25">
      <c r="A618" t="s">
        <v>931</v>
      </c>
      <c r="B618" t="e">
        <v>#N/A</v>
      </c>
      <c r="C618" t="s">
        <v>60</v>
      </c>
      <c r="D618" t="s">
        <v>591</v>
      </c>
    </row>
    <row r="619" spans="1:4" x14ac:dyDescent="0.25">
      <c r="A619" t="s">
        <v>931</v>
      </c>
      <c r="B619" t="e">
        <v>#N/A</v>
      </c>
      <c r="C619" t="s">
        <v>8</v>
      </c>
      <c r="D61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tabSelected="1" workbookViewId="0"/>
  </sheetViews>
  <sheetFormatPr defaultRowHeight="15" x14ac:dyDescent="0.25"/>
  <cols>
    <col min="1" max="1" width="104.42578125" bestFit="1" customWidth="1"/>
    <col min="2" max="2" width="18.28515625" bestFit="1" customWidth="1"/>
    <col min="3" max="3" width="146.7109375" bestFit="1" customWidth="1"/>
  </cols>
  <sheetData>
    <row r="1" spans="1:3" x14ac:dyDescent="0.25">
      <c r="A1" t="s">
        <v>932</v>
      </c>
      <c r="B1" t="s">
        <v>565</v>
      </c>
      <c r="C1" t="s">
        <v>933</v>
      </c>
    </row>
    <row r="2" spans="1:3" x14ac:dyDescent="0.25">
      <c r="A2" t="str" cm="1">
        <f t="array" ref="A2:A356">_xlfn.UNIQUE(DesignSmells!D2:D619)</f>
        <v>com.eteks.sweethome3d.applet.AppletApplication</v>
      </c>
      <c r="B2" t="str">
        <f>VLOOKUP(A2,DesignSmells!D2:H619,2,FALSE)</f>
        <v>Interfacer</v>
      </c>
      <c r="C2" t="str" cm="1">
        <f t="array" ref="C2">_xlfn.CONCAT(TRANSPOSE(_xlfn.UNIQUE(_xlfn._xlws.FILTER(INDEX(DesignSmells1!$A$2:$D$619,IF(COUNTIF(A2,DesignSmells1!$A$2:$A$619),MATCH(ROW(DesignSmells1!$A$2:$D$619),ROW(DesignSmells1!$A$2:$D$619)),""),3),COUNTIF(A2,DesignSmells1!$A$2:$A$619))))&amp;"; ")</f>
        <v xml:space="preserve">Unutilized Abstraction; Insufficient Modularization; </v>
      </c>
    </row>
    <row r="3" spans="1:3" x14ac:dyDescent="0.25">
      <c r="A3" t="str">
        <v>com.eteks.sweethome3d.applet.AppletApplication$AppletFurnitureTable</v>
      </c>
      <c r="B3" t="str">
        <f>VLOOKUP(A3,DesignSmells!D3:H620,2,FALSE)</f>
        <v>Service Provider</v>
      </c>
      <c r="C3" t="str" cm="1">
        <f t="array" ref="C3">_xlfn.CONCAT(TRANSPOSE(_xlfn.UNIQUE(_xlfn._xlws.FILTER(INDEX(DesignSmells1!$A$2:$D$619,IF(COUNTIF(A3,DesignSmells1!$A$2:$A$619),MATCH(ROW(DesignSmells1!$A$2:$D$619),ROW(DesignSmells1!$A$2:$D$619)),""),3),COUNTIF(A3,DesignSmells1!$A$2:$A$619))))&amp;"; ")</f>
        <v xml:space="preserve">Unutilized Abstraction; </v>
      </c>
    </row>
    <row r="4" spans="1:3" x14ac:dyDescent="0.25">
      <c r="A4" t="str">
        <v>com.eteks.sweethome3d.applet.AppletApplication$StandaloneServiceManager</v>
      </c>
      <c r="B4" t="str">
        <f>VLOOKUP(A4,DesignSmells!D4:H621,2,FALSE)</f>
        <v>Service Provider</v>
      </c>
      <c r="C4" t="str" cm="1">
        <f t="array" ref="C4">_xlfn.CONCAT(TRANSPOSE(_xlfn.UNIQUE(_xlfn._xlws.FILTER(INDEX(DesignSmells1!$A$2:$D$619,IF(COUNTIF(A4,DesignSmells1!$A$2:$A$619),MATCH(ROW(DesignSmells1!$A$2:$D$619),ROW(DesignSmells1!$A$2:$D$619)),""),3),COUNTIF(A4,DesignSmells1!$A$2:$A$619))))&amp;"; ")</f>
        <v xml:space="preserve">Unutilized Abstraction; </v>
      </c>
    </row>
    <row r="5" spans="1:3" x14ac:dyDescent="0.25">
      <c r="A5" t="str">
        <v>com.eteks.sweethome3d.applet.AppletContentManager</v>
      </c>
      <c r="B5" t="e">
        <f>VLOOKUP(A5,DesignSmells!D5:H622,2,FALSE)</f>
        <v>#N/A</v>
      </c>
      <c r="C5" t="str" cm="1">
        <f t="array" ref="C5">_xlfn.CONCAT(TRANSPOSE(_xlfn.UNIQUE(_xlfn._xlws.FILTER(INDEX(DesignSmells1!$A$2:$D$619,IF(COUNTIF(A5,DesignSmells1!$A$2:$A$619),MATCH(ROW(DesignSmells1!$A$2:$D$619),ROW(DesignSmells1!$A$2:$D$619)),""),3),COUNTIF(A5,DesignSmells1!$A$2:$A$619))))&amp;"; ")</f>
        <v xml:space="preserve">Unexploited Encapsulation; Missing Hierarchy; </v>
      </c>
    </row>
    <row r="6" spans="1:3" x14ac:dyDescent="0.25">
      <c r="A6" t="str">
        <v>com.eteks.sweethome3d.applet.AppletUserPreferences</v>
      </c>
      <c r="B6" t="str">
        <f>VLOOKUP(A6,DesignSmells!D6:H623,2,FALSE)</f>
        <v>Structurer</v>
      </c>
      <c r="C6" t="str" cm="1">
        <f t="array" ref="C6">_xlfn.CONCAT(TRANSPOSE(_xlfn.UNIQUE(_xlfn._xlws.FILTER(INDEX(DesignSmells1!$A$2:$D$619,IF(COUNTIF(A6,DesignSmells1!$A$2:$A$619),MATCH(ROW(DesignSmells1!$A$2:$D$619),ROW(DesignSmells1!$A$2:$D$619)),""),3),COUNTIF(A6,DesignSmells1!$A$2:$A$619))))&amp;"; ")</f>
        <v xml:space="preserve">Insufficient Modularization; </v>
      </c>
    </row>
    <row r="7" spans="1:3" x14ac:dyDescent="0.25">
      <c r="A7" t="str">
        <v>com.eteks.sweethome3d.applet.HomeAppletController</v>
      </c>
      <c r="B7" t="str">
        <f>VLOOKUP(A7,DesignSmells!D7:H624,2,FALSE)</f>
        <v>Controller</v>
      </c>
      <c r="C7" t="str" cm="1">
        <f t="array" ref="C7">_xlfn.CONCAT(TRANSPOSE(_xlfn.UNIQUE(_xlfn._xlws.FILTER(INDEX(DesignSmells1!$A$2:$D$619,IF(COUNTIF(A7,DesignSmells1!$A$2:$A$619),MATCH(ROW(DesignSmells1!$A$2:$D$619),ROW(DesignSmells1!$A$2:$D$619)),""),3),COUNTIF(A7,DesignSmells1!$A$2:$A$619))))&amp;"; ")</f>
        <v xml:space="preserve">Unexploited Encapsulation; Broken Hierarchy; Missing Hierarchy; Rebellious Hierarchy; Insufficient Modularization; </v>
      </c>
    </row>
    <row r="8" spans="1:3" x14ac:dyDescent="0.25">
      <c r="A8" t="str">
        <v>com.eteks.sweethome3d.applet.SweetHome3DApplet</v>
      </c>
      <c r="B8" t="str">
        <f>VLOOKUP(A8,DesignSmells!D8:H625,2,FALSE)</f>
        <v>Interfacer</v>
      </c>
      <c r="C8" t="str" cm="1">
        <f t="array" ref="C8">_xlfn.CONCAT(TRANSPOSE(_xlfn.UNIQUE(_xlfn._xlws.FILTER(INDEX(DesignSmells1!$A$2:$D$619,IF(COUNTIF(A8,DesignSmells1!$A$2:$A$619),MATCH(ROW(DesignSmells1!$A$2:$D$619),ROW(DesignSmells1!$A$2:$D$619)),""),3),COUNTIF(A8,DesignSmells1!$A$2:$A$619))))&amp;"; ")</f>
        <v xml:space="preserve">Unutilized Abstraction; </v>
      </c>
    </row>
    <row r="9" spans="1:3" x14ac:dyDescent="0.25">
      <c r="A9" t="str">
        <v>com.eteks.sweethome3d.applet.SweetHome3DViewer</v>
      </c>
      <c r="B9" t="str">
        <f>VLOOKUP(A9,DesignSmells!D9:H626,2,FALSE)</f>
        <v>Service Provider</v>
      </c>
      <c r="C9" t="str" cm="1">
        <f t="array" ref="C9">_xlfn.CONCAT(TRANSPOSE(_xlfn.UNIQUE(_xlfn._xlws.FILTER(INDEX(DesignSmells1!$A$2:$D$619,IF(COUNTIF(A9,DesignSmells1!$A$2:$A$619),MATCH(ROW(DesignSmells1!$A$2:$D$619),ROW(DesignSmells1!$A$2:$D$619)),""),3),COUNTIF(A9,DesignSmells1!$A$2:$A$619))))&amp;"; ")</f>
        <v xml:space="preserve">Unutilized Abstraction; </v>
      </c>
    </row>
    <row r="10" spans="1:3" x14ac:dyDescent="0.25">
      <c r="A10" t="str">
        <v>com.eteks.sweethome3d.applet.ViewerHelper</v>
      </c>
      <c r="B10" t="str">
        <f>VLOOKUP(A10,DesignSmells!D10:H627,2,FALSE)</f>
        <v>Service Provider</v>
      </c>
      <c r="C10" t="str" cm="1">
        <f t="array" ref="C10">_xlfn.CONCAT(TRANSPOSE(_xlfn.UNIQUE(_xlfn._xlws.FILTER(INDEX(DesignSmells1!$A$2:$D$619,IF(COUNTIF(A10,DesignSmells1!$A$2:$A$619),MATCH(ROW(DesignSmells1!$A$2:$D$619),ROW(DesignSmells1!$A$2:$D$619)),""),3),COUNTIF(A10,DesignSmells1!$A$2:$A$619))))&amp;"; ")</f>
        <v xml:space="preserve">Unutilized Abstraction; Unexploited Encapsulation; Missing Hierarchy; Insufficient Modularization; </v>
      </c>
    </row>
    <row r="11" spans="1:3" x14ac:dyDescent="0.25">
      <c r="A11" t="str">
        <v>com.eteks.sweethome3d.HomeFrameController</v>
      </c>
      <c r="B11" t="str">
        <f>VLOOKUP(A11,DesignSmells!D11:H628,2,FALSE)</f>
        <v>Controller</v>
      </c>
      <c r="C11" t="str" cm="1">
        <f t="array" ref="C11">_xlfn.CONCAT(TRANSPOSE(_xlfn.UNIQUE(_xlfn._xlws.FILTER(INDEX(DesignSmells1!$A$2:$D$619,IF(COUNTIF(A11,DesignSmells1!$A$2:$A$619),MATCH(ROW(DesignSmells1!$A$2:$D$619),ROW(DesignSmells1!$A$2:$D$619)),""),3),COUNTIF(A11,DesignSmells1!$A$2:$A$619))))&amp;"; ")</f>
        <v xml:space="preserve">Cyclically-dependent Modularization; </v>
      </c>
    </row>
    <row r="12" spans="1:3" x14ac:dyDescent="0.25">
      <c r="A12" t="str">
        <v>com.eteks.sweethome3d.HomeFramePane</v>
      </c>
      <c r="B12" t="e">
        <f>VLOOKUP(A12,DesignSmells!D12:H629,2,FALSE)</f>
        <v>#N/A</v>
      </c>
      <c r="C12" t="str" cm="1">
        <f t="array" ref="C12">_xlfn.CONCAT(TRANSPOSE(_xlfn.UNIQUE(_xlfn._xlws.FILTER(INDEX(DesignSmells1!$A$2:$D$619,IF(COUNTIF(A12,DesignSmells1!$A$2:$A$619),MATCH(ROW(DesignSmells1!$A$2:$D$619),ROW(DesignSmells1!$A$2:$D$619)),""),3),COUNTIF(A12,DesignSmells1!$A$2:$A$619))))&amp;"; ")</f>
        <v xml:space="preserve">Broken Hierarchy; </v>
      </c>
    </row>
    <row r="13" spans="1:3" x14ac:dyDescent="0.25">
      <c r="A13" t="str">
        <v>com.eteks.sweethome3d.HomeFramePane$LanguageChangeListener</v>
      </c>
      <c r="B13" t="e">
        <f>VLOOKUP(A13,DesignSmells!D13:H630,2,FALSE)</f>
        <v>#N/A</v>
      </c>
      <c r="C13" t="str" cm="1">
        <f t="array" ref="C13">_xlfn.CONCAT(TRANSPOSE(_xlfn.UNIQUE(_xlfn._xlws.FILTER(INDEX(DesignSmells1!$A$2:$D$619,IF(COUNTIF(A13,DesignSmells1!$A$2:$A$619),MATCH(ROW(DesignSmells1!$A$2:$D$619),ROW(DesignSmells1!$A$2:$D$619)),""),3),COUNTIF(A13,DesignSmells1!$A$2:$A$619))))&amp;"; ")</f>
        <v xml:space="preserve">Unutilized Abstraction; </v>
      </c>
    </row>
    <row r="14" spans="1:3" x14ac:dyDescent="0.25">
      <c r="A14" t="str">
        <v>com.eteks.sweethome3d.MacOSXConfiguration</v>
      </c>
      <c r="B14" t="str">
        <f>VLOOKUP(A14,DesignSmells!D14:H631,2,FALSE)</f>
        <v>Interfacer</v>
      </c>
      <c r="C14" t="str" cm="1">
        <f t="array" ref="C14">_xlfn.CONCAT(TRANSPOSE(_xlfn.UNIQUE(_xlfn._xlws.FILTER(INDEX(DesignSmells1!$A$2:$D$619,IF(COUNTIF(A14,DesignSmells1!$A$2:$A$619),MATCH(ROW(DesignSmells1!$A$2:$D$619),ROW(DesignSmells1!$A$2:$D$619)),""),3),COUNTIF(A14,DesignSmells1!$A$2:$A$619))))&amp;"; ")</f>
        <v xml:space="preserve">Insufficient Modularization; </v>
      </c>
    </row>
    <row r="15" spans="1:3" x14ac:dyDescent="0.25">
      <c r="A15" t="str">
        <v>com.eteks.sweethome3d.SweetHome3D</v>
      </c>
      <c r="B15" t="str">
        <f>VLOOKUP(A15,DesignSmells!D15:H632,2,FALSE)</f>
        <v>Interfacer</v>
      </c>
      <c r="C15" t="str" cm="1">
        <f t="array" ref="C15">_xlfn.CONCAT(TRANSPOSE(_xlfn.UNIQUE(_xlfn._xlws.FILTER(INDEX(DesignSmells1!$A$2:$D$619,IF(COUNTIF(A15,DesignSmells1!$A$2:$A$619),MATCH(ROW(DesignSmells1!$A$2:$D$619),ROW(DesignSmells1!$A$2:$D$619)),""),3),COUNTIF(A15,DesignSmells1!$A$2:$A$619))))&amp;"; ")</f>
        <v xml:space="preserve">Insufficient Modularization; </v>
      </c>
    </row>
    <row r="16" spans="1:3" x14ac:dyDescent="0.25">
      <c r="A16" t="str">
        <v>com.eteks.sweethome3d.SweetHome3D$FileContentManagerWithRecordedLastDirectories</v>
      </c>
      <c r="B16" t="str">
        <f>VLOOKUP(A16,DesignSmells!D16:H633,2,FALSE)</f>
        <v>Structurer</v>
      </c>
      <c r="C16" t="str" cm="1">
        <f t="array" ref="C16">_xlfn.CONCAT(TRANSPOSE(_xlfn.UNIQUE(_xlfn._xlws.FILTER(INDEX(DesignSmells1!$A$2:$D$619,IF(COUNTIF(A16,DesignSmells1!$A$2:$A$619),MATCH(ROW(DesignSmells1!$A$2:$D$619),ROW(DesignSmells1!$A$2:$D$619)),""),3),COUNTIF(A16,DesignSmells1!$A$2:$A$619))))&amp;"; ")</f>
        <v xml:space="preserve">Broken Hierarchy; </v>
      </c>
    </row>
    <row r="17" spans="1:3" x14ac:dyDescent="0.25">
      <c r="A17" t="str">
        <v>com.eteks.sweethome3d.SweetHome3D$StandaloneServiceManager</v>
      </c>
      <c r="B17" t="str">
        <f>VLOOKUP(A17,DesignSmells!D17:H634,2,FALSE)</f>
        <v>Service Provider</v>
      </c>
      <c r="C17" t="str" cm="1">
        <f t="array" ref="C17">_xlfn.CONCAT(TRANSPOSE(_xlfn.UNIQUE(_xlfn._xlws.FILTER(INDEX(DesignSmells1!$A$2:$D$619,IF(COUNTIF(A17,DesignSmells1!$A$2:$A$619),MATCH(ROW(DesignSmells1!$A$2:$D$619),ROW(DesignSmells1!$A$2:$D$619)),""),3),COUNTIF(A17,DesignSmells1!$A$2:$A$619))))&amp;"; ")</f>
        <v xml:space="preserve">Unutilized Abstraction; </v>
      </c>
    </row>
    <row r="18" spans="1:3" x14ac:dyDescent="0.25">
      <c r="A18" t="str">
        <v>com.eteks.sweethome3d.SweetHome3D$StandaloneBasicService</v>
      </c>
      <c r="B18" t="str">
        <f>VLOOKUP(A18,DesignSmells!D18:H635,2,FALSE)</f>
        <v>Service Provider</v>
      </c>
      <c r="C18" t="str" cm="1">
        <f t="array" ref="C18">_xlfn.CONCAT(TRANSPOSE(_xlfn.UNIQUE(_xlfn._xlws.FILTER(INDEX(DesignSmells1!$A$2:$D$619,IF(COUNTIF(A18,DesignSmells1!$A$2:$A$619),MATCH(ROW(DesignSmells1!$A$2:$D$619),ROW(DesignSmells1!$A$2:$D$619)),""),3),COUNTIF(A18,DesignSmells1!$A$2:$A$619))))&amp;"; ")</f>
        <v xml:space="preserve">Unutilized Abstraction; </v>
      </c>
    </row>
    <row r="19" spans="1:3" x14ac:dyDescent="0.25">
      <c r="A19" t="str">
        <v>com.eteks.sweethome3d.SweetHome3DBootstrap</v>
      </c>
      <c r="B19" t="str">
        <f>VLOOKUP(A19,DesignSmells!D19:H636,2,FALSE)</f>
        <v>Controller</v>
      </c>
      <c r="C19" t="str" cm="1">
        <f t="array" ref="C19">_xlfn.CONCAT(TRANSPOSE(_xlfn.UNIQUE(_xlfn._xlws.FILTER(INDEX(DesignSmells1!$A$2:$D$619,IF(COUNTIF(A19,DesignSmells1!$A$2:$A$619),MATCH(ROW(DesignSmells1!$A$2:$D$619),ROW(DesignSmells1!$A$2:$D$619)),""),3),COUNTIF(A19,DesignSmells1!$A$2:$A$619))))&amp;"; ")</f>
        <v xml:space="preserve">Imperative Abstraction; Unutilized Abstraction; </v>
      </c>
    </row>
    <row r="20" spans="1:3" x14ac:dyDescent="0.25">
      <c r="A20" t="str">
        <v>com.eteks.sweethome3d.io.Base64</v>
      </c>
      <c r="B20" t="str">
        <f>VLOOKUP(A20,DesignSmells!D20:H637,2,FALSE)</f>
        <v>Service Provider</v>
      </c>
      <c r="C20" t="str" cm="1">
        <f t="array" ref="C20">_xlfn.CONCAT(TRANSPOSE(_xlfn.UNIQUE(_xlfn._xlws.FILTER(INDEX(DesignSmells1!$A$2:$D$619,IF(COUNTIF(A20,DesignSmells1!$A$2:$A$619),MATCH(ROW(DesignSmells1!$A$2:$D$619),ROW(DesignSmells1!$A$2:$D$619)),""),3),COUNTIF(A20,DesignSmells1!$A$2:$A$619))))&amp;"; ")</f>
        <v xml:space="preserve">Deficient Encapsulation; Cyclically-dependent Modularization; </v>
      </c>
    </row>
    <row r="21" spans="1:3" x14ac:dyDescent="0.25">
      <c r="A21" t="str">
        <v>com.eteks.sweethome3d.io.ContentDigestManager</v>
      </c>
      <c r="B21" t="str">
        <f>VLOOKUP(A21,DesignSmells!D21:H638,2,FALSE)</f>
        <v>Controller</v>
      </c>
      <c r="C21" t="str" cm="1">
        <f t="array" ref="C21">_xlfn.CONCAT(TRANSPOSE(_xlfn.UNIQUE(_xlfn._xlws.FILTER(INDEX(DesignSmells1!$A$2:$D$619,IF(COUNTIF(A21,DesignSmells1!$A$2:$A$619),MATCH(ROW(DesignSmells1!$A$2:$D$619),ROW(DesignSmells1!$A$2:$D$619)),""),3),COUNTIF(A21,DesignSmells1!$A$2:$A$619))))&amp;"; ")</f>
        <v xml:space="preserve">Unexploited Encapsulation; Missing Hierarchy; </v>
      </c>
    </row>
    <row r="22" spans="1:3" x14ac:dyDescent="0.25">
      <c r="A22" t="str">
        <v>com.eteks.sweethome3d.io.ContentRecording</v>
      </c>
      <c r="B22" t="str">
        <f>VLOOKUP(A22,DesignSmells!D22:H639,2,FALSE)</f>
        <v>Information Holder</v>
      </c>
      <c r="C22" t="str" cm="1">
        <f t="array" ref="C22">_xlfn.CONCAT(TRANSPOSE(_xlfn.UNIQUE(_xlfn._xlws.FILTER(INDEX(DesignSmells1!$A$2:$D$619,IF(COUNTIF(A22,DesignSmells1!$A$2:$A$619),MATCH(ROW(DesignSmells1!$A$2:$D$619),ROW(DesignSmells1!$A$2:$D$619)),""),3),COUNTIF(A22,DesignSmells1!$A$2:$A$619))))&amp;"; ")</f>
        <v xml:space="preserve">Unnecessary Abstraction; </v>
      </c>
    </row>
    <row r="23" spans="1:3" x14ac:dyDescent="0.25">
      <c r="A23" t="str">
        <v>com.eteks.sweethome3d.io.DamagedHomeIOException</v>
      </c>
      <c r="B23" t="str">
        <f>VLOOKUP(A23,DesignSmells!D23:H640,2,FALSE)</f>
        <v>Information Holder</v>
      </c>
      <c r="C23" t="str" cm="1">
        <f t="array" ref="C23">_xlfn.CONCAT(TRANSPOSE(_xlfn.UNIQUE(_xlfn._xlws.FILTER(INDEX(DesignSmells1!$A$2:$D$619,IF(COUNTIF(A23,DesignSmells1!$A$2:$A$619),MATCH(ROW(DesignSmells1!$A$2:$D$619),ROW(DesignSmells1!$A$2:$D$619)),""),3),COUNTIF(A23,DesignSmells1!$A$2:$A$619))))&amp;"; ")</f>
        <v xml:space="preserve">Unutilized Abstraction; </v>
      </c>
    </row>
    <row r="24" spans="1:3" x14ac:dyDescent="0.25">
      <c r="A24" t="str">
        <v>com.eteks.sweethome3d.io.DefaultFurnitureCatalog</v>
      </c>
      <c r="B24" t="str">
        <f>VLOOKUP(A24,DesignSmells!D24:H641,2,FALSE)</f>
        <v>Structurer</v>
      </c>
      <c r="C24" t="str" cm="1">
        <f t="array" ref="C24">_xlfn.CONCAT(TRANSPOSE(_xlfn.UNIQUE(_xlfn._xlws.FILTER(INDEX(DesignSmells1!$A$2:$D$619,IF(COUNTIF(A24,DesignSmells1!$A$2:$A$619),MATCH(ROW(DesignSmells1!$A$2:$D$619),ROW(DesignSmells1!$A$2:$D$619)),""),3),COUNTIF(A24,DesignSmells1!$A$2:$A$619))))&amp;"; ")</f>
        <v xml:space="preserve">Deficient Encapsulation; Broken Hierarchy; </v>
      </c>
    </row>
    <row r="25" spans="1:3" x14ac:dyDescent="0.25">
      <c r="A25" t="str">
        <v>com.eteks.sweethome3d.io.DefaultFurnitureCatalog$PropertyKey</v>
      </c>
      <c r="B25" t="str">
        <f>VLOOKUP(A25,DesignSmells!D25:H642,2,FALSE)</f>
        <v>Information Holder</v>
      </c>
      <c r="C25" t="str" cm="1">
        <f t="array" ref="C25">_xlfn.CONCAT(TRANSPOSE(_xlfn.UNIQUE(_xlfn._xlws.FILTER(INDEX(DesignSmells1!$A$2:$D$619,IF(COUNTIF(A25,DesignSmells1!$A$2:$A$619),MATCH(ROW(DesignSmells1!$A$2:$D$619),ROW(DesignSmells1!$A$2:$D$619)),""),3),COUNTIF(A25,DesignSmells1!$A$2:$A$619))))&amp;"; ")</f>
        <v xml:space="preserve">Unnecessary Abstraction; </v>
      </c>
    </row>
    <row r="26" spans="1:3" x14ac:dyDescent="0.25">
      <c r="A26" t="str">
        <v>com.eteks.sweethome3d.io.DefaultHomeOutputStream</v>
      </c>
      <c r="B26" t="str">
        <f>VLOOKUP(A26,DesignSmells!D26:H643,2,FALSE)</f>
        <v>Service Provider</v>
      </c>
      <c r="C26" t="str" cm="1">
        <f t="array" ref="C26">_xlfn.CONCAT(TRANSPOSE(_xlfn.UNIQUE(_xlfn._xlws.FILTER(INDEX(DesignSmells1!$A$2:$D$619,IF(COUNTIF(A26,DesignSmells1!$A$2:$A$619),MATCH(ROW(DesignSmells1!$A$2:$D$619),ROW(DesignSmells1!$A$2:$D$619)),""),3),COUNTIF(A26,DesignSmells1!$A$2:$A$619))))&amp;"; ")</f>
        <v xml:space="preserve">Unexploited Encapsulation; Missing Hierarchy; Cyclically-dependent Modularization; </v>
      </c>
    </row>
    <row r="27" spans="1:3" x14ac:dyDescent="0.25">
      <c r="A27" t="str">
        <v>com.eteks.sweethome3d.io.DefaultHomeOutputStream$HomeContentObjectsTracker</v>
      </c>
      <c r="B27" t="str">
        <f>VLOOKUP(A27,DesignSmells!D27:H644,2,FALSE)</f>
        <v>Service Provider</v>
      </c>
      <c r="C27" t="str" cm="1">
        <f t="array" ref="C27">_xlfn.CONCAT(TRANSPOSE(_xlfn.UNIQUE(_xlfn._xlws.FILTER(INDEX(DesignSmells1!$A$2:$D$619,IF(COUNTIF(A27,DesignSmells1!$A$2:$A$619),MATCH(ROW(DesignSmells1!$A$2:$D$619),ROW(DesignSmells1!$A$2:$D$619)),""),3),COUNTIF(A27,DesignSmells1!$A$2:$A$619))))&amp;"; ")</f>
        <v xml:space="preserve">Unexploited Encapsulation; Missing Hierarchy; </v>
      </c>
    </row>
    <row r="28" spans="1:3" x14ac:dyDescent="0.25">
      <c r="A28" t="str">
        <v>com.eteks.sweethome3d.io.DefaultPatternTexture</v>
      </c>
      <c r="B28" t="str">
        <f>VLOOKUP(A28,DesignSmells!D28:H645,2,FALSE)</f>
        <v>Information Holder</v>
      </c>
      <c r="C28" t="str" cm="1">
        <f t="array" ref="C28">_xlfn.CONCAT(TRANSPOSE(_xlfn.UNIQUE(_xlfn._xlws.FILTER(INDEX(DesignSmells1!$A$2:$D$619,IF(COUNTIF(A28,DesignSmells1!$A$2:$A$619),MATCH(ROW(DesignSmells1!$A$2:$D$619),ROW(DesignSmells1!$A$2:$D$619)),""),3),COUNTIF(A28,DesignSmells1!$A$2:$A$619))))&amp;"; ")</f>
        <v xml:space="preserve">Unutilized Abstraction; </v>
      </c>
    </row>
    <row r="29" spans="1:3" x14ac:dyDescent="0.25">
      <c r="A29" t="str">
        <v>com.eteks.sweethome3d.io.DefaultTexturesCatalog</v>
      </c>
      <c r="B29" t="str">
        <f>VLOOKUP(A29,DesignSmells!D29:H646,2,FALSE)</f>
        <v>Structurer</v>
      </c>
      <c r="C29" t="str" cm="1">
        <f t="array" ref="C29">_xlfn.CONCAT(TRANSPOSE(_xlfn.UNIQUE(_xlfn._xlws.FILTER(INDEX(DesignSmells1!$A$2:$D$619,IF(COUNTIF(A29,DesignSmells1!$A$2:$A$619),MATCH(ROW(DesignSmells1!$A$2:$D$619),ROW(DesignSmells1!$A$2:$D$619)),""),3),COUNTIF(A29,DesignSmells1!$A$2:$A$619))))&amp;"; ")</f>
        <v xml:space="preserve">Deficient Encapsulation; Broken Hierarchy; </v>
      </c>
    </row>
    <row r="30" spans="1:3" x14ac:dyDescent="0.25">
      <c r="A30" t="str">
        <v>com.eteks.sweethome3d.io.DefaultTexturesCatalog$PropertyKey</v>
      </c>
      <c r="B30" t="str">
        <f>VLOOKUP(A30,DesignSmells!D30:H647,2,FALSE)</f>
        <v>Information Holder</v>
      </c>
      <c r="C30" t="str" cm="1">
        <f t="array" ref="C30">_xlfn.CONCAT(TRANSPOSE(_xlfn.UNIQUE(_xlfn._xlws.FILTER(INDEX(DesignSmells1!$A$2:$D$619,IF(COUNTIF(A30,DesignSmells1!$A$2:$A$619),MATCH(ROW(DesignSmells1!$A$2:$D$619),ROW(DesignSmells1!$A$2:$D$619)),""),3),COUNTIF(A30,DesignSmells1!$A$2:$A$619))))&amp;"; ")</f>
        <v xml:space="preserve">Unnecessary Abstraction; Unutilized Abstraction; </v>
      </c>
    </row>
    <row r="31" spans="1:3" x14ac:dyDescent="0.25">
      <c r="A31" t="str">
        <v>com.eteks.sweethome3d.io.FileUserPreferences</v>
      </c>
      <c r="B31" t="str">
        <f>VLOOKUP(A31,DesignSmells!D31:H648,2,FALSE)</f>
        <v>Structurer</v>
      </c>
      <c r="C31" t="str" cm="1">
        <f t="array" ref="C31">_xlfn.CONCAT(TRANSPOSE(_xlfn.UNIQUE(_xlfn._xlws.FILTER(INDEX(DesignSmells1!$A$2:$D$619,IF(COUNTIF(A31,DesignSmells1!$A$2:$A$619),MATCH(ROW(DesignSmells1!$A$2:$D$619),ROW(DesignSmells1!$A$2:$D$619)),""),3),COUNTIF(A31,DesignSmells1!$A$2:$A$619))))&amp;"; ")</f>
        <v xml:space="preserve">Deficient Encapsulation; Unexploited Encapsulation; Missing Hierarchy; Insufficient Modularization; </v>
      </c>
    </row>
    <row r="32" spans="1:3" x14ac:dyDescent="0.25">
      <c r="A32" t="str">
        <v>com.eteks.sweethome3d.io.FileUserPreferences$PreferencesURLContent</v>
      </c>
      <c r="B32" t="str">
        <f>VLOOKUP(A32,DesignSmells!D32:H649,2,FALSE)</f>
        <v>Service Provider</v>
      </c>
      <c r="C32" t="str" cm="1">
        <f t="array" ref="C32">_xlfn.CONCAT(TRANSPOSE(_xlfn.UNIQUE(_xlfn._xlws.FILTER(INDEX(DesignSmells1!$A$2:$D$619,IF(COUNTIF(A32,DesignSmells1!$A$2:$A$619),MATCH(ROW(DesignSmells1!$A$2:$D$619),ROW(DesignSmells1!$A$2:$D$619)),""),3),COUNTIF(A32,DesignSmells1!$A$2:$A$619))))&amp;"; ")</f>
        <v xml:space="preserve">Broken Hierarchy; </v>
      </c>
    </row>
    <row r="33" spans="1:3" x14ac:dyDescent="0.25">
      <c r="A33" t="str">
        <v>com.eteks.sweethome3d.io.HomeURLContent</v>
      </c>
      <c r="B33" t="str">
        <f>VLOOKUP(A33,DesignSmells!D33:H650,2,FALSE)</f>
        <v>Service Provider</v>
      </c>
      <c r="C33" t="str" cm="1">
        <f t="array" ref="C33">_xlfn.CONCAT(TRANSPOSE(_xlfn.UNIQUE(_xlfn._xlws.FILTER(INDEX(DesignSmells1!$A$2:$D$619,IF(COUNTIF(A33,DesignSmells1!$A$2:$A$619),MATCH(ROW(DesignSmells1!$A$2:$D$619),ROW(DesignSmells1!$A$2:$D$619)),""),3),COUNTIF(A33,DesignSmells1!$A$2:$A$619))))&amp;"; ")</f>
        <v xml:space="preserve">Broken Hierarchy; </v>
      </c>
    </row>
    <row r="34" spans="1:3" x14ac:dyDescent="0.25">
      <c r="A34" t="str">
        <v>com.eteks.sweethome3d.io.HomeXMLExporter</v>
      </c>
      <c r="B34" t="str">
        <f>VLOOKUP(A34,DesignSmells!D34:H651,2,FALSE)</f>
        <v>Service Provider</v>
      </c>
      <c r="C34" t="str" cm="1">
        <f t="array" ref="C34">_xlfn.CONCAT(TRANSPOSE(_xlfn.UNIQUE(_xlfn._xlws.FILTER(INDEX(DesignSmells1!$A$2:$D$619,IF(COUNTIF(A34,DesignSmells1!$A$2:$A$619),MATCH(ROW(DesignSmells1!$A$2:$D$619),ROW(DesignSmells1!$A$2:$D$619)),""),3),COUNTIF(A34,DesignSmells1!$A$2:$A$619))))&amp;"; ")</f>
        <v xml:space="preserve">Unexploited Encapsulation; Missing Hierarchy; Insufficient Modularization; </v>
      </c>
    </row>
    <row r="35" spans="1:3" x14ac:dyDescent="0.25">
      <c r="A35" t="str">
        <v>com.eteks.sweethome3d.io.HomeXMLExporter$PieceOfFurnitureExporter</v>
      </c>
      <c r="B35" t="str">
        <f>VLOOKUP(A35,DesignSmells!D35:H652,2,FALSE)</f>
        <v>Service Provider</v>
      </c>
      <c r="C35" t="str" cm="1">
        <f t="array" ref="C35">_xlfn.CONCAT(TRANSPOSE(_xlfn.UNIQUE(_xlfn._xlws.FILTER(INDEX(DesignSmells1!$A$2:$D$619,IF(COUNTIF(A35,DesignSmells1!$A$2:$A$619),MATCH(ROW(DesignSmells1!$A$2:$D$619),ROW(DesignSmells1!$A$2:$D$619)),""),3),COUNTIF(A35,DesignSmells1!$A$2:$A$619))))&amp;"; ")</f>
        <v xml:space="preserve">Unutilized Abstraction; Unexploited Encapsulation; Broken Hierarchy; Missing Hierarchy; </v>
      </c>
    </row>
    <row r="36" spans="1:3" x14ac:dyDescent="0.25">
      <c r="A36" t="str">
        <v>com.eteks.sweethome3d.io.HomeXMLHandler</v>
      </c>
      <c r="B36" t="str">
        <f>VLOOKUP(A36,DesignSmells!D36:H653,2,FALSE)</f>
        <v>Controller</v>
      </c>
      <c r="C36" t="str" cm="1">
        <f t="array" ref="C36">_xlfn.CONCAT(TRANSPOSE(_xlfn.UNIQUE(_xlfn._xlws.FILTER(INDEX(DesignSmells1!$A$2:$D$619,IF(COUNTIF(A36,DesignSmells1!$A$2:$A$619),MATCH(ROW(DesignSmells1!$A$2:$D$619),ROW(DesignSmells1!$A$2:$D$619)),""),3),COUNTIF(A36,DesignSmells1!$A$2:$A$619))))&amp;"; ")</f>
        <v xml:space="preserve">Unexploited Encapsulation; Missing Hierarchy; Insufficient Modularization; </v>
      </c>
    </row>
    <row r="37" spans="1:3" x14ac:dyDescent="0.25">
      <c r="A37" t="str">
        <v>com.eteks.sweethome3d.j3d.DAELoader</v>
      </c>
      <c r="B37" t="str">
        <f>VLOOKUP(A37,DesignSmells!D37:H654,2,FALSE)</f>
        <v>Service Provider</v>
      </c>
      <c r="C37" t="str" cm="1">
        <f t="array" ref="C37">_xlfn.CONCAT(TRANSPOSE(_xlfn.UNIQUE(_xlfn._xlws.FILTER(INDEX(DesignSmells1!$A$2:$D$619,IF(COUNTIF(A37,DesignSmells1!$A$2:$A$619),MATCH(ROW(DesignSmells1!$A$2:$D$619),ROW(DesignSmells1!$A$2:$D$619)),""),3),COUNTIF(A37,DesignSmells1!$A$2:$A$619))))&amp;"; ")</f>
        <v xml:space="preserve">Unutilized Abstraction; </v>
      </c>
    </row>
    <row r="38" spans="1:3" x14ac:dyDescent="0.25">
      <c r="A38" t="str">
        <v>com.eteks.sweethome3d.j3d.DAELoader$DAEHandler</v>
      </c>
      <c r="B38" t="str">
        <f>VLOOKUP(A38,DesignSmells!D38:H655,2,FALSE)</f>
        <v>Controller</v>
      </c>
      <c r="C38" t="str" cm="1">
        <f t="array" ref="C38">_xlfn.CONCAT(TRANSPOSE(_xlfn.UNIQUE(_xlfn._xlws.FILTER(INDEX(DesignSmells1!$A$2:$D$619,IF(COUNTIF(A38,DesignSmells1!$A$2:$A$619),MATCH(ROW(DesignSmells1!$A$2:$D$619),ROW(DesignSmells1!$A$2:$D$619)),""),3),COUNTIF(A38,DesignSmells1!$A$2:$A$619))))&amp;"; ")</f>
        <v xml:space="preserve">Unutilized Abstraction; Insufficient Modularization; </v>
      </c>
    </row>
    <row r="39" spans="1:3" x14ac:dyDescent="0.25">
      <c r="A39" t="str">
        <v>com.eteks.sweethome3d.j3d.HomePieceOfFurniture3D</v>
      </c>
      <c r="B39" t="str">
        <f>VLOOKUP(A39,DesignSmells!D39:H656,2,FALSE)</f>
        <v>Service Provider</v>
      </c>
      <c r="C39" t="str" cm="1">
        <f t="array" ref="C39">_xlfn.CONCAT(TRANSPOSE(_xlfn.UNIQUE(_xlfn._xlws.FILTER(INDEX(DesignSmells1!$A$2:$D$619,IF(COUNTIF(A39,DesignSmells1!$A$2:$A$619),MATCH(ROW(DesignSmells1!$A$2:$D$619),ROW(DesignSmells1!$A$2:$D$619)),""),3),COUNTIF(A39,DesignSmells1!$A$2:$A$619))))&amp;"; ")</f>
        <v xml:space="preserve">Unexploited Encapsulation; Missing Hierarchy; Insufficient Modularization; </v>
      </c>
    </row>
    <row r="40" spans="1:3" x14ac:dyDescent="0.25">
      <c r="A40" t="str">
        <v>com.eteks.sweethome3d.j3d.HomePieceOfFurniture3D$LightSelectionListener</v>
      </c>
      <c r="B40" t="str">
        <f>VLOOKUP(A40,DesignSmells!D40:H657,2,FALSE)</f>
        <v>Service Provider</v>
      </c>
      <c r="C40" t="str" cm="1">
        <f t="array" ref="C40">_xlfn.CONCAT(TRANSPOSE(_xlfn.UNIQUE(_xlfn._xlws.FILTER(INDEX(DesignSmells1!$A$2:$D$619,IF(COUNTIF(A40,DesignSmells1!$A$2:$A$619),MATCH(ROW(DesignSmells1!$A$2:$D$619),ROW(DesignSmells1!$A$2:$D$619)),""),3),COUNTIF(A40,DesignSmells1!$A$2:$A$619))))&amp;"; ")</f>
        <v xml:space="preserve">Unutilized Abstraction; </v>
      </c>
    </row>
    <row r="41" spans="1:3" x14ac:dyDescent="0.25">
      <c r="A41" t="str">
        <v>com.eteks.sweethome3d.j3d.Label3D</v>
      </c>
      <c r="B41" t="str">
        <f>VLOOKUP(A41,DesignSmells!D41:H658,2,FALSE)</f>
        <v>Controller</v>
      </c>
      <c r="C41" t="str" cm="1">
        <f t="array" ref="C41">_xlfn.CONCAT(TRANSPOSE(_xlfn.UNIQUE(_xlfn._xlws.FILTER(INDEX(DesignSmells1!$A$2:$D$619,IF(COUNTIF(A41,DesignSmells1!$A$2:$A$619),MATCH(ROW(DesignSmells1!$A$2:$D$619),ROW(DesignSmells1!$A$2:$D$619)),""),3),COUNTIF(A41,DesignSmells1!$A$2:$A$619))))&amp;"; ")</f>
        <v xml:space="preserve">Unutilized Abstraction; </v>
      </c>
    </row>
    <row r="42" spans="1:3" x14ac:dyDescent="0.25">
      <c r="A42" t="str">
        <v>com.eteks.sweethome3d.j3d.Max3DSLoader</v>
      </c>
      <c r="B42" t="str">
        <f>VLOOKUP(A42,DesignSmells!D42:H659,2,FALSE)</f>
        <v>Controller</v>
      </c>
      <c r="C42" t="str" cm="1">
        <f t="array" ref="C42">_xlfn.CONCAT(TRANSPOSE(_xlfn.UNIQUE(_xlfn._xlws.FILTER(INDEX(DesignSmells1!$A$2:$D$619,IF(COUNTIF(A42,DesignSmells1!$A$2:$A$619),MATCH(ROW(DesignSmells1!$A$2:$D$619),ROW(DesignSmells1!$A$2:$D$619)),""),3),COUNTIF(A42,DesignSmells1!$A$2:$A$619))))&amp;"; ")</f>
        <v xml:space="preserve">Unutilized Abstraction; Insufficient Modularization; </v>
      </c>
    </row>
    <row r="43" spans="1:3" x14ac:dyDescent="0.25">
      <c r="A43" t="str">
        <v>com.eteks.sweethome3d.j3d.Max3DSLoader$ChunkID</v>
      </c>
      <c r="B43" t="str">
        <f>VLOOKUP(A43,DesignSmells!D43:H660,2,FALSE)</f>
        <v>Information Holder</v>
      </c>
      <c r="C43" t="str" cm="1">
        <f t="array" ref="C43">_xlfn.CONCAT(TRANSPOSE(_xlfn.UNIQUE(_xlfn._xlws.FILTER(INDEX(DesignSmells1!$A$2:$D$619,IF(COUNTIF(A43,DesignSmells1!$A$2:$A$619),MATCH(ROW(DesignSmells1!$A$2:$D$619),ROW(DesignSmells1!$A$2:$D$619)),""),3),COUNTIF(A43,DesignSmells1!$A$2:$A$619))))&amp;"; ")</f>
        <v xml:space="preserve">Unnecessary Abstraction; </v>
      </c>
    </row>
    <row r="44" spans="1:3" x14ac:dyDescent="0.25">
      <c r="A44" t="str">
        <v>com.eteks.sweethome3d.j3d.ModelManager</v>
      </c>
      <c r="B44" t="str">
        <f>VLOOKUP(A44,DesignSmells!D44:H661,2,FALSE)</f>
        <v>Controller</v>
      </c>
      <c r="C44" t="str" cm="1">
        <f t="array" ref="C44">_xlfn.CONCAT(TRANSPOSE(_xlfn.UNIQUE(_xlfn._xlws.FILTER(INDEX(DesignSmells1!$A$2:$D$619,IF(COUNTIF(A44,DesignSmells1!$A$2:$A$619),MATCH(ROW(DesignSmells1!$A$2:$D$619),ROW(DesignSmells1!$A$2:$D$619)),""),3),COUNTIF(A44,DesignSmells1!$A$2:$A$619))))&amp;"; ")</f>
        <v xml:space="preserve">Deficient Encapsulation; Missing Hierarchy; Insufficient Modularization; </v>
      </c>
    </row>
    <row r="45" spans="1:3" x14ac:dyDescent="0.25">
      <c r="A45" t="str">
        <v>com.eteks.sweethome3d.j3d.Object3DBranchFactory</v>
      </c>
      <c r="B45" t="str">
        <f>VLOOKUP(A45,DesignSmells!D45:H662,2,FALSE)</f>
        <v>Service Provider</v>
      </c>
      <c r="C45" t="str" cm="1">
        <f t="array" ref="C45">_xlfn.CONCAT(TRANSPOSE(_xlfn.UNIQUE(_xlfn._xlws.FILTER(INDEX(DesignSmells1!$A$2:$D$619,IF(COUNTIF(A45,DesignSmells1!$A$2:$A$619),MATCH(ROW(DesignSmells1!$A$2:$D$619),ROW(DesignSmells1!$A$2:$D$619)),""),3),COUNTIF(A45,DesignSmells1!$A$2:$A$619))))&amp;"; ")</f>
        <v xml:space="preserve">Unexploited Encapsulation; Missing Hierarchy; </v>
      </c>
    </row>
    <row r="46" spans="1:3" x14ac:dyDescent="0.25">
      <c r="A46" t="str">
        <v>com.eteks.sweethome3d.j3d.OBJLoader</v>
      </c>
      <c r="B46" t="str">
        <f>VLOOKUP(A46,DesignSmells!D46:H663,2,FALSE)</f>
        <v>Service Provider</v>
      </c>
      <c r="C46" t="str" cm="1">
        <f t="array" ref="C46">_xlfn.CONCAT(TRANSPOSE(_xlfn.UNIQUE(_xlfn._xlws.FILTER(INDEX(DesignSmells1!$A$2:$D$619,IF(COUNTIF(A46,DesignSmells1!$A$2:$A$619),MATCH(ROW(DesignSmells1!$A$2:$D$619),ROW(DesignSmells1!$A$2:$D$619)),""),3),COUNTIF(A46,DesignSmells1!$A$2:$A$619))))&amp;"; ")</f>
        <v xml:space="preserve">Unutilized Abstraction; Insufficient Modularization; </v>
      </c>
    </row>
    <row r="47" spans="1:3" x14ac:dyDescent="0.25">
      <c r="A47" t="str">
        <v>com.eteks.sweethome3d.j3d.OBJLoader$Line</v>
      </c>
      <c r="B47" t="str">
        <f>VLOOKUP(A47,DesignSmells!D47:H664,2,FALSE)</f>
        <v>Information Holder</v>
      </c>
      <c r="C47" t="str" cm="1">
        <f t="array" ref="C47">_xlfn.CONCAT(TRANSPOSE(_xlfn.UNIQUE(_xlfn._xlws.FILTER(INDEX(DesignSmells1!$A$2:$D$619,IF(COUNTIF(A47,DesignSmells1!$A$2:$A$619),MATCH(ROW(DesignSmells1!$A$2:$D$619),ROW(DesignSmells1!$A$2:$D$619)),""),3),COUNTIF(A47,DesignSmells1!$A$2:$A$619))))&amp;"; ")</f>
        <v xml:space="preserve">Unutilized Abstraction; Broken Hierarchy; </v>
      </c>
    </row>
    <row r="48" spans="1:3" x14ac:dyDescent="0.25">
      <c r="A48" t="str">
        <v>com.eteks.sweethome3d.j3d.OBJLoader$Face</v>
      </c>
      <c r="B48" t="str">
        <f>VLOOKUP(A48,DesignSmells!D48:H665,2,FALSE)</f>
        <v>Information Holder</v>
      </c>
      <c r="C48" t="str" cm="1">
        <f t="array" ref="C48">_xlfn.CONCAT(TRANSPOSE(_xlfn.UNIQUE(_xlfn._xlws.FILTER(INDEX(DesignSmells1!$A$2:$D$619,IF(COUNTIF(A48,DesignSmells1!$A$2:$A$619),MATCH(ROW(DesignSmells1!$A$2:$D$619),ROW(DesignSmells1!$A$2:$D$619)),""),3),COUNTIF(A48,DesignSmells1!$A$2:$A$619))))&amp;"; ")</f>
        <v xml:space="preserve">Unutilized Abstraction; Broken Hierarchy; </v>
      </c>
    </row>
    <row r="49" spans="1:3" x14ac:dyDescent="0.25">
      <c r="A49" t="str">
        <v>com.eteks.sweethome3d.j3d.OBJWriter</v>
      </c>
      <c r="B49" t="str">
        <f>VLOOKUP(A49,DesignSmells!D49:H666,2,FALSE)</f>
        <v>Service Provider</v>
      </c>
      <c r="C49" t="str" cm="1">
        <f t="array" ref="C49">_xlfn.CONCAT(TRANSPOSE(_xlfn.UNIQUE(_xlfn._xlws.FILTER(INDEX(DesignSmells1!$A$2:$D$619,IF(COUNTIF(A49,DesignSmells1!$A$2:$A$619),MATCH(ROW(DesignSmells1!$A$2:$D$619),ROW(DesignSmells1!$A$2:$D$619)),""),3),COUNTIF(A49,DesignSmells1!$A$2:$A$619))))&amp;"; ")</f>
        <v xml:space="preserve">Insufficient Modularization; </v>
      </c>
    </row>
    <row r="50" spans="1:3" x14ac:dyDescent="0.25">
      <c r="A50" t="str">
        <v>com.eteks.sweethome3d.j3d.PhotoRenderer</v>
      </c>
      <c r="B50" t="str">
        <f>VLOOKUP(A50,DesignSmells!D50:H667,2,FALSE)</f>
        <v>Service Provider</v>
      </c>
      <c r="C50" t="str" cm="1">
        <f t="array" ref="C50">_xlfn.CONCAT(TRANSPOSE(_xlfn.UNIQUE(_xlfn._xlws.FILTER(INDEX(DesignSmells1!$A$2:$D$619,IF(COUNTIF(A50,DesignSmells1!$A$2:$A$619),MATCH(ROW(DesignSmells1!$A$2:$D$619),ROW(DesignSmells1!$A$2:$D$619)),""),3),COUNTIF(A50,DesignSmells1!$A$2:$A$619))))&amp;"; ")</f>
        <v xml:space="preserve">Unexploited Encapsulation; Missing Hierarchy; Insufficient Modularization; </v>
      </c>
    </row>
    <row r="51" spans="1:3" x14ac:dyDescent="0.25">
      <c r="A51" t="str">
        <v>com.eteks.sweethome3d.j3d.PhotoRenderer$Quality</v>
      </c>
      <c r="B51" t="str">
        <f>VLOOKUP(A51,DesignSmells!D51:H668,2,FALSE)</f>
        <v>Information Holder</v>
      </c>
      <c r="C51" t="str" cm="1">
        <f t="array" ref="C51">_xlfn.CONCAT(TRANSPOSE(_xlfn.UNIQUE(_xlfn._xlws.FILTER(INDEX(DesignSmells1!$A$2:$D$619,IF(COUNTIF(A51,DesignSmells1!$A$2:$A$619),MATCH(ROW(DesignSmells1!$A$2:$D$619),ROW(DesignSmells1!$A$2:$D$619)),""),3),COUNTIF(A51,DesignSmells1!$A$2:$A$619))))&amp;"; ")</f>
        <v xml:space="preserve">Unnecessary Abstraction; </v>
      </c>
    </row>
    <row r="52" spans="1:3" x14ac:dyDescent="0.25">
      <c r="A52" t="str">
        <v>com.eteks.sweethome3d.j3d.PhotoRenderer$PhotoObject3DFactory</v>
      </c>
      <c r="B52" t="str">
        <f>VLOOKUP(A52,DesignSmells!D52:H669,2,FALSE)</f>
        <v>Service Provider</v>
      </c>
      <c r="C52" t="str" cm="1">
        <f t="array" ref="C52">_xlfn.CONCAT(TRANSPOSE(_xlfn.UNIQUE(_xlfn._xlws.FILTER(INDEX(DesignSmells1!$A$2:$D$619,IF(COUNTIF(A52,DesignSmells1!$A$2:$A$619),MATCH(ROW(DesignSmells1!$A$2:$D$619),ROW(DesignSmells1!$A$2:$D$619)),""),3),COUNTIF(A52,DesignSmells1!$A$2:$A$619))))&amp;"; ")</f>
        <v xml:space="preserve">Unexploited Encapsulation; Missing Hierarchy; </v>
      </c>
    </row>
    <row r="53" spans="1:3" x14ac:dyDescent="0.25">
      <c r="A53" t="str">
        <v>com.eteks.sweethome3d.j3d.PhotoRenderer$BufferedImageDisplay</v>
      </c>
      <c r="B53" t="str">
        <f>VLOOKUP(A53,DesignSmells!D53:H670,2,FALSE)</f>
        <v>Service Provider</v>
      </c>
      <c r="C53" t="str" cm="1">
        <f t="array" ref="C53">_xlfn.CONCAT(TRANSPOSE(_xlfn.UNIQUE(_xlfn._xlws.FILTER(INDEX(DesignSmells1!$A$2:$D$619,IF(COUNTIF(A53,DesignSmells1!$A$2:$A$619),MATCH(ROW(DesignSmells1!$A$2:$D$619),ROW(DesignSmells1!$A$2:$D$619)),""),3),COUNTIF(A53,DesignSmells1!$A$2:$A$619))))&amp;"; ")</f>
        <v xml:space="preserve">Unutilized Abstraction; </v>
      </c>
    </row>
    <row r="54" spans="1:3" x14ac:dyDescent="0.25">
      <c r="A54" t="str">
        <v>com.eteks.sweethome3d.j3d.PhotoRenderer$SphereLightWithNoRepresentation</v>
      </c>
      <c r="B54" t="str">
        <f>VLOOKUP(A54,DesignSmells!D54:H671,2,FALSE)</f>
        <v>Service Provider</v>
      </c>
      <c r="C54" t="str" cm="1">
        <f t="array" ref="C54">_xlfn.CONCAT(TRANSPOSE(_xlfn.UNIQUE(_xlfn._xlws.FILTER(INDEX(DesignSmells1!$A$2:$D$619,IF(COUNTIF(A54,DesignSmells1!$A$2:$A$619),MATCH(ROW(DesignSmells1!$A$2:$D$619),ROW(DesignSmells1!$A$2:$D$619)),""),3),COUNTIF(A54,DesignSmells1!$A$2:$A$619))))&amp;"; ")</f>
        <v xml:space="preserve">Unutilized Abstraction; </v>
      </c>
    </row>
    <row r="55" spans="1:3" x14ac:dyDescent="0.25">
      <c r="A55" t="str">
        <v>com.eteks.sweethome3d.j3d.Room3D</v>
      </c>
      <c r="B55" t="str">
        <f>VLOOKUP(A55,DesignSmells!D55:H672,2,FALSE)</f>
        <v>Service Provider</v>
      </c>
      <c r="C55" t="str" cm="1">
        <f t="array" ref="C55">_xlfn.CONCAT(TRANSPOSE(_xlfn.UNIQUE(_xlfn._xlws.FILTER(INDEX(DesignSmells1!$A$2:$D$619,IF(COUNTIF(A55,DesignSmells1!$A$2:$A$619),MATCH(ROW(DesignSmells1!$A$2:$D$619),ROW(DesignSmells1!$A$2:$D$619)),""),3),COUNTIF(A55,DesignSmells1!$A$2:$A$619))))&amp;"; ")</f>
        <v xml:space="preserve">Unutilized Abstraction; </v>
      </c>
    </row>
    <row r="56" spans="1:3" x14ac:dyDescent="0.25">
      <c r="A56" t="str">
        <v>com.eteks.sweethome3d.j3d.TextureManager$ComparableTextureAngleTuple</v>
      </c>
      <c r="B56" t="str">
        <f>VLOOKUP(A56,DesignSmells!D56:H673,2,FALSE)</f>
        <v>Information Holder</v>
      </c>
      <c r="C56" t="str" cm="1">
        <f t="array" ref="C56">_xlfn.CONCAT(TRANSPOSE(_xlfn.UNIQUE(_xlfn._xlws.FILTER(INDEX(DesignSmells1!$A$2:$D$619,IF(COUNTIF(A56,DesignSmells1!$A$2:$A$619),MATCH(ROW(DesignSmells1!$A$2:$D$619),ROW(DesignSmells1!$A$2:$D$619)),""),3),COUNTIF(A56,DesignSmells1!$A$2:$A$619))))&amp;"; ")</f>
        <v xml:space="preserve">Unutilized Abstraction; </v>
      </c>
    </row>
    <row r="57" spans="1:3" x14ac:dyDescent="0.25">
      <c r="A57" t="str">
        <v>com.eteks.sweethome3d.j3d.Wall3D</v>
      </c>
      <c r="B57" t="str">
        <f>VLOOKUP(A57,DesignSmells!D57:H674,2,FALSE)</f>
        <v>Service Provider</v>
      </c>
      <c r="C57" t="str" cm="1">
        <f t="array" ref="C57">_xlfn.CONCAT(TRANSPOSE(_xlfn.UNIQUE(_xlfn._xlws.FILTER(INDEX(DesignSmells1!$A$2:$D$619,IF(COUNTIF(A57,DesignSmells1!$A$2:$A$619),MATCH(ROW(DesignSmells1!$A$2:$D$619),ROW(DesignSmells1!$A$2:$D$619)),""),3),COUNTIF(A57,DesignSmells1!$A$2:$A$619))))&amp;"; ")</f>
        <v xml:space="preserve">Unutilized Abstraction; Unexploited Encapsulation; Missing Hierarchy; Insufficient Modularization; </v>
      </c>
    </row>
    <row r="58" spans="1:3" x14ac:dyDescent="0.25">
      <c r="A58" t="str">
        <v>com.eteks.sweethome3d.model.AspectRatio</v>
      </c>
      <c r="B58" t="str">
        <f>VLOOKUP(A58,DesignSmells!D58:H675,2,FALSE)</f>
        <v>Information Holder</v>
      </c>
      <c r="C58" t="str" cm="1">
        <f t="array" ref="C58">_xlfn.CONCAT(TRANSPOSE(_xlfn.UNIQUE(_xlfn._xlws.FILTER(INDEX(DesignSmells1!$A$2:$D$619,IF(COUNTIF(A58,DesignSmells1!$A$2:$A$619),MATCH(ROW(DesignSmells1!$A$2:$D$619),ROW(DesignSmells1!$A$2:$D$619)),""),3),COUNTIF(A58,DesignSmells1!$A$2:$A$619))))&amp;"; ")</f>
        <v xml:space="preserve">Unnecessary Abstraction; </v>
      </c>
    </row>
    <row r="59" spans="1:3" x14ac:dyDescent="0.25">
      <c r="A59" t="str">
        <v>com.eteks.sweethome3d.model.Camera</v>
      </c>
      <c r="B59" t="str">
        <f>VLOOKUP(A59,DesignSmells!D59:H676,2,FALSE)</f>
        <v>Information Holder</v>
      </c>
      <c r="C59" t="str" cm="1">
        <f t="array" ref="C59">_xlfn.CONCAT(TRANSPOSE(_xlfn.UNIQUE(_xlfn._xlws.FILTER(INDEX(DesignSmells1!$A$2:$D$619,IF(COUNTIF(A59,DesignSmells1!$A$2:$A$619),MATCH(ROW(DesignSmells1!$A$2:$D$619),ROW(DesignSmells1!$A$2:$D$619)),""),3),COUNTIF(A59,DesignSmells1!$A$2:$A$619))))&amp;"; ")</f>
        <v xml:space="preserve">Insufficient Modularization; </v>
      </c>
    </row>
    <row r="60" spans="1:3" x14ac:dyDescent="0.25">
      <c r="A60" t="str">
        <v>com.eteks.sweethome3d.model.Camera$Lens</v>
      </c>
      <c r="B60" t="str">
        <f>VLOOKUP(A60,DesignSmells!D60:H677,2,FALSE)</f>
        <v>Information Holder</v>
      </c>
      <c r="C60" t="str" cm="1">
        <f t="array" ref="C60">_xlfn.CONCAT(TRANSPOSE(_xlfn.UNIQUE(_xlfn._xlws.FILTER(INDEX(DesignSmells1!$A$2:$D$619,IF(COUNTIF(A60,DesignSmells1!$A$2:$A$619),MATCH(ROW(DesignSmells1!$A$2:$D$619),ROW(DesignSmells1!$A$2:$D$619)),""),3),COUNTIF(A60,DesignSmells1!$A$2:$A$619))))&amp;"; ")</f>
        <v xml:space="preserve">Unnecessary Abstraction; </v>
      </c>
    </row>
    <row r="61" spans="1:3" x14ac:dyDescent="0.25">
      <c r="A61" t="str">
        <v>com.eteks.sweethome3d.model.Camera$Property</v>
      </c>
      <c r="B61" t="str">
        <f>VLOOKUP(A61,DesignSmells!D61:H678,2,FALSE)</f>
        <v>Information Holder</v>
      </c>
      <c r="C61" t="str" cm="1">
        <f t="array" ref="C61">_xlfn.CONCAT(TRANSPOSE(_xlfn.UNIQUE(_xlfn._xlws.FILTER(INDEX(DesignSmells1!$A$2:$D$619,IF(COUNTIF(A61,DesignSmells1!$A$2:$A$619),MATCH(ROW(DesignSmells1!$A$2:$D$619),ROW(DesignSmells1!$A$2:$D$619)),""),3),COUNTIF(A61,DesignSmells1!$A$2:$A$619))))&amp;"; ")</f>
        <v xml:space="preserve">Unnecessary Abstraction; </v>
      </c>
    </row>
    <row r="62" spans="1:3" x14ac:dyDescent="0.25">
      <c r="A62" t="str">
        <v>com.eteks.sweethome3d.model.CatalogLight</v>
      </c>
      <c r="B62" t="str">
        <f>VLOOKUP(A62,DesignSmells!D62:H679,2,FALSE)</f>
        <v>Structurer</v>
      </c>
      <c r="C62" t="str" cm="1">
        <f t="array" ref="C62">_xlfn.CONCAT(TRANSPOSE(_xlfn.UNIQUE(_xlfn._xlws.FILTER(INDEX(DesignSmells1!$A$2:$D$619,IF(COUNTIF(A62,DesignSmells1!$A$2:$A$619),MATCH(ROW(DesignSmells1!$A$2:$D$619),ROW(DesignSmells1!$A$2:$D$619)),""),3),COUNTIF(A62,DesignSmells1!$A$2:$A$619))))&amp;"; ")</f>
        <v xml:space="preserve">Unutilized Abstraction; Broken Hierarchy; </v>
      </c>
    </row>
    <row r="63" spans="1:3" x14ac:dyDescent="0.25">
      <c r="A63" t="str">
        <v>com.eteks.sweethome3d.model.CatalogPieceOfFurniture</v>
      </c>
      <c r="B63" t="str">
        <f>VLOOKUP(A63,DesignSmells!D63:H680,2,FALSE)</f>
        <v>Information Holder</v>
      </c>
      <c r="C63" t="str" cm="1">
        <f t="array" ref="C63">_xlfn.CONCAT(TRANSPOSE(_xlfn.UNIQUE(_xlfn._xlws.FILTER(INDEX(DesignSmells1!$A$2:$D$619,IF(COUNTIF(A63,DesignSmells1!$A$2:$A$619),MATCH(ROW(DesignSmells1!$A$2:$D$619),ROW(DesignSmells1!$A$2:$D$619)),""),3),COUNTIF(A63,DesignSmells1!$A$2:$A$619))))&amp;"; ")</f>
        <v xml:space="preserve">Cyclically-dependent Modularization; Insufficient Modularization; </v>
      </c>
    </row>
    <row r="64" spans="1:3" x14ac:dyDescent="0.25">
      <c r="A64" t="str">
        <v>com.eteks.sweethome3d.model.CatalogTexture</v>
      </c>
      <c r="B64" t="str">
        <f>VLOOKUP(A64,DesignSmells!D64:H681,2,FALSE)</f>
        <v>Structurer</v>
      </c>
      <c r="C64" t="str" cm="1">
        <f t="array" ref="C64">_xlfn.CONCAT(TRANSPOSE(_xlfn.UNIQUE(_xlfn._xlws.FILTER(INDEX(DesignSmells1!$A$2:$D$619,IF(COUNTIF(A64,DesignSmells1!$A$2:$A$619),MATCH(ROW(DesignSmells1!$A$2:$D$619),ROW(DesignSmells1!$A$2:$D$619)),""),3),COUNTIF(A64,DesignSmells1!$A$2:$A$619))))&amp;"; ")</f>
        <v xml:space="preserve">Cyclically-dependent Modularization; </v>
      </c>
    </row>
    <row r="65" spans="1:3" x14ac:dyDescent="0.25">
      <c r="A65" t="str">
        <v>com.eteks.sweethome3d.model.CollectionEvent$Type</v>
      </c>
      <c r="B65" t="str">
        <f>VLOOKUP(A65,DesignSmells!D65:H682,2,FALSE)</f>
        <v>Information Holder</v>
      </c>
      <c r="C65" t="str" cm="1">
        <f t="array" ref="C65">_xlfn.CONCAT(TRANSPOSE(_xlfn.UNIQUE(_xlfn._xlws.FILTER(INDEX(DesignSmells1!$A$2:$D$619,IF(COUNTIF(A65,DesignSmells1!$A$2:$A$619),MATCH(ROW(DesignSmells1!$A$2:$D$619),ROW(DesignSmells1!$A$2:$D$619)),""),3),COUNTIF(A65,DesignSmells1!$A$2:$A$619))))&amp;"; ")</f>
        <v xml:space="preserve">Unnecessary Abstraction; </v>
      </c>
    </row>
    <row r="66" spans="1:3" x14ac:dyDescent="0.25">
      <c r="A66" t="str">
        <v>com.eteks.sweethome3d.model.Compass</v>
      </c>
      <c r="B66" t="str">
        <f>VLOOKUP(A66,DesignSmells!D66:H683,2,FALSE)</f>
        <v>Service Provider</v>
      </c>
      <c r="C66" t="str" cm="1">
        <f t="array" ref="C66">_xlfn.CONCAT(TRANSPOSE(_xlfn.UNIQUE(_xlfn._xlws.FILTER(INDEX(DesignSmells1!$A$2:$D$619,IF(COUNTIF(A66,DesignSmells1!$A$2:$A$619),MATCH(ROW(DesignSmells1!$A$2:$D$619),ROW(DesignSmells1!$A$2:$D$619)),""),3),COUNTIF(A66,DesignSmells1!$A$2:$A$619))))&amp;"; ")</f>
        <v xml:space="preserve">Insufficient Modularization; </v>
      </c>
    </row>
    <row r="67" spans="1:3" x14ac:dyDescent="0.25">
      <c r="A67" t="str">
        <v>com.eteks.sweethome3d.model.Compass$Property</v>
      </c>
      <c r="B67" t="str">
        <f>VLOOKUP(A67,DesignSmells!D67:H684,2,FALSE)</f>
        <v>Information Holder</v>
      </c>
      <c r="C67" t="str" cm="1">
        <f t="array" ref="C67">_xlfn.CONCAT(TRANSPOSE(_xlfn.UNIQUE(_xlfn._xlws.FILTER(INDEX(DesignSmells1!$A$2:$D$619,IF(COUNTIF(A67,DesignSmells1!$A$2:$A$619),MATCH(ROW(DesignSmells1!$A$2:$D$619),ROW(DesignSmells1!$A$2:$D$619)),""),3),COUNTIF(A67,DesignSmells1!$A$2:$A$619))))&amp;"; ")</f>
        <v xml:space="preserve">Unnecessary Abstraction; Unutilized Abstraction; </v>
      </c>
    </row>
    <row r="68" spans="1:3" x14ac:dyDescent="0.25">
      <c r="A68" t="str">
        <v>com.eteks.sweethome3d.model.DamagedHomeRecorderException</v>
      </c>
      <c r="B68" t="str">
        <f>VLOOKUP(A68,DesignSmells!D68:H685,2,FALSE)</f>
        <v>Information Holder</v>
      </c>
      <c r="C68" t="str" cm="1">
        <f t="array" ref="C68">_xlfn.CONCAT(TRANSPOSE(_xlfn.UNIQUE(_xlfn._xlws.FILTER(INDEX(DesignSmells1!$A$2:$D$619,IF(COUNTIF(A68,DesignSmells1!$A$2:$A$619),MATCH(ROW(DesignSmells1!$A$2:$D$619),ROW(DesignSmells1!$A$2:$D$619)),""),3),COUNTIF(A68,DesignSmells1!$A$2:$A$619))))&amp;"; ")</f>
        <v xml:space="preserve">Broken Hierarchy; </v>
      </c>
    </row>
    <row r="69" spans="1:3" x14ac:dyDescent="0.25">
      <c r="A69" t="str">
        <v>com.eteks.sweethome3d.model.DimensionLine</v>
      </c>
      <c r="B69" t="str">
        <f>VLOOKUP(A69,DesignSmells!D69:H686,2,FALSE)</f>
        <v>Information Holder</v>
      </c>
      <c r="C69" t="str" cm="1">
        <f t="array" ref="C69">_xlfn.CONCAT(TRANSPOSE(_xlfn.UNIQUE(_xlfn._xlws.FILTER(INDEX(DesignSmells1!$A$2:$D$619,IF(COUNTIF(A69,DesignSmells1!$A$2:$A$619),MATCH(ROW(DesignSmells1!$A$2:$D$619),ROW(DesignSmells1!$A$2:$D$619)),""),3),COUNTIF(A69,DesignSmells1!$A$2:$A$619))))&amp;"; ")</f>
        <v xml:space="preserve">Insufficient Modularization; </v>
      </c>
    </row>
    <row r="70" spans="1:3" x14ac:dyDescent="0.25">
      <c r="A70" t="str">
        <v>com.eteks.sweethome3d.model.DimensionLine$Property</v>
      </c>
      <c r="B70" t="str">
        <f>VLOOKUP(A70,DesignSmells!D70:H687,2,FALSE)</f>
        <v>Information Holder</v>
      </c>
      <c r="C70" t="str" cm="1">
        <f t="array" ref="C70">_xlfn.CONCAT(TRANSPOSE(_xlfn.UNIQUE(_xlfn._xlws.FILTER(INDEX(DesignSmells1!$A$2:$D$619,IF(COUNTIF(A70,DesignSmells1!$A$2:$A$619),MATCH(ROW(DesignSmells1!$A$2:$D$619),ROW(DesignSmells1!$A$2:$D$619)),""),3),COUNTIF(A70,DesignSmells1!$A$2:$A$619))))&amp;"; ")</f>
        <v xml:space="preserve">Unnecessary Abstraction; Unutilized Abstraction; </v>
      </c>
    </row>
    <row r="71" spans="1:3" x14ac:dyDescent="0.25">
      <c r="A71" t="str">
        <v>com.eteks.sweethome3d.model.DoorOrWindow</v>
      </c>
      <c r="B71" t="str">
        <f>VLOOKUP(A71,DesignSmells!D71:H688,2,FALSE)</f>
        <v>Information Holder</v>
      </c>
      <c r="C71" t="str" cm="1">
        <f t="array" ref="C71">_xlfn.CONCAT(TRANSPOSE(_xlfn.UNIQUE(_xlfn._xlws.FILTER(INDEX(DesignSmells1!$A$2:$D$619,IF(COUNTIF(A71,DesignSmells1!$A$2:$A$619),MATCH(ROW(DesignSmells1!$A$2:$D$619),ROW(DesignSmells1!$A$2:$D$619)),""),3),COUNTIF(A71,DesignSmells1!$A$2:$A$619))))&amp;"; ")</f>
        <v xml:space="preserve">Rebellious Hierarchy; </v>
      </c>
    </row>
    <row r="72" spans="1:3" x14ac:dyDescent="0.25">
      <c r="A72" t="str">
        <v>com.eteks.sweethome3d.model.Home</v>
      </c>
      <c r="B72" t="str">
        <f>VLOOKUP(A72,DesignSmells!D72:H689,2,FALSE)</f>
        <v>Structurer</v>
      </c>
      <c r="C72" t="str" cm="1">
        <f t="array" ref="C72">_xlfn.CONCAT(TRANSPOSE(_xlfn.UNIQUE(_xlfn._xlws.FILTER(INDEX(DesignSmells1!$A$2:$D$619,IF(COUNTIF(A72,DesignSmells1!$A$2:$A$619),MATCH(ROW(DesignSmells1!$A$2:$D$619),ROW(DesignSmells1!$A$2:$D$619)),""),3),COUNTIF(A72,DesignSmells1!$A$2:$A$619))))&amp;"; ")</f>
        <v xml:space="preserve">Deficient Encapsulation; Unexploited Encapsulation; Missing Hierarchy; Insufficient Modularization; Hub-like Modularization; </v>
      </c>
    </row>
    <row r="73" spans="1:3" x14ac:dyDescent="0.25">
      <c r="A73" t="str">
        <v>com.eteks.sweethome3d.model.Home$Property</v>
      </c>
      <c r="B73" t="str">
        <f>VLOOKUP(A73,DesignSmells!D73:H690,2,FALSE)</f>
        <v>Information Holder</v>
      </c>
      <c r="C73" t="str" cm="1">
        <f t="array" ref="C73">_xlfn.CONCAT(TRANSPOSE(_xlfn.UNIQUE(_xlfn._xlws.FILTER(INDEX(DesignSmells1!$A$2:$D$619,IF(COUNTIF(A73,DesignSmells1!$A$2:$A$619),MATCH(ROW(DesignSmells1!$A$2:$D$619),ROW(DesignSmells1!$A$2:$D$619)),""),3),COUNTIF(A73,DesignSmells1!$A$2:$A$619))))&amp;"; ")</f>
        <v xml:space="preserve">Unnecessary Abstraction; Unutilized Abstraction; </v>
      </c>
    </row>
    <row r="74" spans="1:3" x14ac:dyDescent="0.25">
      <c r="A74" t="str">
        <v>com.eteks.sweethome3d.model.HomeEnvironment</v>
      </c>
      <c r="B74" t="str">
        <f>VLOOKUP(A74,DesignSmells!D74:H691,2,FALSE)</f>
        <v>Information Holder</v>
      </c>
      <c r="C74" t="str" cm="1">
        <f t="array" ref="C74">_xlfn.CONCAT(TRANSPOSE(_xlfn.UNIQUE(_xlfn._xlws.FILTER(INDEX(DesignSmells1!$A$2:$D$619,IF(COUNTIF(A74,DesignSmells1!$A$2:$A$619),MATCH(ROW(DesignSmells1!$A$2:$D$619),ROW(DesignSmells1!$A$2:$D$619)),""),3),COUNTIF(A74,DesignSmells1!$A$2:$A$619))))&amp;"; ")</f>
        <v xml:space="preserve">Insufficient Modularization; </v>
      </c>
    </row>
    <row r="75" spans="1:3" x14ac:dyDescent="0.25">
      <c r="A75" t="str">
        <v>com.eteks.sweethome3d.model.HomeEnvironment$Property</v>
      </c>
      <c r="B75" t="str">
        <f>VLOOKUP(A75,DesignSmells!D75:H692,2,FALSE)</f>
        <v>Information Holder</v>
      </c>
      <c r="C75" t="str" cm="1">
        <f t="array" ref="C75">_xlfn.CONCAT(TRANSPOSE(_xlfn.UNIQUE(_xlfn._xlws.FILTER(INDEX(DesignSmells1!$A$2:$D$619,IF(COUNTIF(A75,DesignSmells1!$A$2:$A$619),MATCH(ROW(DesignSmells1!$A$2:$D$619),ROW(DesignSmells1!$A$2:$D$619)),""),3),COUNTIF(A75,DesignSmells1!$A$2:$A$619))))&amp;"; ")</f>
        <v xml:space="preserve">Unnecessary Abstraction; Unutilized Abstraction; </v>
      </c>
    </row>
    <row r="76" spans="1:3" x14ac:dyDescent="0.25">
      <c r="A76" t="str">
        <v>com.eteks.sweethome3d.model.HomeEnvironment$DrawingMode</v>
      </c>
      <c r="B76" t="str">
        <f>VLOOKUP(A76,DesignSmells!D76:H693,2,FALSE)</f>
        <v>Information Holder</v>
      </c>
      <c r="C76" t="str" cm="1">
        <f t="array" ref="C76">_xlfn.CONCAT(TRANSPOSE(_xlfn.UNIQUE(_xlfn._xlws.FILTER(INDEX(DesignSmells1!$A$2:$D$619,IF(COUNTIF(A76,DesignSmells1!$A$2:$A$619),MATCH(ROW(DesignSmells1!$A$2:$D$619),ROW(DesignSmells1!$A$2:$D$619)),""),3),COUNTIF(A76,DesignSmells1!$A$2:$A$619))))&amp;"; ")</f>
        <v xml:space="preserve">Unnecessary Abstraction; </v>
      </c>
    </row>
    <row r="77" spans="1:3" x14ac:dyDescent="0.25">
      <c r="A77" t="str">
        <v>com.eteks.sweethome3d.model.HomeFurnitureGroup</v>
      </c>
      <c r="B77" t="str">
        <f>VLOOKUP(A77,DesignSmells!D77:H694,2,FALSE)</f>
        <v>Structurer</v>
      </c>
      <c r="C77" t="str" cm="1">
        <f t="array" ref="C77">_xlfn.CONCAT(TRANSPOSE(_xlfn.UNIQUE(_xlfn._xlws.FILTER(INDEX(DesignSmells1!$A$2:$D$619,IF(COUNTIF(A77,DesignSmells1!$A$2:$A$619),MATCH(ROW(DesignSmells1!$A$2:$D$619),ROW(DesignSmells1!$A$2:$D$619)),""),3),COUNTIF(A77,DesignSmells1!$A$2:$A$619))))&amp;"; ")</f>
        <v xml:space="preserve">Cyclically-dependent Modularization; Insufficient Modularization; </v>
      </c>
    </row>
    <row r="78" spans="1:3" x14ac:dyDescent="0.25">
      <c r="A78" t="str">
        <v>com.eteks.sweethome3d.model.HomeLight$Property</v>
      </c>
      <c r="B78" t="str">
        <f>VLOOKUP(A78,DesignSmells!D78:H695,2,FALSE)</f>
        <v>Information Holder</v>
      </c>
      <c r="C78" t="str" cm="1">
        <f t="array" ref="C78">_xlfn.CONCAT(TRANSPOSE(_xlfn.UNIQUE(_xlfn._xlws.FILTER(INDEX(DesignSmells1!$A$2:$D$619,IF(COUNTIF(A78,DesignSmells1!$A$2:$A$619),MATCH(ROW(DesignSmells1!$A$2:$D$619),ROW(DesignSmells1!$A$2:$D$619)),""),3),COUNTIF(A78,DesignSmells1!$A$2:$A$619))))&amp;"; ")</f>
        <v xml:space="preserve">Unnecessary Abstraction; Unutilized Abstraction; </v>
      </c>
    </row>
    <row r="79" spans="1:3" x14ac:dyDescent="0.25">
      <c r="A79" t="str">
        <v>com.eteks.sweethome3d.model.HomePieceOfFurniture</v>
      </c>
      <c r="B79" t="str">
        <f>VLOOKUP(A79,DesignSmells!D79:H696,2,FALSE)</f>
        <v>Structurer</v>
      </c>
      <c r="C79" t="str" cm="1">
        <f t="array" ref="C79">_xlfn.CONCAT(TRANSPOSE(_xlfn.UNIQUE(_xlfn._xlws.FILTER(INDEX(DesignSmells1!$A$2:$D$619,IF(COUNTIF(A79,DesignSmells1!$A$2:$A$619),MATCH(ROW(DesignSmells1!$A$2:$D$619),ROW(DesignSmells1!$A$2:$D$619)),""),3),COUNTIF(A79,DesignSmells1!$A$2:$A$619))))&amp;"; ")</f>
        <v xml:space="preserve">Unexploited Encapsulation; Missing Hierarchy; Insufficient Modularization; </v>
      </c>
    </row>
    <row r="80" spans="1:3" x14ac:dyDescent="0.25">
      <c r="A80" t="str">
        <v>com.eteks.sweethome3d.model.HomePieceOfFurniture$Property</v>
      </c>
      <c r="B80" t="str">
        <f>VLOOKUP(A80,DesignSmells!D80:H697,2,FALSE)</f>
        <v>Information Holder</v>
      </c>
      <c r="C80" t="str" cm="1">
        <f t="array" ref="C80">_xlfn.CONCAT(TRANSPOSE(_xlfn.UNIQUE(_xlfn._xlws.FILTER(INDEX(DesignSmells1!$A$2:$D$619,IF(COUNTIF(A80,DesignSmells1!$A$2:$A$619),MATCH(ROW(DesignSmells1!$A$2:$D$619),ROW(DesignSmells1!$A$2:$D$619)),""),3),COUNTIF(A80,DesignSmells1!$A$2:$A$619))))&amp;"; ")</f>
        <v xml:space="preserve">Unnecessary Abstraction; Unutilized Abstraction; </v>
      </c>
    </row>
    <row r="81" spans="1:3" x14ac:dyDescent="0.25">
      <c r="A81" t="str">
        <v>com.eteks.sweethome3d.model.HomePieceOfFurniture$SortableProperty</v>
      </c>
      <c r="B81" t="str">
        <f>VLOOKUP(A81,DesignSmells!D81:H698,2,FALSE)</f>
        <v>Information Holder</v>
      </c>
      <c r="C81" t="str" cm="1">
        <f t="array" ref="C81">_xlfn.CONCAT(TRANSPOSE(_xlfn.UNIQUE(_xlfn._xlws.FILTER(INDEX(DesignSmells1!$A$2:$D$619,IF(COUNTIF(A81,DesignSmells1!$A$2:$A$619),MATCH(ROW(DesignSmells1!$A$2:$D$619),ROW(DesignSmells1!$A$2:$D$619)),""),3),COUNTIF(A81,DesignSmells1!$A$2:$A$619))))&amp;"; ")</f>
        <v xml:space="preserve">Unnecessary Abstraction; </v>
      </c>
    </row>
    <row r="82" spans="1:3" x14ac:dyDescent="0.25">
      <c r="A82" t="str">
        <v>com.eteks.sweethome3d.model.HomePrint$PaperOrientation</v>
      </c>
      <c r="B82" t="str">
        <f>VLOOKUP(A82,DesignSmells!D82:H699,2,FALSE)</f>
        <v>Information Holder</v>
      </c>
      <c r="C82" t="str" cm="1">
        <f t="array" ref="C82">_xlfn.CONCAT(TRANSPOSE(_xlfn.UNIQUE(_xlfn._xlws.FILTER(INDEX(DesignSmells1!$A$2:$D$619,IF(COUNTIF(A82,DesignSmells1!$A$2:$A$619),MATCH(ROW(DesignSmells1!$A$2:$D$619),ROW(DesignSmells1!$A$2:$D$619)),""),3),COUNTIF(A82,DesignSmells1!$A$2:$A$619))))&amp;"; ")</f>
        <v xml:space="preserve">Unnecessary Abstraction; </v>
      </c>
    </row>
    <row r="83" spans="1:3" x14ac:dyDescent="0.25">
      <c r="A83" t="str">
        <v>com.eteks.sweethome3d.model.HomeRecorder$Type</v>
      </c>
      <c r="B83" t="str">
        <f>VLOOKUP(A83,DesignSmells!D83:H700,2,FALSE)</f>
        <v>Information Holder</v>
      </c>
      <c r="C83" t="str" cm="1">
        <f t="array" ref="C83">_xlfn.CONCAT(TRANSPOSE(_xlfn.UNIQUE(_xlfn._xlws.FILTER(INDEX(DesignSmells1!$A$2:$D$619,IF(COUNTIF(A83,DesignSmells1!$A$2:$A$619),MATCH(ROW(DesignSmells1!$A$2:$D$619),ROW(DesignSmells1!$A$2:$D$619)),""),3),COUNTIF(A83,DesignSmells1!$A$2:$A$619))))&amp;"; ")</f>
        <v xml:space="preserve">Unnecessary Abstraction; Unutilized Abstraction; </v>
      </c>
    </row>
    <row r="84" spans="1:3" x14ac:dyDescent="0.25">
      <c r="A84" t="str">
        <v>com.eteks.sweethome3d.model.HomeTexture</v>
      </c>
      <c r="B84" t="str">
        <f>VLOOKUP(A84,DesignSmells!D84:H701,2,FALSE)</f>
        <v>Information Holder</v>
      </c>
      <c r="C84" t="str" cm="1">
        <f t="array" ref="C84">_xlfn.CONCAT(TRANSPOSE(_xlfn.UNIQUE(_xlfn._xlws.FILTER(INDEX(DesignSmells1!$A$2:$D$619,IF(COUNTIF(A84,DesignSmells1!$A$2:$A$619),MATCH(ROW(DesignSmells1!$A$2:$D$619),ROW(DesignSmells1!$A$2:$D$619)),""),3),COUNTIF(A84,DesignSmells1!$A$2:$A$619))))&amp;"; ")</f>
        <v xml:space="preserve">Unexploited Encapsulation; Missing Hierarchy; </v>
      </c>
    </row>
    <row r="85" spans="1:3" x14ac:dyDescent="0.25">
      <c r="A85" t="str">
        <v>com.eteks.sweethome3d.model.IllegalHomonymException</v>
      </c>
      <c r="B85" t="str">
        <f>VLOOKUP(A85,DesignSmells!D85:H702,2,FALSE)</f>
        <v>Service Provider</v>
      </c>
      <c r="C85" t="str" cm="1">
        <f t="array" ref="C85">_xlfn.CONCAT(TRANSPOSE(_xlfn.UNIQUE(_xlfn._xlws.FILTER(INDEX(DesignSmells1!$A$2:$D$619,IF(COUNTIF(A85,DesignSmells1!$A$2:$A$619),MATCH(ROW(DesignSmells1!$A$2:$D$619),ROW(DesignSmells1!$A$2:$D$619)),""),3),COUNTIF(A85,DesignSmells1!$A$2:$A$619))))&amp;"; ")</f>
        <v xml:space="preserve">Unutilized Abstraction; </v>
      </c>
    </row>
    <row r="86" spans="1:3" x14ac:dyDescent="0.25">
      <c r="A86" t="str">
        <v>com.eteks.sweethome3d.model.InterruptedRecorderException</v>
      </c>
      <c r="B86" t="str">
        <f>VLOOKUP(A86,DesignSmells!D86:H703,2,FALSE)</f>
        <v>Service Provider</v>
      </c>
      <c r="C86" t="str" cm="1">
        <f t="array" ref="C86">_xlfn.CONCAT(TRANSPOSE(_xlfn.UNIQUE(_xlfn._xlws.FILTER(INDEX(DesignSmells1!$A$2:$D$619,IF(COUNTIF(A86,DesignSmells1!$A$2:$A$619),MATCH(ROW(DesignSmells1!$A$2:$D$619),ROW(DesignSmells1!$A$2:$D$619)),""),3),COUNTIF(A86,DesignSmells1!$A$2:$A$619))))&amp;"; ")</f>
        <v xml:space="preserve">Unutilized Abstraction; Broken Hierarchy; </v>
      </c>
    </row>
    <row r="87" spans="1:3" x14ac:dyDescent="0.25">
      <c r="A87" t="str">
        <v>com.eteks.sweethome3d.model.Label</v>
      </c>
      <c r="B87" t="str">
        <f>VLOOKUP(A87,DesignSmells!D87:H704,2,FALSE)</f>
        <v>Information Holder</v>
      </c>
      <c r="C87" t="str" cm="1">
        <f t="array" ref="C87">_xlfn.CONCAT(TRANSPOSE(_xlfn.UNIQUE(_xlfn._xlws.FILTER(INDEX(DesignSmells1!$A$2:$D$619,IF(COUNTIF(A87,DesignSmells1!$A$2:$A$619),MATCH(ROW(DesignSmells1!$A$2:$D$619),ROW(DesignSmells1!$A$2:$D$619)),""),3),COUNTIF(A87,DesignSmells1!$A$2:$A$619))))&amp;"; ")</f>
        <v xml:space="preserve">Insufficient Modularization; </v>
      </c>
    </row>
    <row r="88" spans="1:3" x14ac:dyDescent="0.25">
      <c r="A88" t="str">
        <v>com.eteks.sweethome3d.model.Label$Property</v>
      </c>
      <c r="B88" t="str">
        <f>VLOOKUP(A88,DesignSmells!D88:H705,2,FALSE)</f>
        <v>Information Holder</v>
      </c>
      <c r="C88" t="str" cm="1">
        <f t="array" ref="C88">_xlfn.CONCAT(TRANSPOSE(_xlfn.UNIQUE(_xlfn._xlws.FILTER(INDEX(DesignSmells1!$A$2:$D$619,IF(COUNTIF(A88,DesignSmells1!$A$2:$A$619),MATCH(ROW(DesignSmells1!$A$2:$D$619),ROW(DesignSmells1!$A$2:$D$619)),""),3),COUNTIF(A88,DesignSmells1!$A$2:$A$619))))&amp;"; ")</f>
        <v xml:space="preserve">Unnecessary Abstraction; Unutilized Abstraction; </v>
      </c>
    </row>
    <row r="89" spans="1:3" x14ac:dyDescent="0.25">
      <c r="A89" t="str">
        <v>com.eteks.sweethome3d.model.LengthUnit</v>
      </c>
      <c r="B89" t="str">
        <f>VLOOKUP(A89,DesignSmells!D89:H706,2,FALSE)</f>
        <v>Coordinator</v>
      </c>
      <c r="C89" t="str" cm="1">
        <f t="array" ref="C89">_xlfn.CONCAT(TRANSPOSE(_xlfn.UNIQUE(_xlfn._xlws.FILTER(INDEX(DesignSmells1!$A$2:$D$619,IF(COUNTIF(A89,DesignSmells1!$A$2:$A$619),MATCH(ROW(DesignSmells1!$A$2:$D$619),ROW(DesignSmells1!$A$2:$D$619)),""),3),COUNTIF(A89,DesignSmells1!$A$2:$A$619))))&amp;"; ")</f>
        <v xml:space="preserve">Broken Modularization; </v>
      </c>
    </row>
    <row r="90" spans="1:3" x14ac:dyDescent="0.25">
      <c r="A90" t="str">
        <v>com.eteks.sweethome3d.model.LengthUnit$InchDecimalsFormat</v>
      </c>
      <c r="B90" t="e">
        <f>VLOOKUP(A90,DesignSmells!D90:H707,2,FALSE)</f>
        <v>#N/A</v>
      </c>
      <c r="C90" t="str" cm="1">
        <f t="array" ref="C90">_xlfn.CONCAT(TRANSPOSE(_xlfn.UNIQUE(_xlfn._xlws.FILTER(INDEX(DesignSmells1!$A$2:$D$619,IF(COUNTIF(A90,DesignSmells1!$A$2:$A$619),MATCH(ROW(DesignSmells1!$A$2:$D$619),ROW(DesignSmells1!$A$2:$D$619)),""),3),COUNTIF(A90,DesignSmells1!$A$2:$A$619))))&amp;"; ")</f>
        <v xml:space="preserve">Unutilized Abstraction; </v>
      </c>
    </row>
    <row r="91" spans="1:3" x14ac:dyDescent="0.25">
      <c r="A91" t="str">
        <v>com.eteks.sweethome3d.model.LengthUnit$MeterFamilyFormat</v>
      </c>
      <c r="B91" t="str">
        <f>VLOOKUP(A91,DesignSmells!D91:H708,2,FALSE)</f>
        <v>Service Provider</v>
      </c>
      <c r="C91" t="str" cm="1">
        <f t="array" ref="C91">_xlfn.CONCAT(TRANSPOSE(_xlfn.UNIQUE(_xlfn._xlws.FILTER(INDEX(DesignSmells1!$A$2:$D$619,IF(COUNTIF(A91,DesignSmells1!$A$2:$A$619),MATCH(ROW(DesignSmells1!$A$2:$D$619),ROW(DesignSmells1!$A$2:$D$619)),""),3),COUNTIF(A91,DesignSmells1!$A$2:$A$619))))&amp;"; ")</f>
        <v xml:space="preserve">Unutilized Abstraction; </v>
      </c>
    </row>
    <row r="92" spans="1:3" x14ac:dyDescent="0.25">
      <c r="A92" t="str">
        <v>com.eteks.sweethome3d.model.LengthUnit$SquareMeterAreaFormatWithUnit</v>
      </c>
      <c r="B92" t="str">
        <f>VLOOKUP(A92,DesignSmells!D92:H709,2,FALSE)</f>
        <v>Service Provider</v>
      </c>
      <c r="C92" t="str" cm="1">
        <f t="array" ref="C92">_xlfn.CONCAT(TRANSPOSE(_xlfn.UNIQUE(_xlfn._xlws.FILTER(INDEX(DesignSmells1!$A$2:$D$619,IF(COUNTIF(A92,DesignSmells1!$A$2:$A$619),MATCH(ROW(DesignSmells1!$A$2:$D$619),ROW(DesignSmells1!$A$2:$D$619)),""),3),COUNTIF(A92,DesignSmells1!$A$2:$A$619))))&amp;"; ")</f>
        <v xml:space="preserve">Unutilized Abstraction; </v>
      </c>
    </row>
    <row r="93" spans="1:3" x14ac:dyDescent="0.25">
      <c r="A93" t="str">
        <v>com.eteks.sweethome3d.model.LengthUnit$SquareFootAreaFormatWithUnit</v>
      </c>
      <c r="B93" t="str">
        <f>VLOOKUP(A93,DesignSmells!D93:H710,2,FALSE)</f>
        <v>Service Provider</v>
      </c>
      <c r="C93" t="str" cm="1">
        <f t="array" ref="C93">_xlfn.CONCAT(TRANSPOSE(_xlfn.UNIQUE(_xlfn._xlws.FILTER(INDEX(DesignSmells1!$A$2:$D$619,IF(COUNTIF(A93,DesignSmells1!$A$2:$A$619),MATCH(ROW(DesignSmells1!$A$2:$D$619),ROW(DesignSmells1!$A$2:$D$619)),""),3),COUNTIF(A93,DesignSmells1!$A$2:$A$619))))&amp;"; ")</f>
        <v xml:space="preserve">Unutilized Abstraction; </v>
      </c>
    </row>
    <row r="94" spans="1:3" x14ac:dyDescent="0.25">
      <c r="A94" t="str">
        <v>com.eteks.sweethome3d.model.Level</v>
      </c>
      <c r="B94" t="str">
        <f>VLOOKUP(A94,DesignSmells!D94:H711,2,FALSE)</f>
        <v>Information Holder</v>
      </c>
      <c r="C94" t="str" cm="1">
        <f t="array" ref="C94">_xlfn.CONCAT(TRANSPOSE(_xlfn.UNIQUE(_xlfn._xlws.FILTER(INDEX(DesignSmells1!$A$2:$D$619,IF(COUNTIF(A94,DesignSmells1!$A$2:$A$619),MATCH(ROW(DesignSmells1!$A$2:$D$619),ROW(DesignSmells1!$A$2:$D$619)),""),3),COUNTIF(A94,DesignSmells1!$A$2:$A$619))))&amp;"; ")</f>
        <v xml:space="preserve">Insufficient Modularization; </v>
      </c>
    </row>
    <row r="95" spans="1:3" x14ac:dyDescent="0.25">
      <c r="A95" t="str">
        <v>com.eteks.sweethome3d.model.Level$Property</v>
      </c>
      <c r="B95" t="str">
        <f>VLOOKUP(A95,DesignSmells!D95:H712,2,FALSE)</f>
        <v>Information Holder</v>
      </c>
      <c r="C95" t="str" cm="1">
        <f t="array" ref="C95">_xlfn.CONCAT(TRANSPOSE(_xlfn.UNIQUE(_xlfn._xlws.FILTER(INDEX(DesignSmells1!$A$2:$D$619,IF(COUNTIF(A95,DesignSmells1!$A$2:$A$619),MATCH(ROW(DesignSmells1!$A$2:$D$619),ROW(DesignSmells1!$A$2:$D$619)),""),3),COUNTIF(A95,DesignSmells1!$A$2:$A$619))))&amp;"; ")</f>
        <v xml:space="preserve">Unnecessary Abstraction; Unutilized Abstraction; </v>
      </c>
    </row>
    <row r="96" spans="1:3" x14ac:dyDescent="0.25">
      <c r="A96" t="str">
        <v>com.eteks.sweethome3d.model.Light</v>
      </c>
      <c r="B96" t="str">
        <f>VLOOKUP(A96,DesignSmells!D96:H713,2,FALSE)</f>
        <v>Information Holder</v>
      </c>
      <c r="C96" t="str" cm="1">
        <f t="array" ref="C96">_xlfn.CONCAT(TRANSPOSE(_xlfn.UNIQUE(_xlfn._xlws.FILTER(INDEX(DesignSmells1!$A$2:$D$619,IF(COUNTIF(A96,DesignSmells1!$A$2:$A$619),MATCH(ROW(DesignSmells1!$A$2:$D$619),ROW(DesignSmells1!$A$2:$D$619)),""),3),COUNTIF(A96,DesignSmells1!$A$2:$A$619))))&amp;"; ")</f>
        <v xml:space="preserve">Broken Hierarchy; </v>
      </c>
    </row>
    <row r="97" spans="1:3" x14ac:dyDescent="0.25">
      <c r="A97" t="str">
        <v>com.eteks.sweethome3d.model.NotEnoughSpaceRecorderException</v>
      </c>
      <c r="B97" t="str">
        <f>VLOOKUP(A97,DesignSmells!D97:H714,2,FALSE)</f>
        <v>Information Holder</v>
      </c>
      <c r="C97" t="str" cm="1">
        <f t="array" ref="C97">_xlfn.CONCAT(TRANSPOSE(_xlfn.UNIQUE(_xlfn._xlws.FILTER(INDEX(DesignSmells1!$A$2:$D$619,IF(COUNTIF(A97,DesignSmells1!$A$2:$A$619),MATCH(ROW(DesignSmells1!$A$2:$D$619),ROW(DesignSmells1!$A$2:$D$619)),""),3),COUNTIF(A97,DesignSmells1!$A$2:$A$619))))&amp;"; ")</f>
        <v xml:space="preserve">Unutilized Abstraction; Broken Hierarchy; </v>
      </c>
    </row>
    <row r="98" spans="1:3" x14ac:dyDescent="0.25">
      <c r="A98" t="str">
        <v>com.eteks.sweethome3d.model.ObserverCamera$Property</v>
      </c>
      <c r="B98" t="str">
        <f>VLOOKUP(A98,DesignSmells!D98:H715,2,FALSE)</f>
        <v>Information Holder</v>
      </c>
      <c r="C98" t="str" cm="1">
        <f t="array" ref="C98">_xlfn.CONCAT(TRANSPOSE(_xlfn.UNIQUE(_xlfn._xlws.FILTER(INDEX(DesignSmells1!$A$2:$D$619,IF(COUNTIF(A98,DesignSmells1!$A$2:$A$619),MATCH(ROW(DesignSmells1!$A$2:$D$619),ROW(DesignSmells1!$A$2:$D$619)),""),3),COUNTIF(A98,DesignSmells1!$A$2:$A$619))))&amp;"; ")</f>
        <v xml:space="preserve">Unnecessary Abstraction; Unutilized Abstraction; </v>
      </c>
    </row>
    <row r="99" spans="1:3" x14ac:dyDescent="0.25">
      <c r="A99" t="str">
        <v>com.eteks.sweethome3d.model.PieceOfFurniture</v>
      </c>
      <c r="B99" t="str">
        <f>VLOOKUP(A99,DesignSmells!D99:H716,2,FALSE)</f>
        <v>Information Holder</v>
      </c>
      <c r="C99" t="str" cm="1">
        <f t="array" ref="C99">_xlfn.CONCAT(TRANSPOSE(_xlfn.UNIQUE(_xlfn._xlws.FILTER(INDEX(DesignSmells1!$A$2:$D$619,IF(COUNTIF(A99,DesignSmells1!$A$2:$A$619),MATCH(ROW(DesignSmells1!$A$2:$D$619),ROW(DesignSmells1!$A$2:$D$619)),""),3),COUNTIF(A99,DesignSmells1!$A$2:$A$619))))&amp;"; ")</f>
        <v xml:space="preserve">Insufficient Modularization; </v>
      </c>
    </row>
    <row r="100" spans="1:3" x14ac:dyDescent="0.25">
      <c r="A100" t="str">
        <v>com.eteks.sweethome3d.model.Polyline</v>
      </c>
      <c r="B100" t="str">
        <f>VLOOKUP(A100,DesignSmells!D100:H717,2,FALSE)</f>
        <v>Coordinator</v>
      </c>
      <c r="C100" t="str" cm="1">
        <f t="array" ref="C100">_xlfn.CONCAT(TRANSPOSE(_xlfn.UNIQUE(_xlfn._xlws.FILTER(INDEX(DesignSmells1!$A$2:$D$619,IF(COUNTIF(A100,DesignSmells1!$A$2:$A$619),MATCH(ROW(DesignSmells1!$A$2:$D$619),ROW(DesignSmells1!$A$2:$D$619)),""),3),COUNTIF(A100,DesignSmells1!$A$2:$A$619))))&amp;"; ")</f>
        <v xml:space="preserve">Insufficient Modularization; </v>
      </c>
    </row>
    <row r="101" spans="1:3" x14ac:dyDescent="0.25">
      <c r="A101" t="str">
        <v>com.eteks.sweethome3d.model.Polyline$Property</v>
      </c>
      <c r="B101" t="str">
        <f>VLOOKUP(A101,DesignSmells!D101:H718,2,FALSE)</f>
        <v>Information Holder</v>
      </c>
      <c r="C101" t="str" cm="1">
        <f t="array" ref="C101">_xlfn.CONCAT(TRANSPOSE(_xlfn.UNIQUE(_xlfn._xlws.FILTER(INDEX(DesignSmells1!$A$2:$D$619,IF(COUNTIF(A101,DesignSmells1!$A$2:$A$619),MATCH(ROW(DesignSmells1!$A$2:$D$619),ROW(DesignSmells1!$A$2:$D$619)),""),3),COUNTIF(A101,DesignSmells1!$A$2:$A$619))))&amp;"; ")</f>
        <v xml:space="preserve">Unnecessary Abstraction; Unutilized Abstraction; </v>
      </c>
    </row>
    <row r="102" spans="1:3" x14ac:dyDescent="0.25">
      <c r="A102" t="str">
        <v>com.eteks.sweethome3d.model.Polyline$CapStyle</v>
      </c>
      <c r="B102" t="str">
        <f>VLOOKUP(A102,DesignSmells!D102:H719,2,FALSE)</f>
        <v>Information Holder</v>
      </c>
      <c r="C102" t="str" cm="1">
        <f t="array" ref="C102">_xlfn.CONCAT(TRANSPOSE(_xlfn.UNIQUE(_xlfn._xlws.FILTER(INDEX(DesignSmells1!$A$2:$D$619,IF(COUNTIF(A102,DesignSmells1!$A$2:$A$619),MATCH(ROW(DesignSmells1!$A$2:$D$619),ROW(DesignSmells1!$A$2:$D$619)),""),3),COUNTIF(A102,DesignSmells1!$A$2:$A$619))))&amp;"; ")</f>
        <v xml:space="preserve">Unnecessary Abstraction; </v>
      </c>
    </row>
    <row r="103" spans="1:3" x14ac:dyDescent="0.25">
      <c r="A103" t="str">
        <v>com.eteks.sweethome3d.model.Polyline$JoinStyle</v>
      </c>
      <c r="B103" t="str">
        <f>VLOOKUP(A103,DesignSmells!D103:H720,2,FALSE)</f>
        <v>Information Holder</v>
      </c>
      <c r="C103" t="str" cm="1">
        <f t="array" ref="C103">_xlfn.CONCAT(TRANSPOSE(_xlfn.UNIQUE(_xlfn._xlws.FILTER(INDEX(DesignSmells1!$A$2:$D$619,IF(COUNTIF(A103,DesignSmells1!$A$2:$A$619),MATCH(ROW(DesignSmells1!$A$2:$D$619),ROW(DesignSmells1!$A$2:$D$619)),""),3),COUNTIF(A103,DesignSmells1!$A$2:$A$619))))&amp;"; ")</f>
        <v xml:space="preserve">Unnecessary Abstraction; </v>
      </c>
    </row>
    <row r="104" spans="1:3" x14ac:dyDescent="0.25">
      <c r="A104" t="str">
        <v>com.eteks.sweethome3d.model.Polyline$ArrowStyle</v>
      </c>
      <c r="B104" t="str">
        <f>VLOOKUP(A104,DesignSmells!D104:H721,2,FALSE)</f>
        <v>Information Holder</v>
      </c>
      <c r="C104" t="str" cm="1">
        <f t="array" ref="C104">_xlfn.CONCAT(TRANSPOSE(_xlfn.UNIQUE(_xlfn._xlws.FILTER(INDEX(DesignSmells1!$A$2:$D$619,IF(COUNTIF(A104,DesignSmells1!$A$2:$A$619),MATCH(ROW(DesignSmells1!$A$2:$D$619),ROW(DesignSmells1!$A$2:$D$619)),""),3),COUNTIF(A104,DesignSmells1!$A$2:$A$619))))&amp;"; ")</f>
        <v xml:space="preserve">Unnecessary Abstraction; </v>
      </c>
    </row>
    <row r="105" spans="1:3" x14ac:dyDescent="0.25">
      <c r="A105" t="str">
        <v>com.eteks.sweethome3d.model.Polyline$DashStyle</v>
      </c>
      <c r="B105" t="str">
        <f>VLOOKUP(A105,DesignSmells!D105:H722,2,FALSE)</f>
        <v>Information Holder</v>
      </c>
      <c r="C105" t="str" cm="1">
        <f t="array" ref="C105">_xlfn.CONCAT(TRANSPOSE(_xlfn.UNIQUE(_xlfn._xlws.FILTER(INDEX(DesignSmells1!$A$2:$D$619,IF(COUNTIF(A105,DesignSmells1!$A$2:$A$619),MATCH(ROW(DesignSmells1!$A$2:$D$619),ROW(DesignSmells1!$A$2:$D$619)),""),3),COUNTIF(A105,DesignSmells1!$A$2:$A$619))))&amp;"; ")</f>
        <v xml:space="preserve">Unnecessary Abstraction; </v>
      </c>
    </row>
    <row r="106" spans="1:3" x14ac:dyDescent="0.25">
      <c r="A106" t="str">
        <v>com.eteks.sweethome3d.model.Room</v>
      </c>
      <c r="B106" t="str">
        <f>VLOOKUP(A106,DesignSmells!D106:H723,2,FALSE)</f>
        <v>Information Holder</v>
      </c>
      <c r="C106" t="str" cm="1">
        <f t="array" ref="C106">_xlfn.CONCAT(TRANSPOSE(_xlfn.UNIQUE(_xlfn._xlws.FILTER(INDEX(DesignSmells1!$A$2:$D$619,IF(COUNTIF(A106,DesignSmells1!$A$2:$A$619),MATCH(ROW(DesignSmells1!$A$2:$D$619),ROW(DesignSmells1!$A$2:$D$619)),""),3),COUNTIF(A106,DesignSmells1!$A$2:$A$619))))&amp;"; ")</f>
        <v xml:space="preserve">Insufficient Modularization; </v>
      </c>
    </row>
    <row r="107" spans="1:3" x14ac:dyDescent="0.25">
      <c r="A107" t="str">
        <v>com.eteks.sweethome3d.model.Room$Property</v>
      </c>
      <c r="B107" t="str">
        <f>VLOOKUP(A107,DesignSmells!D107:H724,2,FALSE)</f>
        <v>Information Holder</v>
      </c>
      <c r="C107" t="str" cm="1">
        <f t="array" ref="C107">_xlfn.CONCAT(TRANSPOSE(_xlfn.UNIQUE(_xlfn._xlws.FILTER(INDEX(DesignSmells1!$A$2:$D$619,IF(COUNTIF(A107,DesignSmells1!$A$2:$A$619),MATCH(ROW(DesignSmells1!$A$2:$D$619),ROW(DesignSmells1!$A$2:$D$619)),""),3),COUNTIF(A107,DesignSmells1!$A$2:$A$619))))&amp;"; ")</f>
        <v xml:space="preserve">Unnecessary Abstraction; Unutilized Abstraction; </v>
      </c>
    </row>
    <row r="108" spans="1:3" x14ac:dyDescent="0.25">
      <c r="A108" t="str">
        <v>com.eteks.sweethome3d.model.UserPreferences</v>
      </c>
      <c r="B108" t="str">
        <f>VLOOKUP(A108,DesignSmells!D108:H725,2,FALSE)</f>
        <v>Information Holder</v>
      </c>
      <c r="C108" t="str" cm="1">
        <f t="array" ref="C108">_xlfn.CONCAT(TRANSPOSE(_xlfn.UNIQUE(_xlfn._xlws.FILTER(INDEX(DesignSmells1!$A$2:$D$619,IF(COUNTIF(A108,DesignSmells1!$A$2:$A$619),MATCH(ROW(DesignSmells1!$A$2:$D$619),ROW(DesignSmells1!$A$2:$D$619)),""),3),COUNTIF(A108,DesignSmells1!$A$2:$A$619))))&amp;"; ")</f>
        <v xml:space="preserve">Deficient Encapsulation; Insufficient Modularization; </v>
      </c>
    </row>
    <row r="109" spans="1:3" x14ac:dyDescent="0.25">
      <c r="A109" t="str">
        <v>com.eteks.sweethome3d.model.UserPreferences$Property</v>
      </c>
      <c r="B109" t="str">
        <f>VLOOKUP(A109,DesignSmells!D109:H726,2,FALSE)</f>
        <v>Information Holder</v>
      </c>
      <c r="C109" t="str" cm="1">
        <f t="array" ref="C109">_xlfn.CONCAT(TRANSPOSE(_xlfn.UNIQUE(_xlfn._xlws.FILTER(INDEX(DesignSmells1!$A$2:$D$619,IF(COUNTIF(A109,DesignSmells1!$A$2:$A$619),MATCH(ROW(DesignSmells1!$A$2:$D$619),ROW(DesignSmells1!$A$2:$D$619)),""),3),COUNTIF(A109,DesignSmells1!$A$2:$A$619))))&amp;"; ")</f>
        <v xml:space="preserve">Unnecessary Abstraction; Unutilized Abstraction; </v>
      </c>
    </row>
    <row r="110" spans="1:3" x14ac:dyDescent="0.25">
      <c r="A110" t="str">
        <v>com.eteks.sweethome3d.model.Wall</v>
      </c>
      <c r="B110" t="str">
        <f>VLOOKUP(A110,DesignSmells!D110:H727,2,FALSE)</f>
        <v>Information Holder</v>
      </c>
      <c r="C110" t="str" cm="1">
        <f t="array" ref="C110">_xlfn.CONCAT(TRANSPOSE(_xlfn.UNIQUE(_xlfn._xlws.FILTER(INDEX(DesignSmells1!$A$2:$D$619,IF(COUNTIF(A110,DesignSmells1!$A$2:$A$619),MATCH(ROW(DesignSmells1!$A$2:$D$619),ROW(DesignSmells1!$A$2:$D$619)),""),3),COUNTIF(A110,DesignSmells1!$A$2:$A$619))))&amp;"; ")</f>
        <v xml:space="preserve">Insufficient Modularization; </v>
      </c>
    </row>
    <row r="111" spans="1:3" x14ac:dyDescent="0.25">
      <c r="A111" t="str">
        <v>com.eteks.sweethome3d.model.Wall$Property</v>
      </c>
      <c r="B111" t="str">
        <f>VLOOKUP(A111,DesignSmells!D111:H728,2,FALSE)</f>
        <v>Information Holder</v>
      </c>
      <c r="C111" t="str" cm="1">
        <f t="array" ref="C111">_xlfn.CONCAT(TRANSPOSE(_xlfn.UNIQUE(_xlfn._xlws.FILTER(INDEX(DesignSmells1!$A$2:$D$619,IF(COUNTIF(A111,DesignSmells1!$A$2:$A$619),MATCH(ROW(DesignSmells1!$A$2:$D$619),ROW(DesignSmells1!$A$2:$D$619)),""),3),COUNTIF(A111,DesignSmells1!$A$2:$A$619))))&amp;"; ")</f>
        <v xml:space="preserve">Unnecessary Abstraction; Unutilized Abstraction; </v>
      </c>
    </row>
    <row r="112" spans="1:3" x14ac:dyDescent="0.25">
      <c r="A112" t="str">
        <v>com.eteks.sweethome3d.plugin.HomePluginController</v>
      </c>
      <c r="B112" t="str">
        <f>VLOOKUP(A112,DesignSmells!D112:H729,2,FALSE)</f>
        <v>Coordinator</v>
      </c>
      <c r="C112" t="str" cm="1">
        <f t="array" ref="C112">_xlfn.CONCAT(TRANSPOSE(_xlfn.UNIQUE(_xlfn._xlws.FILTER(INDEX(DesignSmells1!$A$2:$D$619,IF(COUNTIF(A112,DesignSmells1!$A$2:$A$619),MATCH(ROW(DesignSmells1!$A$2:$D$619),ROW(DesignSmells1!$A$2:$D$619)),""),3),COUNTIF(A112,DesignSmells1!$A$2:$A$619))))&amp;"; ")</f>
        <v xml:space="preserve">Broken Hierarchy; </v>
      </c>
    </row>
    <row r="113" spans="1:3" x14ac:dyDescent="0.25">
      <c r="A113" t="str">
        <v>com.eteks.sweethome3d.plugin.PluginAction$Property</v>
      </c>
      <c r="B113" t="str">
        <f>VLOOKUP(A113,DesignSmells!D113:H730,2,FALSE)</f>
        <v>Information Holder</v>
      </c>
      <c r="C113" t="str" cm="1">
        <f t="array" ref="C113">_xlfn.CONCAT(TRANSPOSE(_xlfn.UNIQUE(_xlfn._xlws.FILTER(INDEX(DesignSmells1!$A$2:$D$619,IF(COUNTIF(A113,DesignSmells1!$A$2:$A$619),MATCH(ROW(DesignSmells1!$A$2:$D$619),ROW(DesignSmells1!$A$2:$D$619)),""),3),COUNTIF(A113,DesignSmells1!$A$2:$A$619))))&amp;"; ")</f>
        <v xml:space="preserve">Unnecessary Abstraction; </v>
      </c>
    </row>
    <row r="114" spans="1:3" x14ac:dyDescent="0.25">
      <c r="A114" t="str">
        <v>com.eteks.sweethome3d.plugin.PluginManager</v>
      </c>
      <c r="B114" t="str">
        <f>VLOOKUP(A114,DesignSmells!D114:H731,2,FALSE)</f>
        <v>Structurer</v>
      </c>
      <c r="C114" t="str" cm="1">
        <f t="array" ref="C114">_xlfn.CONCAT(TRANSPOSE(_xlfn.UNIQUE(_xlfn._xlws.FILTER(INDEX(DesignSmells1!$A$2:$D$619,IF(COUNTIF(A114,DesignSmells1!$A$2:$A$619),MATCH(ROW(DesignSmells1!$A$2:$D$619),ROW(DesignSmells1!$A$2:$D$619)),""),3),COUNTIF(A114,DesignSmells1!$A$2:$A$619))))&amp;"; ")</f>
        <v xml:space="preserve">Deficient Encapsulation; </v>
      </c>
    </row>
    <row r="115" spans="1:3" x14ac:dyDescent="0.25">
      <c r="A115" t="str">
        <v>com.eteks.sweethome3d.plugin.PluginManager$PluginLibrary</v>
      </c>
      <c r="B115" t="str">
        <f>VLOOKUP(A115,DesignSmells!D115:H732,2,FALSE)</f>
        <v>Information Holder</v>
      </c>
      <c r="C115" t="str" cm="1">
        <f t="array" ref="C115">_xlfn.CONCAT(TRANSPOSE(_xlfn.UNIQUE(_xlfn._xlws.FILTER(INDEX(DesignSmells1!$A$2:$D$619,IF(COUNTIF(A115,DesignSmells1!$A$2:$A$619),MATCH(ROW(DesignSmells1!$A$2:$D$619),ROW(DesignSmells1!$A$2:$D$619)),""),3),COUNTIF(A115,DesignSmells1!$A$2:$A$619))))&amp;"; ")</f>
        <v xml:space="preserve">Unutilized Abstraction; </v>
      </c>
    </row>
    <row r="116" spans="1:3" x14ac:dyDescent="0.25">
      <c r="A116" t="str">
        <v>com.eteks.sweethome3d.swing.AutoCompleteTextField$AutoCompleteDocument</v>
      </c>
      <c r="B116" t="str">
        <f>VLOOKUP(A116,DesignSmells!D116:H733,2,FALSE)</f>
        <v>Service Provider</v>
      </c>
      <c r="C116" t="str" cm="1">
        <f t="array" ref="C116">_xlfn.CONCAT(TRANSPOSE(_xlfn.UNIQUE(_xlfn._xlws.FILTER(INDEX(DesignSmells1!$A$2:$D$619,IF(COUNTIF(A116,DesignSmells1!$A$2:$A$619),MATCH(ROW(DesignSmells1!$A$2:$D$619),ROW(DesignSmells1!$A$2:$D$619)),""),3),COUNTIF(A116,DesignSmells1!$A$2:$A$619))))&amp;"; ")</f>
        <v xml:space="preserve">Unutilized Abstraction; </v>
      </c>
    </row>
    <row r="117" spans="1:3" x14ac:dyDescent="0.25">
      <c r="A117" t="str">
        <v>com.eteks.sweethome3d.swing.BackgroundImageWizardStepsPanel</v>
      </c>
      <c r="B117" t="str">
        <f>VLOOKUP(A117,DesignSmells!D117:H734,2,FALSE)</f>
        <v>Interfacer</v>
      </c>
      <c r="C117" t="str" cm="1">
        <f t="array" ref="C117">_xlfn.CONCAT(TRANSPOSE(_xlfn.UNIQUE(_xlfn._xlws.FILTER(INDEX(DesignSmells1!$A$2:$D$619,IF(COUNTIF(A117,DesignSmells1!$A$2:$A$619),MATCH(ROW(DesignSmells1!$A$2:$D$619),ROW(DesignSmells1!$A$2:$D$619)),""),3),COUNTIF(A117,DesignSmells1!$A$2:$A$619))))&amp;"; ")</f>
        <v xml:space="preserve">Feature Envy; Broken Hierarchy; Cyclically-dependent Modularization; Insufficient Modularization; </v>
      </c>
    </row>
    <row r="118" spans="1:3" x14ac:dyDescent="0.25">
      <c r="A118" t="str">
        <v>com.eteks.sweethome3d.swing.BackgroundImageWizardStepsPanel$ScaleImagePreviewComponent</v>
      </c>
      <c r="B118" t="str">
        <f>VLOOKUP(A118,DesignSmells!D118:H735,2,FALSE)</f>
        <v>Interfacer</v>
      </c>
      <c r="C118" t="str" cm="1">
        <f t="array" ref="C118">_xlfn.CONCAT(TRANSPOSE(_xlfn.UNIQUE(_xlfn._xlws.FILTER(INDEX(DesignSmells1!$A$2:$D$619,IF(COUNTIF(A118,DesignSmells1!$A$2:$A$619),MATCH(ROW(DesignSmells1!$A$2:$D$619),ROW(DesignSmells1!$A$2:$D$619)),""),3),COUNTIF(A118,DesignSmells1!$A$2:$A$619))))&amp;"; ")</f>
        <v xml:space="preserve">Broken Hierarchy; </v>
      </c>
    </row>
    <row r="119" spans="1:3" x14ac:dyDescent="0.25">
      <c r="A119" t="str">
        <v>com.eteks.sweethome3d.swing.BackgroundImageWizardStepsPanel$ScaleImagePreviewComponent$ActionType</v>
      </c>
      <c r="B119" t="e">
        <f>VLOOKUP(A119,DesignSmells!D119:H736,2,FALSE)</f>
        <v>#N/A</v>
      </c>
      <c r="C119" t="str" cm="1">
        <f t="array" ref="C119">_xlfn.CONCAT(TRANSPOSE(_xlfn.UNIQUE(_xlfn._xlws.FILTER(INDEX(DesignSmells1!$A$2:$D$619,IF(COUNTIF(A119,DesignSmells1!$A$2:$A$619),MATCH(ROW(DesignSmells1!$A$2:$D$619),ROW(DesignSmells1!$A$2:$D$619)),""),3),COUNTIF(A119,DesignSmells1!$A$2:$A$619))))&amp;"; ")</f>
        <v xml:space="preserve">Unnecessary Abstraction; </v>
      </c>
    </row>
    <row r="120" spans="1:3" x14ac:dyDescent="0.25">
      <c r="A120" t="str">
        <v>com.eteks.sweethome3d.swing.BackgroundImageWizardStepsPanel$OriginImagePreviewComponent</v>
      </c>
      <c r="B120" t="str">
        <f>VLOOKUP(A120,DesignSmells!D120:H737,2,FALSE)</f>
        <v>Interfacer</v>
      </c>
      <c r="C120" t="str" cm="1">
        <f t="array" ref="C120">_xlfn.CONCAT(TRANSPOSE(_xlfn.UNIQUE(_xlfn._xlws.FILTER(INDEX(DesignSmells1!$A$2:$D$619,IF(COUNTIF(A120,DesignSmells1!$A$2:$A$619),MATCH(ROW(DesignSmells1!$A$2:$D$619),ROW(DesignSmells1!$A$2:$D$619)),""),3),COUNTIF(A120,DesignSmells1!$A$2:$A$619))))&amp;"; ")</f>
        <v xml:space="preserve">Feature Envy; Broken Hierarchy; </v>
      </c>
    </row>
    <row r="121" spans="1:3" x14ac:dyDescent="0.25">
      <c r="A121" t="str">
        <v>com.eteks.sweethome3d.swing.BaseboardChoiceComponent</v>
      </c>
      <c r="B121" t="str">
        <f>VLOOKUP(A121,DesignSmells!D121:H738,2,FALSE)</f>
        <v>Interfacer</v>
      </c>
      <c r="C121" t="str" cm="1">
        <f t="array" ref="C121">_xlfn.CONCAT(TRANSPOSE(_xlfn.UNIQUE(_xlfn._xlws.FILTER(INDEX(DesignSmells1!$A$2:$D$619,IF(COUNTIF(A121,DesignSmells1!$A$2:$A$619),MATCH(ROW(DesignSmells1!$A$2:$D$619),ROW(DesignSmells1!$A$2:$D$619)),""),3),COUNTIF(A121,DesignSmells1!$A$2:$A$619))))&amp;"; ")</f>
        <v xml:space="preserve">Unutilized Abstraction; Broken Hierarchy; </v>
      </c>
    </row>
    <row r="122" spans="1:3" x14ac:dyDescent="0.25">
      <c r="A122" t="str">
        <v>com.eteks.sweethome3d.swing.CatalogItemToolTip</v>
      </c>
      <c r="B122" t="str">
        <f>VLOOKUP(A122,DesignSmells!D122:H739,2,FALSE)</f>
        <v>Interfacer</v>
      </c>
      <c r="C122" t="str" cm="1">
        <f t="array" ref="C122">_xlfn.CONCAT(TRANSPOSE(_xlfn.UNIQUE(_xlfn._xlws.FILTER(INDEX(DesignSmells1!$A$2:$D$619,IF(COUNTIF(A122,DesignSmells1!$A$2:$A$619),MATCH(ROW(DesignSmells1!$A$2:$D$619),ROW(DesignSmells1!$A$2:$D$619)),""),3),COUNTIF(A122,DesignSmells1!$A$2:$A$619))))&amp;"; ")</f>
        <v xml:space="preserve">Unexploited Encapsulation; Missing Hierarchy; </v>
      </c>
    </row>
    <row r="123" spans="1:3" x14ac:dyDescent="0.25">
      <c r="A123" t="str">
        <v>com.eteks.sweethome3d.swing.CatalogItemToolTip$DisplayedInformation</v>
      </c>
      <c r="B123" t="str">
        <f>VLOOKUP(A123,DesignSmells!D123:H740,2,FALSE)</f>
        <v>Information Holder</v>
      </c>
      <c r="C123" t="str" cm="1">
        <f t="array" ref="C123">_xlfn.CONCAT(TRANSPOSE(_xlfn.UNIQUE(_xlfn._xlws.FILTER(INDEX(DesignSmells1!$A$2:$D$619,IF(COUNTIF(A123,DesignSmells1!$A$2:$A$619),MATCH(ROW(DesignSmells1!$A$2:$D$619),ROW(DesignSmells1!$A$2:$D$619)),""),3),COUNTIF(A123,DesignSmells1!$A$2:$A$619))))&amp;"; ")</f>
        <v xml:space="preserve">Unnecessary Abstraction; </v>
      </c>
    </row>
    <row r="124" spans="1:3" x14ac:dyDescent="0.25">
      <c r="A124" t="str">
        <v>com.eteks.sweethome3d.swing.ColorButton</v>
      </c>
      <c r="B124" t="str">
        <f>VLOOKUP(A124,DesignSmells!D124:H741,2,FALSE)</f>
        <v>Interfacer</v>
      </c>
      <c r="C124" t="str" cm="1">
        <f t="array" ref="C124">_xlfn.CONCAT(TRANSPOSE(_xlfn.UNIQUE(_xlfn._xlws.FILTER(INDEX(DesignSmells1!$A$2:$D$619,IF(COUNTIF(A124,DesignSmells1!$A$2:$A$619),MATCH(ROW(DesignSmells1!$A$2:$D$619),ROW(DesignSmells1!$A$2:$D$619)),""),3),COUNTIF(A124,DesignSmells1!$A$2:$A$619))))&amp;"; ")</f>
        <v xml:space="preserve">Deficient Encapsulation; </v>
      </c>
    </row>
    <row r="125" spans="1:3" x14ac:dyDescent="0.25">
      <c r="A125" t="str">
        <v>com.eteks.sweethome3d.swing.ColorButton$PalettesColorChooserPanel</v>
      </c>
      <c r="B125" t="str">
        <f>VLOOKUP(A125,DesignSmells!D125:H742,2,FALSE)</f>
        <v>Interfacer</v>
      </c>
      <c r="C125" t="str" cm="1">
        <f t="array" ref="C125">_xlfn.CONCAT(TRANSPOSE(_xlfn.UNIQUE(_xlfn._xlws.FILTER(INDEX(DesignSmells1!$A$2:$D$619,IF(COUNTIF(A125,DesignSmells1!$A$2:$A$619),MATCH(ROW(DesignSmells1!$A$2:$D$619),ROW(DesignSmells1!$A$2:$D$619)),""),3),COUNTIF(A125,DesignSmells1!$A$2:$A$619))))&amp;"; ")</f>
        <v xml:space="preserve">Insufficient Modularization; </v>
      </c>
    </row>
    <row r="126" spans="1:3" x14ac:dyDescent="0.25">
      <c r="A126" t="str">
        <v>com.eteks.sweethome3d.swing.ColorButton$ColorCode</v>
      </c>
      <c r="B126" t="str">
        <f>VLOOKUP(A126,DesignSmells!D126:H743,2,FALSE)</f>
        <v>Information Holder</v>
      </c>
      <c r="C126" t="str" cm="1">
        <f t="array" ref="C126">_xlfn.CONCAT(TRANSPOSE(_xlfn.UNIQUE(_xlfn._xlws.FILTER(INDEX(DesignSmells1!$A$2:$D$619,IF(COUNTIF(A126,DesignSmells1!$A$2:$A$619),MATCH(ROW(DesignSmells1!$A$2:$D$619),ROW(DesignSmells1!$A$2:$D$619)),""),3),COUNTIF(A126,DesignSmells1!$A$2:$A$619))))&amp;"; ")</f>
        <v xml:space="preserve">Deficient Encapsulation; </v>
      </c>
    </row>
    <row r="127" spans="1:3" x14ac:dyDescent="0.25">
      <c r="A127" t="str">
        <v>com.eteks.sweethome3d.swing.ColorButton$RecentColorsPanel</v>
      </c>
      <c r="B127" t="str">
        <f>VLOOKUP(A127,DesignSmells!D127:H744,2,FALSE)</f>
        <v>Interfacer</v>
      </c>
      <c r="C127" t="str" cm="1">
        <f t="array" ref="C127">_xlfn.CONCAT(TRANSPOSE(_xlfn.UNIQUE(_xlfn._xlws.FILTER(INDEX(DesignSmells1!$A$2:$D$619,IF(COUNTIF(A127,DesignSmells1!$A$2:$A$619),MATCH(ROW(DesignSmells1!$A$2:$D$619),ROW(DesignSmells1!$A$2:$D$619)),""),3),COUNTIF(A127,DesignSmells1!$A$2:$A$619))))&amp;"; ")</f>
        <v xml:space="preserve">Deficient Encapsulation; </v>
      </c>
    </row>
    <row r="128" spans="1:3" x14ac:dyDescent="0.25">
      <c r="A128" t="str">
        <v>com.eteks.sweethome3d.swing.CompassPanel</v>
      </c>
      <c r="B128" t="str">
        <f>VLOOKUP(A128,DesignSmells!D128:H745,2,FALSE)</f>
        <v>Interfacer</v>
      </c>
      <c r="C128" t="str" cm="1">
        <f t="array" ref="C128">_xlfn.CONCAT(TRANSPOSE(_xlfn.UNIQUE(_xlfn._xlws.FILTER(INDEX(DesignSmells1!$A$2:$D$619,IF(COUNTIF(A128,DesignSmells1!$A$2:$A$619),MATCH(ROW(DesignSmells1!$A$2:$D$619),ROW(DesignSmells1!$A$2:$D$619)),""),3),COUNTIF(A128,DesignSmells1!$A$2:$A$619))))&amp;"; ")</f>
        <v xml:space="preserve">Unutilized Abstraction; Feature Envy; Insufficient Modularization; </v>
      </c>
    </row>
    <row r="129" spans="1:3" x14ac:dyDescent="0.25">
      <c r="A129" t="str">
        <v>com.eteks.sweethome3d.swing.FileContentManager</v>
      </c>
      <c r="B129" t="str">
        <f>VLOOKUP(A129,DesignSmells!D129:H746,2,FALSE)</f>
        <v>Structurer</v>
      </c>
      <c r="C129" t="str" cm="1">
        <f t="array" ref="C129">_xlfn.CONCAT(TRANSPOSE(_xlfn.UNIQUE(_xlfn._xlws.FILTER(INDEX(DesignSmells1!$A$2:$D$619,IF(COUNTIF(A129,DesignSmells1!$A$2:$A$619),MATCH(ROW(DesignSmells1!$A$2:$D$619),ROW(DesignSmells1!$A$2:$D$619)),""),3),COUNTIF(A129,DesignSmells1!$A$2:$A$619))))&amp;"; ")</f>
        <v xml:space="preserve">Rebellious Hierarchy; Insufficient Modularization; </v>
      </c>
    </row>
    <row r="130" spans="1:3" x14ac:dyDescent="0.25">
      <c r="A130" t="str">
        <v>com.eteks.sweethome3d.swing.FontNameComboBox</v>
      </c>
      <c r="B130" t="str">
        <f>VLOOKUP(A130,DesignSmells!D130:H747,2,FALSE)</f>
        <v>Interfacer</v>
      </c>
      <c r="C130" t="str" cm="1">
        <f t="array" ref="C130">_xlfn.CONCAT(TRANSPOSE(_xlfn.UNIQUE(_xlfn._xlws.FILTER(INDEX(DesignSmells1!$A$2:$D$619,IF(COUNTIF(A130,DesignSmells1!$A$2:$A$619),MATCH(ROW(DesignSmells1!$A$2:$D$619),ROW(DesignSmells1!$A$2:$D$619)),""),3),COUNTIF(A130,DesignSmells1!$A$2:$A$619))))&amp;"; ")</f>
        <v xml:space="preserve">Deficient Encapsulation; </v>
      </c>
    </row>
    <row r="131" spans="1:3" x14ac:dyDescent="0.25">
      <c r="A131" t="str">
        <v>com.eteks.sweethome3d.swing.FurnitureCatalogListPanel</v>
      </c>
      <c r="B131" t="str">
        <f>VLOOKUP(A131,DesignSmells!D131:H748,2,FALSE)</f>
        <v>Interfacer</v>
      </c>
      <c r="C131" t="str" cm="1">
        <f t="array" ref="C131">_xlfn.CONCAT(TRANSPOSE(_xlfn.UNIQUE(_xlfn._xlws.FILTER(INDEX(DesignSmells1!$A$2:$D$619,IF(COUNTIF(A131,DesignSmells1!$A$2:$A$619),MATCH(ROW(DesignSmells1!$A$2:$D$619),ROW(DesignSmells1!$A$2:$D$619)),""),3),COUNTIF(A131,DesignSmells1!$A$2:$A$619))))&amp;"; ")</f>
        <v xml:space="preserve">Broken Hierarchy; Cyclically-dependent Modularization; Insufficient Modularization; </v>
      </c>
    </row>
    <row r="132" spans="1:3" x14ac:dyDescent="0.25">
      <c r="A132" t="str">
        <v>com.eteks.sweethome3d.swing.FurnitureCatalogListPanel$CatalogCellRenderer</v>
      </c>
      <c r="B132" t="str">
        <f>VLOOKUP(A132,DesignSmells!D132:H749,2,FALSE)</f>
        <v>Interfacer</v>
      </c>
      <c r="C132" t="str" cm="1">
        <f t="array" ref="C132">_xlfn.CONCAT(TRANSPOSE(_xlfn.UNIQUE(_xlfn._xlws.FILTER(INDEX(DesignSmells1!$A$2:$D$619,IF(COUNTIF(A132,DesignSmells1!$A$2:$A$619),MATCH(ROW(DesignSmells1!$A$2:$D$619),ROW(DesignSmells1!$A$2:$D$619)),""),3),COUNTIF(A132,DesignSmells1!$A$2:$A$619))))&amp;"; ")</f>
        <v xml:space="preserve">Unutilized Abstraction; </v>
      </c>
    </row>
    <row r="133" spans="1:3" x14ac:dyDescent="0.25">
      <c r="A133" t="str">
        <v>com.eteks.sweethome3d.swing.FurnitureCatalogListPanel$FurnitureCatalogListModel$FurnitureCatalogListener</v>
      </c>
      <c r="B133" t="e">
        <f>VLOOKUP(A133,DesignSmells!D133:H750,2,FALSE)</f>
        <v>#N/A</v>
      </c>
      <c r="C133" t="str" cm="1">
        <f t="array" ref="C133">_xlfn.CONCAT(TRANSPOSE(_xlfn.UNIQUE(_xlfn._xlws.FILTER(INDEX(DesignSmells1!$A$2:$D$619,IF(COUNTIF(A133,DesignSmells1!$A$2:$A$619),MATCH(ROW(DesignSmells1!$A$2:$D$619),ROW(DesignSmells1!$A$2:$D$619)),""),3),COUNTIF(A133,DesignSmells1!$A$2:$A$619))))&amp;"; ")</f>
        <v xml:space="preserve">Unutilized Abstraction; </v>
      </c>
    </row>
    <row r="134" spans="1:3" x14ac:dyDescent="0.25">
      <c r="A134" t="str">
        <v>com.eteks.sweethome3d.swing.FurnitureCatalogTransferHandler</v>
      </c>
      <c r="B134" t="str">
        <f>VLOOKUP(A134,DesignSmells!D134:H751,2,FALSE)</f>
        <v>Service Provider</v>
      </c>
      <c r="C134" t="str" cm="1">
        <f t="array" ref="C134">_xlfn.CONCAT(TRANSPOSE(_xlfn.UNIQUE(_xlfn._xlws.FILTER(INDEX(DesignSmells1!$A$2:$D$619,IF(COUNTIF(A134,DesignSmells1!$A$2:$A$619),MATCH(ROW(DesignSmells1!$A$2:$D$619),ROW(DesignSmells1!$A$2:$D$619)),""),3),COUNTIF(A134,DesignSmells1!$A$2:$A$619))))&amp;"; ")</f>
        <v xml:space="preserve">Broken Hierarchy; </v>
      </c>
    </row>
    <row r="135" spans="1:3" x14ac:dyDescent="0.25">
      <c r="A135" t="str">
        <v>com.eteks.sweethome3d.swing.FurnitureCatalogTree</v>
      </c>
      <c r="B135" t="str">
        <f>VLOOKUP(A135,DesignSmells!D135:H752,2,FALSE)</f>
        <v>Interfacer</v>
      </c>
      <c r="C135" t="str" cm="1">
        <f t="array" ref="C135">_xlfn.CONCAT(TRANSPOSE(_xlfn.UNIQUE(_xlfn._xlws.FILTER(INDEX(DesignSmells1!$A$2:$D$619,IF(COUNTIF(A135,DesignSmells1!$A$2:$A$619),MATCH(ROW(DesignSmells1!$A$2:$D$619),ROW(DesignSmells1!$A$2:$D$619)),""),3),COUNTIF(A135,DesignSmells1!$A$2:$A$619))))&amp;"; ")</f>
        <v xml:space="preserve">Unutilized Abstraction; Broken Hierarchy; </v>
      </c>
    </row>
    <row r="136" spans="1:3" x14ac:dyDescent="0.25">
      <c r="A136" t="str">
        <v>com.eteks.sweethome3d.swing.FurnitureCatalogTree$CatalogCellRenderer</v>
      </c>
      <c r="B136" t="str">
        <f>VLOOKUP(A136,DesignSmells!D136:H753,2,FALSE)</f>
        <v>Interfacer</v>
      </c>
      <c r="C136" t="str" cm="1">
        <f t="array" ref="C136">_xlfn.CONCAT(TRANSPOSE(_xlfn.UNIQUE(_xlfn._xlws.FILTER(INDEX(DesignSmells1!$A$2:$D$619,IF(COUNTIF(A136,DesignSmells1!$A$2:$A$619),MATCH(ROW(DesignSmells1!$A$2:$D$619),ROW(DesignSmells1!$A$2:$D$619)),""),3),COUNTIF(A136,DesignSmells1!$A$2:$A$619))))&amp;"; ")</f>
        <v xml:space="preserve">Unutilized Abstraction; Missing Hierarchy; </v>
      </c>
    </row>
    <row r="137" spans="1:3" x14ac:dyDescent="0.25">
      <c r="A137" t="str">
        <v>com.eteks.sweethome3d.swing.FurnitureCatalogTree$CatalogTreeModel</v>
      </c>
      <c r="B137" t="str">
        <f>VLOOKUP(A137,DesignSmells!D137:H754,2,FALSE)</f>
        <v>Structurer</v>
      </c>
      <c r="C137" t="str" cm="1">
        <f t="array" ref="C137">_xlfn.CONCAT(TRANSPOSE(_xlfn.UNIQUE(_xlfn._xlws.FILTER(INDEX(DesignSmells1!$A$2:$D$619,IF(COUNTIF(A137,DesignSmells1!$A$2:$A$619),MATCH(ROW(DesignSmells1!$A$2:$D$619),ROW(DesignSmells1!$A$2:$D$619)),""),3),COUNTIF(A137,DesignSmells1!$A$2:$A$619))))&amp;"; ")</f>
        <v xml:space="preserve">Missing Hierarchy; </v>
      </c>
    </row>
    <row r="138" spans="1:3" x14ac:dyDescent="0.25">
      <c r="A138" t="str">
        <v>com.eteks.sweethome3d.swing.FurnitureCatalogTree$CatalogTreeModel$CatalogFurnitureListener</v>
      </c>
      <c r="B138" t="e">
        <f>VLOOKUP(A138,DesignSmells!D138:H755,2,FALSE)</f>
        <v>#N/A</v>
      </c>
      <c r="C138" t="str" cm="1">
        <f t="array" ref="C138">_xlfn.CONCAT(TRANSPOSE(_xlfn.UNIQUE(_xlfn._xlws.FILTER(INDEX(DesignSmells1!$A$2:$D$619,IF(COUNTIF(A138,DesignSmells1!$A$2:$A$619),MATCH(ROW(DesignSmells1!$A$2:$D$619),ROW(DesignSmells1!$A$2:$D$619)),""),3),COUNTIF(A138,DesignSmells1!$A$2:$A$619))))&amp;"; ")</f>
        <v xml:space="preserve">Unutilized Abstraction; </v>
      </c>
    </row>
    <row r="139" spans="1:3" x14ac:dyDescent="0.25">
      <c r="A139" t="str">
        <v>com.eteks.sweethome3d.swing.FurnitureTable</v>
      </c>
      <c r="B139" t="str">
        <f>VLOOKUP(A139,DesignSmells!D139:H756,2,FALSE)</f>
        <v>Interfacer</v>
      </c>
      <c r="C139" t="str" cm="1">
        <f t="array" ref="C139">_xlfn.CONCAT(TRANSPOSE(_xlfn.UNIQUE(_xlfn._xlws.FILTER(INDEX(DesignSmells1!$A$2:$D$619,IF(COUNTIF(A139,DesignSmells1!$A$2:$A$619),MATCH(ROW(DesignSmells1!$A$2:$D$619),ROW(DesignSmells1!$A$2:$D$619)),""),3),COUNTIF(A139,DesignSmells1!$A$2:$A$619))))&amp;"; ")</f>
        <v xml:space="preserve">Unexploited Encapsulation; Missing Hierarchy; Insufficient Modularization; </v>
      </c>
    </row>
    <row r="140" spans="1:3" x14ac:dyDescent="0.25">
      <c r="A140" t="str">
        <v>com.eteks.sweethome3d.swing.FurnitureTable$UserPreferencesChangeListener</v>
      </c>
      <c r="B140" t="str">
        <f>VLOOKUP(A140,DesignSmells!D140:H757,2,FALSE)</f>
        <v>Service Provider</v>
      </c>
      <c r="C140" t="str" cm="1">
        <f t="array" ref="C140">_xlfn.CONCAT(TRANSPOSE(_xlfn.UNIQUE(_xlfn._xlws.FILTER(INDEX(DesignSmells1!$A$2:$D$619,IF(COUNTIF(A140,DesignSmells1!$A$2:$A$619),MATCH(ROW(DesignSmells1!$A$2:$D$619),ROW(DesignSmells1!$A$2:$D$619)),""),3),COUNTIF(A140,DesignSmells1!$A$2:$A$619))))&amp;"; ")</f>
        <v xml:space="preserve">Unutilized Abstraction; </v>
      </c>
    </row>
    <row r="141" spans="1:3" x14ac:dyDescent="0.25">
      <c r="A141" t="str">
        <v>com.eteks.sweethome3d.swing.FurnitureTable$RunnableContext</v>
      </c>
      <c r="B141" t="e">
        <f>VLOOKUP(A141,DesignSmells!D141:H758,2,FALSE)</f>
        <v>#N/A</v>
      </c>
      <c r="C141" t="str" cm="1">
        <f t="array" ref="C141">_xlfn.CONCAT(TRANSPOSE(_xlfn.UNIQUE(_xlfn._xlws.FILTER(INDEX(DesignSmells1!$A$2:$D$619,IF(COUNTIF(A141,DesignSmells1!$A$2:$A$619),MATCH(ROW(DesignSmells1!$A$2:$D$619),ROW(DesignSmells1!$A$2:$D$619)),""),3),COUNTIF(A141,DesignSmells1!$A$2:$A$619))))&amp;"; ")</f>
        <v xml:space="preserve">Unnecessary Abstraction; </v>
      </c>
    </row>
    <row r="142" spans="1:3" x14ac:dyDescent="0.25">
      <c r="A142" t="str">
        <v>com.eteks.sweethome3d.swing.FurnitureTable$FurnitureTableColumnModel</v>
      </c>
      <c r="B142" t="str">
        <f>VLOOKUP(A142,DesignSmells!D142:H759,2,FALSE)</f>
        <v>Information Holder</v>
      </c>
      <c r="C142" t="str" cm="1">
        <f t="array" ref="C142">_xlfn.CONCAT(TRANSPOSE(_xlfn.UNIQUE(_xlfn._xlws.FILTER(INDEX(DesignSmells1!$A$2:$D$619,IF(COUNTIF(A142,DesignSmells1!$A$2:$A$619),MATCH(ROW(DesignSmells1!$A$2:$D$619),ROW(DesignSmells1!$A$2:$D$619)),""),3),COUNTIF(A142,DesignSmells1!$A$2:$A$619))))&amp;"; ")</f>
        <v xml:space="preserve">Insufficient Modularization; </v>
      </c>
    </row>
    <row r="143" spans="1:3" x14ac:dyDescent="0.25">
      <c r="A143" t="str">
        <v>com.eteks.sweethome3d.swing.FurnitureTable$FurnitureTableColumnModel$LanguageChangeListener</v>
      </c>
      <c r="B143" t="e">
        <f>VLOOKUP(A143,DesignSmells!D143:H760,2,FALSE)</f>
        <v>#N/A</v>
      </c>
      <c r="C143" t="str" cm="1">
        <f t="array" ref="C143">_xlfn.CONCAT(TRANSPOSE(_xlfn.UNIQUE(_xlfn._xlws.FILTER(INDEX(DesignSmells1!$A$2:$D$619,IF(COUNTIF(A143,DesignSmells1!$A$2:$A$619),MATCH(ROW(DesignSmells1!$A$2:$D$619),ROW(DesignSmells1!$A$2:$D$619)),""),3),COUNTIF(A143,DesignSmells1!$A$2:$A$619))))&amp;"; ")</f>
        <v xml:space="preserve">Unutilized Abstraction; </v>
      </c>
    </row>
    <row r="144" spans="1:3" x14ac:dyDescent="0.25">
      <c r="A144" t="str">
        <v>com.eteks.sweethome3d.swing.FurnitureTable$FurnitureTableColumnModel$SizeRenderer</v>
      </c>
      <c r="B144" t="e">
        <f>VLOOKUP(A144,DesignSmells!D144:H761,2,FALSE)</f>
        <v>#N/A</v>
      </c>
      <c r="C144" t="str" cm="1">
        <f t="array" ref="C144">_xlfn.CONCAT(TRANSPOSE(_xlfn.UNIQUE(_xlfn._xlws.FILTER(INDEX(DesignSmells1!$A$2:$D$619,IF(COUNTIF(A144,DesignSmells1!$A$2:$A$619),MATCH(ROW(DesignSmells1!$A$2:$D$619),ROW(DesignSmells1!$A$2:$D$619)),""),3),COUNTIF(A144,DesignSmells1!$A$2:$A$619))))&amp;"; ")</f>
        <v xml:space="preserve">Unutilized Abstraction; </v>
      </c>
    </row>
    <row r="145" spans="1:3" x14ac:dyDescent="0.25">
      <c r="A145" t="str">
        <v>com.eteks.sweethome3d.swing.FurnitureTable$FurnitureTableColumnModel$PriceRenderer</v>
      </c>
      <c r="B145" t="e">
        <f>VLOOKUP(A145,DesignSmells!D145:H762,2,FALSE)</f>
        <v>#N/A</v>
      </c>
      <c r="C145" t="str" cm="1">
        <f t="array" ref="C145">_xlfn.CONCAT(TRANSPOSE(_xlfn.UNIQUE(_xlfn._xlws.FILTER(INDEX(DesignSmells1!$A$2:$D$619,IF(COUNTIF(A145,DesignSmells1!$A$2:$A$619),MATCH(ROW(DesignSmells1!$A$2:$D$619),ROW(DesignSmells1!$A$2:$D$619)),""),3),COUNTIF(A145,DesignSmells1!$A$2:$A$619))))&amp;"; ")</f>
        <v xml:space="preserve">Unutilized Abstraction; </v>
      </c>
    </row>
    <row r="146" spans="1:3" x14ac:dyDescent="0.25">
      <c r="A146" t="str">
        <v>com.eteks.sweethome3d.swing.FurnitureTable$FurnitureTableColumnModel$BooleanRenderer</v>
      </c>
      <c r="B146" t="e">
        <f>VLOOKUP(A146,DesignSmells!D146:H763,2,FALSE)</f>
        <v>#N/A</v>
      </c>
      <c r="C146" t="str" cm="1">
        <f t="array" ref="C146">_xlfn.CONCAT(TRANSPOSE(_xlfn.UNIQUE(_xlfn._xlws.FILTER(INDEX(DesignSmells1!$A$2:$D$619,IF(COUNTIF(A146,DesignSmells1!$A$2:$A$619),MATCH(ROW(DesignSmells1!$A$2:$D$619),ROW(DesignSmells1!$A$2:$D$619)),""),3),COUNTIF(A146,DesignSmells1!$A$2:$A$619))))&amp;"; ")</f>
        <v xml:space="preserve">Unutilized Abstraction; </v>
      </c>
    </row>
    <row r="147" spans="1:3" x14ac:dyDescent="0.25">
      <c r="A147" t="str">
        <v>com.eteks.sweethome3d.swing.FurnitureTable$TreeTableNameCellRenderer</v>
      </c>
      <c r="B147" t="str">
        <f>VLOOKUP(A147,DesignSmells!D147:H764,2,FALSE)</f>
        <v>Service Provider</v>
      </c>
      <c r="C147" t="str" cm="1">
        <f t="array" ref="C147">_xlfn.CONCAT(TRANSPOSE(_xlfn.UNIQUE(_xlfn._xlws.FILTER(INDEX(DesignSmells1!$A$2:$D$619,IF(COUNTIF(A147,DesignSmells1!$A$2:$A$619),MATCH(ROW(DesignSmells1!$A$2:$D$619),ROW(DesignSmells1!$A$2:$D$619)),""),3),COUNTIF(A147,DesignSmells1!$A$2:$A$619))))&amp;"; ")</f>
        <v xml:space="preserve">Unutilized Abstraction; Unexploited Encapsulation; Missing Hierarchy; </v>
      </c>
    </row>
    <row r="148" spans="1:3" x14ac:dyDescent="0.25">
      <c r="A148" t="str">
        <v>com.eteks.sweethome3d.swing.FurnitureTable$FurnitureTreeTableModel</v>
      </c>
      <c r="B148" t="str">
        <f>VLOOKUP(A148,DesignSmells!D148:H765,2,FALSE)</f>
        <v>Structurer</v>
      </c>
      <c r="C148" t="str" cm="1">
        <f t="array" ref="C148">_xlfn.CONCAT(TRANSPOSE(_xlfn.UNIQUE(_xlfn._xlws.FILTER(INDEX(DesignSmells1!$A$2:$D$619,IF(COUNTIF(A148,DesignSmells1!$A$2:$A$619),MATCH(ROW(DesignSmells1!$A$2:$D$619),ROW(DesignSmells1!$A$2:$D$619)),""),3),COUNTIF(A148,DesignSmells1!$A$2:$A$619))))&amp;"; ")</f>
        <v xml:space="preserve">Unexploited Encapsulation; Missing Hierarchy; Insufficient Modularization; </v>
      </c>
    </row>
    <row r="149" spans="1:3" x14ac:dyDescent="0.25">
      <c r="A149" t="str">
        <v>com.eteks.sweethome3d.swing.HelpPane</v>
      </c>
      <c r="B149" t="str">
        <f>VLOOKUP(A149,DesignSmells!D149:H766,2,FALSE)</f>
        <v>Interfacer</v>
      </c>
      <c r="C149" t="str" cm="1">
        <f t="array" ref="C149">_xlfn.CONCAT(TRANSPOSE(_xlfn.UNIQUE(_xlfn._xlws.FILTER(INDEX(DesignSmells1!$A$2:$D$619,IF(COUNTIF(A149,DesignSmells1!$A$2:$A$619),MATCH(ROW(DesignSmells1!$A$2:$D$619),ROW(DesignSmells1!$A$2:$D$619)),""),3),COUNTIF(A149,DesignSmells1!$A$2:$A$619))))&amp;"; ")</f>
        <v xml:space="preserve">Insufficient Modularization; </v>
      </c>
    </row>
    <row r="150" spans="1:3" x14ac:dyDescent="0.25">
      <c r="A150" t="str">
        <v>com.eteks.sweethome3d.swing.HelpPane$ActionType</v>
      </c>
      <c r="B150" t="str">
        <f>VLOOKUP(A150,DesignSmells!D150:H767,2,FALSE)</f>
        <v>Information Holder</v>
      </c>
      <c r="C150" t="str" cm="1">
        <f t="array" ref="C150">_xlfn.CONCAT(TRANSPOSE(_xlfn.UNIQUE(_xlfn._xlws.FILTER(INDEX(DesignSmells1!$A$2:$D$619,IF(COUNTIF(A150,DesignSmells1!$A$2:$A$619),MATCH(ROW(DesignSmells1!$A$2:$D$619),ROW(DesignSmells1!$A$2:$D$619)),""),3),COUNTIF(A150,DesignSmells1!$A$2:$A$619))))&amp;"; ")</f>
        <v xml:space="preserve">Unnecessary Abstraction; Unutilized Abstraction; </v>
      </c>
    </row>
    <row r="151" spans="1:3" x14ac:dyDescent="0.25">
      <c r="A151" t="str">
        <v>com.eteks.sweethome3d.swing.HelpPane$LanguageChangeListener</v>
      </c>
      <c r="B151" t="str">
        <f>VLOOKUP(A151,DesignSmells!D151:H768,2,FALSE)</f>
        <v>Service Provider</v>
      </c>
      <c r="C151" t="str" cm="1">
        <f t="array" ref="C151">_xlfn.CONCAT(TRANSPOSE(_xlfn.UNIQUE(_xlfn._xlws.FILTER(INDEX(DesignSmells1!$A$2:$D$619,IF(COUNTIF(A151,DesignSmells1!$A$2:$A$619),MATCH(ROW(DesignSmells1!$A$2:$D$619),ROW(DesignSmells1!$A$2:$D$619)),""),3),COUNTIF(A151,DesignSmells1!$A$2:$A$619))))&amp;"; ")</f>
        <v xml:space="preserve">Unutilized Abstraction; </v>
      </c>
    </row>
    <row r="152" spans="1:3" x14ac:dyDescent="0.25">
      <c r="A152" t="str">
        <v>com.eteks.sweethome3d.swing.Home3DAttributesPanel</v>
      </c>
      <c r="B152" t="str">
        <f>VLOOKUP(A152,DesignSmells!D152:H769,2,FALSE)</f>
        <v>Interfacer</v>
      </c>
      <c r="C152" t="str" cm="1">
        <f t="array" ref="C152">_xlfn.CONCAT(TRANSPOSE(_xlfn.UNIQUE(_xlfn._xlws.FILTER(INDEX(DesignSmells1!$A$2:$D$619,IF(COUNTIF(A152,DesignSmells1!$A$2:$A$619),MATCH(ROW(DesignSmells1!$A$2:$D$619),ROW(DesignSmells1!$A$2:$D$619)),""),3),COUNTIF(A152,DesignSmells1!$A$2:$A$619))))&amp;"; ")</f>
        <v xml:space="preserve">Unutilized Abstraction; </v>
      </c>
    </row>
    <row r="153" spans="1:3" x14ac:dyDescent="0.25">
      <c r="A153" t="str">
        <v>com.eteks.sweethome3d.swing.HomeComponent3D</v>
      </c>
      <c r="B153" t="str">
        <f>VLOOKUP(A153,DesignSmells!D153:H770,2,FALSE)</f>
        <v>Interfacer</v>
      </c>
      <c r="C153" t="str" cm="1">
        <f t="array" ref="C153">_xlfn.CONCAT(TRANSPOSE(_xlfn.UNIQUE(_xlfn._xlws.FILTER(INDEX(DesignSmells1!$A$2:$D$619,IF(COUNTIF(A153,DesignSmells1!$A$2:$A$619),MATCH(ROW(DesignSmells1!$A$2:$D$619),ROW(DesignSmells1!$A$2:$D$619)),""),3),COUNTIF(A153,DesignSmells1!$A$2:$A$619))))&amp;"; ")</f>
        <v xml:space="preserve">Unexploited Encapsulation; Broken Hierarchy; Missing Hierarchy; Insufficient Modularization; </v>
      </c>
    </row>
    <row r="154" spans="1:3" x14ac:dyDescent="0.25">
      <c r="A154" t="str">
        <v>com.eteks.sweethome3d.swing.HomeComponent3D$ActionType</v>
      </c>
      <c r="B154" t="str">
        <f>VLOOKUP(A154,DesignSmells!D154:H771,2,FALSE)</f>
        <v>Information Holder</v>
      </c>
      <c r="C154" t="str" cm="1">
        <f t="array" ref="C154">_xlfn.CONCAT(TRANSPOSE(_xlfn.UNIQUE(_xlfn._xlws.FILTER(INDEX(DesignSmells1!$A$2:$D$619,IF(COUNTIF(A154,DesignSmells1!$A$2:$A$619),MATCH(ROW(DesignSmells1!$A$2:$D$619),ROW(DesignSmells1!$A$2:$D$619)),""),3),COUNTIF(A154,DesignSmells1!$A$2:$A$619))))&amp;"; ")</f>
        <v xml:space="preserve">Unnecessary Abstraction; Unutilized Abstraction; </v>
      </c>
    </row>
    <row r="155" spans="1:3" x14ac:dyDescent="0.25">
      <c r="A155" t="str">
        <v>com.eteks.sweethome3d.swing.HomeComponent3D$JCanvas3DWithNavigationPanel</v>
      </c>
      <c r="B155" t="str">
        <f>VLOOKUP(A155,DesignSmells!D155:H772,2,FALSE)</f>
        <v>Service Provider</v>
      </c>
      <c r="C155" t="str" cm="1">
        <f t="array" ref="C155">_xlfn.CONCAT(TRANSPOSE(_xlfn.UNIQUE(_xlfn._xlws.FILTER(INDEX(DesignSmells1!$A$2:$D$619,IF(COUNTIF(A155,DesignSmells1!$A$2:$A$619),MATCH(ROW(DesignSmells1!$A$2:$D$619),ROW(DesignSmells1!$A$2:$D$619)),""),3),COUNTIF(A155,DesignSmells1!$A$2:$A$619))))&amp;"; ")</f>
        <v xml:space="preserve">Unutilized Abstraction; </v>
      </c>
    </row>
    <row r="156" spans="1:3" x14ac:dyDescent="0.25">
      <c r="A156" t="str">
        <v>com.eteks.sweethome3d.swing.HomeComponent3D$NavigationPanelChangeListener</v>
      </c>
      <c r="B156" t="str">
        <f>VLOOKUP(A156,DesignSmells!D156:H773,2,FALSE)</f>
        <v>Service Provider</v>
      </c>
      <c r="C156" t="str" cm="1">
        <f t="array" ref="C156">_xlfn.CONCAT(TRANSPOSE(_xlfn.UNIQUE(_xlfn._xlws.FILTER(INDEX(DesignSmells1!$A$2:$D$619,IF(COUNTIF(A156,DesignSmells1!$A$2:$A$619),MATCH(ROW(DesignSmells1!$A$2:$D$619),ROW(DesignSmells1!$A$2:$D$619)),""),3),COUNTIF(A156,DesignSmells1!$A$2:$A$619))))&amp;"; ")</f>
        <v xml:space="preserve">Unutilized Abstraction; </v>
      </c>
    </row>
    <row r="157" spans="1:3" x14ac:dyDescent="0.25">
      <c r="A157" t="str">
        <v>com.eteks.sweethome3d.swing.HomeComponent3D$NavigationButton</v>
      </c>
      <c r="B157" t="str">
        <f>VLOOKUP(A157,DesignSmells!D157:H774,2,FALSE)</f>
        <v>Interfacer</v>
      </c>
      <c r="C157" t="str" cm="1">
        <f t="array" ref="C157">_xlfn.CONCAT(TRANSPOSE(_xlfn.UNIQUE(_xlfn._xlws.FILTER(INDEX(DesignSmells1!$A$2:$D$619,IF(COUNTIF(A157,DesignSmells1!$A$2:$A$619),MATCH(ROW(DesignSmells1!$A$2:$D$619),ROW(DesignSmells1!$A$2:$D$619)),""),3),COUNTIF(A157,DesignSmells1!$A$2:$A$619))))&amp;"; ")</f>
        <v xml:space="preserve">Unutilized Abstraction; </v>
      </c>
    </row>
    <row r="158" spans="1:3" x14ac:dyDescent="0.25">
      <c r="A158" t="str">
        <v>com.eteks.sweethome3d.swing.HomeComponent3D$MoveCameraAction</v>
      </c>
      <c r="B158" t="e">
        <f>VLOOKUP(A158,DesignSmells!D158:H775,2,FALSE)</f>
        <v>#N/A</v>
      </c>
      <c r="C158" t="str" cm="1">
        <f t="array" ref="C158">_xlfn.CONCAT(TRANSPOSE(_xlfn.UNIQUE(_xlfn._xlws.FILTER(INDEX(DesignSmells1!$A$2:$D$619,IF(COUNTIF(A158,DesignSmells1!$A$2:$A$619),MATCH(ROW(DesignSmells1!$A$2:$D$619),ROW(DesignSmells1!$A$2:$D$619)),""),3),COUNTIF(A158,DesignSmells1!$A$2:$A$619))))&amp;"; ")</f>
        <v xml:space="preserve">Unutilized Abstraction; </v>
      </c>
    </row>
    <row r="159" spans="1:3" x14ac:dyDescent="0.25">
      <c r="A159" t="str">
        <v>com.eteks.sweethome3d.swing.HomeComponent3D$MoveCameraSidewaysAction</v>
      </c>
      <c r="B159" t="e">
        <f>VLOOKUP(A159,DesignSmells!D159:H776,2,FALSE)</f>
        <v>#N/A</v>
      </c>
      <c r="C159" t="str" cm="1">
        <f t="array" ref="C159">_xlfn.CONCAT(TRANSPOSE(_xlfn.UNIQUE(_xlfn._xlws.FILTER(INDEX(DesignSmells1!$A$2:$D$619,IF(COUNTIF(A159,DesignSmells1!$A$2:$A$619),MATCH(ROW(DesignSmells1!$A$2:$D$619),ROW(DesignSmells1!$A$2:$D$619)),""),3),COUNTIF(A159,DesignSmells1!$A$2:$A$619))))&amp;"; ")</f>
        <v xml:space="preserve">Unutilized Abstraction; </v>
      </c>
    </row>
    <row r="160" spans="1:3" x14ac:dyDescent="0.25">
      <c r="A160" t="str">
        <v>com.eteks.sweethome3d.swing.HomeComponent3D$ElevateCameraAction</v>
      </c>
      <c r="B160" t="e">
        <f>VLOOKUP(A160,DesignSmells!D160:H777,2,FALSE)</f>
        <v>#N/A</v>
      </c>
      <c r="C160" t="str" cm="1">
        <f t="array" ref="C160">_xlfn.CONCAT(TRANSPOSE(_xlfn.UNIQUE(_xlfn._xlws.FILTER(INDEX(DesignSmells1!$A$2:$D$619,IF(COUNTIF(A160,DesignSmells1!$A$2:$A$619),MATCH(ROW(DesignSmells1!$A$2:$D$619),ROW(DesignSmells1!$A$2:$D$619)),""),3),COUNTIF(A160,DesignSmells1!$A$2:$A$619))))&amp;"; ")</f>
        <v xml:space="preserve">Unutilized Abstraction; </v>
      </c>
    </row>
    <row r="161" spans="1:3" x14ac:dyDescent="0.25">
      <c r="A161" t="str">
        <v>com.eteks.sweethome3d.swing.HomeComponent3D$RotateCameraYawAction</v>
      </c>
      <c r="B161" t="e">
        <f>VLOOKUP(A161,DesignSmells!D161:H778,2,FALSE)</f>
        <v>#N/A</v>
      </c>
      <c r="C161" t="str" cm="1">
        <f t="array" ref="C161">_xlfn.CONCAT(TRANSPOSE(_xlfn.UNIQUE(_xlfn._xlws.FILTER(INDEX(DesignSmells1!$A$2:$D$619,IF(COUNTIF(A161,DesignSmells1!$A$2:$A$619),MATCH(ROW(DesignSmells1!$A$2:$D$619),ROW(DesignSmells1!$A$2:$D$619)),""),3),COUNTIF(A161,DesignSmells1!$A$2:$A$619))))&amp;"; ")</f>
        <v xml:space="preserve">Unutilized Abstraction; </v>
      </c>
    </row>
    <row r="162" spans="1:3" x14ac:dyDescent="0.25">
      <c r="A162" t="str">
        <v>com.eteks.sweethome3d.swing.HomeComponent3D$RotateCameraPitchAction</v>
      </c>
      <c r="B162" t="e">
        <f>VLOOKUP(A162,DesignSmells!D162:H779,2,FALSE)</f>
        <v>#N/A</v>
      </c>
      <c r="C162" t="str" cm="1">
        <f t="array" ref="C162">_xlfn.CONCAT(TRANSPOSE(_xlfn.UNIQUE(_xlfn._xlws.FILTER(INDEX(DesignSmells1!$A$2:$D$619,IF(COUNTIF(A162,DesignSmells1!$A$2:$A$619),MATCH(ROW(DesignSmells1!$A$2:$D$619),ROW(DesignSmells1!$A$2:$D$619)),""),3),COUNTIF(A162,DesignSmells1!$A$2:$A$619))))&amp;"; ")</f>
        <v xml:space="preserve">Unutilized Abstraction; </v>
      </c>
    </row>
    <row r="163" spans="1:3" x14ac:dyDescent="0.25">
      <c r="A163" t="str">
        <v>com.eteks.sweethome3d.swing.HomeFurniturePanel</v>
      </c>
      <c r="B163" t="str">
        <f>VLOOKUP(A163,DesignSmells!D163:H780,2,FALSE)</f>
        <v>Interfacer</v>
      </c>
      <c r="C163" t="str" cm="1">
        <f t="array" ref="C163">_xlfn.CONCAT(TRANSPOSE(_xlfn.UNIQUE(_xlfn._xlws.FILTER(INDEX(DesignSmells1!$A$2:$D$619,IF(COUNTIF(A163,DesignSmells1!$A$2:$A$619),MATCH(ROW(DesignSmells1!$A$2:$D$619),ROW(DesignSmells1!$A$2:$D$619)),""),3),COUNTIF(A163,DesignSmells1!$A$2:$A$619))))&amp;"; ")</f>
        <v xml:space="preserve">Unutilized Abstraction; Feature Envy; Insufficient Modularization; </v>
      </c>
    </row>
    <row r="164" spans="1:3" x14ac:dyDescent="0.25">
      <c r="A164" t="str">
        <v>com.eteks.sweethome3d.swing.HomePane</v>
      </c>
      <c r="B164" t="e">
        <f>VLOOKUP(A164,DesignSmells!D164:H781,2,FALSE)</f>
        <v>#N/A</v>
      </c>
      <c r="C164" t="str" cm="1">
        <f t="array" ref="C164">_xlfn.CONCAT(TRANSPOSE(_xlfn.UNIQUE(_xlfn._xlws.FILTER(INDEX(DesignSmells1!$A$2:$D$619,IF(COUNTIF(A164,DesignSmells1!$A$2:$A$619),MATCH(ROW(DesignSmells1!$A$2:$D$619),ROW(DesignSmells1!$A$2:$D$619)),""),3),COUNTIF(A164,DesignSmells1!$A$2:$A$619))))&amp;"; ")</f>
        <v xml:space="preserve">Feature Envy; Unexploited Encapsulation; Missing Hierarchy; Rebellious Hierarchy; Insufficient Modularization; </v>
      </c>
    </row>
    <row r="165" spans="1:3" x14ac:dyDescent="0.25">
      <c r="A165" t="str">
        <v>com.eteks.sweethome3d.swing.HomePane$MenuActionType</v>
      </c>
      <c r="B165" t="e">
        <f>VLOOKUP(A165,DesignSmells!D165:H782,2,FALSE)</f>
        <v>#N/A</v>
      </c>
      <c r="C165" t="str" cm="1">
        <f t="array" ref="C165">_xlfn.CONCAT(TRANSPOSE(_xlfn.UNIQUE(_xlfn._xlws.FILTER(INDEX(DesignSmells1!$A$2:$D$619,IF(COUNTIF(A165,DesignSmells1!$A$2:$A$619),MATCH(ROW(DesignSmells1!$A$2:$D$619),ROW(DesignSmells1!$A$2:$D$619)),""),3),COUNTIF(A165,DesignSmells1!$A$2:$A$619))))&amp;"; ")</f>
        <v xml:space="preserve">Unnecessary Abstraction; </v>
      </c>
    </row>
    <row r="166" spans="1:3" x14ac:dyDescent="0.25">
      <c r="A166" t="str">
        <v>com.eteks.sweethome3d.swing.HomePane$LanguageChangeListener</v>
      </c>
      <c r="B166" t="e">
        <f>VLOOKUP(A166,DesignSmells!D166:H783,2,FALSE)</f>
        <v>#N/A</v>
      </c>
      <c r="C166" t="str" cm="1">
        <f t="array" ref="C166">_xlfn.CONCAT(TRANSPOSE(_xlfn.UNIQUE(_xlfn._xlws.FILTER(INDEX(DesignSmells1!$A$2:$D$619,IF(COUNTIF(A166,DesignSmells1!$A$2:$A$619),MATCH(ROW(DesignSmells1!$A$2:$D$619),ROW(DesignSmells1!$A$2:$D$619)),""),3),COUNTIF(A166,DesignSmells1!$A$2:$A$619))))&amp;"; ")</f>
        <v xml:space="preserve">Unutilized Abstraction; </v>
      </c>
    </row>
    <row r="167" spans="1:3" x14ac:dyDescent="0.25">
      <c r="A167" t="str">
        <v>com.eteks.sweethome3d.swing.HomePane$FocusCycleRootChangeListener</v>
      </c>
      <c r="B167" t="e">
        <f>VLOOKUP(A167,DesignSmells!D167:H784,2,FALSE)</f>
        <v>#N/A</v>
      </c>
      <c r="C167" t="str" cm="1">
        <f t="array" ref="C167">_xlfn.CONCAT(TRANSPOSE(_xlfn.UNIQUE(_xlfn._xlws.FILTER(INDEX(DesignSmells1!$A$2:$D$619,IF(COUNTIF(A167,DesignSmells1!$A$2:$A$619),MATCH(ROW(DesignSmells1!$A$2:$D$619),ROW(DesignSmells1!$A$2:$D$619)),""),3),COUNTIF(A167,DesignSmells1!$A$2:$A$619))))&amp;"; ")</f>
        <v xml:space="preserve">Unutilized Abstraction; </v>
      </c>
    </row>
    <row r="168" spans="1:3" x14ac:dyDescent="0.25">
      <c r="A168" t="str">
        <v>com.eteks.sweethome3d.swing.HomePane$FurnitureCatalogViewChangeListener</v>
      </c>
      <c r="B168" t="e">
        <f>VLOOKUP(A168,DesignSmells!D168:H785,2,FALSE)</f>
        <v>#N/A</v>
      </c>
      <c r="C168" t="str" cm="1">
        <f t="array" ref="C168">_xlfn.CONCAT(TRANSPOSE(_xlfn.UNIQUE(_xlfn._xlws.FILTER(INDEX(DesignSmells1!$A$2:$D$619,IF(COUNTIF(A168,DesignSmells1!$A$2:$A$619),MATCH(ROW(DesignSmells1!$A$2:$D$619),ROW(DesignSmells1!$A$2:$D$619)),""),3),COUNTIF(A168,DesignSmells1!$A$2:$A$619))))&amp;"; ")</f>
        <v xml:space="preserve">Unutilized Abstraction; </v>
      </c>
    </row>
    <row r="169" spans="1:3" x14ac:dyDescent="0.25">
      <c r="A169" t="str">
        <v>com.eteks.sweethome3d.swing.HomePane$RulersVisibilityChangeListener</v>
      </c>
      <c r="B169" t="e">
        <f>VLOOKUP(A169,DesignSmells!D169:H786,2,FALSE)</f>
        <v>#N/A</v>
      </c>
      <c r="C169" t="str" cm="1">
        <f t="array" ref="C169">_xlfn.CONCAT(TRANSPOSE(_xlfn.UNIQUE(_xlfn._xlws.FILTER(INDEX(DesignSmells1!$A$2:$D$619,IF(COUNTIF(A169,DesignSmells1!$A$2:$A$619),MATCH(ROW(DesignSmells1!$A$2:$D$619),ROW(DesignSmells1!$A$2:$D$619)),""),3),COUNTIF(A169,DesignSmells1!$A$2:$A$619))))&amp;"; ")</f>
        <v xml:space="preserve">Unutilized Abstraction; </v>
      </c>
    </row>
    <row r="170" spans="1:3" x14ac:dyDescent="0.25">
      <c r="A170" t="str">
        <v>com.eteks.sweethome3d.swing.HomePane$OBJExporter</v>
      </c>
      <c r="B170" t="e">
        <f>VLOOKUP(A170,DesignSmells!D170:H787,2,FALSE)</f>
        <v>#N/A</v>
      </c>
      <c r="C170" t="str" cm="1">
        <f t="array" ref="C170">_xlfn.CONCAT(TRANSPOSE(_xlfn.UNIQUE(_xlfn._xlws.FILTER(INDEX(DesignSmells1!$A$2:$D$619,IF(COUNTIF(A170,DesignSmells1!$A$2:$A$619),MATCH(ROW(DesignSmells1!$A$2:$D$619),ROW(DesignSmells1!$A$2:$D$619)),""),3),COUNTIF(A170,DesignSmells1!$A$2:$A$619))))&amp;"; ")</f>
        <v xml:space="preserve">Imperative Abstraction; Unexploited Encapsulation; Missing Hierarchy; </v>
      </c>
    </row>
    <row r="171" spans="1:3" x14ac:dyDescent="0.25">
      <c r="A171" t="str">
        <v>com.eteks.sweethome3d.swing.HomePane$ActionAdapter</v>
      </c>
      <c r="B171" t="e">
        <f>VLOOKUP(A171,DesignSmells!D171:H788,2,FALSE)</f>
        <v>#N/A</v>
      </c>
      <c r="C171" t="str" cm="1">
        <f t="array" ref="C171">_xlfn.CONCAT(TRANSPOSE(_xlfn.UNIQUE(_xlfn._xlws.FILTER(INDEX(DesignSmells1!$A$2:$D$619,IF(COUNTIF(A171,DesignSmells1!$A$2:$A$619),MATCH(ROW(DesignSmells1!$A$2:$D$619),ROW(DesignSmells1!$A$2:$D$619)),""),3),COUNTIF(A171,DesignSmells1!$A$2:$A$619))))&amp;"; ")</f>
        <v xml:space="preserve">Unutilized Abstraction; </v>
      </c>
    </row>
    <row r="172" spans="1:3" x14ac:dyDescent="0.25">
      <c r="A172" t="str">
        <v>com.eteks.sweethome3d.swing.HomePane$SelectableFormat</v>
      </c>
      <c r="B172" t="e">
        <f>VLOOKUP(A172,DesignSmells!D172:H789,2,FALSE)</f>
        <v>#N/A</v>
      </c>
      <c r="C172" t="str" cm="1">
        <f t="array" ref="C172">_xlfn.CONCAT(TRANSPOSE(_xlfn.UNIQUE(_xlfn._xlws.FILTER(INDEX(DesignSmells1!$A$2:$D$619,IF(COUNTIF(A172,DesignSmells1!$A$2:$A$619),MATCH(ROW(DesignSmells1!$A$2:$D$619),ROW(DesignSmells1!$A$2:$D$619)),""),3),COUNTIF(A172,DesignSmells1!$A$2:$A$619))))&amp;"; ")</f>
        <v xml:space="preserve">Unutilized Abstraction; </v>
      </c>
    </row>
    <row r="173" spans="1:3" x14ac:dyDescent="0.25">
      <c r="A173" t="str">
        <v>com.eteks.sweethome3d.swing.HomePane$PopupMenuListenerWithMouseLocation</v>
      </c>
      <c r="B173" t="e">
        <f>VLOOKUP(A173,DesignSmells!D173:H790,2,FALSE)</f>
        <v>#N/A</v>
      </c>
      <c r="C173" t="str" cm="1">
        <f t="array" ref="C173">_xlfn.CONCAT(TRANSPOSE(_xlfn.UNIQUE(_xlfn._xlws.FILTER(INDEX(DesignSmells1!$A$2:$D$619,IF(COUNTIF(A173,DesignSmells1!$A$2:$A$619),MATCH(ROW(DesignSmells1!$A$2:$D$619),ROW(DesignSmells1!$A$2:$D$619)),""),3),COUNTIF(A173,DesignSmells1!$A$2:$A$619))))&amp;"; ")</f>
        <v xml:space="preserve">Unutilized Abstraction; </v>
      </c>
    </row>
    <row r="174" spans="1:3" x14ac:dyDescent="0.25">
      <c r="A174" t="str">
        <v>com.eteks.sweethome3d.swing.HomePDFPrinter</v>
      </c>
      <c r="B174" t="str">
        <f>VLOOKUP(A174,DesignSmells!D174:H791,2,FALSE)</f>
        <v>Service Provider</v>
      </c>
      <c r="C174" t="str" cm="1">
        <f t="array" ref="C174">_xlfn.CONCAT(TRANSPOSE(_xlfn.UNIQUE(_xlfn._xlws.FILTER(INDEX(DesignSmells1!$A$2:$D$619,IF(COUNTIF(A174,DesignSmells1!$A$2:$A$619),MATCH(ROW(DesignSmells1!$A$2:$D$619),ROW(DesignSmells1!$A$2:$D$619)),""),3),COUNTIF(A174,DesignSmells1!$A$2:$A$619))))&amp;"; ")</f>
        <v xml:space="preserve">Unutilized Abstraction; </v>
      </c>
    </row>
    <row r="175" spans="1:3" x14ac:dyDescent="0.25">
      <c r="A175" t="str">
        <v>com.eteks.sweethome3d.swing.HomePrintableComponent</v>
      </c>
      <c r="B175" t="str">
        <f>VLOOKUP(A175,DesignSmells!D175:H792,2,FALSE)</f>
        <v>Interfacer</v>
      </c>
      <c r="C175" t="str" cm="1">
        <f t="array" ref="C175">_xlfn.CONCAT(TRANSPOSE(_xlfn.UNIQUE(_xlfn._xlws.FILTER(INDEX(DesignSmells1!$A$2:$D$619,IF(COUNTIF(A175,DesignSmells1!$A$2:$A$619),MATCH(ROW(DesignSmells1!$A$2:$D$619),ROW(DesignSmells1!$A$2:$D$619)),""),3),COUNTIF(A175,DesignSmells1!$A$2:$A$619))))&amp;"; ")</f>
        <v xml:space="preserve">Unexploited Encapsulation; Missing Hierarchy; </v>
      </c>
    </row>
    <row r="176" spans="1:3" x14ac:dyDescent="0.25">
      <c r="A176" t="str">
        <v>com.eteks.sweethome3d.swing.HomePrintableComponent$Variable</v>
      </c>
      <c r="B176" t="str">
        <f>VLOOKUP(A176,DesignSmells!D176:H793,2,FALSE)</f>
        <v>Information Holder</v>
      </c>
      <c r="C176" t="str" cm="1">
        <f t="array" ref="C176">_xlfn.CONCAT(TRANSPOSE(_xlfn.UNIQUE(_xlfn._xlws.FILTER(INDEX(DesignSmells1!$A$2:$D$619,IF(COUNTIF(A176,DesignSmells1!$A$2:$A$619),MATCH(ROW(DesignSmells1!$A$2:$D$619),ROW(DesignSmells1!$A$2:$D$619)),""),3),COUNTIF(A176,DesignSmells1!$A$2:$A$619))))&amp;"; ")</f>
        <v xml:space="preserve">Unnecessary Abstraction; </v>
      </c>
    </row>
    <row r="177" spans="1:3" x14ac:dyDescent="0.25">
      <c r="A177" t="str">
        <v>com.eteks.sweethome3d.swing.HomeTransferableList</v>
      </c>
      <c r="B177" t="str">
        <f>VLOOKUP(A177,DesignSmells!D177:H794,2,FALSE)</f>
        <v>Structurer</v>
      </c>
      <c r="C177" t="str" cm="1">
        <f t="array" ref="C177">_xlfn.CONCAT(TRANSPOSE(_xlfn.UNIQUE(_xlfn._xlws.FILTER(INDEX(DesignSmells1!$A$2:$D$619,IF(COUNTIF(A177,DesignSmells1!$A$2:$A$619),MATCH(ROW(DesignSmells1!$A$2:$D$619),ROW(DesignSmells1!$A$2:$D$619)),""),3),COUNTIF(A177,DesignSmells1!$A$2:$A$619))))&amp;"; ")</f>
        <v xml:space="preserve">Deficient Encapsulation; </v>
      </c>
    </row>
    <row r="178" spans="1:3" x14ac:dyDescent="0.25">
      <c r="A178" t="str">
        <v>com.eteks.sweethome3d.swing.ImportedFurnitureWizardStepsPanel</v>
      </c>
      <c r="B178" t="str">
        <f>VLOOKUP(A178,DesignSmells!D178:H795,2,FALSE)</f>
        <v>Interfacer</v>
      </c>
      <c r="C178" t="str" cm="1">
        <f t="array" ref="C178">_xlfn.CONCAT(TRANSPOSE(_xlfn.UNIQUE(_xlfn._xlws.FILTER(INDEX(DesignSmells1!$A$2:$D$619,IF(COUNTIF(A178,DesignSmells1!$A$2:$A$619),MATCH(ROW(DesignSmells1!$A$2:$D$619),ROW(DesignSmells1!$A$2:$D$619)),""),3),COUNTIF(A178,DesignSmells1!$A$2:$A$619))))&amp;"; ")</f>
        <v xml:space="preserve">Unutilized Abstraction; Feature Envy; Insufficient Modularization; </v>
      </c>
    </row>
    <row r="179" spans="1:3" x14ac:dyDescent="0.25">
      <c r="A179" t="str">
        <v>com.eteks.sweethome3d.swing.ImportedFurnitureWizardStepsPanel$AbstractModelPreviewComponent</v>
      </c>
      <c r="B179" t="str">
        <f>VLOOKUP(A179,DesignSmells!D179:H796,2,FALSE)</f>
        <v>Coordinator</v>
      </c>
      <c r="C179" t="str" cm="1">
        <f t="array" ref="C179">_xlfn.CONCAT(TRANSPOSE(_xlfn.UNIQUE(_xlfn._xlws.FILTER(INDEX(DesignSmells1!$A$2:$D$619,IF(COUNTIF(A179,DesignSmells1!$A$2:$A$619),MATCH(ROW(DesignSmells1!$A$2:$D$619),ROW(DesignSmells1!$A$2:$D$619)),""),3),COUNTIF(A179,DesignSmells1!$A$2:$A$619))))&amp;"; ")</f>
        <v xml:space="preserve">Broken Hierarchy; </v>
      </c>
    </row>
    <row r="180" spans="1:3" x14ac:dyDescent="0.25">
      <c r="A180" t="str">
        <v>com.eteks.sweethome3d.swing.ImportedFurnitureWizardStepsPanel$AttributesPreviewComponent</v>
      </c>
      <c r="B180" t="str">
        <f>VLOOKUP(A180,DesignSmells!D180:H797,2,FALSE)</f>
        <v>Coordinator</v>
      </c>
      <c r="C180" t="str" cm="1">
        <f t="array" ref="C180">_xlfn.CONCAT(TRANSPOSE(_xlfn.UNIQUE(_xlfn._xlws.FILTER(INDEX(DesignSmells1!$A$2:$D$619,IF(COUNTIF(A180,DesignSmells1!$A$2:$A$619),MATCH(ROW(DesignSmells1!$A$2:$D$619),ROW(DesignSmells1!$A$2:$D$619)),""),3),COUNTIF(A180,DesignSmells1!$A$2:$A$619))))&amp;"; ")</f>
        <v xml:space="preserve">Broken Hierarchy; </v>
      </c>
    </row>
    <row r="181" spans="1:3" x14ac:dyDescent="0.25">
      <c r="A181" t="str">
        <v>com.eteks.sweethome3d.swing.ImportedFurnitureWizardStepsPanel$IconPreviewComponent</v>
      </c>
      <c r="B181" t="str">
        <f>VLOOKUP(A181,DesignSmells!D181:H798,2,FALSE)</f>
        <v>Interfacer</v>
      </c>
      <c r="C181" t="str" cm="1">
        <f t="array" ref="C181">_xlfn.CONCAT(TRANSPOSE(_xlfn.UNIQUE(_xlfn._xlws.FILTER(INDEX(DesignSmells1!$A$2:$D$619,IF(COUNTIF(A181,DesignSmells1!$A$2:$A$619),MATCH(ROW(DesignSmells1!$A$2:$D$619),ROW(DesignSmells1!$A$2:$D$619)),""),3),COUNTIF(A181,DesignSmells1!$A$2:$A$619))))&amp;"; ")</f>
        <v xml:space="preserve">Broken Hierarchy; </v>
      </c>
    </row>
    <row r="182" spans="1:3" x14ac:dyDescent="0.25">
      <c r="A182" t="str">
        <v>com.eteks.sweethome3d.swing.ImportedTextureWizardStepsPanel</v>
      </c>
      <c r="B182" t="str">
        <f>VLOOKUP(A182,DesignSmells!D182:H799,2,FALSE)</f>
        <v>Interfacer</v>
      </c>
      <c r="C182" t="str" cm="1">
        <f t="array" ref="C182">_xlfn.CONCAT(TRANSPOSE(_xlfn.UNIQUE(_xlfn._xlws.FILTER(INDEX(DesignSmells1!$A$2:$D$619,IF(COUNTIF(A182,DesignSmells1!$A$2:$A$619),MATCH(ROW(DesignSmells1!$A$2:$D$619),ROW(DesignSmells1!$A$2:$D$619)),""),3),COUNTIF(A182,DesignSmells1!$A$2:$A$619))))&amp;"; ")</f>
        <v xml:space="preserve">Unutilized Abstraction; Feature Envy; Broken Hierarchy; Insufficient Modularization; </v>
      </c>
    </row>
    <row r="183" spans="1:3" x14ac:dyDescent="0.25">
      <c r="A183" t="str">
        <v>com.eteks.sweethome3d.swing.InterruptedPrinterException</v>
      </c>
      <c r="B183" t="str">
        <f>VLOOKUP(A183,DesignSmells!D183:H800,2,FALSE)</f>
        <v>Service Provider</v>
      </c>
      <c r="C183" t="str" cm="1">
        <f t="array" ref="C183">_xlfn.CONCAT(TRANSPOSE(_xlfn.UNIQUE(_xlfn._xlws.FILTER(INDEX(DesignSmells1!$A$2:$D$619,IF(COUNTIF(A183,DesignSmells1!$A$2:$A$619),MATCH(ROW(DesignSmells1!$A$2:$D$619),ROW(DesignSmells1!$A$2:$D$619)),""),3),COUNTIF(A183,DesignSmells1!$A$2:$A$619))))&amp;"; ")</f>
        <v xml:space="preserve">Unutilized Abstraction; </v>
      </c>
    </row>
    <row r="184" spans="1:3" x14ac:dyDescent="0.25">
      <c r="A184" t="str">
        <v>com.eteks.sweethome3d.swing.JPEGImagesToVideo</v>
      </c>
      <c r="B184" t="str">
        <f>VLOOKUP(A184,DesignSmells!D184:H801,2,FALSE)</f>
        <v>Service Provider</v>
      </c>
      <c r="C184" t="str" cm="1">
        <f t="array" ref="C184">_xlfn.CONCAT(TRANSPOSE(_xlfn.UNIQUE(_xlfn._xlws.FILTER(INDEX(DesignSmells1!$A$2:$D$619,IF(COUNTIF(A184,DesignSmells1!$A$2:$A$619),MATCH(ROW(DesignSmells1!$A$2:$D$619),ROW(DesignSmells1!$A$2:$D$619)),""),3),COUNTIF(A184,DesignSmells1!$A$2:$A$619))))&amp;"; ")</f>
        <v xml:space="preserve">Unutilized Abstraction; </v>
      </c>
    </row>
    <row r="185" spans="1:3" x14ac:dyDescent="0.25">
      <c r="A185" t="str">
        <v>com.eteks.sweethome3d.swing.LabelPanel</v>
      </c>
      <c r="B185" t="str">
        <f>VLOOKUP(A185,DesignSmells!D185:H802,2,FALSE)</f>
        <v>Interfacer</v>
      </c>
      <c r="C185" t="str" cm="1">
        <f t="array" ref="C185">_xlfn.CONCAT(TRANSPOSE(_xlfn.UNIQUE(_xlfn._xlws.FILTER(INDEX(DesignSmells1!$A$2:$D$619,IF(COUNTIF(A185,DesignSmells1!$A$2:$A$619),MATCH(ROW(DesignSmells1!$A$2:$D$619),ROW(DesignSmells1!$A$2:$D$619)),""),3),COUNTIF(A185,DesignSmells1!$A$2:$A$619))))&amp;"; ")</f>
        <v xml:space="preserve">Unutilized Abstraction; Feature Envy; </v>
      </c>
    </row>
    <row r="186" spans="1:3" x14ac:dyDescent="0.25">
      <c r="A186" t="str">
        <v>com.eteks.sweethome3d.swing.LevelPanel</v>
      </c>
      <c r="B186" t="str">
        <f>VLOOKUP(A186,DesignSmells!D186:H803,2,FALSE)</f>
        <v>Interfacer</v>
      </c>
      <c r="C186" t="str" cm="1">
        <f t="array" ref="C186">_xlfn.CONCAT(TRANSPOSE(_xlfn.UNIQUE(_xlfn._xlws.FILTER(INDEX(DesignSmells1!$A$2:$D$619,IF(COUNTIF(A186,DesignSmells1!$A$2:$A$619),MATCH(ROW(DesignSmells1!$A$2:$D$619),ROW(DesignSmells1!$A$2:$D$619)),""),3),COUNTIF(A186,DesignSmells1!$A$2:$A$619))))&amp;"; ")</f>
        <v xml:space="preserve">Unutilized Abstraction; Feature Envy; Insufficient Modularization; </v>
      </c>
    </row>
    <row r="187" spans="1:3" x14ac:dyDescent="0.25">
      <c r="A187" t="str">
        <v>com.eteks.sweethome3d.swing.LevelPanel$LevelsTableModel</v>
      </c>
      <c r="B187" t="str">
        <f>VLOOKUP(A187,DesignSmells!D187:H804,2,FALSE)</f>
        <v>Structurer</v>
      </c>
      <c r="C187" t="str" cm="1">
        <f t="array" ref="C187">_xlfn.CONCAT(TRANSPOSE(_xlfn.UNIQUE(_xlfn._xlws.FILTER(INDEX(DesignSmells1!$A$2:$D$619,IF(COUNTIF(A187,DesignSmells1!$A$2:$A$619),MATCH(ROW(DesignSmells1!$A$2:$D$619),ROW(DesignSmells1!$A$2:$D$619)),""),3),COUNTIF(A187,DesignSmells1!$A$2:$A$619))))&amp;"; ")</f>
        <v xml:space="preserve">Unutilized Abstraction; </v>
      </c>
    </row>
    <row r="188" spans="1:3" x14ac:dyDescent="0.25">
      <c r="A188" t="str">
        <v>com.eteks.sweethome3d.swing.ModelMaterialsComponent</v>
      </c>
      <c r="B188" t="str">
        <f>VLOOKUP(A188,DesignSmells!D188:H805,2,FALSE)</f>
        <v>Interfacer</v>
      </c>
      <c r="C188" t="str" cm="1">
        <f t="array" ref="C188">_xlfn.CONCAT(TRANSPOSE(_xlfn.UNIQUE(_xlfn._xlws.FILTER(INDEX(DesignSmells1!$A$2:$D$619,IF(COUNTIF(A188,DesignSmells1!$A$2:$A$619),MATCH(ROW(DesignSmells1!$A$2:$D$619),ROW(DesignSmells1!$A$2:$D$619)),""),3),COUNTIF(A188,DesignSmells1!$A$2:$A$619))))&amp;"; ")</f>
        <v xml:space="preserve">Unutilized Abstraction; Broken Hierarchy; </v>
      </c>
    </row>
    <row r="189" spans="1:3" x14ac:dyDescent="0.25">
      <c r="A189" t="str">
        <v>com.eteks.sweethome3d.swing.ModelMaterialsComponent$ModelMaterialsPanel</v>
      </c>
      <c r="B189" t="str">
        <f>VLOOKUP(A189,DesignSmells!D189:H806,2,FALSE)</f>
        <v>Interfacer</v>
      </c>
      <c r="C189" t="str" cm="1">
        <f t="array" ref="C189">_xlfn.CONCAT(TRANSPOSE(_xlfn.UNIQUE(_xlfn._xlws.FILTER(INDEX(DesignSmells1!$A$2:$D$619,IF(COUNTIF(A189,DesignSmells1!$A$2:$A$619),MATCH(ROW(DesignSmells1!$A$2:$D$619),ROW(DesignSmells1!$A$2:$D$619)),""),3),COUNTIF(A189,DesignSmells1!$A$2:$A$619))))&amp;"; ")</f>
        <v xml:space="preserve">Feature Envy; Insufficient Modularization; </v>
      </c>
    </row>
    <row r="190" spans="1:3" x14ac:dyDescent="0.25">
      <c r="A190" t="str">
        <v>com.eteks.sweethome3d.swing.ModelMaterialsComponent$ModelMaterialsPanel$MaterialListCellRenderer</v>
      </c>
      <c r="B190" t="e">
        <f>VLOOKUP(A190,DesignSmells!D190:H807,2,FALSE)</f>
        <v>#N/A</v>
      </c>
      <c r="C190" t="str" cm="1">
        <f t="array" ref="C190">_xlfn.CONCAT(TRANSPOSE(_xlfn.UNIQUE(_xlfn._xlws.FILTER(INDEX(DesignSmells1!$A$2:$D$619,IF(COUNTIF(A190,DesignSmells1!$A$2:$A$619),MATCH(ROW(DesignSmells1!$A$2:$D$619),ROW(DesignSmells1!$A$2:$D$619)),""),3),COUNTIF(A190,DesignSmells1!$A$2:$A$619))))&amp;"; ")</f>
        <v xml:space="preserve">Unutilized Abstraction; </v>
      </c>
    </row>
    <row r="191" spans="1:3" x14ac:dyDescent="0.25">
      <c r="A191" t="str">
        <v>com.eteks.sweethome3d.swing.ModelPreviewComponent</v>
      </c>
      <c r="B191" t="str">
        <f>VLOOKUP(A191,DesignSmells!D191:H808,2,FALSE)</f>
        <v>Interfacer</v>
      </c>
      <c r="C191" t="str" cm="1">
        <f t="array" ref="C191">_xlfn.CONCAT(TRANSPOSE(_xlfn.UNIQUE(_xlfn._xlws.FILTER(INDEX(DesignSmells1!$A$2:$D$619,IF(COUNTIF(A191,DesignSmells1!$A$2:$A$619),MATCH(ROW(DesignSmells1!$A$2:$D$619),ROW(DesignSmells1!$A$2:$D$619)),""),3),COUNTIF(A191,DesignSmells1!$A$2:$A$619))))&amp;"; ")</f>
        <v xml:space="preserve">Insufficient Modularization; </v>
      </c>
    </row>
    <row r="192" spans="1:3" x14ac:dyDescent="0.25">
      <c r="A192" t="str">
        <v>com.eteks.sweethome3d.swing.ModelPreviewComponent$JCanvas3DWithNotifiedPaint</v>
      </c>
      <c r="B192" t="str">
        <f>VLOOKUP(A192,DesignSmells!D192:H809,2,FALSE)</f>
        <v>Service Provider</v>
      </c>
      <c r="C192" t="str" cm="1">
        <f t="array" ref="C192">_xlfn.CONCAT(TRANSPOSE(_xlfn.UNIQUE(_xlfn._xlws.FILTER(INDEX(DesignSmells1!$A$2:$D$619,IF(COUNTIF(A192,DesignSmells1!$A$2:$A$619),MATCH(ROW(DesignSmells1!$A$2:$D$619),ROW(DesignSmells1!$A$2:$D$619)),""),3),COUNTIF(A192,DesignSmells1!$A$2:$A$619))))&amp;"; ")</f>
        <v xml:space="preserve">Unutilized Abstraction; </v>
      </c>
    </row>
    <row r="193" spans="1:3" x14ac:dyDescent="0.25">
      <c r="A193" t="str">
        <v>com.eteks.sweethome3d.swing.MultipleLevelsPlanPanel</v>
      </c>
      <c r="B193" t="str">
        <f>VLOOKUP(A193,DesignSmells!D193:H810,2,FALSE)</f>
        <v>Interfacer</v>
      </c>
      <c r="C193" t="str" cm="1">
        <f t="array" ref="C193">_xlfn.CONCAT(TRANSPOSE(_xlfn.UNIQUE(_xlfn._xlws.FILTER(INDEX(DesignSmells1!$A$2:$D$619,IF(COUNTIF(A193,DesignSmells1!$A$2:$A$619),MATCH(ROW(DesignSmells1!$A$2:$D$619),ROW(DesignSmells1!$A$2:$D$619)),""),3),COUNTIF(A193,DesignSmells1!$A$2:$A$619))))&amp;"; ")</f>
        <v xml:space="preserve">Insufficient Modularization; </v>
      </c>
    </row>
    <row r="194" spans="1:3" x14ac:dyDescent="0.25">
      <c r="A194" t="str">
        <v>com.eteks.sweethome3d.swing.MultipleLevelsPlanPanel$LanguageChangeListener</v>
      </c>
      <c r="B194" t="str">
        <f>VLOOKUP(A194,DesignSmells!D194:H811,2,FALSE)</f>
        <v>Service Provider</v>
      </c>
      <c r="C194" t="str" cm="1">
        <f t="array" ref="C194">_xlfn.CONCAT(TRANSPOSE(_xlfn.UNIQUE(_xlfn._xlws.FILTER(INDEX(DesignSmells1!$A$2:$D$619,IF(COUNTIF(A194,DesignSmells1!$A$2:$A$619),MATCH(ROW(DesignSmells1!$A$2:$D$619),ROW(DesignSmells1!$A$2:$D$619)),""),3),COUNTIF(A194,DesignSmells1!$A$2:$A$619))))&amp;"; ")</f>
        <v xml:space="preserve">Unutilized Abstraction; </v>
      </c>
    </row>
    <row r="195" spans="1:3" x14ac:dyDescent="0.25">
      <c r="A195" t="str">
        <v>com.eteks.sweethome3d.swing.MultipleLevelsPlanPanel$LevelLabel</v>
      </c>
      <c r="B195" t="str">
        <f>VLOOKUP(A195,DesignSmells!D195:H812,2,FALSE)</f>
        <v>Information Holder</v>
      </c>
      <c r="C195" t="str" cm="1">
        <f t="array" ref="C195">_xlfn.CONCAT(TRANSPOSE(_xlfn.UNIQUE(_xlfn._xlws.FILTER(INDEX(DesignSmells1!$A$2:$D$619,IF(COUNTIF(A195,DesignSmells1!$A$2:$A$619),MATCH(ROW(DesignSmells1!$A$2:$D$619),ROW(DesignSmells1!$A$2:$D$619)),""),3),COUNTIF(A195,DesignSmells1!$A$2:$A$619))))&amp;"; ")</f>
        <v xml:space="preserve">Unutilized Abstraction; </v>
      </c>
    </row>
    <row r="196" spans="1:3" x14ac:dyDescent="0.25">
      <c r="A196" t="str">
        <v>com.eteks.sweethome3d.swing.NullableCheckBox</v>
      </c>
      <c r="B196" t="str">
        <f>VLOOKUP(A196,DesignSmells!D196:H813,2,FALSE)</f>
        <v>Interfacer</v>
      </c>
      <c r="C196" t="str" cm="1">
        <f t="array" ref="C196">_xlfn.CONCAT(TRANSPOSE(_xlfn.UNIQUE(_xlfn._xlws.FILTER(INDEX(DesignSmells1!$A$2:$D$619,IF(COUNTIF(A196,DesignSmells1!$A$2:$A$619),MATCH(ROW(DesignSmells1!$A$2:$D$619),ROW(DesignSmells1!$A$2:$D$619)),""),3),COUNTIF(A196,DesignSmells1!$A$2:$A$619))))&amp;"; ")</f>
        <v xml:space="preserve">Deficient Encapsulation; </v>
      </c>
    </row>
    <row r="197" spans="1:3" x14ac:dyDescent="0.25">
      <c r="A197" t="str">
        <v>com.eteks.sweethome3d.swing.NullableSpinner$NullableSpinnerDateModel</v>
      </c>
      <c r="B197" t="str">
        <f>VLOOKUP(A197,DesignSmells!D197:H814,2,FALSE)</f>
        <v>Information Holder</v>
      </c>
      <c r="C197" t="str" cm="1">
        <f t="array" ref="C197">_xlfn.CONCAT(TRANSPOSE(_xlfn.UNIQUE(_xlfn._xlws.FILTER(INDEX(DesignSmells1!$A$2:$D$619,IF(COUNTIF(A197,DesignSmells1!$A$2:$A$619),MATCH(ROW(DesignSmells1!$A$2:$D$619),ROW(DesignSmells1!$A$2:$D$619)),""),3),COUNTIF(A197,DesignSmells1!$A$2:$A$619))))&amp;"; ")</f>
        <v xml:space="preserve">Unutilized Abstraction; </v>
      </c>
    </row>
    <row r="198" spans="1:3" x14ac:dyDescent="0.25">
      <c r="A198" t="str">
        <v>com.eteks.sweethome3d.swing.NullableSpinner$NullableSpinnerLengthModel</v>
      </c>
      <c r="B198" t="str">
        <f>VLOOKUP(A198,DesignSmells!D198:H815,2,FALSE)</f>
        <v>Information Holder</v>
      </c>
      <c r="C198" t="str" cm="1">
        <f t="array" ref="C198">_xlfn.CONCAT(TRANSPOSE(_xlfn.UNIQUE(_xlfn._xlws.FILTER(INDEX(DesignSmells1!$A$2:$D$619,IF(COUNTIF(A198,DesignSmells1!$A$2:$A$619),MATCH(ROW(DesignSmells1!$A$2:$D$619),ROW(DesignSmells1!$A$2:$D$619)),""),3),COUNTIF(A198,DesignSmells1!$A$2:$A$619))))&amp;"; ")</f>
        <v xml:space="preserve">Broken Hierarchy; </v>
      </c>
    </row>
    <row r="199" spans="1:3" x14ac:dyDescent="0.25">
      <c r="A199" t="str">
        <v>com.eteks.sweethome3d.swing.ObserverCameraPanel</v>
      </c>
      <c r="B199" t="str">
        <f>VLOOKUP(A199,DesignSmells!D199:H816,2,FALSE)</f>
        <v>Interfacer</v>
      </c>
      <c r="C199" t="str" cm="1">
        <f t="array" ref="C199">_xlfn.CONCAT(TRANSPOSE(_xlfn.UNIQUE(_xlfn._xlws.FILTER(INDEX(DesignSmells1!$A$2:$D$619,IF(COUNTIF(A199,DesignSmells1!$A$2:$A$619),MATCH(ROW(DesignSmells1!$A$2:$D$619),ROW(DesignSmells1!$A$2:$D$619)),""),3),COUNTIF(A199,DesignSmells1!$A$2:$A$619))))&amp;"; ")</f>
        <v xml:space="preserve">Unutilized Abstraction; </v>
      </c>
    </row>
    <row r="200" spans="1:3" x14ac:dyDescent="0.25">
      <c r="A200" t="str">
        <v>com.eteks.sweethome3d.swing.PageSetupPanel</v>
      </c>
      <c r="B200" t="str">
        <f>VLOOKUP(A200,DesignSmells!D200:H817,2,FALSE)</f>
        <v>Interfacer</v>
      </c>
      <c r="C200" t="str" cm="1">
        <f t="array" ref="C200">_xlfn.CONCAT(TRANSPOSE(_xlfn.UNIQUE(_xlfn._xlws.FILTER(INDEX(DesignSmells1!$A$2:$D$619,IF(COUNTIF(A200,DesignSmells1!$A$2:$A$619),MATCH(ROW(DesignSmells1!$A$2:$D$619),ROW(DesignSmells1!$A$2:$D$619)),""),3),COUNTIF(A200,DesignSmells1!$A$2:$A$619))))&amp;"; ")</f>
        <v xml:space="preserve">Unutilized Abstraction; </v>
      </c>
    </row>
    <row r="201" spans="1:3" x14ac:dyDescent="0.25">
      <c r="A201" t="str">
        <v>com.eteks.sweethome3d.swing.PhotoPanel</v>
      </c>
      <c r="B201" t="str">
        <f>VLOOKUP(A201,DesignSmells!D201:H818,2,FALSE)</f>
        <v>Interfacer</v>
      </c>
      <c r="C201" t="str" cm="1">
        <f t="array" ref="C201">_xlfn.CONCAT(TRANSPOSE(_xlfn.UNIQUE(_xlfn._xlws.FILTER(INDEX(DesignSmells1!$A$2:$D$619,IF(COUNTIF(A201,DesignSmells1!$A$2:$A$619),MATCH(ROW(DesignSmells1!$A$2:$D$619),ROW(DesignSmells1!$A$2:$D$619)),""),3),COUNTIF(A201,DesignSmells1!$A$2:$A$619))))&amp;"; ")</f>
        <v xml:space="preserve">Feature Envy; Insufficient Modularization; </v>
      </c>
    </row>
    <row r="202" spans="1:3" x14ac:dyDescent="0.25">
      <c r="A202" t="str">
        <v>com.eteks.sweethome3d.swing.PhotoPanel$ActionType</v>
      </c>
      <c r="B202" t="str">
        <f>VLOOKUP(A202,DesignSmells!D202:H819,2,FALSE)</f>
        <v>Information Holder</v>
      </c>
      <c r="C202" t="str" cm="1">
        <f t="array" ref="C202">_xlfn.CONCAT(TRANSPOSE(_xlfn.UNIQUE(_xlfn._xlws.FILTER(INDEX(DesignSmells1!$A$2:$D$619,IF(COUNTIF(A202,DesignSmells1!$A$2:$A$619),MATCH(ROW(DesignSmells1!$A$2:$D$619),ROW(DesignSmells1!$A$2:$D$619)),""),3),COUNTIF(A202,DesignSmells1!$A$2:$A$619))))&amp;"; ")</f>
        <v xml:space="preserve">Unnecessary Abstraction; Unutilized Abstraction; </v>
      </c>
    </row>
    <row r="203" spans="1:3" x14ac:dyDescent="0.25">
      <c r="A203" t="str">
        <v>com.eteks.sweethome3d.swing.PhotoPanel$LanguageChangeListener</v>
      </c>
      <c r="B203" t="str">
        <f>VLOOKUP(A203,DesignSmells!D203:H820,2,FALSE)</f>
        <v>Service Provider</v>
      </c>
      <c r="C203" t="str" cm="1">
        <f t="array" ref="C203">_xlfn.CONCAT(TRANSPOSE(_xlfn.UNIQUE(_xlfn._xlws.FILTER(INDEX(DesignSmells1!$A$2:$D$619,IF(COUNTIF(A203,DesignSmells1!$A$2:$A$619),MATCH(ROW(DesignSmells1!$A$2:$D$619),ROW(DesignSmells1!$A$2:$D$619)),""),3),COUNTIF(A203,DesignSmells1!$A$2:$A$619))))&amp;"; ")</f>
        <v xml:space="preserve">Unutilized Abstraction; </v>
      </c>
    </row>
    <row r="204" spans="1:3" x14ac:dyDescent="0.25">
      <c r="A204" t="str">
        <v>com.eteks.sweethome3d.swing.PhotoSizeAndQualityPanel</v>
      </c>
      <c r="B204" t="str">
        <f>VLOOKUP(A204,DesignSmells!D204:H821,2,FALSE)</f>
        <v>Interfacer</v>
      </c>
      <c r="C204" t="str" cm="1">
        <f t="array" ref="C204">_xlfn.CONCAT(TRANSPOSE(_xlfn.UNIQUE(_xlfn._xlws.FILTER(INDEX(DesignSmells1!$A$2:$D$619,IF(COUNTIF(A204,DesignSmells1!$A$2:$A$619),MATCH(ROW(DesignSmells1!$A$2:$D$619),ROW(DesignSmells1!$A$2:$D$619)),""),3),COUNTIF(A204,DesignSmells1!$A$2:$A$619))))&amp;"; ")</f>
        <v xml:space="preserve">Insufficient Modularization; </v>
      </c>
    </row>
    <row r="205" spans="1:3" x14ac:dyDescent="0.25">
      <c r="A205" t="str">
        <v>com.eteks.sweethome3d.swing.PhotoSizeAndQualityPanel$LanguageChangeListener</v>
      </c>
      <c r="B205" t="str">
        <f>VLOOKUP(A205,DesignSmells!D205:H822,2,FALSE)</f>
        <v>Service Provider</v>
      </c>
      <c r="C205" t="str" cm="1">
        <f t="array" ref="C205">_xlfn.CONCAT(TRANSPOSE(_xlfn.UNIQUE(_xlfn._xlws.FILTER(INDEX(DesignSmells1!$A$2:$D$619,IF(COUNTIF(A205,DesignSmells1!$A$2:$A$619),MATCH(ROW(DesignSmells1!$A$2:$D$619),ROW(DesignSmells1!$A$2:$D$619)),""),3),COUNTIF(A205,DesignSmells1!$A$2:$A$619))))&amp;"; ")</f>
        <v xml:space="preserve">Unutilized Abstraction; </v>
      </c>
    </row>
    <row r="206" spans="1:3" x14ac:dyDescent="0.25">
      <c r="A206" t="str">
        <v>com.eteks.sweethome3d.swing.PhotosPanel</v>
      </c>
      <c r="B206" t="str">
        <f>VLOOKUP(A206,DesignSmells!D206:H823,2,FALSE)</f>
        <v>Interfacer</v>
      </c>
      <c r="C206" t="str" cm="1">
        <f t="array" ref="C206">_xlfn.CONCAT(TRANSPOSE(_xlfn.UNIQUE(_xlfn._xlws.FILTER(INDEX(DesignSmells1!$A$2:$D$619,IF(COUNTIF(A206,DesignSmells1!$A$2:$A$619),MATCH(ROW(DesignSmells1!$A$2:$D$619),ROW(DesignSmells1!$A$2:$D$619)),""),3),COUNTIF(A206,DesignSmells1!$A$2:$A$619))))&amp;"; ")</f>
        <v xml:space="preserve">Insufficient Modularization; </v>
      </c>
    </row>
    <row r="207" spans="1:3" x14ac:dyDescent="0.25">
      <c r="A207" t="str">
        <v>com.eteks.sweethome3d.swing.PhotosPanel$ActionType</v>
      </c>
      <c r="B207" t="str">
        <f>VLOOKUP(A207,DesignSmells!D207:H824,2,FALSE)</f>
        <v>Information Holder</v>
      </c>
      <c r="C207" t="str" cm="1">
        <f t="array" ref="C207">_xlfn.CONCAT(TRANSPOSE(_xlfn.UNIQUE(_xlfn._xlws.FILTER(INDEX(DesignSmells1!$A$2:$D$619,IF(COUNTIF(A207,DesignSmells1!$A$2:$A$619),MATCH(ROW(DesignSmells1!$A$2:$D$619),ROW(DesignSmells1!$A$2:$D$619)),""),3),COUNTIF(A207,DesignSmells1!$A$2:$A$619))))&amp;"; ")</f>
        <v xml:space="preserve">Unnecessary Abstraction; Unutilized Abstraction; </v>
      </c>
    </row>
    <row r="208" spans="1:3" x14ac:dyDescent="0.25">
      <c r="A208" t="str">
        <v>com.eteks.sweethome3d.swing.PhotosPanel$LanguageChangeListener</v>
      </c>
      <c r="B208" t="str">
        <f>VLOOKUP(A208,DesignSmells!D208:H825,2,FALSE)</f>
        <v>Service Provider</v>
      </c>
      <c r="C208" t="str" cm="1">
        <f t="array" ref="C208">_xlfn.CONCAT(TRANSPOSE(_xlfn.UNIQUE(_xlfn._xlws.FILTER(INDEX(DesignSmells1!$A$2:$D$619,IF(COUNTIF(A208,DesignSmells1!$A$2:$A$619),MATCH(ROW(DesignSmells1!$A$2:$D$619),ROW(DesignSmells1!$A$2:$D$619)),""),3),COUNTIF(A208,DesignSmells1!$A$2:$A$619))))&amp;"; ")</f>
        <v xml:space="preserve">Unutilized Abstraction; </v>
      </c>
    </row>
    <row r="209" spans="1:3" x14ac:dyDescent="0.25">
      <c r="A209" t="str">
        <v>com.eteks.sweethome3d.swing.PhotosPanel$CamerasListModel</v>
      </c>
      <c r="B209" t="str">
        <f>VLOOKUP(A209,DesignSmells!D209:H826,2,FALSE)</f>
        <v>Structurer</v>
      </c>
      <c r="C209" t="str" cm="1">
        <f t="array" ref="C209">_xlfn.CONCAT(TRANSPOSE(_xlfn.UNIQUE(_xlfn._xlws.FILTER(INDEX(DesignSmells1!$A$2:$D$619,IF(COUNTIF(A209,DesignSmells1!$A$2:$A$619),MATCH(ROW(DesignSmells1!$A$2:$D$619),ROW(DesignSmells1!$A$2:$D$619)),""),3),COUNTIF(A209,DesignSmells1!$A$2:$A$619))))&amp;"; ")</f>
        <v xml:space="preserve">Unutilized Abstraction; </v>
      </c>
    </row>
    <row r="210" spans="1:3" x14ac:dyDescent="0.25">
      <c r="A210" t="str">
        <v>com.eteks.sweethome3d.swing.PlanComponent</v>
      </c>
      <c r="B210" t="str">
        <f>VLOOKUP(A210,DesignSmells!D210:H827,2,FALSE)</f>
        <v>Controller</v>
      </c>
      <c r="C210" t="str" cm="1">
        <f t="array" ref="C210">_xlfn.CONCAT(TRANSPOSE(_xlfn.UNIQUE(_xlfn._xlws.FILTER(INDEX(DesignSmells1!$A$2:$D$619,IF(COUNTIF(A210,DesignSmells1!$A$2:$A$619),MATCH(ROW(DesignSmells1!$A$2:$D$619),ROW(DesignSmells1!$A$2:$D$619)),""),3),COUNTIF(A210,DesignSmells1!$A$2:$A$619))))&amp;"; ")</f>
        <v xml:space="preserve">Deficient Encapsulation; Unexploited Encapsulation; Missing Hierarchy; Rebellious Hierarchy; Cyclically-dependent Modularization; Insufficient Modularization; </v>
      </c>
    </row>
    <row r="211" spans="1:3" x14ac:dyDescent="0.25">
      <c r="A211" t="str">
        <v>com.eteks.sweethome3d.swing.PlanComponent$PaintMode</v>
      </c>
      <c r="B211" t="str">
        <f>VLOOKUP(A211,DesignSmells!D211:H828,2,FALSE)</f>
        <v>Information Holder</v>
      </c>
      <c r="C211" t="str" cm="1">
        <f t="array" ref="C211">_xlfn.CONCAT(TRANSPOSE(_xlfn.UNIQUE(_xlfn._xlws.FILTER(INDEX(DesignSmells1!$A$2:$D$619,IF(COUNTIF(A211,DesignSmells1!$A$2:$A$619),MATCH(ROW(DesignSmells1!$A$2:$D$619),ROW(DesignSmells1!$A$2:$D$619)),""),3),COUNTIF(A211,DesignSmells1!$A$2:$A$619))))&amp;"; ")</f>
        <v xml:space="preserve">Unnecessary Abstraction; </v>
      </c>
    </row>
    <row r="212" spans="1:3" x14ac:dyDescent="0.25">
      <c r="A212" t="str">
        <v>com.eteks.sweethome3d.swing.PlanComponent$ActionType</v>
      </c>
      <c r="B212" t="str">
        <f>VLOOKUP(A212,DesignSmells!D212:H829,2,FALSE)</f>
        <v>Information Holder</v>
      </c>
      <c r="C212" t="str" cm="1">
        <f t="array" ref="C212">_xlfn.CONCAT(TRANSPOSE(_xlfn.UNIQUE(_xlfn._xlws.FILTER(INDEX(DesignSmells1!$A$2:$D$619,IF(COUNTIF(A212,DesignSmells1!$A$2:$A$619),MATCH(ROW(DesignSmells1!$A$2:$D$619),ROW(DesignSmells1!$A$2:$D$619)),""),3),COUNTIF(A212,DesignSmells1!$A$2:$A$619))))&amp;"; ")</f>
        <v xml:space="preserve">Unnecessary Abstraction; Unutilized Abstraction; </v>
      </c>
    </row>
    <row r="213" spans="1:3" x14ac:dyDescent="0.25">
      <c r="A213" t="str">
        <v>com.eteks.sweethome3d.swing.PlanComponent$IndicatorType</v>
      </c>
      <c r="B213" t="str">
        <f>VLOOKUP(A213,DesignSmells!D213:H830,2,FALSE)</f>
        <v>Information Holder</v>
      </c>
      <c r="C213" t="str" cm="1">
        <f t="array" ref="C213">_xlfn.CONCAT(TRANSPOSE(_xlfn.UNIQUE(_xlfn._xlws.FILTER(INDEX(DesignSmells1!$A$2:$D$619,IF(COUNTIF(A213,DesignSmells1!$A$2:$A$619),MATCH(ROW(DesignSmells1!$A$2:$D$619),ROW(DesignSmells1!$A$2:$D$619)),""),3),COUNTIF(A213,DesignSmells1!$A$2:$A$619))))&amp;"; ")</f>
        <v xml:space="preserve">Deficient Encapsulation; </v>
      </c>
    </row>
    <row r="214" spans="1:3" x14ac:dyDescent="0.25">
      <c r="A214" t="str">
        <v>com.eteks.sweethome3d.swing.PlanComponent$UserPreferencesChangeListener</v>
      </c>
      <c r="B214" t="str">
        <f>VLOOKUP(A214,DesignSmells!D214:H831,2,FALSE)</f>
        <v>Service Provider</v>
      </c>
      <c r="C214" t="str" cm="1">
        <f t="array" ref="C214">_xlfn.CONCAT(TRANSPOSE(_xlfn.UNIQUE(_xlfn._xlws.FILTER(INDEX(DesignSmells1!$A$2:$D$619,IF(COUNTIF(A214,DesignSmells1!$A$2:$A$619),MATCH(ROW(DesignSmells1!$A$2:$D$619),ROW(DesignSmells1!$A$2:$D$619)),""),3),COUNTIF(A214,DesignSmells1!$A$2:$A$619))))&amp;"; ")</f>
        <v xml:space="preserve">Unutilized Abstraction; </v>
      </c>
    </row>
    <row r="215" spans="1:3" x14ac:dyDescent="0.25">
      <c r="A215" t="str">
        <v>com.eteks.sweethome3d.swing.PlanComponent$MoveSelectionAction</v>
      </c>
      <c r="B215" t="e">
        <f>VLOOKUP(A215,DesignSmells!D215:H832,2,FALSE)</f>
        <v>#N/A</v>
      </c>
      <c r="C215" t="str" cm="1">
        <f t="array" ref="C215">_xlfn.CONCAT(TRANSPOSE(_xlfn.UNIQUE(_xlfn._xlws.FILTER(INDEX(DesignSmells1!$A$2:$D$619,IF(COUNTIF(A215,DesignSmells1!$A$2:$A$619),MATCH(ROW(DesignSmells1!$A$2:$D$619),ROW(DesignSmells1!$A$2:$D$619)),""),3),COUNTIF(A215,DesignSmells1!$A$2:$A$619))))&amp;"; ")</f>
        <v xml:space="preserve">Unutilized Abstraction; </v>
      </c>
    </row>
    <row r="216" spans="1:3" x14ac:dyDescent="0.25">
      <c r="A216" t="str">
        <v>com.eteks.sweethome3d.swing.PlanComponent$ToggleMagnetismAction</v>
      </c>
      <c r="B216" t="e">
        <f>VLOOKUP(A216,DesignSmells!D216:H833,2,FALSE)</f>
        <v>#N/A</v>
      </c>
      <c r="C216" t="str" cm="1">
        <f t="array" ref="C216">_xlfn.CONCAT(TRANSPOSE(_xlfn.UNIQUE(_xlfn._xlws.FILTER(INDEX(DesignSmells1!$A$2:$D$619,IF(COUNTIF(A216,DesignSmells1!$A$2:$A$619),MATCH(ROW(DesignSmells1!$A$2:$D$619),ROW(DesignSmells1!$A$2:$D$619)),""),3),COUNTIF(A216,DesignSmells1!$A$2:$A$619))))&amp;"; ")</f>
        <v xml:space="preserve">Unutilized Abstraction; </v>
      </c>
    </row>
    <row r="217" spans="1:3" x14ac:dyDescent="0.25">
      <c r="A217" t="str">
        <v>com.eteks.sweethome3d.swing.PlanComponent$SetAlignmentActivatedAction</v>
      </c>
      <c r="B217" t="e">
        <f>VLOOKUP(A217,DesignSmells!D217:H834,2,FALSE)</f>
        <v>#N/A</v>
      </c>
      <c r="C217" t="str" cm="1">
        <f t="array" ref="C217">_xlfn.CONCAT(TRANSPOSE(_xlfn.UNIQUE(_xlfn._xlws.FILTER(INDEX(DesignSmells1!$A$2:$D$619,IF(COUNTIF(A217,DesignSmells1!$A$2:$A$619),MATCH(ROW(DesignSmells1!$A$2:$D$619),ROW(DesignSmells1!$A$2:$D$619)),""),3),COUNTIF(A217,DesignSmells1!$A$2:$A$619))))&amp;"; ")</f>
        <v xml:space="preserve">Unutilized Abstraction; </v>
      </c>
    </row>
    <row r="218" spans="1:3" x14ac:dyDescent="0.25">
      <c r="A218" t="str">
        <v>com.eteks.sweethome3d.swing.PlanComponent$SetDuplicationActivatedAction</v>
      </c>
      <c r="B218" t="e">
        <f>VLOOKUP(A218,DesignSmells!D218:H835,2,FALSE)</f>
        <v>#N/A</v>
      </c>
      <c r="C218" t="str" cm="1">
        <f t="array" ref="C218">_xlfn.CONCAT(TRANSPOSE(_xlfn.UNIQUE(_xlfn._xlws.FILTER(INDEX(DesignSmells1!$A$2:$D$619,IF(COUNTIF(A218,DesignSmells1!$A$2:$A$619),MATCH(ROW(DesignSmells1!$A$2:$D$619),ROW(DesignSmells1!$A$2:$D$619)),""),3),COUNTIF(A218,DesignSmells1!$A$2:$A$619))))&amp;"; ")</f>
        <v xml:space="preserve">Unutilized Abstraction; </v>
      </c>
    </row>
    <row r="219" spans="1:3" x14ac:dyDescent="0.25">
      <c r="A219" t="str">
        <v>com.eteks.sweethome3d.swing.PlanComponent$SetEditionActivatedAction</v>
      </c>
      <c r="B219" t="e">
        <f>VLOOKUP(A219,DesignSmells!D219:H836,2,FALSE)</f>
        <v>#N/A</v>
      </c>
      <c r="C219" t="str" cm="1">
        <f t="array" ref="C219">_xlfn.CONCAT(TRANSPOSE(_xlfn.UNIQUE(_xlfn._xlws.FILTER(INDEX(DesignSmells1!$A$2:$D$619,IF(COUNTIF(A219,DesignSmells1!$A$2:$A$619),MATCH(ROW(DesignSmells1!$A$2:$D$619),ROW(DesignSmells1!$A$2:$D$619)),""),3),COUNTIF(A219,DesignSmells1!$A$2:$A$619))))&amp;"; ")</f>
        <v xml:space="preserve">Unutilized Abstraction; </v>
      </c>
    </row>
    <row r="220" spans="1:3" x14ac:dyDescent="0.25">
      <c r="A220" t="str">
        <v>com.eteks.sweethome3d.swing.PlanComponent$PlanRulerComponent</v>
      </c>
      <c r="B220" t="str">
        <f>VLOOKUP(A220,DesignSmells!D220:H837,2,FALSE)</f>
        <v>Interfacer</v>
      </c>
      <c r="C220" t="str" cm="1">
        <f t="array" ref="C220">_xlfn.CONCAT(TRANSPOSE(_xlfn.UNIQUE(_xlfn._xlws.FILTER(INDEX(DesignSmells1!$A$2:$D$619,IF(COUNTIF(A220,DesignSmells1!$A$2:$A$619),MATCH(ROW(DesignSmells1!$A$2:$D$619),ROW(DesignSmells1!$A$2:$D$619)),""),3),COUNTIF(A220,DesignSmells1!$A$2:$A$619))))&amp;"; ")</f>
        <v xml:space="preserve">Broken Hierarchy; </v>
      </c>
    </row>
    <row r="221" spans="1:3" x14ac:dyDescent="0.25">
      <c r="A221" t="str">
        <v>com.eteks.sweethome3d.swing.PlanComponent$PieceOfFurnitureModelIcon</v>
      </c>
      <c r="B221" t="str">
        <f>VLOOKUP(A221,DesignSmells!D221:H838,2,FALSE)</f>
        <v>Information Holder</v>
      </c>
      <c r="C221" t="str" cm="1">
        <f t="array" ref="C221">_xlfn.CONCAT(TRANSPOSE(_xlfn.UNIQUE(_xlfn._xlws.FILTER(INDEX(DesignSmells1!$A$2:$D$619,IF(COUNTIF(A221,DesignSmells1!$A$2:$A$619),MATCH(ROW(DesignSmells1!$A$2:$D$619),ROW(DesignSmells1!$A$2:$D$619)),""),3),COUNTIF(A221,DesignSmells1!$A$2:$A$619))))&amp;"; ")</f>
        <v xml:space="preserve">Broken Hierarchy; </v>
      </c>
    </row>
    <row r="222" spans="1:3" x14ac:dyDescent="0.25">
      <c r="A222" t="str">
        <v>com.eteks.sweethome3d.swing.PlanTransferHandler</v>
      </c>
      <c r="B222" t="str">
        <f>VLOOKUP(A222,DesignSmells!D222:H839,2,FALSE)</f>
        <v>Service Provider</v>
      </c>
      <c r="C222" t="str" cm="1">
        <f t="array" ref="C222">_xlfn.CONCAT(TRANSPOSE(_xlfn.UNIQUE(_xlfn._xlws.FILTER(INDEX(DesignSmells1!$A$2:$D$619,IF(COUNTIF(A222,DesignSmells1!$A$2:$A$619),MATCH(ROW(DesignSmells1!$A$2:$D$619),ROW(DesignSmells1!$A$2:$D$619)),""),3),COUNTIF(A222,DesignSmells1!$A$2:$A$619))))&amp;"; ")</f>
        <v xml:space="preserve">Broken Hierarchy; </v>
      </c>
    </row>
    <row r="223" spans="1:3" x14ac:dyDescent="0.25">
      <c r="A223" t="str">
        <v>com.eteks.sweethome3d.swing.PolylinePanel</v>
      </c>
      <c r="B223" t="str">
        <f>VLOOKUP(A223,DesignSmells!D223:H840,2,FALSE)</f>
        <v>Interfacer</v>
      </c>
      <c r="C223" t="str" cm="1">
        <f t="array" ref="C223">_xlfn.CONCAT(TRANSPOSE(_xlfn.UNIQUE(_xlfn._xlws.FILTER(INDEX(DesignSmells1!$A$2:$D$619,IF(COUNTIF(A223,DesignSmells1!$A$2:$A$619),MATCH(ROW(DesignSmells1!$A$2:$D$619),ROW(DesignSmells1!$A$2:$D$619)),""),3),COUNTIF(A223,DesignSmells1!$A$2:$A$619))))&amp;"; ")</f>
        <v xml:space="preserve">Unutilized Abstraction; Insufficient Modularization; </v>
      </c>
    </row>
    <row r="224" spans="1:3" x14ac:dyDescent="0.25">
      <c r="A224" t="str">
        <v>com.eteks.sweethome3d.swing.PrintPreviewPanel</v>
      </c>
      <c r="B224" t="str">
        <f>VLOOKUP(A224,DesignSmells!D224:H841,2,FALSE)</f>
        <v>Interfacer</v>
      </c>
      <c r="C224" t="str" cm="1">
        <f t="array" ref="C224">_xlfn.CONCAT(TRANSPOSE(_xlfn.UNIQUE(_xlfn._xlws.FILTER(INDEX(DesignSmells1!$A$2:$D$619,IF(COUNTIF(A224,DesignSmells1!$A$2:$A$619),MATCH(ROW(DesignSmells1!$A$2:$D$619),ROW(DesignSmells1!$A$2:$D$619)),""),3),COUNTIF(A224,DesignSmells1!$A$2:$A$619))))&amp;"; ")</f>
        <v xml:space="preserve">Unutilized Abstraction; </v>
      </c>
    </row>
    <row r="225" spans="1:3" x14ac:dyDescent="0.25">
      <c r="A225" t="str">
        <v>com.eteks.sweethome3d.swing.PrintPreviewPanel$ActionType</v>
      </c>
      <c r="B225" t="str">
        <f>VLOOKUP(A225,DesignSmells!D225:H842,2,FALSE)</f>
        <v>Information Holder</v>
      </c>
      <c r="C225" t="str" cm="1">
        <f t="array" ref="C225">_xlfn.CONCAT(TRANSPOSE(_xlfn.UNIQUE(_xlfn._xlws.FILTER(INDEX(DesignSmells1!$A$2:$D$619,IF(COUNTIF(A225,DesignSmells1!$A$2:$A$619),MATCH(ROW(DesignSmells1!$A$2:$D$619),ROW(DesignSmells1!$A$2:$D$619)),""),3),COUNTIF(A225,DesignSmells1!$A$2:$A$619))))&amp;"; ")</f>
        <v xml:space="preserve">Unnecessary Abstraction; Unutilized Abstraction; </v>
      </c>
    </row>
    <row r="226" spans="1:3" x14ac:dyDescent="0.25">
      <c r="A226" t="str">
        <v>com.eteks.sweethome3d.swing.PrintPreviewPanel$HigherInsetsButton</v>
      </c>
      <c r="B226" t="e">
        <f>VLOOKUP(A226,DesignSmells!D226:H843,2,FALSE)</f>
        <v>#N/A</v>
      </c>
      <c r="C226" t="str" cm="1">
        <f t="array" ref="C226">_xlfn.CONCAT(TRANSPOSE(_xlfn.UNIQUE(_xlfn._xlws.FILTER(INDEX(DesignSmells1!$A$2:$D$619,IF(COUNTIF(A226,DesignSmells1!$A$2:$A$619),MATCH(ROW(DesignSmells1!$A$2:$D$619),ROW(DesignSmells1!$A$2:$D$619)),""),3),COUNTIF(A226,DesignSmells1!$A$2:$A$619))))&amp;"; ")</f>
        <v xml:space="preserve">Unutilized Abstraction; </v>
      </c>
    </row>
    <row r="227" spans="1:3" x14ac:dyDescent="0.25">
      <c r="A227" t="str">
        <v>com.eteks.sweethome3d.swing.ProportionalLayout$Constraints</v>
      </c>
      <c r="B227" t="str">
        <f>VLOOKUP(A227,DesignSmells!D227:H844,2,FALSE)</f>
        <v>Information Holder</v>
      </c>
      <c r="C227" t="str" cm="1">
        <f t="array" ref="C227">_xlfn.CONCAT(TRANSPOSE(_xlfn.UNIQUE(_xlfn._xlws.FILTER(INDEX(DesignSmells1!$A$2:$D$619,IF(COUNTIF(A227,DesignSmells1!$A$2:$A$619),MATCH(ROW(DesignSmells1!$A$2:$D$619),ROW(DesignSmells1!$A$2:$D$619)),""),3),COUNTIF(A227,DesignSmells1!$A$2:$A$619))))&amp;"; ")</f>
        <v xml:space="preserve">Unnecessary Abstraction; </v>
      </c>
    </row>
    <row r="228" spans="1:3" x14ac:dyDescent="0.25">
      <c r="A228" t="str">
        <v>com.eteks.sweethome3d.swing.ResourceAction</v>
      </c>
      <c r="B228" t="str">
        <f>VLOOKUP(A228,DesignSmells!D228:H845,2,FALSE)</f>
        <v>Service Provider</v>
      </c>
      <c r="C228" t="str" cm="1">
        <f t="array" ref="C228">_xlfn.CONCAT(TRANSPOSE(_xlfn.UNIQUE(_xlfn._xlws.FILTER(INDEX(DesignSmells1!$A$2:$D$619,IF(COUNTIF(A228,DesignSmells1!$A$2:$A$619),MATCH(ROW(DesignSmells1!$A$2:$D$619),ROW(DesignSmells1!$A$2:$D$619)),""),3),COUNTIF(A228,DesignSmells1!$A$2:$A$619))))&amp;"; ")</f>
        <v xml:space="preserve">Deficient Encapsulation; </v>
      </c>
    </row>
    <row r="229" spans="1:3" x14ac:dyDescent="0.25">
      <c r="A229" t="str">
        <v>com.eteks.sweethome3d.swing.ResourceAction$LanguageChangeListener</v>
      </c>
      <c r="B229" t="str">
        <f>VLOOKUP(A229,DesignSmells!D229:H846,2,FALSE)</f>
        <v>Service Provider</v>
      </c>
      <c r="C229" t="str" cm="1">
        <f t="array" ref="C229">_xlfn.CONCAT(TRANSPOSE(_xlfn.UNIQUE(_xlfn._xlws.FILTER(INDEX(DesignSmells1!$A$2:$D$619,IF(COUNTIF(A229,DesignSmells1!$A$2:$A$619),MATCH(ROW(DesignSmells1!$A$2:$D$619),ROW(DesignSmells1!$A$2:$D$619)),""),3),COUNTIF(A229,DesignSmells1!$A$2:$A$619))))&amp;"; ")</f>
        <v xml:space="preserve">Unutilized Abstraction; </v>
      </c>
    </row>
    <row r="230" spans="1:3" x14ac:dyDescent="0.25">
      <c r="A230" t="str">
        <v>com.eteks.sweethome3d.swing.ResourceAction$PopupMenuItemAction</v>
      </c>
      <c r="B230" t="str">
        <f>VLOOKUP(A230,DesignSmells!D230:H847,2,FALSE)</f>
        <v>Service Provider</v>
      </c>
      <c r="C230" t="str" cm="1">
        <f t="array" ref="C230">_xlfn.CONCAT(TRANSPOSE(_xlfn.UNIQUE(_xlfn._xlws.FILTER(INDEX(DesignSmells1!$A$2:$D$619,IF(COUNTIF(A230,DesignSmells1!$A$2:$A$619),MATCH(ROW(DesignSmells1!$A$2:$D$619),ROW(DesignSmells1!$A$2:$D$619)),""),3),COUNTIF(A230,DesignSmells1!$A$2:$A$619))))&amp;"; ")</f>
        <v xml:space="preserve">Unutilized Abstraction; </v>
      </c>
    </row>
    <row r="231" spans="1:3" x14ac:dyDescent="0.25">
      <c r="A231" t="str">
        <v>com.eteks.sweethome3d.swing.ResourceAction$ButtonAction</v>
      </c>
      <c r="B231" t="str">
        <f>VLOOKUP(A231,DesignSmells!D231:H848,2,FALSE)</f>
        <v>Service Provider</v>
      </c>
      <c r="C231" t="str" cm="1">
        <f t="array" ref="C231">_xlfn.CONCAT(TRANSPOSE(_xlfn.UNIQUE(_xlfn._xlws.FILTER(INDEX(DesignSmells1!$A$2:$D$619,IF(COUNTIF(A231,DesignSmells1!$A$2:$A$619),MATCH(ROW(DesignSmells1!$A$2:$D$619),ROW(DesignSmells1!$A$2:$D$619)),""),3),COUNTIF(A231,DesignSmells1!$A$2:$A$619))))&amp;"; ")</f>
        <v xml:space="preserve">Unutilized Abstraction; </v>
      </c>
    </row>
    <row r="232" spans="1:3" x14ac:dyDescent="0.25">
      <c r="A232" t="str">
        <v>com.eteks.sweethome3d.swing.RoomPanel</v>
      </c>
      <c r="B232" t="str">
        <f>VLOOKUP(A232,DesignSmells!D232:H849,2,FALSE)</f>
        <v>Interfacer</v>
      </c>
      <c r="C232" t="str" cm="1">
        <f t="array" ref="C232">_xlfn.CONCAT(TRANSPOSE(_xlfn.UNIQUE(_xlfn._xlws.FILTER(INDEX(DesignSmells1!$A$2:$D$619,IF(COUNTIF(A232,DesignSmells1!$A$2:$A$619),MATCH(ROW(DesignSmells1!$A$2:$D$619),ROW(DesignSmells1!$A$2:$D$619)),""),3),COUNTIF(A232,DesignSmells1!$A$2:$A$619))))&amp;"; ")</f>
        <v xml:space="preserve">Unutilized Abstraction; Feature Envy; Insufficient Modularization; </v>
      </c>
    </row>
    <row r="233" spans="1:3" x14ac:dyDescent="0.25">
      <c r="A233" t="str">
        <v>com.eteks.sweethome3d.swing.SwingTools</v>
      </c>
      <c r="B233" t="str">
        <f>VLOOKUP(A233,DesignSmells!D233:H850,2,FALSE)</f>
        <v>Service Provider</v>
      </c>
      <c r="C233" t="str" cm="1">
        <f t="array" ref="C233">_xlfn.CONCAT(TRANSPOSE(_xlfn.UNIQUE(_xlfn._xlws.FILTER(INDEX(DesignSmells1!$A$2:$D$619,IF(COUNTIF(A233,DesignSmells1!$A$2:$A$619),MATCH(ROW(DesignSmells1!$A$2:$D$619),ROW(DesignSmells1!$A$2:$D$619)),""),3),COUNTIF(A233,DesignSmells1!$A$2:$A$619))))&amp;"; ")</f>
        <v xml:space="preserve">Insufficient Modularization; </v>
      </c>
    </row>
    <row r="234" spans="1:3" x14ac:dyDescent="0.25">
      <c r="A234" t="str">
        <v>com.eteks.sweethome3d.swing.SwingTools$MenuItemsVisibilityListener</v>
      </c>
      <c r="B234" t="str">
        <f>VLOOKUP(A234,DesignSmells!D234:H851,2,FALSE)</f>
        <v>Service Provider</v>
      </c>
      <c r="C234" t="str" cm="1">
        <f t="array" ref="C234">_xlfn.CONCAT(TRANSPOSE(_xlfn.UNIQUE(_xlfn._xlws.FILTER(INDEX(DesignSmells1!$A$2:$D$619,IF(COUNTIF(A234,DesignSmells1!$A$2:$A$619),MATCH(ROW(DesignSmells1!$A$2:$D$619),ROW(DesignSmells1!$A$2:$D$619)),""),3),COUNTIF(A234,DesignSmells1!$A$2:$A$619))))&amp;"; ")</f>
        <v xml:space="preserve">Unutilized Abstraction; </v>
      </c>
    </row>
    <row r="235" spans="1:3" x14ac:dyDescent="0.25">
      <c r="A235" t="str">
        <v>com.eteks.sweethome3d.swing.SwingViewFactory</v>
      </c>
      <c r="B235" t="str">
        <f>VLOOKUP(A235,DesignSmells!D235:H852,2,FALSE)</f>
        <v>Service Provider</v>
      </c>
      <c r="C235" t="str" cm="1">
        <f t="array" ref="C235">_xlfn.CONCAT(TRANSPOSE(_xlfn.UNIQUE(_xlfn._xlws.FILTER(INDEX(DesignSmells1!$A$2:$D$619,IF(COUNTIF(A235,DesignSmells1!$A$2:$A$619),MATCH(ROW(DesignSmells1!$A$2:$D$619),ROW(DesignSmells1!$A$2:$D$619)),""),3),COUNTIF(A235,DesignSmells1!$A$2:$A$619))))&amp;"; ")</f>
        <v xml:space="preserve">Insufficient Modularization; </v>
      </c>
    </row>
    <row r="236" spans="1:3" x14ac:dyDescent="0.25">
      <c r="A236" t="str">
        <v>com.eteks.sweethome3d.swing.TextureChoiceComponent</v>
      </c>
      <c r="B236" t="str">
        <f>VLOOKUP(A236,DesignSmells!D236:H853,2,FALSE)</f>
        <v>Interfacer</v>
      </c>
      <c r="C236" t="str" cm="1">
        <f t="array" ref="C236">_xlfn.CONCAT(TRANSPOSE(_xlfn.UNIQUE(_xlfn._xlws.FILTER(INDEX(DesignSmells1!$A$2:$D$619,IF(COUNTIF(A236,DesignSmells1!$A$2:$A$619),MATCH(ROW(DesignSmells1!$A$2:$D$619),ROW(DesignSmells1!$A$2:$D$619)),""),3),COUNTIF(A236,DesignSmells1!$A$2:$A$619))))&amp;"; ")</f>
        <v xml:space="preserve">Unutilized Abstraction; </v>
      </c>
    </row>
    <row r="237" spans="1:3" x14ac:dyDescent="0.25">
      <c r="A237" t="str">
        <v>com.eteks.sweethome3d.swing.TextureChoiceComponent$TexturePanel</v>
      </c>
      <c r="B237" t="str">
        <f>VLOOKUP(A237,DesignSmells!D237:H854,2,FALSE)</f>
        <v>Interfacer</v>
      </c>
      <c r="C237" t="str" cm="1">
        <f t="array" ref="C237">_xlfn.CONCAT(TRANSPOSE(_xlfn.UNIQUE(_xlfn._xlws.FILTER(INDEX(DesignSmells1!$A$2:$D$619,IF(COUNTIF(A237,DesignSmells1!$A$2:$A$619),MATCH(ROW(DesignSmells1!$A$2:$D$619),ROW(DesignSmells1!$A$2:$D$619)),""),3),COUNTIF(A237,DesignSmells1!$A$2:$A$619))))&amp;"; ")</f>
        <v xml:space="preserve">Insufficient Modularization; </v>
      </c>
    </row>
    <row r="238" spans="1:3" x14ac:dyDescent="0.25">
      <c r="A238" t="str">
        <v>com.eteks.sweethome3d.swing.TextureChoiceComponent$TexturePanel$TextureListCellRenderer</v>
      </c>
      <c r="B238" t="e">
        <f>VLOOKUP(A238,DesignSmells!D238:H855,2,FALSE)</f>
        <v>#N/A</v>
      </c>
      <c r="C238" t="str" cm="1">
        <f t="array" ref="C238">_xlfn.CONCAT(TRANSPOSE(_xlfn.UNIQUE(_xlfn._xlws.FILTER(INDEX(DesignSmells1!$A$2:$D$619,IF(COUNTIF(A238,DesignSmells1!$A$2:$A$619),MATCH(ROW(DesignSmells1!$A$2:$D$619),ROW(DesignSmells1!$A$2:$D$619)),""),3),COUNTIF(A238,DesignSmells1!$A$2:$A$619))))&amp;"; ")</f>
        <v xml:space="preserve">Unutilized Abstraction; </v>
      </c>
    </row>
    <row r="239" spans="1:3" x14ac:dyDescent="0.25">
      <c r="A239" t="str">
        <v>com.eteks.sweethome3d.swing.TextureChoiceComponent$TexturePanel$TexturesCatalogListener</v>
      </c>
      <c r="B239" t="e">
        <f>VLOOKUP(A239,DesignSmells!D239:H856,2,FALSE)</f>
        <v>#N/A</v>
      </c>
      <c r="C239" t="str" cm="1">
        <f t="array" ref="C239">_xlfn.CONCAT(TRANSPOSE(_xlfn.UNIQUE(_xlfn._xlws.FILTER(INDEX(DesignSmells1!$A$2:$D$619,IF(COUNTIF(A239,DesignSmells1!$A$2:$A$619),MATCH(ROW(DesignSmells1!$A$2:$D$619),ROW(DesignSmells1!$A$2:$D$619)),""),3),COUNTIF(A239,DesignSmells1!$A$2:$A$619))))&amp;"; ")</f>
        <v xml:space="preserve">Unutilized Abstraction; </v>
      </c>
    </row>
    <row r="240" spans="1:3" x14ac:dyDescent="0.25">
      <c r="A240" t="str">
        <v>com.eteks.sweethome3d.swing.ThreadedTaskPanel</v>
      </c>
      <c r="B240" t="str">
        <f>VLOOKUP(A240,DesignSmells!D240:H857,2,FALSE)</f>
        <v>Interfacer</v>
      </c>
      <c r="C240" t="str" cm="1">
        <f t="array" ref="C240">_xlfn.CONCAT(TRANSPOSE(_xlfn.UNIQUE(_xlfn._xlws.FILTER(INDEX(DesignSmells1!$A$2:$D$619,IF(COUNTIF(A240,DesignSmells1!$A$2:$A$619),MATCH(ROW(DesignSmells1!$A$2:$D$619),ROW(DesignSmells1!$A$2:$D$619)),""),3),COUNTIF(A240,DesignSmells1!$A$2:$A$619))))&amp;"; ")</f>
        <v xml:space="preserve">Unutilized Abstraction; </v>
      </c>
    </row>
    <row r="241" spans="1:3" x14ac:dyDescent="0.25">
      <c r="A241" t="str">
        <v>com.eteks.sweethome3d.swing.UserPreferencesPanel</v>
      </c>
      <c r="B241" t="str">
        <f>VLOOKUP(A241,DesignSmells!D241:H858,2,FALSE)</f>
        <v>Interfacer</v>
      </c>
      <c r="C241" t="str" cm="1">
        <f t="array" ref="C241">_xlfn.CONCAT(TRANSPOSE(_xlfn.UNIQUE(_xlfn._xlws.FILTER(INDEX(DesignSmells1!$A$2:$D$619,IF(COUNTIF(A241,DesignSmells1!$A$2:$A$619),MATCH(ROW(DesignSmells1!$A$2:$D$619),ROW(DesignSmells1!$A$2:$D$619)),""),3),COUNTIF(A241,DesignSmells1!$A$2:$A$619))))&amp;"; ")</f>
        <v xml:space="preserve">Insufficient Modularization; </v>
      </c>
    </row>
    <row r="242" spans="1:3" x14ac:dyDescent="0.25">
      <c r="A242" t="str">
        <v>com.eteks.sweethome3d.swing.UserPreferencesPanel$SupportedLanguagesChangeListener</v>
      </c>
      <c r="B242" t="str">
        <f>VLOOKUP(A242,DesignSmells!D242:H859,2,FALSE)</f>
        <v>Service Provider</v>
      </c>
      <c r="C242" t="str" cm="1">
        <f t="array" ref="C242">_xlfn.CONCAT(TRANSPOSE(_xlfn.UNIQUE(_xlfn._xlws.FILTER(INDEX(DesignSmells1!$A$2:$D$619,IF(COUNTIF(A242,DesignSmells1!$A$2:$A$619),MATCH(ROW(DesignSmells1!$A$2:$D$619),ROW(DesignSmells1!$A$2:$D$619)),""),3),COUNTIF(A242,DesignSmells1!$A$2:$A$619))))&amp;"; ")</f>
        <v xml:space="preserve">Unutilized Abstraction; </v>
      </c>
    </row>
    <row r="243" spans="1:3" x14ac:dyDescent="0.25">
      <c r="A243" t="str">
        <v>com.eteks.sweethome3d.swing.UserPreferencesPanel$AutoCommitLengthSpinner</v>
      </c>
      <c r="B243" t="str">
        <f>VLOOKUP(A243,DesignSmells!D243:H860,2,FALSE)</f>
        <v>Interfacer</v>
      </c>
      <c r="C243" t="str" cm="1">
        <f t="array" ref="C243">_xlfn.CONCAT(TRANSPOSE(_xlfn.UNIQUE(_xlfn._xlws.FILTER(INDEX(DesignSmells1!$A$2:$D$619,IF(COUNTIF(A243,DesignSmells1!$A$2:$A$619),MATCH(ROW(DesignSmells1!$A$2:$D$619),ROW(DesignSmells1!$A$2:$D$619)),""),3),COUNTIF(A243,DesignSmells1!$A$2:$A$619))))&amp;"; ")</f>
        <v xml:space="preserve">Broken Hierarchy; </v>
      </c>
    </row>
    <row r="244" spans="1:3" x14ac:dyDescent="0.25">
      <c r="A244" t="str">
        <v>com.eteks.sweethome3d.swing.VideoPanel</v>
      </c>
      <c r="B244" t="str">
        <f>VLOOKUP(A244,DesignSmells!D244:H861,2,FALSE)</f>
        <v>Interfacer</v>
      </c>
      <c r="C244" t="str" cm="1">
        <f t="array" ref="C244">_xlfn.CONCAT(TRANSPOSE(_xlfn.UNIQUE(_xlfn._xlws.FILTER(INDEX(DesignSmells1!$A$2:$D$619,IF(COUNTIF(A244,DesignSmells1!$A$2:$A$619),MATCH(ROW(DesignSmells1!$A$2:$D$619),ROW(DesignSmells1!$A$2:$D$619)),""),3),COUNTIF(A244,DesignSmells1!$A$2:$A$619))))&amp;"; ")</f>
        <v xml:space="preserve">Feature Envy; Insufficient Modularization; </v>
      </c>
    </row>
    <row r="245" spans="1:3" x14ac:dyDescent="0.25">
      <c r="A245" t="str">
        <v>com.eteks.sweethome3d.swing.VideoPanel$ActionType</v>
      </c>
      <c r="B245" t="str">
        <f>VLOOKUP(A245,DesignSmells!D245:H862,2,FALSE)</f>
        <v>Information Holder</v>
      </c>
      <c r="C245" t="str" cm="1">
        <f t="array" ref="C245">_xlfn.CONCAT(TRANSPOSE(_xlfn.UNIQUE(_xlfn._xlws.FILTER(INDEX(DesignSmells1!$A$2:$D$619,IF(COUNTIF(A245,DesignSmells1!$A$2:$A$619),MATCH(ROW(DesignSmells1!$A$2:$D$619),ROW(DesignSmells1!$A$2:$D$619)),""),3),COUNTIF(A245,DesignSmells1!$A$2:$A$619))))&amp;"; ")</f>
        <v xml:space="preserve">Unnecessary Abstraction; Unutilized Abstraction; </v>
      </c>
    </row>
    <row r="246" spans="1:3" x14ac:dyDescent="0.25">
      <c r="A246" t="str">
        <v>com.eteks.sweethome3d.swing.VideoPanel$LanguageChangeListener</v>
      </c>
      <c r="B246" t="str">
        <f>VLOOKUP(A246,DesignSmells!D246:H863,2,FALSE)</f>
        <v>Service Provider</v>
      </c>
      <c r="C246" t="str" cm="1">
        <f t="array" ref="C246">_xlfn.CONCAT(TRANSPOSE(_xlfn.UNIQUE(_xlfn._xlws.FILTER(INDEX(DesignSmells1!$A$2:$D$619,IF(COUNTIF(A246,DesignSmells1!$A$2:$A$619),MATCH(ROW(DesignSmells1!$A$2:$D$619),ROW(DesignSmells1!$A$2:$D$619)),""),3),COUNTIF(A246,DesignSmells1!$A$2:$A$619))))&amp;"; ")</f>
        <v xml:space="preserve">Unutilized Abstraction; </v>
      </c>
    </row>
    <row r="247" spans="1:3" x14ac:dyDescent="0.25">
      <c r="A247" t="str">
        <v>com.eteks.sweethome3d.swing.VisualTransferHandler$DragListenerWithVisualRepresentation</v>
      </c>
      <c r="B247" t="str">
        <f>VLOOKUP(A247,DesignSmells!D247:H864,2,FALSE)</f>
        <v>Service Provider</v>
      </c>
      <c r="C247" t="str" cm="1">
        <f t="array" ref="C247">_xlfn.CONCAT(TRANSPOSE(_xlfn.UNIQUE(_xlfn._xlws.FILTER(INDEX(DesignSmells1!$A$2:$D$619,IF(COUNTIF(A247,DesignSmells1!$A$2:$A$619),MATCH(ROW(DesignSmells1!$A$2:$D$619),ROW(DesignSmells1!$A$2:$D$619)),""),3),COUNTIF(A247,DesignSmells1!$A$2:$A$619))))&amp;"; ")</f>
        <v xml:space="preserve">Unutilized Abstraction; </v>
      </c>
    </row>
    <row r="248" spans="1:3" x14ac:dyDescent="0.25">
      <c r="A248" t="str">
        <v>com.eteks.sweethome3d.swing.WallPanel</v>
      </c>
      <c r="B248" t="str">
        <f>VLOOKUP(A248,DesignSmells!D248:H865,2,FALSE)</f>
        <v>Interfacer</v>
      </c>
      <c r="C248" t="str" cm="1">
        <f t="array" ref="C248">_xlfn.CONCAT(TRANSPOSE(_xlfn.UNIQUE(_xlfn._xlws.FILTER(INDEX(DesignSmells1!$A$2:$D$619,IF(COUNTIF(A248,DesignSmells1!$A$2:$A$619),MATCH(ROW(DesignSmells1!$A$2:$D$619),ROW(DesignSmells1!$A$2:$D$619)),""),3),COUNTIF(A248,DesignSmells1!$A$2:$A$619))))&amp;"; ")</f>
        <v xml:space="preserve">Unutilized Abstraction; Feature Envy; Insufficient Modularization; </v>
      </c>
    </row>
    <row r="249" spans="1:3" x14ac:dyDescent="0.25">
      <c r="A249" t="str">
        <v>com.eteks.sweethome3d.swing.WizardPane</v>
      </c>
      <c r="B249" t="str">
        <f>VLOOKUP(A249,DesignSmells!D249:H866,2,FALSE)</f>
        <v>Interfacer</v>
      </c>
      <c r="C249" t="str" cm="1">
        <f t="array" ref="C249">_xlfn.CONCAT(TRANSPOSE(_xlfn.UNIQUE(_xlfn._xlws.FILTER(INDEX(DesignSmells1!$A$2:$D$619,IF(COUNTIF(A249,DesignSmells1!$A$2:$A$619),MATCH(ROW(DesignSmells1!$A$2:$D$619),ROW(DesignSmells1!$A$2:$D$619)),""),3),COUNTIF(A249,DesignSmells1!$A$2:$A$619))))&amp;"; ")</f>
        <v xml:space="preserve">Unutilized Abstraction; </v>
      </c>
    </row>
    <row r="250" spans="1:3" x14ac:dyDescent="0.25">
      <c r="A250" t="str">
        <v>com.eteks.sweethome3d.tools.ResourceURLContent</v>
      </c>
      <c r="B250" t="str">
        <f>VLOOKUP(A250,DesignSmells!D250:H867,2,FALSE)</f>
        <v>Service Provider</v>
      </c>
      <c r="C250" t="str" cm="1">
        <f t="array" ref="C250">_xlfn.CONCAT(TRANSPOSE(_xlfn.UNIQUE(_xlfn._xlws.FILTER(INDEX(DesignSmells1!$A$2:$D$619,IF(COUNTIF(A250,DesignSmells1!$A$2:$A$619),MATCH(ROW(DesignSmells1!$A$2:$D$619),ROW(DesignSmells1!$A$2:$D$619)),""),3),COUNTIF(A250,DesignSmells1!$A$2:$A$619))))&amp;"; ")</f>
        <v xml:space="preserve">Broken Hierarchy; </v>
      </c>
    </row>
    <row r="251" spans="1:3" x14ac:dyDescent="0.25">
      <c r="A251" t="str">
        <v>com.eteks.sweethome3d.tools.TemporaryURLContent</v>
      </c>
      <c r="B251" t="str">
        <f>VLOOKUP(A251,DesignSmells!D251:H868,2,FALSE)</f>
        <v>Service Provider</v>
      </c>
      <c r="C251" t="str" cm="1">
        <f t="array" ref="C251">_xlfn.CONCAT(TRANSPOSE(_xlfn.UNIQUE(_xlfn._xlws.FILTER(INDEX(DesignSmells1!$A$2:$D$619,IF(COUNTIF(A251,DesignSmells1!$A$2:$A$619),MATCH(ROW(DesignSmells1!$A$2:$D$619),ROW(DesignSmells1!$A$2:$D$619)),""),3),COUNTIF(A251,DesignSmells1!$A$2:$A$619))))&amp;"; ")</f>
        <v xml:space="preserve">Broken Hierarchy; </v>
      </c>
    </row>
    <row r="252" spans="1:3" x14ac:dyDescent="0.25">
      <c r="A252" t="str">
        <v>com.eteks.sweethome3d.viewcontroller.AbstractPhotoController</v>
      </c>
      <c r="B252" t="str">
        <f>VLOOKUP(A252,DesignSmells!D252:H869,2,FALSE)</f>
        <v>Controller</v>
      </c>
      <c r="C252" t="str" cm="1">
        <f t="array" ref="C252">_xlfn.CONCAT(TRANSPOSE(_xlfn.UNIQUE(_xlfn._xlws.FILTER(INDEX(DesignSmells1!$A$2:$D$619,IF(COUNTIF(A252,DesignSmells1!$A$2:$A$619),MATCH(ROW(DesignSmells1!$A$2:$D$619),ROW(DesignSmells1!$A$2:$D$619)),""),3),COUNTIF(A252,DesignSmells1!$A$2:$A$619))))&amp;"; ")</f>
        <v xml:space="preserve">Broken Hierarchy; Cyclically-dependent Modularization; Insufficient Modularization; </v>
      </c>
    </row>
    <row r="253" spans="1:3" x14ac:dyDescent="0.25">
      <c r="A253" t="str">
        <v>com.eteks.sweethome3d.viewcontroller.AbstractPhotoController$Property</v>
      </c>
      <c r="B253" t="str">
        <f>VLOOKUP(A253,DesignSmells!D253:H870,2,FALSE)</f>
        <v>Information Holder</v>
      </c>
      <c r="C253" t="str" cm="1">
        <f t="array" ref="C253">_xlfn.CONCAT(TRANSPOSE(_xlfn.UNIQUE(_xlfn._xlws.FILTER(INDEX(DesignSmells1!$A$2:$D$619,IF(COUNTIF(A253,DesignSmells1!$A$2:$A$619),MATCH(ROW(DesignSmells1!$A$2:$D$619),ROW(DesignSmells1!$A$2:$D$619)),""),3),COUNTIF(A253,DesignSmells1!$A$2:$A$619))))&amp;"; ")</f>
        <v xml:space="preserve">Unnecessary Abstraction; </v>
      </c>
    </row>
    <row r="254" spans="1:3" x14ac:dyDescent="0.25">
      <c r="A254" t="str">
        <v>com.eteks.sweethome3d.viewcontroller.BackgroundImageWizardController</v>
      </c>
      <c r="B254" t="str">
        <f>VLOOKUP(A254,DesignSmells!D254:H871,2,FALSE)</f>
        <v>Controller</v>
      </c>
      <c r="C254" t="str" cm="1">
        <f t="array" ref="C254">_xlfn.CONCAT(TRANSPOSE(_xlfn.UNIQUE(_xlfn._xlws.FILTER(INDEX(DesignSmells1!$A$2:$D$619,IF(COUNTIF(A254,DesignSmells1!$A$2:$A$619),MATCH(ROW(DesignSmells1!$A$2:$D$619),ROW(DesignSmells1!$A$2:$D$619)),""),3),COUNTIF(A254,DesignSmells1!$A$2:$A$619))))&amp;"; ")</f>
        <v xml:space="preserve">Broken Hierarchy; Multipath Hierarchy; Cyclically-dependent Modularization; </v>
      </c>
    </row>
    <row r="255" spans="1:3" x14ac:dyDescent="0.25">
      <c r="A255" t="str">
        <v>com.eteks.sweethome3d.viewcontroller.BackgroundImageWizardController$Property</v>
      </c>
      <c r="B255" t="str">
        <f>VLOOKUP(A255,DesignSmells!D255:H872,2,FALSE)</f>
        <v>Information Holder</v>
      </c>
      <c r="C255" t="str" cm="1">
        <f t="array" ref="C255">_xlfn.CONCAT(TRANSPOSE(_xlfn.UNIQUE(_xlfn._xlws.FILTER(INDEX(DesignSmells1!$A$2:$D$619,IF(COUNTIF(A255,DesignSmells1!$A$2:$A$619),MATCH(ROW(DesignSmells1!$A$2:$D$619),ROW(DesignSmells1!$A$2:$D$619)),""),3),COUNTIF(A255,DesignSmells1!$A$2:$A$619))))&amp;"; ")</f>
        <v xml:space="preserve">Unnecessary Abstraction; Unutilized Abstraction; </v>
      </c>
    </row>
    <row r="256" spans="1:3" x14ac:dyDescent="0.25">
      <c r="A256" t="str">
        <v>com.eteks.sweethome3d.viewcontroller.BackgroundImageWizardController$Step</v>
      </c>
      <c r="B256" t="str">
        <f>VLOOKUP(A256,DesignSmells!D256:H873,2,FALSE)</f>
        <v>Information Holder</v>
      </c>
      <c r="C256" t="str" cm="1">
        <f t="array" ref="C256">_xlfn.CONCAT(TRANSPOSE(_xlfn.UNIQUE(_xlfn._xlws.FILTER(INDEX(DesignSmells1!$A$2:$D$619,IF(COUNTIF(A256,DesignSmells1!$A$2:$A$619),MATCH(ROW(DesignSmells1!$A$2:$D$619),ROW(DesignSmells1!$A$2:$D$619)),""),3),COUNTIF(A256,DesignSmells1!$A$2:$A$619))))&amp;"; ")</f>
        <v xml:space="preserve">Unnecessary Abstraction; </v>
      </c>
    </row>
    <row r="257" spans="1:3" x14ac:dyDescent="0.25">
      <c r="A257" t="str">
        <v>com.eteks.sweethome3d.viewcontroller.BaseboardChoiceController$BaseboardPaint</v>
      </c>
      <c r="B257" t="str">
        <f>VLOOKUP(A257,DesignSmells!D257:H874,2,FALSE)</f>
        <v>Information Holder</v>
      </c>
      <c r="C257" t="str" cm="1">
        <f t="array" ref="C257">_xlfn.CONCAT(TRANSPOSE(_xlfn.UNIQUE(_xlfn._xlws.FILTER(INDEX(DesignSmells1!$A$2:$D$619,IF(COUNTIF(A257,DesignSmells1!$A$2:$A$619),MATCH(ROW(DesignSmells1!$A$2:$D$619),ROW(DesignSmells1!$A$2:$D$619)),""),3),COUNTIF(A257,DesignSmells1!$A$2:$A$619))))&amp;"; ")</f>
        <v xml:space="preserve">Unnecessary Abstraction; </v>
      </c>
    </row>
    <row r="258" spans="1:3" x14ac:dyDescent="0.25">
      <c r="A258" t="str">
        <v>com.eteks.sweethome3d.viewcontroller.CompassController</v>
      </c>
      <c r="B258" t="str">
        <f>VLOOKUP(A258,DesignSmells!D258:H875,2,FALSE)</f>
        <v>Controller</v>
      </c>
      <c r="C258" t="str" cm="1">
        <f t="array" ref="C258">_xlfn.CONCAT(TRANSPOSE(_xlfn.UNIQUE(_xlfn._xlws.FILTER(INDEX(DesignSmells1!$A$2:$D$619,IF(COUNTIF(A258,DesignSmells1!$A$2:$A$619),MATCH(ROW(DesignSmells1!$A$2:$D$619),ROW(DesignSmells1!$A$2:$D$619)),""),3),COUNTIF(A258,DesignSmells1!$A$2:$A$619))))&amp;"; ")</f>
        <v xml:space="preserve">Insufficient Modularization; </v>
      </c>
    </row>
    <row r="259" spans="1:3" x14ac:dyDescent="0.25">
      <c r="A259" t="str">
        <v>com.eteks.sweethome3d.viewcontroller.CompassController$Property</v>
      </c>
      <c r="B259" t="str">
        <f>VLOOKUP(A259,DesignSmells!D259:H876,2,FALSE)</f>
        <v>Information Holder</v>
      </c>
      <c r="C259" t="str" cm="1">
        <f t="array" ref="C259">_xlfn.CONCAT(TRANSPOSE(_xlfn.UNIQUE(_xlfn._xlws.FILTER(INDEX(DesignSmells1!$A$2:$D$619,IF(COUNTIF(A259,DesignSmells1!$A$2:$A$619),MATCH(ROW(DesignSmells1!$A$2:$D$619),ROW(DesignSmells1!$A$2:$D$619)),""),3),COUNTIF(A259,DesignSmells1!$A$2:$A$619))))&amp;"; ")</f>
        <v xml:space="preserve">Unnecessary Abstraction; Unutilized Abstraction; </v>
      </c>
    </row>
    <row r="260" spans="1:3" x14ac:dyDescent="0.25">
      <c r="A260" t="str">
        <v>com.eteks.sweethome3d.viewcontroller.ContentManager$ContentType</v>
      </c>
      <c r="B260" t="str">
        <f>VLOOKUP(A260,DesignSmells!D260:H877,2,FALSE)</f>
        <v>Information Holder</v>
      </c>
      <c r="C260" t="str" cm="1">
        <f t="array" ref="C260">_xlfn.CONCAT(TRANSPOSE(_xlfn.UNIQUE(_xlfn._xlws.FILTER(INDEX(DesignSmells1!$A$2:$D$619,IF(COUNTIF(A260,DesignSmells1!$A$2:$A$619),MATCH(ROW(DesignSmells1!$A$2:$D$619),ROW(DesignSmells1!$A$2:$D$619)),""),3),COUNTIF(A260,DesignSmells1!$A$2:$A$619))))&amp;"; ")</f>
        <v xml:space="preserve">Unnecessary Abstraction; </v>
      </c>
    </row>
    <row r="261" spans="1:3" x14ac:dyDescent="0.25">
      <c r="A261" t="str">
        <v>com.eteks.sweethome3d.viewcontroller.Controller</v>
      </c>
      <c r="B261" t="str">
        <f>VLOOKUP(A261,DesignSmells!D261:H878,2,FALSE)</f>
        <v>Service Provider</v>
      </c>
      <c r="C261" t="str" cm="1">
        <f t="array" ref="C261">_xlfn.CONCAT(TRANSPOSE(_xlfn.UNIQUE(_xlfn._xlws.FILTER(INDEX(DesignSmells1!$A$2:$D$619,IF(COUNTIF(A261,DesignSmells1!$A$2:$A$619),MATCH(ROW(DesignSmells1!$A$2:$D$619),ROW(DesignSmells1!$A$2:$D$619)),""),3),COUNTIF(A261,DesignSmells1!$A$2:$A$619))))&amp;"; ")</f>
        <v xml:space="preserve">Wide Hierarchy; </v>
      </c>
    </row>
    <row r="262" spans="1:3" x14ac:dyDescent="0.25">
      <c r="A262" t="str">
        <v>com.eteks.sweethome3d.viewcontroller.DialogView</v>
      </c>
      <c r="B262" t="str">
        <f>VLOOKUP(A262,DesignSmells!D262:H879,2,FALSE)</f>
        <v>Service Provider</v>
      </c>
      <c r="C262" t="str" cm="1">
        <f t="array" ref="C262">_xlfn.CONCAT(TRANSPOSE(_xlfn.UNIQUE(_xlfn._xlws.FILTER(INDEX(DesignSmells1!$A$2:$D$619,IF(COUNTIF(A262,DesignSmells1!$A$2:$A$619),MATCH(ROW(DesignSmells1!$A$2:$D$619),ROW(DesignSmells1!$A$2:$D$619)),""),3),COUNTIF(A262,DesignSmells1!$A$2:$A$619))))&amp;"; ")</f>
        <v xml:space="preserve">Broken Hierarchy; Wide Hierarchy; </v>
      </c>
    </row>
    <row r="263" spans="1:3" x14ac:dyDescent="0.25">
      <c r="A263" t="str">
        <v>com.eteks.sweethome3d.viewcontroller.ExportableView</v>
      </c>
      <c r="B263" t="str">
        <f>VLOOKUP(A263,DesignSmells!D263:H880,2,FALSE)</f>
        <v>Service Provider</v>
      </c>
      <c r="C263" t="str" cm="1">
        <f t="array" ref="C263">_xlfn.CONCAT(TRANSPOSE(_xlfn.UNIQUE(_xlfn._xlws.FILTER(INDEX(DesignSmells1!$A$2:$D$619,IF(COUNTIF(A263,DesignSmells1!$A$2:$A$619),MATCH(ROW(DesignSmells1!$A$2:$D$619),ROW(DesignSmells1!$A$2:$D$619)),""),3),COUNTIF(A263,DesignSmells1!$A$2:$A$619))))&amp;"; ")</f>
        <v xml:space="preserve">Deficient Encapsulation; Broken Hierarchy; </v>
      </c>
    </row>
    <row r="264" spans="1:3" x14ac:dyDescent="0.25">
      <c r="A264" t="str">
        <v>com.eteks.sweethome3d.viewcontroller.ExportableView$FormatType</v>
      </c>
      <c r="B264" t="str">
        <f>VLOOKUP(A264,DesignSmells!D264:H881,2,FALSE)</f>
        <v>Information Holder</v>
      </c>
      <c r="C264" t="str" cm="1">
        <f t="array" ref="C264">_xlfn.CONCAT(TRANSPOSE(_xlfn.UNIQUE(_xlfn._xlws.FILTER(INDEX(DesignSmells1!$A$2:$D$619,IF(COUNTIF(A264,DesignSmells1!$A$2:$A$619),MATCH(ROW(DesignSmells1!$A$2:$D$619),ROW(DesignSmells1!$A$2:$D$619)),""),3),COUNTIF(A264,DesignSmells1!$A$2:$A$619))))&amp;"; ")</f>
        <v xml:space="preserve">Deficient Encapsulation; </v>
      </c>
    </row>
    <row r="265" spans="1:3" x14ac:dyDescent="0.25">
      <c r="A265" t="str">
        <v>com.eteks.sweethome3d.viewcontroller.FurnitureCatalogController$FurnitureCatalogChangeListener</v>
      </c>
      <c r="B265" t="str">
        <f>VLOOKUP(A265,DesignSmells!D265:H882,2,FALSE)</f>
        <v>Coordinator</v>
      </c>
      <c r="C265" t="str" cm="1">
        <f t="array" ref="C265">_xlfn.CONCAT(TRANSPOSE(_xlfn.UNIQUE(_xlfn._xlws.FILTER(INDEX(DesignSmells1!$A$2:$D$619,IF(COUNTIF(A265,DesignSmells1!$A$2:$A$619),MATCH(ROW(DesignSmells1!$A$2:$D$619),ROW(DesignSmells1!$A$2:$D$619)),""),3),COUNTIF(A265,DesignSmells1!$A$2:$A$619))))&amp;"; ")</f>
        <v xml:space="preserve">Unutilized Abstraction; </v>
      </c>
    </row>
    <row r="266" spans="1:3" x14ac:dyDescent="0.25">
      <c r="A266" t="str">
        <v>com.eteks.sweethome3d.viewcontroller.FurnitureCatalogController$FurnitureCatalogViewChangeListener</v>
      </c>
      <c r="B266" t="str">
        <f>VLOOKUP(A266,DesignSmells!D266:H883,2,FALSE)</f>
        <v>Service Provider</v>
      </c>
      <c r="C266" t="str" cm="1">
        <f t="array" ref="C266">_xlfn.CONCAT(TRANSPOSE(_xlfn.UNIQUE(_xlfn._xlws.FILTER(INDEX(DesignSmells1!$A$2:$D$619,IF(COUNTIF(A266,DesignSmells1!$A$2:$A$619),MATCH(ROW(DesignSmells1!$A$2:$D$619),ROW(DesignSmells1!$A$2:$D$619)),""),3),COUNTIF(A266,DesignSmells1!$A$2:$A$619))))&amp;"; ")</f>
        <v xml:space="preserve">Unutilized Abstraction; </v>
      </c>
    </row>
    <row r="267" spans="1:3" x14ac:dyDescent="0.25">
      <c r="A267" t="str">
        <v>com.eteks.sweethome3d.viewcontroller.FurnitureController</v>
      </c>
      <c r="B267" t="str">
        <f>VLOOKUP(A267,DesignSmells!D267:H884,2,FALSE)</f>
        <v>Controller</v>
      </c>
      <c r="C267" t="str" cm="1">
        <f t="array" ref="C267">_xlfn.CONCAT(TRANSPOSE(_xlfn.UNIQUE(_xlfn._xlws.FILTER(INDEX(DesignSmells1!$A$2:$D$619,IF(COUNTIF(A267,DesignSmells1!$A$2:$A$619),MATCH(ROW(DesignSmells1!$A$2:$D$619),ROW(DesignSmells1!$A$2:$D$619)),""),3),COUNTIF(A267,DesignSmells1!$A$2:$A$619))))&amp;"; ")</f>
        <v xml:space="preserve">Feature Envy; Unexploited Encapsulation; Missing Hierarchy; Insufficient Modularization; </v>
      </c>
    </row>
    <row r="268" spans="1:3" x14ac:dyDescent="0.25">
      <c r="A268" t="str">
        <v>com.eteks.sweethome3d.viewcontroller.HelpController$Property</v>
      </c>
      <c r="B268" t="str">
        <f>VLOOKUP(A268,DesignSmells!D268:H885,2,FALSE)</f>
        <v>Information Holder</v>
      </c>
      <c r="C268" t="str" cm="1">
        <f t="array" ref="C268">_xlfn.CONCAT(TRANSPOSE(_xlfn.UNIQUE(_xlfn._xlws.FILTER(INDEX(DesignSmells1!$A$2:$D$619,IF(COUNTIF(A268,DesignSmells1!$A$2:$A$619),MATCH(ROW(DesignSmells1!$A$2:$D$619),ROW(DesignSmells1!$A$2:$D$619)),""),3),COUNTIF(A268,DesignSmells1!$A$2:$A$619))))&amp;"; ")</f>
        <v xml:space="preserve">Unnecessary Abstraction; Unutilized Abstraction; </v>
      </c>
    </row>
    <row r="269" spans="1:3" x14ac:dyDescent="0.25">
      <c r="A269" t="str">
        <v>com.eteks.sweethome3d.viewcontroller.HelpController$LanguageChangeListener</v>
      </c>
      <c r="B269" t="str">
        <f>VLOOKUP(A269,DesignSmells!D269:H886,2,FALSE)</f>
        <v>Coordinator</v>
      </c>
      <c r="C269" t="str" cm="1">
        <f t="array" ref="C269">_xlfn.CONCAT(TRANSPOSE(_xlfn.UNIQUE(_xlfn._xlws.FILTER(INDEX(DesignSmells1!$A$2:$D$619,IF(COUNTIF(A269,DesignSmells1!$A$2:$A$619),MATCH(ROW(DesignSmells1!$A$2:$D$619),ROW(DesignSmells1!$A$2:$D$619)),""),3),COUNTIF(A269,DesignSmells1!$A$2:$A$619))))&amp;"; ")</f>
        <v xml:space="preserve">Unutilized Abstraction; </v>
      </c>
    </row>
    <row r="270" spans="1:3" x14ac:dyDescent="0.25">
      <c r="A270" t="str">
        <v>com.eteks.sweethome3d.viewcontroller.HelpController$HelpDocument$HelpReader</v>
      </c>
      <c r="B270" t="e">
        <f>VLOOKUP(A270,DesignSmells!D270:H887,2,FALSE)</f>
        <v>#N/A</v>
      </c>
      <c r="C270" t="str" cm="1">
        <f t="array" ref="C270">_xlfn.CONCAT(TRANSPOSE(_xlfn.UNIQUE(_xlfn._xlws.FILTER(INDEX(DesignSmells1!$A$2:$D$619,IF(COUNTIF(A270,DesignSmells1!$A$2:$A$619),MATCH(ROW(DesignSmells1!$A$2:$D$619),ROW(DesignSmells1!$A$2:$D$619)),""),3),COUNTIF(A270,DesignSmells1!$A$2:$A$619))))&amp;"; ")</f>
        <v xml:space="preserve">Unutilized Abstraction; </v>
      </c>
    </row>
    <row r="271" spans="1:3" x14ac:dyDescent="0.25">
      <c r="A271" t="str">
        <v>com.eteks.sweethome3d.viewcontroller.HelpView</v>
      </c>
      <c r="B271" t="str">
        <f>VLOOKUP(A271,DesignSmells!D271:H888,2,FALSE)</f>
        <v>Service Provider</v>
      </c>
      <c r="C271" t="str" cm="1">
        <f t="array" ref="C271">_xlfn.CONCAT(TRANSPOSE(_xlfn.UNIQUE(_xlfn._xlws.FILTER(INDEX(DesignSmells1!$A$2:$D$619,IF(COUNTIF(A271,DesignSmells1!$A$2:$A$619),MATCH(ROW(DesignSmells1!$A$2:$D$619),ROW(DesignSmells1!$A$2:$D$619)),""),3),COUNTIF(A271,DesignSmells1!$A$2:$A$619))))&amp;"; ")</f>
        <v xml:space="preserve">Broken Hierarchy; </v>
      </c>
    </row>
    <row r="272" spans="1:3" x14ac:dyDescent="0.25">
      <c r="A272" t="str">
        <v>com.eteks.sweethome3d.viewcontroller.Home3DAttributesController</v>
      </c>
      <c r="B272" t="str">
        <f>VLOOKUP(A272,DesignSmells!D272:H889,2,FALSE)</f>
        <v>Controller</v>
      </c>
      <c r="C272" t="str" cm="1">
        <f t="array" ref="C272">_xlfn.CONCAT(TRANSPOSE(_xlfn.UNIQUE(_xlfn._xlws.FILTER(INDEX(DesignSmells1!$A$2:$D$619,IF(COUNTIF(A272,DesignSmells1!$A$2:$A$619),MATCH(ROW(DesignSmells1!$A$2:$D$619),ROW(DesignSmells1!$A$2:$D$619)),""),3),COUNTIF(A272,DesignSmells1!$A$2:$A$619))))&amp;"; ")</f>
        <v xml:space="preserve">Insufficient Modularization; </v>
      </c>
    </row>
    <row r="273" spans="1:3" x14ac:dyDescent="0.25">
      <c r="A273" t="str">
        <v>com.eteks.sweethome3d.viewcontroller.Home3DAttributesController$Property</v>
      </c>
      <c r="B273" t="str">
        <f>VLOOKUP(A273,DesignSmells!D273:H890,2,FALSE)</f>
        <v>Service Provider</v>
      </c>
      <c r="C273" t="str" cm="1">
        <f t="array" ref="C273">_xlfn.CONCAT(TRANSPOSE(_xlfn.UNIQUE(_xlfn._xlws.FILTER(INDEX(DesignSmells1!$A$2:$D$619,IF(COUNTIF(A273,DesignSmells1!$A$2:$A$619),MATCH(ROW(DesignSmells1!$A$2:$D$619),ROW(DesignSmells1!$A$2:$D$619)),""),3),COUNTIF(A273,DesignSmells1!$A$2:$A$619))))&amp;"; ")</f>
        <v xml:space="preserve">Unnecessary Abstraction; Unutilized Abstraction; </v>
      </c>
    </row>
    <row r="274" spans="1:3" x14ac:dyDescent="0.25">
      <c r="A274" t="str">
        <v>com.eteks.sweethome3d.viewcontroller.Home3DAttributesController$EnvironmentPaint</v>
      </c>
      <c r="B274" t="str">
        <f>VLOOKUP(A274,DesignSmells!D274:H891,2,FALSE)</f>
        <v>Information Holder</v>
      </c>
      <c r="C274" t="str" cm="1">
        <f t="array" ref="C274">_xlfn.CONCAT(TRANSPOSE(_xlfn.UNIQUE(_xlfn._xlws.FILTER(INDEX(DesignSmells1!$A$2:$D$619,IF(COUNTIF(A274,DesignSmells1!$A$2:$A$619),MATCH(ROW(DesignSmells1!$A$2:$D$619),ROW(DesignSmells1!$A$2:$D$619)),""),3),COUNTIF(A274,DesignSmells1!$A$2:$A$619))))&amp;"; ")</f>
        <v xml:space="preserve">Unnecessary Abstraction; </v>
      </c>
    </row>
    <row r="275" spans="1:3" x14ac:dyDescent="0.25">
      <c r="A275" t="str">
        <v>com.eteks.sweethome3d.viewcontroller.HomeController</v>
      </c>
      <c r="B275" t="str">
        <f>VLOOKUP(A275,DesignSmells!D275:H892,2,FALSE)</f>
        <v>Controller</v>
      </c>
      <c r="C275" t="str" cm="1">
        <f t="array" ref="C275">_xlfn.CONCAT(TRANSPOSE(_xlfn.UNIQUE(_xlfn._xlws.FILTER(INDEX(DesignSmells1!$A$2:$D$619,IF(COUNTIF(A275,DesignSmells1!$A$2:$A$619),MATCH(ROW(DesignSmells1!$A$2:$D$619),ROW(DesignSmells1!$A$2:$D$619)),""),3),COUNTIF(A275,DesignSmells1!$A$2:$A$619))))&amp;"; ")</f>
        <v xml:space="preserve">Feature Envy; Unexploited Encapsulation; Missing Hierarchy; Insufficient Modularization; Hub-like Modularization; </v>
      </c>
    </row>
    <row r="276" spans="1:3" x14ac:dyDescent="0.25">
      <c r="A276" t="str">
        <v>com.eteks.sweethome3d.viewcontroller.HomeController$FurnitureCatalogChangeListener</v>
      </c>
      <c r="B276" t="str">
        <f>VLOOKUP(A276,DesignSmells!D276:H893,2,FALSE)</f>
        <v>Service Provider</v>
      </c>
      <c r="C276" t="str" cm="1">
        <f t="array" ref="C276">_xlfn.CONCAT(TRANSPOSE(_xlfn.UNIQUE(_xlfn._xlws.FILTER(INDEX(DesignSmells1!$A$2:$D$619,IF(COUNTIF(A276,DesignSmells1!$A$2:$A$619),MATCH(ROW(DesignSmells1!$A$2:$D$619),ROW(DesignSmells1!$A$2:$D$619)),""),3),COUNTIF(A276,DesignSmells1!$A$2:$A$619))))&amp;"; ")</f>
        <v xml:space="preserve">Unutilized Abstraction; Broken Hierarchy; </v>
      </c>
    </row>
    <row r="277" spans="1:3" x14ac:dyDescent="0.25">
      <c r="A277" t="str">
        <v>com.eteks.sweethome3d.viewcontroller.HomeController$TexturesCatalogChangeListener</v>
      </c>
      <c r="B277" t="str">
        <f>VLOOKUP(A277,DesignSmells!D277:H894,2,FALSE)</f>
        <v>Service Provider</v>
      </c>
      <c r="C277" t="str" cm="1">
        <f t="array" ref="C277">_xlfn.CONCAT(TRANSPOSE(_xlfn.UNIQUE(_xlfn._xlws.FILTER(INDEX(DesignSmells1!$A$2:$D$619,IF(COUNTIF(A277,DesignSmells1!$A$2:$A$619),MATCH(ROW(DesignSmells1!$A$2:$D$619),ROW(DesignSmells1!$A$2:$D$619)),""),3),COUNTIF(A277,DesignSmells1!$A$2:$A$619))))&amp;"; ")</f>
        <v xml:space="preserve">Unutilized Abstraction; Broken Hierarchy; </v>
      </c>
    </row>
    <row r="278" spans="1:3" x14ac:dyDescent="0.25">
      <c r="A278" t="str">
        <v>com.eteks.sweethome3d.viewcontroller.HomeController$UserPreferencesPropertiesChangeListener</v>
      </c>
      <c r="B278" t="str">
        <f>VLOOKUP(A278,DesignSmells!D278:H895,2,FALSE)</f>
        <v>Service Provider</v>
      </c>
      <c r="C278" t="str" cm="1">
        <f t="array" ref="C278">_xlfn.CONCAT(TRANSPOSE(_xlfn.UNIQUE(_xlfn._xlws.FILTER(INDEX(DesignSmells1!$A$2:$D$619,IF(COUNTIF(A278,DesignSmells1!$A$2:$A$619),MATCH(ROW(DesignSmells1!$A$2:$D$619),ROW(DesignSmells1!$A$2:$D$619)),""),3),COUNTIF(A278,DesignSmells1!$A$2:$A$619))))&amp;"; ")</f>
        <v xml:space="preserve">Broken Hierarchy; </v>
      </c>
    </row>
    <row r="279" spans="1:3" x14ac:dyDescent="0.25">
      <c r="A279" t="str">
        <v>com.eteks.sweethome3d.viewcontroller.HomeController$LanguageChangeListener</v>
      </c>
      <c r="B279" t="str">
        <f>VLOOKUP(A279,DesignSmells!D279:H896,2,FALSE)</f>
        <v>Service Provider</v>
      </c>
      <c r="C279" t="str" cm="1">
        <f t="array" ref="C279">_xlfn.CONCAT(TRANSPOSE(_xlfn.UNIQUE(_xlfn._xlws.FILTER(INDEX(DesignSmells1!$A$2:$D$619,IF(COUNTIF(A279,DesignSmells1!$A$2:$A$619),MATCH(ROW(DesignSmells1!$A$2:$D$619),ROW(DesignSmells1!$A$2:$D$619)),""),3),COUNTIF(A279,DesignSmells1!$A$2:$A$619))))&amp;"; ")</f>
        <v xml:space="preserve">Unutilized Abstraction; </v>
      </c>
    </row>
    <row r="280" spans="1:3" x14ac:dyDescent="0.25">
      <c r="A280" t="str">
        <v>com.eteks.sweethome3d.viewcontroller.HomeController$Update</v>
      </c>
      <c r="B280" t="str">
        <f>VLOOKUP(A280,DesignSmells!D280:H897,2,FALSE)</f>
        <v>Information Holder</v>
      </c>
      <c r="C280" t="str" cm="1">
        <f t="array" ref="C280">_xlfn.CONCAT(TRANSPOSE(_xlfn.UNIQUE(_xlfn._xlws.FILTER(INDEX(DesignSmells1!$A$2:$D$619,IF(COUNTIF(A280,DesignSmells1!$A$2:$A$619),MATCH(ROW(DesignSmells1!$A$2:$D$619),ROW(DesignSmells1!$A$2:$D$619)),""),3),COUNTIF(A280,DesignSmells1!$A$2:$A$619))))&amp;"; ")</f>
        <v xml:space="preserve">Insufficient Modularization; </v>
      </c>
    </row>
    <row r="281" spans="1:3" x14ac:dyDescent="0.25">
      <c r="A281" t="str">
        <v>com.eteks.sweethome3d.viewcontroller.HomeController3D</v>
      </c>
      <c r="B281" t="str">
        <f>VLOOKUP(A281,DesignSmells!D281:H898,2,FALSE)</f>
        <v>Coordinator</v>
      </c>
      <c r="C281" t="str" cm="1">
        <f t="array" ref="C281">_xlfn.CONCAT(TRANSPOSE(_xlfn.UNIQUE(_xlfn._xlws.FILTER(INDEX(DesignSmells1!$A$2:$D$619,IF(COUNTIF(A281,DesignSmells1!$A$2:$A$619),MATCH(ROW(DesignSmells1!$A$2:$D$619),ROW(DesignSmells1!$A$2:$D$619)),""),3),COUNTIF(A281,DesignSmells1!$A$2:$A$619))))&amp;"; ")</f>
        <v xml:space="preserve">Feature Envy; Insufficient Modularization; </v>
      </c>
    </row>
    <row r="282" spans="1:3" x14ac:dyDescent="0.25">
      <c r="A282" t="str">
        <v>com.eteks.sweethome3d.viewcontroller.HomeController3D$TopCameraState</v>
      </c>
      <c r="B282" t="str">
        <f>VLOOKUP(A282,DesignSmells!D282:H899,2,FALSE)</f>
        <v>Controller</v>
      </c>
      <c r="C282" t="str" cm="1">
        <f t="array" ref="C282">_xlfn.CONCAT(TRANSPOSE(_xlfn.UNIQUE(_xlfn._xlws.FILTER(INDEX(DesignSmells1!$A$2:$D$619,IF(COUNTIF(A282,DesignSmells1!$A$2:$A$619),MATCH(ROW(DesignSmells1!$A$2:$D$619),ROW(DesignSmells1!$A$2:$D$619)),""),3),COUNTIF(A282,DesignSmells1!$A$2:$A$619))))&amp;"; ")</f>
        <v xml:space="preserve">Unexploited Encapsulation; Missing Hierarchy; </v>
      </c>
    </row>
    <row r="283" spans="1:3" x14ac:dyDescent="0.25">
      <c r="A283" t="str">
        <v>com.eteks.sweethome3d.viewcontroller.HomeController3D$UserPreferencesChangeListener</v>
      </c>
      <c r="B283" t="str">
        <f>VLOOKUP(A283,DesignSmells!D283:H900,2,FALSE)</f>
        <v>Service Provider</v>
      </c>
      <c r="C283" t="str" cm="1">
        <f t="array" ref="C283">_xlfn.CONCAT(TRANSPOSE(_xlfn.UNIQUE(_xlfn._xlws.FILTER(INDEX(DesignSmells1!$A$2:$D$619,IF(COUNTIF(A283,DesignSmells1!$A$2:$A$619),MATCH(ROW(DesignSmells1!$A$2:$D$619),ROW(DesignSmells1!$A$2:$D$619)),""),3),COUNTIF(A283,DesignSmells1!$A$2:$A$619))))&amp;"; ")</f>
        <v xml:space="preserve">Unutilized Abstraction; </v>
      </c>
    </row>
    <row r="284" spans="1:3" x14ac:dyDescent="0.25">
      <c r="A284" t="str">
        <v>com.eteks.sweethome3d.viewcontroller.HomeFurnitureController</v>
      </c>
      <c r="B284" t="str">
        <f>VLOOKUP(A284,DesignSmells!D284:H901,2,FALSE)</f>
        <v>Controller</v>
      </c>
      <c r="C284" t="str" cm="1">
        <f t="array" ref="C284">_xlfn.CONCAT(TRANSPOSE(_xlfn.UNIQUE(_xlfn._xlws.FILTER(INDEX(DesignSmells1!$A$2:$D$619,IF(COUNTIF(A284,DesignSmells1!$A$2:$A$619),MATCH(ROW(DesignSmells1!$A$2:$D$619),ROW(DesignSmells1!$A$2:$D$619)),""),3),COUNTIF(A284,DesignSmells1!$A$2:$A$619))))&amp;"; ")</f>
        <v xml:space="preserve">Unexploited Encapsulation; Missing Hierarchy; Insufficient Modularization; </v>
      </c>
    </row>
    <row r="285" spans="1:3" x14ac:dyDescent="0.25">
      <c r="A285" t="str">
        <v>com.eteks.sweethome3d.viewcontroller.HomeFurnitureController$Property</v>
      </c>
      <c r="B285" t="str">
        <f>VLOOKUP(A285,DesignSmells!D285:H902,2,FALSE)</f>
        <v>Information Holder</v>
      </c>
      <c r="C285" t="str" cm="1">
        <f t="array" ref="C285">_xlfn.CONCAT(TRANSPOSE(_xlfn.UNIQUE(_xlfn._xlws.FILTER(INDEX(DesignSmells1!$A$2:$D$619,IF(COUNTIF(A285,DesignSmells1!$A$2:$A$619),MATCH(ROW(DesignSmells1!$A$2:$D$619),ROW(DesignSmells1!$A$2:$D$619)),""),3),COUNTIF(A285,DesignSmells1!$A$2:$A$619))))&amp;"; ")</f>
        <v xml:space="preserve">Unnecessary Abstraction; Unutilized Abstraction; </v>
      </c>
    </row>
    <row r="286" spans="1:3" x14ac:dyDescent="0.25">
      <c r="A286" t="str">
        <v>com.eteks.sweethome3d.viewcontroller.HomeFurnitureController$FurniturePaint</v>
      </c>
      <c r="B286" t="str">
        <f>VLOOKUP(A286,DesignSmells!D286:H903,2,FALSE)</f>
        <v>Information Holder</v>
      </c>
      <c r="C286" t="str" cm="1">
        <f t="array" ref="C286">_xlfn.CONCAT(TRANSPOSE(_xlfn.UNIQUE(_xlfn._xlws.FILTER(INDEX(DesignSmells1!$A$2:$D$619,IF(COUNTIF(A286,DesignSmells1!$A$2:$A$619),MATCH(ROW(DesignSmells1!$A$2:$D$619),ROW(DesignSmells1!$A$2:$D$619)),""),3),COUNTIF(A286,DesignSmells1!$A$2:$A$619))))&amp;"; ")</f>
        <v xml:space="preserve">Unnecessary Abstraction; </v>
      </c>
    </row>
    <row r="287" spans="1:3" x14ac:dyDescent="0.25">
      <c r="A287" t="str">
        <v>com.eteks.sweethome3d.viewcontroller.HomeFurnitureController$FurnitureShininess</v>
      </c>
      <c r="B287" t="str">
        <f>VLOOKUP(A287,DesignSmells!D287:H904,2,FALSE)</f>
        <v>Information Holder</v>
      </c>
      <c r="C287" t="str" cm="1">
        <f t="array" ref="C287">_xlfn.CONCAT(TRANSPOSE(_xlfn.UNIQUE(_xlfn._xlws.FILTER(INDEX(DesignSmells1!$A$2:$D$619,IF(COUNTIF(A287,DesignSmells1!$A$2:$A$619),MATCH(ROW(DesignSmells1!$A$2:$D$619),ROW(DesignSmells1!$A$2:$D$619)),""),3),COUNTIF(A287,DesignSmells1!$A$2:$A$619))))&amp;"; ")</f>
        <v xml:space="preserve">Unnecessary Abstraction; </v>
      </c>
    </row>
    <row r="288" spans="1:3" x14ac:dyDescent="0.25">
      <c r="A288" t="str">
        <v>com.eteks.sweethome3d.viewcontroller.HomeFurnitureController$FurnitureHorizontalAxis</v>
      </c>
      <c r="B288" t="str">
        <f>VLOOKUP(A288,DesignSmells!D288:H905,2,FALSE)</f>
        <v>Information Holder</v>
      </c>
      <c r="C288" t="str" cm="1">
        <f t="array" ref="C288">_xlfn.CONCAT(TRANSPOSE(_xlfn.UNIQUE(_xlfn._xlws.FILTER(INDEX(DesignSmells1!$A$2:$D$619,IF(COUNTIF(A288,DesignSmells1!$A$2:$A$619),MATCH(ROW(DesignSmells1!$A$2:$D$619),ROW(DesignSmells1!$A$2:$D$619)),""),3),COUNTIF(A288,DesignSmells1!$A$2:$A$619))))&amp;"; ")</f>
        <v xml:space="preserve">Unnecessary Abstraction; </v>
      </c>
    </row>
    <row r="289" spans="1:3" x14ac:dyDescent="0.25">
      <c r="A289" t="str">
        <v>com.eteks.sweethome3d.viewcontroller.HomeView</v>
      </c>
      <c r="B289" t="str">
        <f>VLOOKUP(A289,DesignSmells!D289:H906,2,FALSE)</f>
        <v>Interfacer</v>
      </c>
      <c r="C289" t="str" cm="1">
        <f t="array" ref="C289">_xlfn.CONCAT(TRANSPOSE(_xlfn.UNIQUE(_xlfn._xlws.FILTER(INDEX(DesignSmells1!$A$2:$D$619,IF(COUNTIF(A289,DesignSmells1!$A$2:$A$619),MATCH(ROW(DesignSmells1!$A$2:$D$619),ROW(DesignSmells1!$A$2:$D$619)),""),3),COUNTIF(A289,DesignSmells1!$A$2:$A$619))))&amp;"; ")</f>
        <v xml:space="preserve">Broken Hierarchy; Insufficient Modularization; </v>
      </c>
    </row>
    <row r="290" spans="1:3" x14ac:dyDescent="0.25">
      <c r="A290" t="str">
        <v>com.eteks.sweethome3d.viewcontroller.HomeView$ActionType</v>
      </c>
      <c r="B290" t="str">
        <f>VLOOKUP(A290,DesignSmells!D290:H907,2,FALSE)</f>
        <v>Information Holder</v>
      </c>
      <c r="C290" t="str" cm="1">
        <f t="array" ref="C290">_xlfn.CONCAT(TRANSPOSE(_xlfn.UNIQUE(_xlfn._xlws.FILTER(INDEX(DesignSmells1!$A$2:$D$619,IF(COUNTIF(A290,DesignSmells1!$A$2:$A$619),MATCH(ROW(DesignSmells1!$A$2:$D$619),ROW(DesignSmells1!$A$2:$D$619)),""),3),COUNTIF(A290,DesignSmells1!$A$2:$A$619))))&amp;"; ")</f>
        <v xml:space="preserve">Unnecessary Abstraction; </v>
      </c>
    </row>
    <row r="291" spans="1:3" x14ac:dyDescent="0.25">
      <c r="A291" t="str">
        <v>com.eteks.sweethome3d.viewcontroller.HomeView$SaveAnswer</v>
      </c>
      <c r="B291" t="str">
        <f>VLOOKUP(A291,DesignSmells!D291:H908,2,FALSE)</f>
        <v>Information Holder</v>
      </c>
      <c r="C291" t="str" cm="1">
        <f t="array" ref="C291">_xlfn.CONCAT(TRANSPOSE(_xlfn.UNIQUE(_xlfn._xlws.FILTER(INDEX(DesignSmells1!$A$2:$D$619,IF(COUNTIF(A291,DesignSmells1!$A$2:$A$619),MATCH(ROW(DesignSmells1!$A$2:$D$619),ROW(DesignSmells1!$A$2:$D$619)),""),3),COUNTIF(A291,DesignSmells1!$A$2:$A$619))))&amp;"; ")</f>
        <v xml:space="preserve">Unnecessary Abstraction; </v>
      </c>
    </row>
    <row r="292" spans="1:3" x14ac:dyDescent="0.25">
      <c r="A292" t="str">
        <v>com.eteks.sweethome3d.viewcontroller.HomeView$OpenDamagedHomeAnswer</v>
      </c>
      <c r="B292" t="str">
        <f>VLOOKUP(A292,DesignSmells!D292:H909,2,FALSE)</f>
        <v>Information Holder</v>
      </c>
      <c r="C292" t="str" cm="1">
        <f t="array" ref="C292">_xlfn.CONCAT(TRANSPOSE(_xlfn.UNIQUE(_xlfn._xlws.FILTER(INDEX(DesignSmells1!$A$2:$D$619,IF(COUNTIF(A292,DesignSmells1!$A$2:$A$619),MATCH(ROW(DesignSmells1!$A$2:$D$619),ROW(DesignSmells1!$A$2:$D$619)),""),3),COUNTIF(A292,DesignSmells1!$A$2:$A$619))))&amp;"; ")</f>
        <v xml:space="preserve">Unnecessary Abstraction; </v>
      </c>
    </row>
    <row r="293" spans="1:3" x14ac:dyDescent="0.25">
      <c r="A293" t="str">
        <v>com.eteks.sweethome3d.viewcontroller.ImportedFurnitureWizardController</v>
      </c>
      <c r="B293" t="str">
        <f>VLOOKUP(A293,DesignSmells!D293:H910,2,FALSE)</f>
        <v>Controller</v>
      </c>
      <c r="C293" t="str" cm="1">
        <f t="array" ref="C293">_xlfn.CONCAT(TRANSPOSE(_xlfn.UNIQUE(_xlfn._xlws.FILTER(INDEX(DesignSmells1!$A$2:$D$619,IF(COUNTIF(A293,DesignSmells1!$A$2:$A$619),MATCH(ROW(DesignSmells1!$A$2:$D$619),ROW(DesignSmells1!$A$2:$D$619)),""),3),COUNTIF(A293,DesignSmells1!$A$2:$A$619))))&amp;"; ")</f>
        <v xml:space="preserve">Broken Hierarchy; Multipath Hierarchy; Insufficient Modularization; </v>
      </c>
    </row>
    <row r="294" spans="1:3" x14ac:dyDescent="0.25">
      <c r="A294" t="str">
        <v>com.eteks.sweethome3d.viewcontroller.ImportedFurnitureWizardController$Property</v>
      </c>
      <c r="B294" t="str">
        <f>VLOOKUP(A294,DesignSmells!D294:H911,2,FALSE)</f>
        <v>Information Holder</v>
      </c>
      <c r="C294" t="str" cm="1">
        <f t="array" ref="C294">_xlfn.CONCAT(TRANSPOSE(_xlfn.UNIQUE(_xlfn._xlws.FILTER(INDEX(DesignSmells1!$A$2:$D$619,IF(COUNTIF(A294,DesignSmells1!$A$2:$A$619),MATCH(ROW(DesignSmells1!$A$2:$D$619),ROW(DesignSmells1!$A$2:$D$619)),""),3),COUNTIF(A294,DesignSmells1!$A$2:$A$619))))&amp;"; ")</f>
        <v xml:space="preserve">Unnecessary Abstraction; Unutilized Abstraction; </v>
      </c>
    </row>
    <row r="295" spans="1:3" x14ac:dyDescent="0.25">
      <c r="A295" t="str">
        <v>com.eteks.sweethome3d.viewcontroller.ImportedFurnitureWizardController$Step</v>
      </c>
      <c r="B295" t="str">
        <f>VLOOKUP(A295,DesignSmells!D295:H912,2,FALSE)</f>
        <v>Information Holder</v>
      </c>
      <c r="C295" t="str" cm="1">
        <f t="array" ref="C295">_xlfn.CONCAT(TRANSPOSE(_xlfn.UNIQUE(_xlfn._xlws.FILTER(INDEX(DesignSmells1!$A$2:$D$619,IF(COUNTIF(A295,DesignSmells1!$A$2:$A$619),MATCH(ROW(DesignSmells1!$A$2:$D$619),ROW(DesignSmells1!$A$2:$D$619)),""),3),COUNTIF(A295,DesignSmells1!$A$2:$A$619))))&amp;"; ")</f>
        <v xml:space="preserve">Unnecessary Abstraction; Unutilized Abstraction; </v>
      </c>
    </row>
    <row r="296" spans="1:3" x14ac:dyDescent="0.25">
      <c r="A296" t="str">
        <v>com.eteks.sweethome3d.viewcontroller.ImportedFurnitureWizardStepsView</v>
      </c>
      <c r="B296" t="str">
        <f>VLOOKUP(A296,DesignSmells!D296:H913,2,FALSE)</f>
        <v>Service Provider</v>
      </c>
      <c r="C296" t="str" cm="1">
        <f t="array" ref="C296">_xlfn.CONCAT(TRANSPOSE(_xlfn.UNIQUE(_xlfn._xlws.FILTER(INDEX(DesignSmells1!$A$2:$D$619,IF(COUNTIF(A296,DesignSmells1!$A$2:$A$619),MATCH(ROW(DesignSmells1!$A$2:$D$619),ROW(DesignSmells1!$A$2:$D$619)),""),3),COUNTIF(A296,DesignSmells1!$A$2:$A$619))))&amp;"; ")</f>
        <v xml:space="preserve">Broken Hierarchy; </v>
      </c>
    </row>
    <row r="297" spans="1:3" x14ac:dyDescent="0.25">
      <c r="A297" t="str">
        <v>com.eteks.sweethome3d.viewcontroller.ImportedTextureWizardController</v>
      </c>
      <c r="B297" t="str">
        <f>VLOOKUP(A297,DesignSmells!D297:H914,2,FALSE)</f>
        <v>Controller</v>
      </c>
      <c r="C297" t="str" cm="1">
        <f t="array" ref="C297">_xlfn.CONCAT(TRANSPOSE(_xlfn.UNIQUE(_xlfn._xlws.FILTER(INDEX(DesignSmells1!$A$2:$D$619,IF(COUNTIF(A297,DesignSmells1!$A$2:$A$619),MATCH(ROW(DesignSmells1!$A$2:$D$619),ROW(DesignSmells1!$A$2:$D$619)),""),3),COUNTIF(A297,DesignSmells1!$A$2:$A$619))))&amp;"; ")</f>
        <v xml:space="preserve">Broken Hierarchy; Multipath Hierarchy; Insufficient Modularization; </v>
      </c>
    </row>
    <row r="298" spans="1:3" x14ac:dyDescent="0.25">
      <c r="A298" t="str">
        <v>com.eteks.sweethome3d.viewcontroller.ImportedTextureWizardController$Property</v>
      </c>
      <c r="B298" t="str">
        <f>VLOOKUP(A298,DesignSmells!D298:H915,2,FALSE)</f>
        <v>Information Holder</v>
      </c>
      <c r="C298" t="str" cm="1">
        <f t="array" ref="C298">_xlfn.CONCAT(TRANSPOSE(_xlfn.UNIQUE(_xlfn._xlws.FILTER(INDEX(DesignSmells1!$A$2:$D$619,IF(COUNTIF(A298,DesignSmells1!$A$2:$A$619),MATCH(ROW(DesignSmells1!$A$2:$D$619),ROW(DesignSmells1!$A$2:$D$619)),""),3),COUNTIF(A298,DesignSmells1!$A$2:$A$619))))&amp;"; ")</f>
        <v xml:space="preserve">Unnecessary Abstraction; Unutilized Abstraction; </v>
      </c>
    </row>
    <row r="299" spans="1:3" x14ac:dyDescent="0.25">
      <c r="A299" t="str">
        <v>com.eteks.sweethome3d.viewcontroller.ImportedTextureWizardController$Step</v>
      </c>
      <c r="B299" t="str">
        <f>VLOOKUP(A299,DesignSmells!D299:H916,2,FALSE)</f>
        <v>Information Holder</v>
      </c>
      <c r="C299" t="str" cm="1">
        <f t="array" ref="C299">_xlfn.CONCAT(TRANSPOSE(_xlfn.UNIQUE(_xlfn._xlws.FILTER(INDEX(DesignSmells1!$A$2:$D$619,IF(COUNTIF(A299,DesignSmells1!$A$2:$A$619),MATCH(ROW(DesignSmells1!$A$2:$D$619),ROW(DesignSmells1!$A$2:$D$619)),""),3),COUNTIF(A299,DesignSmells1!$A$2:$A$619))))&amp;"; ")</f>
        <v xml:space="preserve">Unnecessary Abstraction; Unutilized Abstraction; </v>
      </c>
    </row>
    <row r="300" spans="1:3" x14ac:dyDescent="0.25">
      <c r="A300" t="str">
        <v>com.eteks.sweethome3d.viewcontroller.LabelController</v>
      </c>
      <c r="B300" t="str">
        <f>VLOOKUP(A300,DesignSmells!D300:H917,2,FALSE)</f>
        <v>Controller</v>
      </c>
      <c r="C300" t="str" cm="1">
        <f t="array" ref="C300">_xlfn.CONCAT(TRANSPOSE(_xlfn.UNIQUE(_xlfn._xlws.FILTER(INDEX(DesignSmells1!$A$2:$D$619,IF(COUNTIF(A300,DesignSmells1!$A$2:$A$619),MATCH(ROW(DesignSmells1!$A$2:$D$619),ROW(DesignSmells1!$A$2:$D$619)),""),3),COUNTIF(A300,DesignSmells1!$A$2:$A$619))))&amp;"; ")</f>
        <v xml:space="preserve">Insufficient Modularization; </v>
      </c>
    </row>
    <row r="301" spans="1:3" x14ac:dyDescent="0.25">
      <c r="A301" t="str">
        <v>com.eteks.sweethome3d.viewcontroller.LabelController$Property</v>
      </c>
      <c r="B301" t="str">
        <f>VLOOKUP(A301,DesignSmells!D301:H918,2,FALSE)</f>
        <v>Information Holder</v>
      </c>
      <c r="C301" t="str" cm="1">
        <f t="array" ref="C301">_xlfn.CONCAT(TRANSPOSE(_xlfn.UNIQUE(_xlfn._xlws.FILTER(INDEX(DesignSmells1!$A$2:$D$619,IF(COUNTIF(A301,DesignSmells1!$A$2:$A$619),MATCH(ROW(DesignSmells1!$A$2:$D$619),ROW(DesignSmells1!$A$2:$D$619)),""),3),COUNTIF(A301,DesignSmells1!$A$2:$A$619))))&amp;"; ")</f>
        <v xml:space="preserve">Unnecessary Abstraction; Unutilized Abstraction; </v>
      </c>
    </row>
    <row r="302" spans="1:3" x14ac:dyDescent="0.25">
      <c r="A302" t="str">
        <v>com.eteks.sweethome3d.viewcontroller.LevelController</v>
      </c>
      <c r="B302" t="str">
        <f>VLOOKUP(A302,DesignSmells!D302:H919,2,FALSE)</f>
        <v>Controller</v>
      </c>
      <c r="C302" t="str" cm="1">
        <f t="array" ref="C302">_xlfn.CONCAT(TRANSPOSE(_xlfn.UNIQUE(_xlfn._xlws.FILTER(INDEX(DesignSmells1!$A$2:$D$619,IF(COUNTIF(A302,DesignSmells1!$A$2:$A$619),MATCH(ROW(DesignSmells1!$A$2:$D$619),ROW(DesignSmells1!$A$2:$D$619)),""),3),COUNTIF(A302,DesignSmells1!$A$2:$A$619))))&amp;"; ")</f>
        <v xml:space="preserve">Insufficient Modularization; </v>
      </c>
    </row>
    <row r="303" spans="1:3" x14ac:dyDescent="0.25">
      <c r="A303" t="str">
        <v>com.eteks.sweethome3d.viewcontroller.LevelController$Property</v>
      </c>
      <c r="B303" t="str">
        <f>VLOOKUP(A303,DesignSmells!D303:H920,2,FALSE)</f>
        <v>Information Holder</v>
      </c>
      <c r="C303" t="str" cm="1">
        <f t="array" ref="C303">_xlfn.CONCAT(TRANSPOSE(_xlfn.UNIQUE(_xlfn._xlws.FILTER(INDEX(DesignSmells1!$A$2:$D$619,IF(COUNTIF(A303,DesignSmells1!$A$2:$A$619),MATCH(ROW(DesignSmells1!$A$2:$D$619),ROW(DesignSmells1!$A$2:$D$619)),""),3),COUNTIF(A303,DesignSmells1!$A$2:$A$619))))&amp;"; ")</f>
        <v xml:space="preserve">Unnecessary Abstraction; Unutilized Abstraction; </v>
      </c>
    </row>
    <row r="304" spans="1:3" x14ac:dyDescent="0.25">
      <c r="A304" t="str">
        <v>com.eteks.sweethome3d.viewcontroller.ObserverCameraController</v>
      </c>
      <c r="B304" t="str">
        <f>VLOOKUP(A304,DesignSmells!D304:H921,2,FALSE)</f>
        <v>Controller</v>
      </c>
      <c r="C304" t="str" cm="1">
        <f t="array" ref="C304">_xlfn.CONCAT(TRANSPOSE(_xlfn.UNIQUE(_xlfn._xlws.FILTER(INDEX(DesignSmells1!$A$2:$D$619,IF(COUNTIF(A304,DesignSmells1!$A$2:$A$619),MATCH(ROW(DesignSmells1!$A$2:$D$619),ROW(DesignSmells1!$A$2:$D$619)),""),3),COUNTIF(A304,DesignSmells1!$A$2:$A$619))))&amp;"; ")</f>
        <v xml:space="preserve">Insufficient Modularization; </v>
      </c>
    </row>
    <row r="305" spans="1:3" x14ac:dyDescent="0.25">
      <c r="A305" t="str">
        <v>com.eteks.sweethome3d.viewcontroller.ObserverCameraController$Property</v>
      </c>
      <c r="B305" t="str">
        <f>VLOOKUP(A305,DesignSmells!D305:H922,2,FALSE)</f>
        <v>Information Holder</v>
      </c>
      <c r="C305" t="str" cm="1">
        <f t="array" ref="C305">_xlfn.CONCAT(TRANSPOSE(_xlfn.UNIQUE(_xlfn._xlws.FILTER(INDEX(DesignSmells1!$A$2:$D$619,IF(COUNTIF(A305,DesignSmells1!$A$2:$A$619),MATCH(ROW(DesignSmells1!$A$2:$D$619),ROW(DesignSmells1!$A$2:$D$619)),""),3),COUNTIF(A305,DesignSmells1!$A$2:$A$619))))&amp;"; ")</f>
        <v xml:space="preserve">Unnecessary Abstraction; Unutilized Abstraction; </v>
      </c>
    </row>
    <row r="306" spans="1:3" x14ac:dyDescent="0.25">
      <c r="A306" t="str">
        <v>com.eteks.sweethome3d.viewcontroller.PhotoController$HomeCameraChangeListener</v>
      </c>
      <c r="B306" t="str">
        <f>VLOOKUP(A306,DesignSmells!D306:H923,2,FALSE)</f>
        <v>Service Provider</v>
      </c>
      <c r="C306" t="str" cm="1">
        <f t="array" ref="C306">_xlfn.CONCAT(TRANSPOSE(_xlfn.UNIQUE(_xlfn._xlws.FILTER(INDEX(DesignSmells1!$A$2:$D$619,IF(COUNTIF(A306,DesignSmells1!$A$2:$A$619),MATCH(ROW(DesignSmells1!$A$2:$D$619),ROW(DesignSmells1!$A$2:$D$619)),""),3),COUNTIF(A306,DesignSmells1!$A$2:$A$619))))&amp;"; ")</f>
        <v xml:space="preserve">Unutilized Abstraction; </v>
      </c>
    </row>
    <row r="307" spans="1:3" x14ac:dyDescent="0.25">
      <c r="A307" t="str">
        <v>com.eteks.sweethome3d.viewcontroller.PhotosController$Property</v>
      </c>
      <c r="B307" t="str">
        <f>VLOOKUP(A307,DesignSmells!D307:H924,2,FALSE)</f>
        <v>Information Holder</v>
      </c>
      <c r="C307" t="str" cm="1">
        <f t="array" ref="C307">_xlfn.CONCAT(TRANSPOSE(_xlfn.UNIQUE(_xlfn._xlws.FILTER(INDEX(DesignSmells1!$A$2:$D$619,IF(COUNTIF(A307,DesignSmells1!$A$2:$A$619),MATCH(ROW(DesignSmells1!$A$2:$D$619),ROW(DesignSmells1!$A$2:$D$619)),""),3),COUNTIF(A307,DesignSmells1!$A$2:$A$619))))&amp;"; ")</f>
        <v xml:space="preserve">Unnecessary Abstraction; Unutilized Abstraction; </v>
      </c>
    </row>
    <row r="308" spans="1:3" x14ac:dyDescent="0.25">
      <c r="A308" t="str">
        <v>com.eteks.sweethome3d.viewcontroller.PhotosController$HomeStoredCamerasChangeListener</v>
      </c>
      <c r="B308" t="str">
        <f>VLOOKUP(A308,DesignSmells!D308:H925,2,FALSE)</f>
        <v>Service Provider</v>
      </c>
      <c r="C308" t="str" cm="1">
        <f t="array" ref="C308">_xlfn.CONCAT(TRANSPOSE(_xlfn.UNIQUE(_xlfn._xlws.FILTER(INDEX(DesignSmells1!$A$2:$D$619,IF(COUNTIF(A308,DesignSmells1!$A$2:$A$619),MATCH(ROW(DesignSmells1!$A$2:$D$619),ROW(DesignSmells1!$A$2:$D$619)),""),3),COUNTIF(A308,DesignSmells1!$A$2:$A$619))))&amp;"; ")</f>
        <v xml:space="preserve">Unutilized Abstraction; </v>
      </c>
    </row>
    <row r="309" spans="1:3" x14ac:dyDescent="0.25">
      <c r="A309" t="str">
        <v>com.eteks.sweethome3d.viewcontroller.PlanController</v>
      </c>
      <c r="B309" t="str">
        <f>VLOOKUP(A309,DesignSmells!D309:H926,2,FALSE)</f>
        <v>Controller</v>
      </c>
      <c r="C309" t="str" cm="1">
        <f t="array" ref="C309">_xlfn.CONCAT(TRANSPOSE(_xlfn.UNIQUE(_xlfn._xlws.FILTER(INDEX(DesignSmells1!$A$2:$D$619,IF(COUNTIF(A309,DesignSmells1!$A$2:$A$619),MATCH(ROW(DesignSmells1!$A$2:$D$619),ROW(DesignSmells1!$A$2:$D$619)),""),3),COUNTIF(A309,DesignSmells1!$A$2:$A$619))))&amp;"; ")</f>
        <v xml:space="preserve">Feature Envy; Deficient Encapsulation; Unexploited Encapsulation; Missing Hierarchy; Multipath Hierarchy; Insufficient Modularization; </v>
      </c>
    </row>
    <row r="310" spans="1:3" x14ac:dyDescent="0.25">
      <c r="A310" t="str">
        <v>com.eteks.sweethome3d.viewcontroller.PlanController$Property</v>
      </c>
      <c r="B310" t="str">
        <f>VLOOKUP(A310,DesignSmells!D310:H927,2,FALSE)</f>
        <v>Information Holder</v>
      </c>
      <c r="C310" t="str" cm="1">
        <f t="array" ref="C310">_xlfn.CONCAT(TRANSPOSE(_xlfn.UNIQUE(_xlfn._xlws.FILTER(INDEX(DesignSmells1!$A$2:$D$619,IF(COUNTIF(A310,DesignSmells1!$A$2:$A$619),MATCH(ROW(DesignSmells1!$A$2:$D$619),ROW(DesignSmells1!$A$2:$D$619)),""),3),COUNTIF(A310,DesignSmells1!$A$2:$A$619))))&amp;"; ")</f>
        <v xml:space="preserve">Unnecessary Abstraction; Unutilized Abstraction; </v>
      </c>
    </row>
    <row r="311" spans="1:3" x14ac:dyDescent="0.25">
      <c r="A311" t="str">
        <v>com.eteks.sweethome3d.viewcontroller.PlanController$Mode</v>
      </c>
      <c r="B311" t="str">
        <f>VLOOKUP(A311,DesignSmells!D311:H928,2,FALSE)</f>
        <v>Information Holder</v>
      </c>
      <c r="C311" t="str" cm="1">
        <f t="array" ref="C311">_xlfn.CONCAT(TRANSPOSE(_xlfn.UNIQUE(_xlfn._xlws.FILTER(INDEX(DesignSmells1!$A$2:$D$619,IF(COUNTIF(A311,DesignSmells1!$A$2:$A$619),MATCH(ROW(DesignSmells1!$A$2:$D$619),ROW(DesignSmells1!$A$2:$D$619)),""),3),COUNTIF(A311,DesignSmells1!$A$2:$A$619))))&amp;"; ")</f>
        <v xml:space="preserve">Deficient Encapsulation; </v>
      </c>
    </row>
    <row r="312" spans="1:3" x14ac:dyDescent="0.25">
      <c r="A312" t="str">
        <v>com.eteks.sweethome3d.viewcontroller.PlanController$EditableProperty</v>
      </c>
      <c r="B312" t="str">
        <f>VLOOKUP(A312,DesignSmells!D312:H929,2,FALSE)</f>
        <v>Information Holder</v>
      </c>
      <c r="C312" t="str" cm="1">
        <f t="array" ref="C312">_xlfn.CONCAT(TRANSPOSE(_xlfn.UNIQUE(_xlfn._xlws.FILTER(INDEX(DesignSmells1!$A$2:$D$619,IF(COUNTIF(A312,DesignSmells1!$A$2:$A$619),MATCH(ROW(DesignSmells1!$A$2:$D$619),ROW(DesignSmells1!$A$2:$D$619)),""),3),COUNTIF(A312,DesignSmells1!$A$2:$A$619))))&amp;"; ")</f>
        <v xml:space="preserve">Unnecessary Abstraction; </v>
      </c>
    </row>
    <row r="313" spans="1:3" x14ac:dyDescent="0.25">
      <c r="A313" t="str">
        <v>com.eteks.sweethome3d.viewcontroller.PlanController$ResizedPieceOfFurniture</v>
      </c>
      <c r="B313" t="str">
        <f>VLOOKUP(A313,DesignSmells!D313:H930,2,FALSE)</f>
        <v>Information Holder</v>
      </c>
      <c r="C313" t="str" cm="1">
        <f t="array" ref="C313">_xlfn.CONCAT(TRANSPOSE(_xlfn.UNIQUE(_xlfn._xlws.FILTER(INDEX(DesignSmells1!$A$2:$D$619,IF(COUNTIF(A313,DesignSmells1!$A$2:$A$619),MATCH(ROW(DesignSmells1!$A$2:$D$619),ROW(DesignSmells1!$A$2:$D$619)),""),3),COUNTIF(A313,DesignSmells1!$A$2:$A$619))))&amp;"; ")</f>
        <v xml:space="preserve">Unexploited Encapsulation; Missing Hierarchy; </v>
      </c>
    </row>
    <row r="314" spans="1:3" x14ac:dyDescent="0.25">
      <c r="A314" t="str">
        <v>com.eteks.sweethome3d.viewcontroller.PlanController$WallPointWithAngleMagnetism</v>
      </c>
      <c r="B314" t="str">
        <f>VLOOKUP(A314,DesignSmells!D314:H931,2,FALSE)</f>
        <v>Service Provider</v>
      </c>
      <c r="C314" t="str" cm="1">
        <f t="array" ref="C314">_xlfn.CONCAT(TRANSPOSE(_xlfn.UNIQUE(_xlfn._xlws.FILTER(INDEX(DesignSmells1!$A$2:$D$619,IF(COUNTIF(A314,DesignSmells1!$A$2:$A$619),MATCH(ROW(DesignSmells1!$A$2:$D$619),ROW(DesignSmells1!$A$2:$D$619)),""),3),COUNTIF(A314,DesignSmells1!$A$2:$A$619))))&amp;"; ")</f>
        <v xml:space="preserve">Broken Hierarchy; </v>
      </c>
    </row>
    <row r="315" spans="1:3" x14ac:dyDescent="0.25">
      <c r="A315" t="str">
        <v>com.eteks.sweethome3d.viewcontroller.PlanController$RoomPointWithAngleMagnetism</v>
      </c>
      <c r="B315" t="str">
        <f>VLOOKUP(A315,DesignSmells!D315:H932,2,FALSE)</f>
        <v>Service Provider</v>
      </c>
      <c r="C315" t="str" cm="1">
        <f t="array" ref="C315">_xlfn.CONCAT(TRANSPOSE(_xlfn.UNIQUE(_xlfn._xlws.FILTER(INDEX(DesignSmells1!$A$2:$D$619,IF(COUNTIF(A315,DesignSmells1!$A$2:$A$619),MATCH(ROW(DesignSmells1!$A$2:$D$619),ROW(DesignSmells1!$A$2:$D$619)),""),3),COUNTIF(A315,DesignSmells1!$A$2:$A$619))))&amp;"; ")</f>
        <v xml:space="preserve">Broken Hierarchy; </v>
      </c>
    </row>
    <row r="316" spans="1:3" x14ac:dyDescent="0.25">
      <c r="A316" t="str">
        <v>com.eteks.sweethome3d.viewcontroller.PlanController$ControllerState</v>
      </c>
      <c r="B316" t="str">
        <f>VLOOKUP(A316,DesignSmells!D316:H933,2,FALSE)</f>
        <v>Information Holder</v>
      </c>
      <c r="C316" t="str" cm="1">
        <f t="array" ref="C316">_xlfn.CONCAT(TRANSPOSE(_xlfn.UNIQUE(_xlfn._xlws.FILTER(INDEX(DesignSmells1!$A$2:$D$619,IF(COUNTIF(A316,DesignSmells1!$A$2:$A$619),MATCH(ROW(DesignSmells1!$A$2:$D$619),ROW(DesignSmells1!$A$2:$D$619)),""),3),COUNTIF(A316,DesignSmells1!$A$2:$A$619))))&amp;"; ")</f>
        <v xml:space="preserve">Wide Hierarchy; </v>
      </c>
    </row>
    <row r="317" spans="1:3" x14ac:dyDescent="0.25">
      <c r="A317" t="str">
        <v>com.eteks.sweethome3d.viewcontroller.PlanController$SelectionState</v>
      </c>
      <c r="B317" t="str">
        <f>VLOOKUP(A317,DesignSmells!D317:H934,2,FALSE)</f>
        <v>Service Provider</v>
      </c>
      <c r="C317" t="str" cm="1">
        <f t="array" ref="C317">_xlfn.CONCAT(TRANSPOSE(_xlfn.UNIQUE(_xlfn._xlws.FILTER(INDEX(DesignSmells1!$A$2:$D$619,IF(COUNTIF(A317,DesignSmells1!$A$2:$A$619),MATCH(ROW(DesignSmells1!$A$2:$D$619),ROW(DesignSmells1!$A$2:$D$619)),""),3),COUNTIF(A317,DesignSmells1!$A$2:$A$619))))&amp;"; ")</f>
        <v xml:space="preserve">Unexploited Encapsulation; Broken Hierarchy; Missing Hierarchy; </v>
      </c>
    </row>
    <row r="318" spans="1:3" x14ac:dyDescent="0.25">
      <c r="A318" t="str">
        <v>com.eteks.sweethome3d.viewcontroller.PlanController$SelectionMoveState</v>
      </c>
      <c r="B318" t="str">
        <f>VLOOKUP(A318,DesignSmells!D318:H935,2,FALSE)</f>
        <v>Information Holder</v>
      </c>
      <c r="C318" t="str" cm="1">
        <f t="array" ref="C318">_xlfn.CONCAT(TRANSPOSE(_xlfn.UNIQUE(_xlfn._xlws.FILTER(INDEX(DesignSmells1!$A$2:$D$619,IF(COUNTIF(A318,DesignSmells1!$A$2:$A$619),MATCH(ROW(DesignSmells1!$A$2:$D$619),ROW(DesignSmells1!$A$2:$D$619)),""),3),COUNTIF(A318,DesignSmells1!$A$2:$A$619))))&amp;"; ")</f>
        <v xml:space="preserve">Unexploited Encapsulation; Missing Hierarchy; </v>
      </c>
    </row>
    <row r="319" spans="1:3" x14ac:dyDescent="0.25">
      <c r="A319" t="str">
        <v>com.eteks.sweethome3d.viewcontroller.PlanController$RectangleSelectionState</v>
      </c>
      <c r="B319" t="str">
        <f>VLOOKUP(A319,DesignSmells!D319:H936,2,FALSE)</f>
        <v>Controller</v>
      </c>
      <c r="C319" t="str" cm="1">
        <f t="array" ref="C319">_xlfn.CONCAT(TRANSPOSE(_xlfn.UNIQUE(_xlfn._xlws.FILTER(INDEX(DesignSmells1!$A$2:$D$619,IF(COUNTIF(A319,DesignSmells1!$A$2:$A$619),MATCH(ROW(DesignSmells1!$A$2:$D$619),ROW(DesignSmells1!$A$2:$D$619)),""),3),COUNTIF(A319,DesignSmells1!$A$2:$A$619))))&amp;"; ")</f>
        <v xml:space="preserve">Unexploited Encapsulation; Missing Hierarchy; </v>
      </c>
    </row>
    <row r="320" spans="1:3" x14ac:dyDescent="0.25">
      <c r="A320" t="str">
        <v>com.eteks.sweethome3d.viewcontroller.PlanController$WallCreationState</v>
      </c>
      <c r="B320" t="str">
        <f>VLOOKUP(A320,DesignSmells!D320:H937,2,FALSE)</f>
        <v>Information Holder</v>
      </c>
      <c r="C320" t="str" cm="1">
        <f t="array" ref="C320">_xlfn.CONCAT(TRANSPOSE(_xlfn.UNIQUE(_xlfn._xlws.FILTER(INDEX(DesignSmells1!$A$2:$D$619,IF(COUNTIF(A320,DesignSmells1!$A$2:$A$619),MATCH(ROW(DesignSmells1!$A$2:$D$619),ROW(DesignSmells1!$A$2:$D$619)),""),3),COUNTIF(A320,DesignSmells1!$A$2:$A$619))))&amp;"; ")</f>
        <v xml:space="preserve">Broken Hierarchy; </v>
      </c>
    </row>
    <row r="321" spans="1:3" x14ac:dyDescent="0.25">
      <c r="A321" t="str">
        <v>com.eteks.sweethome3d.viewcontroller.PlanController$WallDrawingState</v>
      </c>
      <c r="B321" t="str">
        <f>VLOOKUP(A321,DesignSmells!D321:H938,2,FALSE)</f>
        <v>Information Holder</v>
      </c>
      <c r="C321" t="str" cm="1">
        <f t="array" ref="C321">_xlfn.CONCAT(TRANSPOSE(_xlfn.UNIQUE(_xlfn._xlws.FILTER(INDEX(DesignSmells1!$A$2:$D$619,IF(COUNTIF(A321,DesignSmells1!$A$2:$A$619),MATCH(ROW(DesignSmells1!$A$2:$D$619),ROW(DesignSmells1!$A$2:$D$619)),""),3),COUNTIF(A321,DesignSmells1!$A$2:$A$619))))&amp;"; ")</f>
        <v xml:space="preserve">Rebellious Hierarchy; </v>
      </c>
    </row>
    <row r="322" spans="1:3" x14ac:dyDescent="0.25">
      <c r="A322" t="str">
        <v>com.eteks.sweethome3d.viewcontroller.PlanController$DimensionLineCreationState</v>
      </c>
      <c r="B322" t="str">
        <f>VLOOKUP(A322,DesignSmells!D322:H939,2,FALSE)</f>
        <v>Information Holder</v>
      </c>
      <c r="C322" t="str" cm="1">
        <f t="array" ref="C322">_xlfn.CONCAT(TRANSPOSE(_xlfn.UNIQUE(_xlfn._xlws.FILTER(INDEX(DesignSmells1!$A$2:$D$619,IF(COUNTIF(A322,DesignSmells1!$A$2:$A$619),MATCH(ROW(DesignSmells1!$A$2:$D$619),ROW(DesignSmells1!$A$2:$D$619)),""),3),COUNTIF(A322,DesignSmells1!$A$2:$A$619))))&amp;"; ")</f>
        <v xml:space="preserve">Broken Hierarchy; </v>
      </c>
    </row>
    <row r="323" spans="1:3" x14ac:dyDescent="0.25">
      <c r="A323" t="str">
        <v>com.eteks.sweethome3d.viewcontroller.PlanController$DimensionLineDrawingState</v>
      </c>
      <c r="B323" t="str">
        <f>VLOOKUP(A323,DesignSmells!D323:H940,2,FALSE)</f>
        <v>Information Holder</v>
      </c>
      <c r="C323" t="str" cm="1">
        <f t="array" ref="C323">_xlfn.CONCAT(TRANSPOSE(_xlfn.UNIQUE(_xlfn._xlws.FILTER(INDEX(DesignSmells1!$A$2:$D$619,IF(COUNTIF(A323,DesignSmells1!$A$2:$A$619),MATCH(ROW(DesignSmells1!$A$2:$D$619),ROW(DesignSmells1!$A$2:$D$619)),""),3),COUNTIF(A323,DesignSmells1!$A$2:$A$619))))&amp;"; ")</f>
        <v xml:space="preserve">Rebellious Hierarchy; </v>
      </c>
    </row>
    <row r="324" spans="1:3" x14ac:dyDescent="0.25">
      <c r="A324" t="str">
        <v>com.eteks.sweethome3d.viewcontroller.PlanController$RoomCreationState</v>
      </c>
      <c r="B324" t="str">
        <f>VLOOKUP(A324,DesignSmells!D324:H941,2,FALSE)</f>
        <v>Information Holder</v>
      </c>
      <c r="C324" t="str" cm="1">
        <f t="array" ref="C324">_xlfn.CONCAT(TRANSPOSE(_xlfn.UNIQUE(_xlfn._xlws.FILTER(INDEX(DesignSmells1!$A$2:$D$619,IF(COUNTIF(A324,DesignSmells1!$A$2:$A$619),MATCH(ROW(DesignSmells1!$A$2:$D$619),ROW(DesignSmells1!$A$2:$D$619)),""),3),COUNTIF(A324,DesignSmells1!$A$2:$A$619))))&amp;"; ")</f>
        <v xml:space="preserve">Broken Hierarchy; </v>
      </c>
    </row>
    <row r="325" spans="1:3" x14ac:dyDescent="0.25">
      <c r="A325" t="str">
        <v>com.eteks.sweethome3d.viewcontroller.PlanController$RoomDrawingState</v>
      </c>
      <c r="B325" t="str">
        <f>VLOOKUP(A325,DesignSmells!D325:H942,2,FALSE)</f>
        <v>Information Holder</v>
      </c>
      <c r="C325" t="str" cm="1">
        <f t="array" ref="C325">_xlfn.CONCAT(TRANSPOSE(_xlfn.UNIQUE(_xlfn._xlws.FILTER(INDEX(DesignSmells1!$A$2:$D$619,IF(COUNTIF(A325,DesignSmells1!$A$2:$A$619),MATCH(ROW(DesignSmells1!$A$2:$D$619),ROW(DesignSmells1!$A$2:$D$619)),""),3),COUNTIF(A325,DesignSmells1!$A$2:$A$619))))&amp;"; ")</f>
        <v xml:space="preserve">Rebellious Hierarchy; </v>
      </c>
    </row>
    <row r="326" spans="1:3" x14ac:dyDescent="0.25">
      <c r="A326" t="str">
        <v>com.eteks.sweethome3d.viewcontroller.PlanController$PolylineCreationState</v>
      </c>
      <c r="B326" t="str">
        <f>VLOOKUP(A326,DesignSmells!D326:H943,2,FALSE)</f>
        <v>Information Holder</v>
      </c>
      <c r="C326" t="str" cm="1">
        <f t="array" ref="C326">_xlfn.CONCAT(TRANSPOSE(_xlfn.UNIQUE(_xlfn._xlws.FILTER(INDEX(DesignSmells1!$A$2:$D$619,IF(COUNTIF(A326,DesignSmells1!$A$2:$A$619),MATCH(ROW(DesignSmells1!$A$2:$D$619),ROW(DesignSmells1!$A$2:$D$619)),""),3),COUNTIF(A326,DesignSmells1!$A$2:$A$619))))&amp;"; ")</f>
        <v xml:space="preserve">Broken Hierarchy; </v>
      </c>
    </row>
    <row r="327" spans="1:3" x14ac:dyDescent="0.25">
      <c r="A327" t="str">
        <v>com.eteks.sweethome3d.viewcontroller.PlanController$PolylineDrawingState</v>
      </c>
      <c r="B327" t="str">
        <f>VLOOKUP(A327,DesignSmells!D327:H944,2,FALSE)</f>
        <v>Information Holder</v>
      </c>
      <c r="C327" t="str" cm="1">
        <f t="array" ref="C327">_xlfn.CONCAT(TRANSPOSE(_xlfn.UNIQUE(_xlfn._xlws.FILTER(INDEX(DesignSmells1!$A$2:$D$619,IF(COUNTIF(A327,DesignSmells1!$A$2:$A$619),MATCH(ROW(DesignSmells1!$A$2:$D$619),ROW(DesignSmells1!$A$2:$D$619)),""),3),COUNTIF(A327,DesignSmells1!$A$2:$A$619))))&amp;"; ")</f>
        <v xml:space="preserve">Rebellious Hierarchy; </v>
      </c>
    </row>
    <row r="328" spans="1:3" x14ac:dyDescent="0.25">
      <c r="A328" t="str">
        <v>com.eteks.sweethome3d.viewcontroller.PlanController$LabelCreationState</v>
      </c>
      <c r="B328" t="str">
        <f>VLOOKUP(A328,DesignSmells!D328:H945,2,FALSE)</f>
        <v>Service Provider</v>
      </c>
      <c r="C328" t="str" cm="1">
        <f t="array" ref="C328">_xlfn.CONCAT(TRANSPOSE(_xlfn.UNIQUE(_xlfn._xlws.FILTER(INDEX(DesignSmells1!$A$2:$D$619,IF(COUNTIF(A328,DesignSmells1!$A$2:$A$619),MATCH(ROW(DesignSmells1!$A$2:$D$619),ROW(DesignSmells1!$A$2:$D$619)),""),3),COUNTIF(A328,DesignSmells1!$A$2:$A$619))))&amp;"; ")</f>
        <v xml:space="preserve">Broken Hierarchy; </v>
      </c>
    </row>
    <row r="329" spans="1:3" x14ac:dyDescent="0.25">
      <c r="A329" t="str">
        <v>com.eteks.sweethome3d.viewcontroller.PlanView</v>
      </c>
      <c r="B329" t="str">
        <f>VLOOKUP(A329,DesignSmells!D329:H946,2,FALSE)</f>
        <v>Service Provider</v>
      </c>
      <c r="C329" t="str" cm="1">
        <f t="array" ref="C329">_xlfn.CONCAT(TRANSPOSE(_xlfn.UNIQUE(_xlfn._xlws.FILTER(INDEX(DesignSmells1!$A$2:$D$619,IF(COUNTIF(A329,DesignSmells1!$A$2:$A$619),MATCH(ROW(DesignSmells1!$A$2:$D$619),ROW(DesignSmells1!$A$2:$D$619)),""),3),COUNTIF(A329,DesignSmells1!$A$2:$A$619))))&amp;"; ")</f>
        <v xml:space="preserve">Broken Hierarchy; Insufficient Modularization; </v>
      </c>
    </row>
    <row r="330" spans="1:3" x14ac:dyDescent="0.25">
      <c r="A330" t="str">
        <v>com.eteks.sweethome3d.viewcontroller.PlanView$CursorType</v>
      </c>
      <c r="B330" t="str">
        <f>VLOOKUP(A330,DesignSmells!D330:H947,2,FALSE)</f>
        <v>Information Holder</v>
      </c>
      <c r="C330" t="str" cm="1">
        <f t="array" ref="C330">_xlfn.CONCAT(TRANSPOSE(_xlfn.UNIQUE(_xlfn._xlws.FILTER(INDEX(DesignSmells1!$A$2:$D$619,IF(COUNTIF(A330,DesignSmells1!$A$2:$A$619),MATCH(ROW(DesignSmells1!$A$2:$D$619),ROW(DesignSmells1!$A$2:$D$619)),""),3),COUNTIF(A330,DesignSmells1!$A$2:$A$619))))&amp;"; ")</f>
        <v xml:space="preserve">Unnecessary Abstraction; </v>
      </c>
    </row>
    <row r="331" spans="1:3" x14ac:dyDescent="0.25">
      <c r="A331" t="str">
        <v>com.eteks.sweethome3d.viewcontroller.PolylineController</v>
      </c>
      <c r="B331" t="str">
        <f>VLOOKUP(A331,DesignSmells!D331:H948,2,FALSE)</f>
        <v>Controller</v>
      </c>
      <c r="C331" t="str" cm="1">
        <f t="array" ref="C331">_xlfn.CONCAT(TRANSPOSE(_xlfn.UNIQUE(_xlfn._xlws.FILTER(INDEX(DesignSmells1!$A$2:$D$619,IF(COUNTIF(A331,DesignSmells1!$A$2:$A$619),MATCH(ROW(DesignSmells1!$A$2:$D$619),ROW(DesignSmells1!$A$2:$D$619)),""),3),COUNTIF(A331,DesignSmells1!$A$2:$A$619))))&amp;"; ")</f>
        <v xml:space="preserve">Insufficient Modularization; </v>
      </c>
    </row>
    <row r="332" spans="1:3" x14ac:dyDescent="0.25">
      <c r="A332" t="str">
        <v>com.eteks.sweethome3d.viewcontroller.PolylineController$Property</v>
      </c>
      <c r="B332" t="str">
        <f>VLOOKUP(A332,DesignSmells!D332:H949,2,FALSE)</f>
        <v>Information Holder</v>
      </c>
      <c r="C332" t="str" cm="1">
        <f t="array" ref="C332">_xlfn.CONCAT(TRANSPOSE(_xlfn.UNIQUE(_xlfn._xlws.FILTER(INDEX(DesignSmells1!$A$2:$D$619,IF(COUNTIF(A332,DesignSmells1!$A$2:$A$619),MATCH(ROW(DesignSmells1!$A$2:$D$619),ROW(DesignSmells1!$A$2:$D$619)),""),3),COUNTIF(A332,DesignSmells1!$A$2:$A$619))))&amp;"; ")</f>
        <v xml:space="preserve">Unnecessary Abstraction; Unutilized Abstraction; </v>
      </c>
    </row>
    <row r="333" spans="1:3" x14ac:dyDescent="0.25">
      <c r="A333" t="str">
        <v>com.eteks.sweethome3d.viewcontroller.RoomController</v>
      </c>
      <c r="B333" t="str">
        <f>VLOOKUP(A333,DesignSmells!D333:H950,2,FALSE)</f>
        <v>Coordinator</v>
      </c>
      <c r="C333" t="str" cm="1">
        <f t="array" ref="C333">_xlfn.CONCAT(TRANSPOSE(_xlfn.UNIQUE(_xlfn._xlws.FILTER(INDEX(DesignSmells1!$A$2:$D$619,IF(COUNTIF(A333,DesignSmells1!$A$2:$A$619),MATCH(ROW(DesignSmells1!$A$2:$D$619),ROW(DesignSmells1!$A$2:$D$619)),""),3),COUNTIF(A333,DesignSmells1!$A$2:$A$619))))&amp;"; ")</f>
        <v xml:space="preserve">Insufficient Modularization; </v>
      </c>
    </row>
    <row r="334" spans="1:3" x14ac:dyDescent="0.25">
      <c r="A334" t="str">
        <v>com.eteks.sweethome3d.viewcontroller.RoomController$Property</v>
      </c>
      <c r="B334" t="str">
        <f>VLOOKUP(A334,DesignSmells!D334:H951,2,FALSE)</f>
        <v>Information Holder</v>
      </c>
      <c r="C334" t="str" cm="1">
        <f t="array" ref="C334">_xlfn.CONCAT(TRANSPOSE(_xlfn.UNIQUE(_xlfn._xlws.FILTER(INDEX(DesignSmells1!$A$2:$D$619,IF(COUNTIF(A334,DesignSmells1!$A$2:$A$619),MATCH(ROW(DesignSmells1!$A$2:$D$619),ROW(DesignSmells1!$A$2:$D$619)),""),3),COUNTIF(A334,DesignSmells1!$A$2:$A$619))))&amp;"; ")</f>
        <v xml:space="preserve">Unnecessary Abstraction; Unutilized Abstraction; </v>
      </c>
    </row>
    <row r="335" spans="1:3" x14ac:dyDescent="0.25">
      <c r="A335" t="str">
        <v>com.eteks.sweethome3d.viewcontroller.RoomController$RoomPaint</v>
      </c>
      <c r="B335" t="str">
        <f>VLOOKUP(A335,DesignSmells!D335:H952,2,FALSE)</f>
        <v>Information Holder</v>
      </c>
      <c r="C335" t="str" cm="1">
        <f t="array" ref="C335">_xlfn.CONCAT(TRANSPOSE(_xlfn.UNIQUE(_xlfn._xlws.FILTER(INDEX(DesignSmells1!$A$2:$D$619,IF(COUNTIF(A335,DesignSmells1!$A$2:$A$619),MATCH(ROW(DesignSmells1!$A$2:$D$619),ROW(DesignSmells1!$A$2:$D$619)),""),3),COUNTIF(A335,DesignSmells1!$A$2:$A$619))))&amp;"; ")</f>
        <v xml:space="preserve">Unnecessary Abstraction; </v>
      </c>
    </row>
    <row r="336" spans="1:3" x14ac:dyDescent="0.25">
      <c r="A336" t="str">
        <v>com.eteks.sweethome3d.viewcontroller.RoomController$WallSide</v>
      </c>
      <c r="B336" t="str">
        <f>VLOOKUP(A336,DesignSmells!D336:H953,2,FALSE)</f>
        <v>Information Holder</v>
      </c>
      <c r="C336" t="str" cm="1">
        <f t="array" ref="C336">_xlfn.CONCAT(TRANSPOSE(_xlfn.UNIQUE(_xlfn._xlws.FILTER(INDEX(DesignSmells1!$A$2:$D$619,IF(COUNTIF(A336,DesignSmells1!$A$2:$A$619),MATCH(ROW(DesignSmells1!$A$2:$D$619),ROW(DesignSmells1!$A$2:$D$619)),""),3),COUNTIF(A336,DesignSmells1!$A$2:$A$619))))&amp;"; ")</f>
        <v xml:space="preserve">Deficient Encapsulation; </v>
      </c>
    </row>
    <row r="337" spans="1:3" x14ac:dyDescent="0.25">
      <c r="A337" t="str">
        <v>com.eteks.sweethome3d.viewcontroller.TextureChoiceController$Property</v>
      </c>
      <c r="B337" t="str">
        <f>VLOOKUP(A337,DesignSmells!D337:H954,2,FALSE)</f>
        <v>Information Holder</v>
      </c>
      <c r="C337" t="str" cm="1">
        <f t="array" ref="C337">_xlfn.CONCAT(TRANSPOSE(_xlfn.UNIQUE(_xlfn._xlws.FILTER(INDEX(DesignSmells1!$A$2:$D$619,IF(COUNTIF(A337,DesignSmells1!$A$2:$A$619),MATCH(ROW(DesignSmells1!$A$2:$D$619),ROW(DesignSmells1!$A$2:$D$619)),""),3),COUNTIF(A337,DesignSmells1!$A$2:$A$619))))&amp;"; ")</f>
        <v xml:space="preserve">Unnecessary Abstraction; Unutilized Abstraction; </v>
      </c>
    </row>
    <row r="338" spans="1:3" x14ac:dyDescent="0.25">
      <c r="A338" t="str">
        <v>com.eteks.sweethome3d.viewcontroller.TextureChoiceView</v>
      </c>
      <c r="B338" t="str">
        <f>VLOOKUP(A338,DesignSmells!D338:H955,2,FALSE)</f>
        <v>Service Provider</v>
      </c>
      <c r="C338" t="str" cm="1">
        <f t="array" ref="C338">_xlfn.CONCAT(TRANSPOSE(_xlfn.UNIQUE(_xlfn._xlws.FILTER(INDEX(DesignSmells1!$A$2:$D$619,IF(COUNTIF(A338,DesignSmells1!$A$2:$A$619),MATCH(ROW(DesignSmells1!$A$2:$D$619),ROW(DesignSmells1!$A$2:$D$619)),""),3),COUNTIF(A338,DesignSmells1!$A$2:$A$619))))&amp;"; ")</f>
        <v xml:space="preserve">Broken Hierarchy; </v>
      </c>
    </row>
    <row r="339" spans="1:3" x14ac:dyDescent="0.25">
      <c r="A339" t="str">
        <v>com.eteks.sweethome3d.viewcontroller.ThreadedTaskView</v>
      </c>
      <c r="B339" t="str">
        <f>VLOOKUP(A339,DesignSmells!D339:H956,2,FALSE)</f>
        <v>Service Provider</v>
      </c>
      <c r="C339" t="str" cm="1">
        <f t="array" ref="C339">_xlfn.CONCAT(TRANSPOSE(_xlfn.UNIQUE(_xlfn._xlws.FILTER(INDEX(DesignSmells1!$A$2:$D$619,IF(COUNTIF(A339,DesignSmells1!$A$2:$A$619),MATCH(ROW(DesignSmells1!$A$2:$D$619),ROW(DesignSmells1!$A$2:$D$619)),""),3),COUNTIF(A339,DesignSmells1!$A$2:$A$619))))&amp;"; ")</f>
        <v xml:space="preserve">Broken Hierarchy; </v>
      </c>
    </row>
    <row r="340" spans="1:3" x14ac:dyDescent="0.25">
      <c r="A340" t="str">
        <v>com.eteks.sweethome3d.viewcontroller.TransferableView</v>
      </c>
      <c r="B340" t="str">
        <f>VLOOKUP(A340,DesignSmells!D340:H957,2,FALSE)</f>
        <v>Service Provider</v>
      </c>
      <c r="C340" t="str" cm="1">
        <f t="array" ref="C340">_xlfn.CONCAT(TRANSPOSE(_xlfn.UNIQUE(_xlfn._xlws.FILTER(INDEX(DesignSmells1!$A$2:$D$619,IF(COUNTIF(A340,DesignSmells1!$A$2:$A$619),MATCH(ROW(DesignSmells1!$A$2:$D$619),ROW(DesignSmells1!$A$2:$D$619)),""),3),COUNTIF(A340,DesignSmells1!$A$2:$A$619))))&amp;"; ")</f>
        <v xml:space="preserve">Deficient Encapsulation; Broken Hierarchy; </v>
      </c>
    </row>
    <row r="341" spans="1:3" x14ac:dyDescent="0.25">
      <c r="A341" t="str">
        <v>com.eteks.sweethome3d.viewcontroller.TransferableView$DataType</v>
      </c>
      <c r="B341" t="str">
        <f>VLOOKUP(A341,DesignSmells!D341:H958,2,FALSE)</f>
        <v>Information Holder</v>
      </c>
      <c r="C341" t="str" cm="1">
        <f t="array" ref="C341">_xlfn.CONCAT(TRANSPOSE(_xlfn.UNIQUE(_xlfn._xlws.FILTER(INDEX(DesignSmells1!$A$2:$D$619,IF(COUNTIF(A341,DesignSmells1!$A$2:$A$619),MATCH(ROW(DesignSmells1!$A$2:$D$619),ROW(DesignSmells1!$A$2:$D$619)),""),3),COUNTIF(A341,DesignSmells1!$A$2:$A$619))))&amp;"; ")</f>
        <v xml:space="preserve">Deficient Encapsulation; </v>
      </c>
    </row>
    <row r="342" spans="1:3" x14ac:dyDescent="0.25">
      <c r="A342" t="str">
        <v>com.eteks.sweethome3d.viewcontroller.UserPreferencesController</v>
      </c>
      <c r="B342" t="str">
        <f>VLOOKUP(A342,DesignSmells!D342:H959,2,FALSE)</f>
        <v>Coordinator</v>
      </c>
      <c r="C342" t="str" cm="1">
        <f t="array" ref="C342">_xlfn.CONCAT(TRANSPOSE(_xlfn.UNIQUE(_xlfn._xlws.FILTER(INDEX(DesignSmells1!$A$2:$D$619,IF(COUNTIF(A342,DesignSmells1!$A$2:$A$619),MATCH(ROW(DesignSmells1!$A$2:$D$619),ROW(DesignSmells1!$A$2:$D$619)),""),3),COUNTIF(A342,DesignSmells1!$A$2:$A$619))))&amp;"; ")</f>
        <v xml:space="preserve">Insufficient Modularization; </v>
      </c>
    </row>
    <row r="343" spans="1:3" x14ac:dyDescent="0.25">
      <c r="A343" t="str">
        <v>com.eteks.sweethome3d.viewcontroller.UserPreferencesController$Property</v>
      </c>
      <c r="B343" t="str">
        <f>VLOOKUP(A343,DesignSmells!D343:H960,2,FALSE)</f>
        <v>Information Holder</v>
      </c>
      <c r="C343" t="str" cm="1">
        <f t="array" ref="C343">_xlfn.CONCAT(TRANSPOSE(_xlfn.UNIQUE(_xlfn._xlws.FILTER(INDEX(DesignSmells1!$A$2:$D$619,IF(COUNTIF(A343,DesignSmells1!$A$2:$A$619),MATCH(ROW(DesignSmells1!$A$2:$D$619),ROW(DesignSmells1!$A$2:$D$619)),""),3),COUNTIF(A343,DesignSmells1!$A$2:$A$619))))&amp;"; ")</f>
        <v xml:space="preserve">Unnecessary Abstraction; Unutilized Abstraction; </v>
      </c>
    </row>
    <row r="344" spans="1:3" x14ac:dyDescent="0.25">
      <c r="A344" t="str">
        <v>com.eteks.sweethome3d.viewcontroller.VideoController</v>
      </c>
      <c r="B344" t="str">
        <f>VLOOKUP(A344,DesignSmells!D344:H961,2,FALSE)</f>
        <v>Controller</v>
      </c>
      <c r="C344" t="str" cm="1">
        <f t="array" ref="C344">_xlfn.CONCAT(TRANSPOSE(_xlfn.UNIQUE(_xlfn._xlws.FILTER(INDEX(DesignSmells1!$A$2:$D$619,IF(COUNTIF(A344,DesignSmells1!$A$2:$A$619),MATCH(ROW(DesignSmells1!$A$2:$D$619),ROW(DesignSmells1!$A$2:$D$619)),""),3),COUNTIF(A344,DesignSmells1!$A$2:$A$619))))&amp;"; ")</f>
        <v xml:space="preserve">Insufficient Modularization; </v>
      </c>
    </row>
    <row r="345" spans="1:3" x14ac:dyDescent="0.25">
      <c r="A345" t="str">
        <v>com.eteks.sweethome3d.viewcontroller.VideoController$Property</v>
      </c>
      <c r="B345" t="str">
        <f>VLOOKUP(A345,DesignSmells!D345:H962,2,FALSE)</f>
        <v>Information Holder</v>
      </c>
      <c r="C345" t="str" cm="1">
        <f t="array" ref="C345">_xlfn.CONCAT(TRANSPOSE(_xlfn.UNIQUE(_xlfn._xlws.FILTER(INDEX(DesignSmells1!$A$2:$D$619,IF(COUNTIF(A345,DesignSmells1!$A$2:$A$619),MATCH(ROW(DesignSmells1!$A$2:$D$619),ROW(DesignSmells1!$A$2:$D$619)),""),3),COUNTIF(A345,DesignSmells1!$A$2:$A$619))))&amp;"; ")</f>
        <v xml:space="preserve">Unnecessary Abstraction; Unutilized Abstraction; </v>
      </c>
    </row>
    <row r="346" spans="1:3" x14ac:dyDescent="0.25">
      <c r="A346" t="str">
        <v>com.eteks.sweethome3d.viewcontroller.VideoController$HomeEnvironmentChangeListener</v>
      </c>
      <c r="B346" t="str">
        <f>VLOOKUP(A346,DesignSmells!D346:H963,2,FALSE)</f>
        <v>Service Provider</v>
      </c>
      <c r="C346" t="str" cm="1">
        <f t="array" ref="C346">_xlfn.CONCAT(TRANSPOSE(_xlfn.UNIQUE(_xlfn._xlws.FILTER(INDEX(DesignSmells1!$A$2:$D$619,IF(COUNTIF(A346,DesignSmells1!$A$2:$A$619),MATCH(ROW(DesignSmells1!$A$2:$D$619),ROW(DesignSmells1!$A$2:$D$619)),""),3),COUNTIF(A346,DesignSmells1!$A$2:$A$619))))&amp;"; ")</f>
        <v xml:space="preserve">Unutilized Abstraction; </v>
      </c>
    </row>
    <row r="347" spans="1:3" x14ac:dyDescent="0.25">
      <c r="A347" t="str">
        <v>com.eteks.sweethome3d.viewcontroller.View</v>
      </c>
      <c r="B347" t="str">
        <f>VLOOKUP(A347,DesignSmells!D347:H964,2,FALSE)</f>
        <v>Interfacer</v>
      </c>
      <c r="C347" t="str" cm="1">
        <f t="array" ref="C347">_xlfn.CONCAT(TRANSPOSE(_xlfn.UNIQUE(_xlfn._xlws.FILTER(INDEX(DesignSmells1!$A$2:$D$619,IF(COUNTIF(A347,DesignSmells1!$A$2:$A$619),MATCH(ROW(DesignSmells1!$A$2:$D$619),ROW(DesignSmells1!$A$2:$D$619)),""),3),COUNTIF(A347,DesignSmells1!$A$2:$A$619))))&amp;"; ")</f>
        <v xml:space="preserve">Wide Hierarchy; </v>
      </c>
    </row>
    <row r="348" spans="1:3" x14ac:dyDescent="0.25">
      <c r="A348" t="str">
        <v>com.eteks.sweethome3d.viewcontroller.ViewFactory</v>
      </c>
      <c r="B348" t="str">
        <f>VLOOKUP(A348,DesignSmells!D348:H965,2,FALSE)</f>
        <v>Service Provider</v>
      </c>
      <c r="C348" t="str" cm="1">
        <f t="array" ref="C348">_xlfn.CONCAT(TRANSPOSE(_xlfn.UNIQUE(_xlfn._xlws.FILTER(INDEX(DesignSmells1!$A$2:$D$619,IF(COUNTIF(A348,DesignSmells1!$A$2:$A$619),MATCH(ROW(DesignSmells1!$A$2:$D$619),ROW(DesignSmells1!$A$2:$D$619)),""),3),COUNTIF(A348,DesignSmells1!$A$2:$A$619))))&amp;"; ")</f>
        <v xml:space="preserve">Insufficient Modularization; Hub-like Modularization; </v>
      </c>
    </row>
    <row r="349" spans="1:3" x14ac:dyDescent="0.25">
      <c r="A349" t="str">
        <v>com.eteks.sweethome3d.viewcontroller.ViewFactoryAdapter</v>
      </c>
      <c r="B349" t="str">
        <f>VLOOKUP(A349,DesignSmells!D349:H966,2,FALSE)</f>
        <v>Service Provider</v>
      </c>
      <c r="C349" t="str" cm="1">
        <f t="array" ref="C349">_xlfn.CONCAT(TRANSPOSE(_xlfn.UNIQUE(_xlfn._xlws.FILTER(INDEX(DesignSmells1!$A$2:$D$619,IF(COUNTIF(A349,DesignSmells1!$A$2:$A$619),MATCH(ROW(DesignSmells1!$A$2:$D$619),ROW(DesignSmells1!$A$2:$D$619)),""),3),COUNTIF(A349,DesignSmells1!$A$2:$A$619))))&amp;"; ")</f>
        <v xml:space="preserve">Insufficient Modularization; </v>
      </c>
    </row>
    <row r="350" spans="1:3" x14ac:dyDescent="0.25">
      <c r="A350" t="str">
        <v>com.eteks.sweethome3d.viewcontroller.WallController</v>
      </c>
      <c r="B350" t="str">
        <f>VLOOKUP(A350,DesignSmells!D350:H967,2,FALSE)</f>
        <v>Controller</v>
      </c>
      <c r="C350" t="str" cm="1">
        <f t="array" ref="C350">_xlfn.CONCAT(TRANSPOSE(_xlfn.UNIQUE(_xlfn._xlws.FILTER(INDEX(DesignSmells1!$A$2:$D$619,IF(COUNTIF(A350,DesignSmells1!$A$2:$A$619),MATCH(ROW(DesignSmells1!$A$2:$D$619),ROW(DesignSmells1!$A$2:$D$619)),""),3),COUNTIF(A350,DesignSmells1!$A$2:$A$619))))&amp;"; ")</f>
        <v xml:space="preserve">Insufficient Modularization; </v>
      </c>
    </row>
    <row r="351" spans="1:3" x14ac:dyDescent="0.25">
      <c r="A351" t="str">
        <v>com.eteks.sweethome3d.viewcontroller.WallController$Property</v>
      </c>
      <c r="B351" t="str">
        <f>VLOOKUP(A351,DesignSmells!D351:H968,2,FALSE)</f>
        <v>Information Holder</v>
      </c>
      <c r="C351" t="str" cm="1">
        <f t="array" ref="C351">_xlfn.CONCAT(TRANSPOSE(_xlfn.UNIQUE(_xlfn._xlws.FILTER(INDEX(DesignSmells1!$A$2:$D$619,IF(COUNTIF(A351,DesignSmells1!$A$2:$A$619),MATCH(ROW(DesignSmells1!$A$2:$D$619),ROW(DesignSmells1!$A$2:$D$619)),""),3),COUNTIF(A351,DesignSmells1!$A$2:$A$619))))&amp;"; ")</f>
        <v xml:space="preserve">Unnecessary Abstraction; Unutilized Abstraction; </v>
      </c>
    </row>
    <row r="352" spans="1:3" x14ac:dyDescent="0.25">
      <c r="A352" t="str">
        <v>com.eteks.sweethome3d.viewcontroller.WallController$WallShape</v>
      </c>
      <c r="B352" t="str">
        <f>VLOOKUP(A352,DesignSmells!D352:H969,2,FALSE)</f>
        <v>Information Holder</v>
      </c>
      <c r="C352" t="str" cm="1">
        <f t="array" ref="C352">_xlfn.CONCAT(TRANSPOSE(_xlfn.UNIQUE(_xlfn._xlws.FILTER(INDEX(DesignSmells1!$A$2:$D$619,IF(COUNTIF(A352,DesignSmells1!$A$2:$A$619),MATCH(ROW(DesignSmells1!$A$2:$D$619),ROW(DesignSmells1!$A$2:$D$619)),""),3),COUNTIF(A352,DesignSmells1!$A$2:$A$619))))&amp;"; ")</f>
        <v xml:space="preserve">Unnecessary Abstraction; </v>
      </c>
    </row>
    <row r="353" spans="1:3" x14ac:dyDescent="0.25">
      <c r="A353" t="str">
        <v>com.eteks.sweethome3d.viewcontroller.WallController$WallPaint</v>
      </c>
      <c r="B353" t="str">
        <f>VLOOKUP(A353,DesignSmells!D353:H970,2,FALSE)</f>
        <v>Information Holder</v>
      </c>
      <c r="C353" t="str" cm="1">
        <f t="array" ref="C353">_xlfn.CONCAT(TRANSPOSE(_xlfn.UNIQUE(_xlfn._xlws.FILTER(INDEX(DesignSmells1!$A$2:$D$619,IF(COUNTIF(A353,DesignSmells1!$A$2:$A$619),MATCH(ROW(DesignSmells1!$A$2:$D$619),ROW(DesignSmells1!$A$2:$D$619)),""),3),COUNTIF(A353,DesignSmells1!$A$2:$A$619))))&amp;"; ")</f>
        <v xml:space="preserve">Unnecessary Abstraction; </v>
      </c>
    </row>
    <row r="354" spans="1:3" x14ac:dyDescent="0.25">
      <c r="A354" t="str">
        <v>com.eteks.sweethome3d.viewcontroller.WallController$ModifiedWall</v>
      </c>
      <c r="B354" t="str">
        <f>VLOOKUP(A354,DesignSmells!D354:H971,2,FALSE)</f>
        <v>Information Holder</v>
      </c>
      <c r="C354" t="str" cm="1">
        <f t="array" ref="C354">_xlfn.CONCAT(TRANSPOSE(_xlfn.UNIQUE(_xlfn._xlws.FILTER(INDEX(DesignSmells1!$A$2:$D$619,IF(COUNTIF(A354,DesignSmells1!$A$2:$A$619),MATCH(ROW(DesignSmells1!$A$2:$D$619),ROW(DesignSmells1!$A$2:$D$619)),""),3),COUNTIF(A354,DesignSmells1!$A$2:$A$619))))&amp;"; ")</f>
        <v xml:space="preserve">Unutilized Abstraction; Insufficient Modularization; </v>
      </c>
    </row>
    <row r="355" spans="1:3" x14ac:dyDescent="0.25">
      <c r="A355" t="str">
        <v>com.eteks.sweethome3d.viewcontroller.WizardController$Property</v>
      </c>
      <c r="B355" t="str">
        <f>VLOOKUP(A355,DesignSmells!D355:H972,2,FALSE)</f>
        <v>Information Holder</v>
      </c>
      <c r="C355" t="str" cm="1">
        <f t="array" ref="C355">_xlfn.CONCAT(TRANSPOSE(_xlfn.UNIQUE(_xlfn._xlws.FILTER(INDEX(DesignSmells1!$A$2:$D$619,IF(COUNTIF(A355,DesignSmells1!$A$2:$A$619),MATCH(ROW(DesignSmells1!$A$2:$D$619),ROW(DesignSmells1!$A$2:$D$619)),""),3),COUNTIF(A355,DesignSmells1!$A$2:$A$619))))&amp;"; ")</f>
        <v xml:space="preserve">Unnecessary Abstraction; Unutilized Abstraction; </v>
      </c>
    </row>
    <row r="356" spans="1:3" x14ac:dyDescent="0.25">
      <c r="A356" t="str">
        <v>com.eteks.sweethome3d.viewcontroller.WizardController$WizardControllerStepState$Property</v>
      </c>
      <c r="B356" t="e">
        <f>VLOOKUP(A356,DesignSmells!D356:H973,2,FALSE)</f>
        <v>#N/A</v>
      </c>
      <c r="C356" t="str" cm="1">
        <f t="array" ref="C356">_xlfn.CONCAT(TRANSPOSE(_xlfn.UNIQUE(_xlfn._xlws.FILTER(INDEX(DesignSmells1!$A$2:$D$619,IF(COUNTIF(A356,DesignSmells1!$A$2:$A$619),MATCH(ROW(DesignSmells1!$A$2:$D$619),ROW(DesignSmells1!$A$2:$D$619)),""),3),COUNTIF(A356,DesignSmells1!$A$2:$A$619))))&amp;"; ")</f>
        <v xml:space="preserve">Unnecessary Abstraction; Unutilized Abstraction;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DesignSmells</vt:lpstr>
      <vt:lpstr>DesignSmells1</vt:lpstr>
      <vt:lpstr>DesignSmells2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Rukmono, Satrio</dc:creator>
  <cp:lastModifiedBy>Satrio Adi Rukmono</cp:lastModifiedBy>
  <dcterms:created xsi:type="dcterms:W3CDTF">2022-08-26T13:00:28Z</dcterms:created>
  <dcterms:modified xsi:type="dcterms:W3CDTF">2022-08-26T14:50:07Z</dcterms:modified>
</cp:coreProperties>
</file>