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ardo\Desktop\Servicio Comunitario Deportes UCAB\Udeportes\"/>
    </mc:Choice>
  </mc:AlternateContent>
  <bookViews>
    <workbookView xWindow="0" yWindow="0" windowWidth="21570" windowHeight="8055" activeTab="3"/>
  </bookViews>
  <sheets>
    <sheet name="Atletas" sheetId="1" r:id="rId1"/>
    <sheet name="Usuarios" sheetId="3" r:id="rId2"/>
    <sheet name="Educaciones" sheetId="2" r:id="rId3"/>
    <sheet name="Deportes" sheetId="4" r:id="rId4"/>
    <sheet name="Entrenamientos" sheetId="5" r:id="rId5"/>
    <sheet name="Competencias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6" l="1"/>
  <c r="M5" i="6"/>
  <c r="M6" i="6"/>
  <c r="M7" i="6"/>
  <c r="M8" i="6"/>
  <c r="M15" i="6"/>
  <c r="M16" i="6"/>
  <c r="M17" i="6"/>
  <c r="M18" i="6"/>
  <c r="M19" i="6"/>
  <c r="B26" i="6"/>
  <c r="B27" i="6"/>
  <c r="B28" i="6"/>
  <c r="B29" i="6"/>
  <c r="B30" i="6"/>
  <c r="B15" i="6"/>
  <c r="B16" i="6"/>
  <c r="B17" i="6"/>
  <c r="B18" i="6"/>
  <c r="B19" i="6"/>
  <c r="H30" i="6"/>
  <c r="G30" i="6"/>
  <c r="H29" i="6"/>
  <c r="G29" i="6"/>
  <c r="H28" i="6"/>
  <c r="G28" i="6"/>
  <c r="H27" i="6"/>
  <c r="G27" i="6"/>
  <c r="H26" i="6"/>
  <c r="G26" i="6"/>
  <c r="S19" i="6"/>
  <c r="R19" i="6"/>
  <c r="H19" i="6"/>
  <c r="G19" i="6"/>
  <c r="S18" i="6"/>
  <c r="R18" i="6"/>
  <c r="H18" i="6"/>
  <c r="G18" i="6"/>
  <c r="S17" i="6"/>
  <c r="R17" i="6"/>
  <c r="H17" i="6"/>
  <c r="G17" i="6"/>
  <c r="S16" i="6"/>
  <c r="R16" i="6"/>
  <c r="H16" i="6"/>
  <c r="G16" i="6"/>
  <c r="S15" i="6"/>
  <c r="R15" i="6"/>
  <c r="H15" i="6"/>
  <c r="G15" i="6"/>
  <c r="S8" i="6"/>
  <c r="R8" i="6"/>
  <c r="H8" i="6"/>
  <c r="G8" i="6"/>
  <c r="S7" i="6"/>
  <c r="R7" i="6"/>
  <c r="H7" i="6"/>
  <c r="G7" i="6"/>
  <c r="S6" i="6"/>
  <c r="R6" i="6"/>
  <c r="H6" i="6"/>
  <c r="G6" i="6"/>
  <c r="S5" i="6"/>
  <c r="R5" i="6"/>
  <c r="H5" i="6"/>
  <c r="G5" i="6"/>
  <c r="S4" i="6"/>
  <c r="R4" i="6"/>
  <c r="H4" i="6"/>
  <c r="G4" i="6"/>
  <c r="R20" i="5"/>
  <c r="R21" i="5" s="1"/>
  <c r="R9" i="5"/>
  <c r="R10" i="5" s="1"/>
  <c r="G31" i="5"/>
  <c r="G32" i="5" s="1"/>
  <c r="G20" i="5"/>
  <c r="G21" i="5" s="1"/>
  <c r="G10" i="5"/>
  <c r="G9" i="5"/>
  <c r="S19" i="5"/>
  <c r="R19" i="5"/>
  <c r="S18" i="5"/>
  <c r="R18" i="5"/>
  <c r="S17" i="5"/>
  <c r="R17" i="5"/>
  <c r="S16" i="5"/>
  <c r="R16" i="5"/>
  <c r="S15" i="5"/>
  <c r="R15" i="5"/>
  <c r="S8" i="5"/>
  <c r="R8" i="5"/>
  <c r="S7" i="5"/>
  <c r="R7" i="5"/>
  <c r="S6" i="5"/>
  <c r="R6" i="5"/>
  <c r="S5" i="5"/>
  <c r="R5" i="5"/>
  <c r="S4" i="5"/>
  <c r="R4" i="5"/>
  <c r="H30" i="5"/>
  <c r="G30" i="5"/>
  <c r="H29" i="5"/>
  <c r="G29" i="5"/>
  <c r="H28" i="5"/>
  <c r="G28" i="5"/>
  <c r="H27" i="5"/>
  <c r="G27" i="5"/>
  <c r="H26" i="5"/>
  <c r="G26" i="5"/>
  <c r="H19" i="5"/>
  <c r="G19" i="5"/>
  <c r="H18" i="5"/>
  <c r="G18" i="5"/>
  <c r="H17" i="5"/>
  <c r="G17" i="5"/>
  <c r="H16" i="5"/>
  <c r="G16" i="5"/>
  <c r="H15" i="5"/>
  <c r="G15" i="5"/>
  <c r="H5" i="5"/>
  <c r="H6" i="5"/>
  <c r="H7" i="5"/>
  <c r="H8" i="5"/>
  <c r="H4" i="5"/>
  <c r="G5" i="5"/>
  <c r="G6" i="5"/>
  <c r="G7" i="5"/>
  <c r="G8" i="5"/>
  <c r="G4" i="5"/>
</calcChain>
</file>

<file path=xl/sharedStrings.xml><?xml version="1.0" encoding="utf-8"?>
<sst xmlns="http://schemas.openxmlformats.org/spreadsheetml/2006/main" count="535" uniqueCount="243">
  <si>
    <t>rsca4321@gmail.com</t>
  </si>
  <si>
    <t>jotarf@gmail.com</t>
  </si>
  <si>
    <t>andres@hotmail.com</t>
  </si>
  <si>
    <t>miguel.18@est.ucab.edu.ve</t>
  </si>
  <si>
    <t>gustavo@gmail.com</t>
  </si>
  <si>
    <t>gianpaolo@gmail.com</t>
  </si>
  <si>
    <t>aridna@gmail.com</t>
  </si>
  <si>
    <t>dory@gmail.com</t>
  </si>
  <si>
    <t>ana@gmail.com</t>
  </si>
  <si>
    <t>victoria@gmail.com</t>
  </si>
  <si>
    <t>andrea@gmail.com</t>
  </si>
  <si>
    <t>paola@gmail.com</t>
  </si>
  <si>
    <t>maria@gmail.com</t>
  </si>
  <si>
    <t>daniel@gmail.com</t>
  </si>
  <si>
    <t>rebecca.15@est.ucab.edu.ve</t>
  </si>
  <si>
    <t>javier@yahoo.com</t>
  </si>
  <si>
    <t>+584141737600</t>
  </si>
  <si>
    <t>N/A</t>
  </si>
  <si>
    <t>+584167854124</t>
  </si>
  <si>
    <t>+574851248456</t>
  </si>
  <si>
    <t>+475856988452</t>
  </si>
  <si>
    <t>+584125897542</t>
  </si>
  <si>
    <t>+584245863525</t>
  </si>
  <si>
    <t>+582125868547</t>
  </si>
  <si>
    <t>+584265986541</t>
  </si>
  <si>
    <t>+584125784512</t>
  </si>
  <si>
    <t>+582125896584</t>
  </si>
  <si>
    <t>+587459522648</t>
  </si>
  <si>
    <t>+574856953251</t>
  </si>
  <si>
    <t>Ricardo</t>
  </si>
  <si>
    <t>José</t>
  </si>
  <si>
    <t>Diego</t>
  </si>
  <si>
    <t>Andrés</t>
  </si>
  <si>
    <t>Miguel</t>
  </si>
  <si>
    <t>Gustavo</t>
  </si>
  <si>
    <t>Gianpaolo</t>
  </si>
  <si>
    <t>Aridna</t>
  </si>
  <si>
    <t>Kirsty</t>
  </si>
  <si>
    <t>Ana</t>
  </si>
  <si>
    <t>Victoria</t>
  </si>
  <si>
    <t>Andrea</t>
  </si>
  <si>
    <t>Oriana</t>
  </si>
  <si>
    <t>Paola</t>
  </si>
  <si>
    <t>Maria</t>
  </si>
  <si>
    <t>Daniel</t>
  </si>
  <si>
    <t>Domenico</t>
  </si>
  <si>
    <t>Rebecca</t>
  </si>
  <si>
    <t>Javier</t>
  </si>
  <si>
    <t>Leonardo</t>
  </si>
  <si>
    <t>Antonio</t>
  </si>
  <si>
    <t>Manuel</t>
  </si>
  <si>
    <t>Arturo</t>
  </si>
  <si>
    <t>Andres</t>
  </si>
  <si>
    <t>Cesar</t>
  </si>
  <si>
    <t>Alfonso</t>
  </si>
  <si>
    <t>Alexander</t>
  </si>
  <si>
    <t>Luis</t>
  </si>
  <si>
    <t>Salvatorelli</t>
  </si>
  <si>
    <t>Ramírez</t>
  </si>
  <si>
    <t>Cumanes</t>
  </si>
  <si>
    <t>De Armas</t>
  </si>
  <si>
    <t>Ruiz</t>
  </si>
  <si>
    <t>De Olim</t>
  </si>
  <si>
    <t>Quintana</t>
  </si>
  <si>
    <t>Lovera</t>
  </si>
  <si>
    <t>Hansem</t>
  </si>
  <si>
    <t>Ibarra</t>
  </si>
  <si>
    <t>Leticia</t>
  </si>
  <si>
    <t>Paciello</t>
  </si>
  <si>
    <t>Colmenarez</t>
  </si>
  <si>
    <t>Gonzales</t>
  </si>
  <si>
    <t>Ramirez</t>
  </si>
  <si>
    <t>Pardo</t>
  </si>
  <si>
    <t>Dinapoli</t>
  </si>
  <si>
    <t>Leon</t>
  </si>
  <si>
    <t>Capobianco</t>
  </si>
  <si>
    <t>Fernandez</t>
  </si>
  <si>
    <t>Cumanon</t>
  </si>
  <si>
    <t>Armador</t>
  </si>
  <si>
    <t>Valencia</t>
  </si>
  <si>
    <t>Texeira</t>
  </si>
  <si>
    <t>Pecchio</t>
  </si>
  <si>
    <t>Pinto</t>
  </si>
  <si>
    <t>Ham</t>
  </si>
  <si>
    <t>Ibarron</t>
  </si>
  <si>
    <t>Palcielo</t>
  </si>
  <si>
    <t>Parlan</t>
  </si>
  <si>
    <t>Jacob</t>
  </si>
  <si>
    <t>Jawaru</t>
  </si>
  <si>
    <t>M</t>
  </si>
  <si>
    <t>F</t>
  </si>
  <si>
    <t>16/06/1999</t>
  </si>
  <si>
    <t>14/05/1997</t>
  </si>
  <si>
    <t>02/05/2001</t>
  </si>
  <si>
    <t>29/01/1999</t>
  </si>
  <si>
    <t>04/04/1996</t>
  </si>
  <si>
    <t>31/12/2000</t>
  </si>
  <si>
    <t>07/02/1998</t>
  </si>
  <si>
    <t>12/01/1995</t>
  </si>
  <si>
    <t>14/04/1997</t>
  </si>
  <si>
    <t>19/08/2000</t>
  </si>
  <si>
    <t>01/01/2001</t>
  </si>
  <si>
    <t>03/02/2000</t>
  </si>
  <si>
    <t>07/02/1999</t>
  </si>
  <si>
    <t>14/09/2000</t>
  </si>
  <si>
    <t>16/05/1999</t>
  </si>
  <si>
    <t>19/03/1997</t>
  </si>
  <si>
    <t>14/04/1998</t>
  </si>
  <si>
    <t>03/03/1996</t>
  </si>
  <si>
    <t>19/06/1995</t>
  </si>
  <si>
    <t>26/08/2003</t>
  </si>
  <si>
    <t>Administración y Contaduria</t>
  </si>
  <si>
    <t>Ciencias Sociales</t>
  </si>
  <si>
    <t>Comunicación Social</t>
  </si>
  <si>
    <t>Derecho</t>
  </si>
  <si>
    <t>Economía</t>
  </si>
  <si>
    <t>Educación</t>
  </si>
  <si>
    <t>Filosofía</t>
  </si>
  <si>
    <t>Ingeniería Civil</t>
  </si>
  <si>
    <t>Ingeniería Informática</t>
  </si>
  <si>
    <t>Ingeniería Industrial</t>
  </si>
  <si>
    <t>Ingeniería en Telecomunicaciones</t>
  </si>
  <si>
    <t>Letras</t>
  </si>
  <si>
    <t>Psicología</t>
  </si>
  <si>
    <t>Teología</t>
  </si>
  <si>
    <t>Semestral</t>
  </si>
  <si>
    <t>Trimestral</t>
  </si>
  <si>
    <t>Anual</t>
  </si>
  <si>
    <t>Mensual</t>
  </si>
  <si>
    <t>Ingeniería Informática (8)</t>
  </si>
  <si>
    <t>Ingeniería Informática (5)</t>
  </si>
  <si>
    <t>Comunicación Social (4)</t>
  </si>
  <si>
    <t>Ingeniería en Telecomunicaciones (9)</t>
  </si>
  <si>
    <t>Educación (3)</t>
  </si>
  <si>
    <t>Economía (4)</t>
  </si>
  <si>
    <t>Ingeniería Civil (10)</t>
  </si>
  <si>
    <t>Ingeniería Industrial (7)</t>
  </si>
  <si>
    <t>Teología (29)</t>
  </si>
  <si>
    <t>Psicología (7)</t>
  </si>
  <si>
    <t>Ingeniería Industrial (5)</t>
  </si>
  <si>
    <t>Letras (4)</t>
  </si>
  <si>
    <t>Beca a un Pana (100 %)</t>
  </si>
  <si>
    <t>Exoneración Hijo Profesor (30 %)</t>
  </si>
  <si>
    <t>Apoyo Económico (90 %)</t>
  </si>
  <si>
    <t>Apoyo Económico (40 %)</t>
  </si>
  <si>
    <t>Apoyo Económico (100 %)</t>
  </si>
  <si>
    <t>Beca a un Pana (70 %)</t>
  </si>
  <si>
    <t>Fundación Andrés Bello (50 %)</t>
  </si>
  <si>
    <t>juan@gmail.com</t>
  </si>
  <si>
    <t>ivan@hotmail.com</t>
  </si>
  <si>
    <t>barbara@yahoo.com</t>
  </si>
  <si>
    <t>mario@gmail.com</t>
  </si>
  <si>
    <t>luigi@outlook.com</t>
  </si>
  <si>
    <t>roberto@prof.ucab.edu.ve</t>
  </si>
  <si>
    <t>+584125894574</t>
  </si>
  <si>
    <t>+584245897466</t>
  </si>
  <si>
    <t>Juan</t>
  </si>
  <si>
    <t>Sanchez</t>
  </si>
  <si>
    <t>Cordero</t>
  </si>
  <si>
    <t>Ivan</t>
  </si>
  <si>
    <t>Hurtado</t>
  </si>
  <si>
    <t>Barbara</t>
  </si>
  <si>
    <t>Figueroa</t>
  </si>
  <si>
    <t>Garcia</t>
  </si>
  <si>
    <t>Mario</t>
  </si>
  <si>
    <t>Hongos</t>
  </si>
  <si>
    <t>Verdes</t>
  </si>
  <si>
    <t>Rojos</t>
  </si>
  <si>
    <t>Luigi</t>
  </si>
  <si>
    <t>Roberto</t>
  </si>
  <si>
    <t>A</t>
  </si>
  <si>
    <t>E</t>
  </si>
  <si>
    <t>19/05/1994</t>
  </si>
  <si>
    <t>17/02/1991</t>
  </si>
  <si>
    <t>21/08/1987</t>
  </si>
  <si>
    <t>Futbol</t>
  </si>
  <si>
    <t>Beisbol</t>
  </si>
  <si>
    <t>Ping Pong</t>
  </si>
  <si>
    <t>Tennis</t>
  </si>
  <si>
    <t>Basketball</t>
  </si>
  <si>
    <t>Delantero || Medio Campo || Defensor || Arquero</t>
  </si>
  <si>
    <t>Bateador || Pitcher || Catcher || Corredor</t>
  </si>
  <si>
    <t>Frente || Atras</t>
  </si>
  <si>
    <t>Delantero || Medio Campo || Defensor</t>
  </si>
  <si>
    <t>Futbol Sub 21 U</t>
  </si>
  <si>
    <t>Beisbol Sub 21 U</t>
  </si>
  <si>
    <t>Sub 20 M || Sub 20 F || Sub 21 U</t>
  </si>
  <si>
    <t>Ping Pong Sub 21 U</t>
  </si>
  <si>
    <t>Tennis Sub 21 U</t>
  </si>
  <si>
    <t>Basketball Sub 21 U</t>
  </si>
  <si>
    <t>B</t>
  </si>
  <si>
    <t>FP</t>
  </si>
  <si>
    <t>BP</t>
  </si>
  <si>
    <t>FT</t>
  </si>
  <si>
    <t>BT</t>
  </si>
  <si>
    <t>FPX</t>
  </si>
  <si>
    <t>BPX</t>
  </si>
  <si>
    <t>BTX</t>
  </si>
  <si>
    <t>FTX</t>
  </si>
  <si>
    <t>X</t>
  </si>
  <si>
    <t>T</t>
  </si>
  <si>
    <t>P</t>
  </si>
  <si>
    <t>Todos en Sub 21 Unisex</t>
  </si>
  <si>
    <t>Dep 1</t>
  </si>
  <si>
    <t>Dep 2</t>
  </si>
  <si>
    <t>Dep 3</t>
  </si>
  <si>
    <t>Delantero</t>
  </si>
  <si>
    <t>Medio</t>
  </si>
  <si>
    <t>Frente</t>
  </si>
  <si>
    <t>Bateador</t>
  </si>
  <si>
    <t>Defensor</t>
  </si>
  <si>
    <t>Arquero</t>
  </si>
  <si>
    <t>Corredor</t>
  </si>
  <si>
    <t>Pitcher</t>
  </si>
  <si>
    <t>Catcher</t>
  </si>
  <si>
    <t>Atras</t>
  </si>
  <si>
    <t>Sin Asignar</t>
  </si>
  <si>
    <t>E1</t>
  </si>
  <si>
    <t>27/03/2021</t>
  </si>
  <si>
    <t>E2</t>
  </si>
  <si>
    <t>E3</t>
  </si>
  <si>
    <t>E4</t>
  </si>
  <si>
    <t>E5</t>
  </si>
  <si>
    <t>28/03/2021</t>
  </si>
  <si>
    <t>29/03/2021</t>
  </si>
  <si>
    <t>30/03/2021</t>
  </si>
  <si>
    <t>31/03/2021</t>
  </si>
  <si>
    <t>Asistencias</t>
  </si>
  <si>
    <t>Faltas</t>
  </si>
  <si>
    <t>%</t>
  </si>
  <si>
    <t>Sin Det</t>
  </si>
  <si>
    <t>Cualquier fecha fin mayor a la inicial (variar estatus)</t>
  </si>
  <si>
    <t>C1</t>
  </si>
  <si>
    <t>C2</t>
  </si>
  <si>
    <t>C3</t>
  </si>
  <si>
    <t>C4</t>
  </si>
  <si>
    <t>C5</t>
  </si>
  <si>
    <t>Futbol Delantero</t>
  </si>
  <si>
    <t>Tiros a Gol,  Tiros. Pases, Faltas, Goles</t>
  </si>
  <si>
    <t>Futbol Medio Campo</t>
  </si>
  <si>
    <t>Pases, Centros, Goles, Faltas, Kilometros corridos</t>
  </si>
  <si>
    <t>Faltas, Pases, Barridas, Recuperaciones</t>
  </si>
  <si>
    <t>Paradas, Saques de meta,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</si>
</sst>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696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49" fontId="0" fillId="0" borderId="0" xfId="0" applyNumberFormat="1"/>
    <xf numFmtId="0" fontId="4" fillId="0" borderId="0" xfId="1" applyFont="1"/>
    <xf numFmtId="0" fontId="2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5" fillId="7" borderId="0" xfId="0" applyFont="1" applyFill="1"/>
    <xf numFmtId="0" fontId="0" fillId="6" borderId="0" xfId="0" applyFill="1"/>
    <xf numFmtId="0" fontId="0" fillId="2" borderId="0" xfId="0" applyFill="1"/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/>
    <xf numFmtId="0" fontId="0" fillId="7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0" fillId="6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right"/>
    </xf>
    <xf numFmtId="0" fontId="0" fillId="5" borderId="0" xfId="0" applyFill="1" applyAlignment="1">
      <alignment horizontal="center"/>
    </xf>
    <xf numFmtId="0" fontId="0" fillId="7" borderId="0" xfId="0" applyFill="1" applyAlignment="1">
      <alignment horizontal="right"/>
    </xf>
    <xf numFmtId="0" fontId="1" fillId="0" borderId="0" xfId="0" applyFont="1" applyFill="1" applyAlignment="1">
      <alignment horizontal="right"/>
    </xf>
    <xf numFmtId="0" fontId="0" fillId="0" borderId="0" xfId="0" applyFill="1"/>
    <xf numFmtId="49" fontId="0" fillId="7" borderId="0" xfId="0" applyNumberFormat="1" applyFill="1" applyAlignment="1">
      <alignment horizontal="center"/>
    </xf>
    <xf numFmtId="49" fontId="0" fillId="4" borderId="0" xfId="0" applyNumberFormat="1" applyFill="1" applyAlignment="1">
      <alignment horizontal="center"/>
    </xf>
    <xf numFmtId="0" fontId="2" fillId="5" borderId="0" xfId="0" applyFont="1" applyFill="1" applyAlignment="1">
      <alignment horizontal="center"/>
    </xf>
    <xf numFmtId="49" fontId="0" fillId="5" borderId="0" xfId="0" applyNumberFormat="1" applyFill="1" applyAlignment="1">
      <alignment horizontal="center"/>
    </xf>
    <xf numFmtId="0" fontId="2" fillId="7" borderId="0" xfId="0" applyFont="1" applyFill="1" applyAlignment="1">
      <alignment horizontal="center"/>
    </xf>
    <xf numFmtId="49" fontId="0" fillId="6" borderId="0" xfId="0" applyNumberFormat="1" applyFill="1" applyAlignment="1">
      <alignment horizontal="center"/>
    </xf>
    <xf numFmtId="0" fontId="2" fillId="4" borderId="0" xfId="0" applyFont="1" applyFill="1" applyAlignment="1">
      <alignment horizontal="center"/>
    </xf>
    <xf numFmtId="49" fontId="0" fillId="2" borderId="0" xfId="0" applyNumberForma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dory@gmail.com" TargetMode="External"/><Relationship Id="rId13" Type="http://schemas.openxmlformats.org/officeDocument/2006/relationships/hyperlink" Target="mailto:maria@gmail.com" TargetMode="External"/><Relationship Id="rId3" Type="http://schemas.openxmlformats.org/officeDocument/2006/relationships/hyperlink" Target="mailto:andres@hotmail.com" TargetMode="External"/><Relationship Id="rId7" Type="http://schemas.openxmlformats.org/officeDocument/2006/relationships/hyperlink" Target="mailto:aridna@gmail.com" TargetMode="External"/><Relationship Id="rId12" Type="http://schemas.openxmlformats.org/officeDocument/2006/relationships/hyperlink" Target="mailto:paola@gmail.com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mailto:jotarf@gmail.com" TargetMode="External"/><Relationship Id="rId16" Type="http://schemas.openxmlformats.org/officeDocument/2006/relationships/hyperlink" Target="mailto:javier@yahoo.com" TargetMode="External"/><Relationship Id="rId1" Type="http://schemas.openxmlformats.org/officeDocument/2006/relationships/hyperlink" Target="mailto:rsca4321@gmail.com" TargetMode="External"/><Relationship Id="rId6" Type="http://schemas.openxmlformats.org/officeDocument/2006/relationships/hyperlink" Target="mailto:gianpaolo@gmail.com" TargetMode="External"/><Relationship Id="rId11" Type="http://schemas.openxmlformats.org/officeDocument/2006/relationships/hyperlink" Target="mailto:andrea@gmail.com" TargetMode="External"/><Relationship Id="rId5" Type="http://schemas.openxmlformats.org/officeDocument/2006/relationships/hyperlink" Target="mailto:gustavo@gmail.com" TargetMode="External"/><Relationship Id="rId15" Type="http://schemas.openxmlformats.org/officeDocument/2006/relationships/hyperlink" Target="mailto:rebecca.15@est.ucab.edu.ve" TargetMode="External"/><Relationship Id="rId10" Type="http://schemas.openxmlformats.org/officeDocument/2006/relationships/hyperlink" Target="mailto:victoria@gmail.com" TargetMode="External"/><Relationship Id="rId4" Type="http://schemas.openxmlformats.org/officeDocument/2006/relationships/hyperlink" Target="mailto:miguel.18@est.ucab.edu.ve" TargetMode="External"/><Relationship Id="rId9" Type="http://schemas.openxmlformats.org/officeDocument/2006/relationships/hyperlink" Target="mailto:ana@gmail.com" TargetMode="External"/><Relationship Id="rId14" Type="http://schemas.openxmlformats.org/officeDocument/2006/relationships/hyperlink" Target="mailto:daniel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barbara@yahoo.com" TargetMode="External"/><Relationship Id="rId2" Type="http://schemas.openxmlformats.org/officeDocument/2006/relationships/hyperlink" Target="mailto:ivan@hotmail.com" TargetMode="External"/><Relationship Id="rId1" Type="http://schemas.openxmlformats.org/officeDocument/2006/relationships/hyperlink" Target="mailto:juan@gmail.com" TargetMode="External"/><Relationship Id="rId6" Type="http://schemas.openxmlformats.org/officeDocument/2006/relationships/hyperlink" Target="mailto:roberto@prof.ucab.edu.ve" TargetMode="External"/><Relationship Id="rId5" Type="http://schemas.openxmlformats.org/officeDocument/2006/relationships/hyperlink" Target="mailto:luigi@outlook.com" TargetMode="External"/><Relationship Id="rId4" Type="http://schemas.openxmlformats.org/officeDocument/2006/relationships/hyperlink" Target="mailto:mario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dory@gmail.com" TargetMode="External"/><Relationship Id="rId13" Type="http://schemas.openxmlformats.org/officeDocument/2006/relationships/hyperlink" Target="mailto:maria@gmail.com" TargetMode="External"/><Relationship Id="rId3" Type="http://schemas.openxmlformats.org/officeDocument/2006/relationships/hyperlink" Target="mailto:andres@hotmail.com" TargetMode="External"/><Relationship Id="rId7" Type="http://schemas.openxmlformats.org/officeDocument/2006/relationships/hyperlink" Target="mailto:aridna@gmail.com" TargetMode="External"/><Relationship Id="rId12" Type="http://schemas.openxmlformats.org/officeDocument/2006/relationships/hyperlink" Target="mailto:paola@gmail.com" TargetMode="External"/><Relationship Id="rId2" Type="http://schemas.openxmlformats.org/officeDocument/2006/relationships/hyperlink" Target="mailto:jotarf@gmail.com" TargetMode="External"/><Relationship Id="rId16" Type="http://schemas.openxmlformats.org/officeDocument/2006/relationships/hyperlink" Target="mailto:javier@yahoo.com" TargetMode="External"/><Relationship Id="rId1" Type="http://schemas.openxmlformats.org/officeDocument/2006/relationships/hyperlink" Target="mailto:rsca4321@gmail.com" TargetMode="External"/><Relationship Id="rId6" Type="http://schemas.openxmlformats.org/officeDocument/2006/relationships/hyperlink" Target="mailto:gianpaolo@gmail.com" TargetMode="External"/><Relationship Id="rId11" Type="http://schemas.openxmlformats.org/officeDocument/2006/relationships/hyperlink" Target="mailto:andrea@gmail.com" TargetMode="External"/><Relationship Id="rId5" Type="http://schemas.openxmlformats.org/officeDocument/2006/relationships/hyperlink" Target="mailto:gustavo@gmail.com" TargetMode="External"/><Relationship Id="rId15" Type="http://schemas.openxmlformats.org/officeDocument/2006/relationships/hyperlink" Target="mailto:rebecca.15@est.ucab.edu.ve" TargetMode="External"/><Relationship Id="rId10" Type="http://schemas.openxmlformats.org/officeDocument/2006/relationships/hyperlink" Target="mailto:victoria@gmail.com" TargetMode="External"/><Relationship Id="rId4" Type="http://schemas.openxmlformats.org/officeDocument/2006/relationships/hyperlink" Target="mailto:miguel.18@est.ucab.edu.ve" TargetMode="External"/><Relationship Id="rId9" Type="http://schemas.openxmlformats.org/officeDocument/2006/relationships/hyperlink" Target="mailto:ana@gmail.com" TargetMode="External"/><Relationship Id="rId14" Type="http://schemas.openxmlformats.org/officeDocument/2006/relationships/hyperlink" Target="mailto:daniel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9:Z28"/>
  <sheetViews>
    <sheetView workbookViewId="0">
      <selection activeCell="J26" sqref="J26"/>
    </sheetView>
  </sheetViews>
  <sheetFormatPr defaultRowHeight="15" x14ac:dyDescent="0.25"/>
  <cols>
    <col min="5" max="5" width="1.5703125" customWidth="1"/>
    <col min="6" max="6" width="28.42578125" customWidth="1"/>
    <col min="7" max="7" width="0.5703125" hidden="1" customWidth="1"/>
    <col min="8" max="8" width="2.140625" hidden="1" customWidth="1"/>
    <col min="9" max="9" width="2" customWidth="1"/>
    <col min="10" max="10" width="17.7109375" customWidth="1"/>
    <col min="11" max="11" width="2.140625" customWidth="1"/>
    <col min="13" max="13" width="1.42578125" customWidth="1"/>
    <col min="14" max="14" width="10.140625" customWidth="1"/>
    <col min="15" max="15" width="1.42578125" customWidth="1"/>
    <col min="16" max="16" width="11.85546875" customWidth="1"/>
    <col min="17" max="17" width="1.7109375" customWidth="1"/>
    <col min="18" max="18" width="12.140625" customWidth="1"/>
    <col min="19" max="19" width="2.42578125" customWidth="1"/>
    <col min="20" max="20" width="5.42578125" customWidth="1"/>
    <col min="21" max="21" width="2.28515625" customWidth="1"/>
    <col min="22" max="22" width="11.5703125" customWidth="1"/>
    <col min="23" max="23" width="1.42578125" customWidth="1"/>
    <col min="24" max="24" width="34.140625" customWidth="1"/>
    <col min="25" max="25" width="1.28515625" customWidth="1"/>
  </cols>
  <sheetData>
    <row r="9" spans="4:26" x14ac:dyDescent="0.25">
      <c r="D9">
        <v>26967602</v>
      </c>
      <c r="F9" s="2" t="s">
        <v>0</v>
      </c>
      <c r="J9" s="1" t="s">
        <v>16</v>
      </c>
      <c r="L9" t="s">
        <v>29</v>
      </c>
      <c r="N9" t="s">
        <v>49</v>
      </c>
      <c r="P9" t="s">
        <v>57</v>
      </c>
      <c r="R9" t="s">
        <v>75</v>
      </c>
      <c r="T9" t="s">
        <v>89</v>
      </c>
      <c r="V9" s="1" t="s">
        <v>91</v>
      </c>
      <c r="X9" t="s">
        <v>129</v>
      </c>
      <c r="Z9" t="s">
        <v>142</v>
      </c>
    </row>
    <row r="10" spans="4:26" x14ac:dyDescent="0.25">
      <c r="D10">
        <v>26902002</v>
      </c>
      <c r="F10" s="2" t="s">
        <v>1</v>
      </c>
      <c r="J10" s="1" t="s">
        <v>17</v>
      </c>
      <c r="L10" t="s">
        <v>30</v>
      </c>
      <c r="N10" t="s">
        <v>50</v>
      </c>
      <c r="P10" t="s">
        <v>58</v>
      </c>
      <c r="R10" t="s">
        <v>76</v>
      </c>
      <c r="T10" t="s">
        <v>89</v>
      </c>
      <c r="V10" s="1" t="s">
        <v>92</v>
      </c>
      <c r="X10" t="s">
        <v>129</v>
      </c>
      <c r="Z10" t="s">
        <v>141</v>
      </c>
    </row>
    <row r="11" spans="4:26" x14ac:dyDescent="0.25">
      <c r="D11">
        <v>25788099</v>
      </c>
      <c r="F11" s="2" t="s">
        <v>17</v>
      </c>
      <c r="J11" s="1" t="s">
        <v>18</v>
      </c>
      <c r="L11" t="s">
        <v>31</v>
      </c>
      <c r="N11" t="s">
        <v>17</v>
      </c>
      <c r="P11" t="s">
        <v>59</v>
      </c>
      <c r="R11" t="s">
        <v>77</v>
      </c>
      <c r="T11" t="s">
        <v>89</v>
      </c>
      <c r="V11" s="1" t="s">
        <v>93</v>
      </c>
      <c r="X11" t="s">
        <v>130</v>
      </c>
      <c r="Z11" t="s">
        <v>17</v>
      </c>
    </row>
    <row r="12" spans="4:26" x14ac:dyDescent="0.25">
      <c r="D12">
        <v>26451874</v>
      </c>
      <c r="F12" s="2" t="s">
        <v>2</v>
      </c>
      <c r="J12" s="1" t="s">
        <v>19</v>
      </c>
      <c r="L12" t="s">
        <v>32</v>
      </c>
      <c r="N12" t="s">
        <v>17</v>
      </c>
      <c r="P12" t="s">
        <v>60</v>
      </c>
      <c r="R12" t="s">
        <v>78</v>
      </c>
      <c r="T12" t="s">
        <v>89</v>
      </c>
      <c r="V12" s="1" t="s">
        <v>94</v>
      </c>
      <c r="X12" t="s">
        <v>131</v>
      </c>
      <c r="Z12" t="s">
        <v>17</v>
      </c>
    </row>
    <row r="13" spans="4:26" x14ac:dyDescent="0.25">
      <c r="D13">
        <v>29564125</v>
      </c>
      <c r="F13" s="2" t="s">
        <v>17</v>
      </c>
      <c r="J13" s="1" t="s">
        <v>17</v>
      </c>
      <c r="L13" t="s">
        <v>48</v>
      </c>
      <c r="N13" t="s">
        <v>51</v>
      </c>
      <c r="P13" t="s">
        <v>61</v>
      </c>
      <c r="R13" t="s">
        <v>79</v>
      </c>
      <c r="T13" t="s">
        <v>89</v>
      </c>
      <c r="V13" s="1" t="s">
        <v>95</v>
      </c>
      <c r="X13" t="s">
        <v>132</v>
      </c>
      <c r="Z13" t="s">
        <v>143</v>
      </c>
    </row>
    <row r="14" spans="4:26" x14ac:dyDescent="0.25">
      <c r="D14">
        <v>23589745</v>
      </c>
      <c r="F14" s="2" t="s">
        <v>3</v>
      </c>
      <c r="J14" s="1" t="s">
        <v>20</v>
      </c>
      <c r="L14" t="s">
        <v>33</v>
      </c>
      <c r="N14" t="s">
        <v>52</v>
      </c>
      <c r="P14" t="s">
        <v>62</v>
      </c>
      <c r="R14" t="s">
        <v>80</v>
      </c>
      <c r="T14" t="s">
        <v>89</v>
      </c>
      <c r="V14" s="1" t="s">
        <v>96</v>
      </c>
      <c r="X14" t="s">
        <v>133</v>
      </c>
      <c r="Z14" t="s">
        <v>144</v>
      </c>
    </row>
    <row r="15" spans="4:26" x14ac:dyDescent="0.25">
      <c r="D15">
        <v>27485124</v>
      </c>
      <c r="F15" s="2" t="s">
        <v>4</v>
      </c>
      <c r="J15" s="1" t="s">
        <v>17</v>
      </c>
      <c r="L15" t="s">
        <v>34</v>
      </c>
      <c r="N15" t="s">
        <v>33</v>
      </c>
      <c r="P15" t="s">
        <v>63</v>
      </c>
      <c r="R15" t="s">
        <v>81</v>
      </c>
      <c r="T15" t="s">
        <v>89</v>
      </c>
      <c r="V15" s="1" t="s">
        <v>97</v>
      </c>
      <c r="X15" t="s">
        <v>134</v>
      </c>
      <c r="Z15" t="s">
        <v>17</v>
      </c>
    </row>
    <row r="16" spans="4:26" x14ac:dyDescent="0.25">
      <c r="D16">
        <v>29854754</v>
      </c>
      <c r="F16" s="2" t="s">
        <v>5</v>
      </c>
      <c r="J16" s="1" t="s">
        <v>21</v>
      </c>
      <c r="L16" t="s">
        <v>35</v>
      </c>
      <c r="N16" t="s">
        <v>53</v>
      </c>
      <c r="P16" t="s">
        <v>57</v>
      </c>
      <c r="R16" t="s">
        <v>75</v>
      </c>
      <c r="T16" t="s">
        <v>89</v>
      </c>
      <c r="V16" s="1" t="s">
        <v>98</v>
      </c>
      <c r="X16" t="s">
        <v>135</v>
      </c>
      <c r="Z16" t="s">
        <v>17</v>
      </c>
    </row>
    <row r="17" spans="4:26" x14ac:dyDescent="0.25">
      <c r="D17">
        <v>21485412</v>
      </c>
      <c r="F17" s="2" t="s">
        <v>6</v>
      </c>
      <c r="J17" s="1" t="s">
        <v>22</v>
      </c>
      <c r="L17" t="s">
        <v>36</v>
      </c>
      <c r="N17" t="s">
        <v>17</v>
      </c>
      <c r="P17" t="s">
        <v>64</v>
      </c>
      <c r="R17" t="s">
        <v>82</v>
      </c>
      <c r="T17" t="s">
        <v>90</v>
      </c>
      <c r="V17" s="1" t="s">
        <v>99</v>
      </c>
      <c r="X17" t="s">
        <v>17</v>
      </c>
      <c r="Z17" t="s">
        <v>17</v>
      </c>
    </row>
    <row r="18" spans="4:26" x14ac:dyDescent="0.25">
      <c r="D18">
        <v>84754121</v>
      </c>
      <c r="F18" s="2" t="s">
        <v>7</v>
      </c>
      <c r="J18" s="1" t="s">
        <v>23</v>
      </c>
      <c r="L18" t="s">
        <v>37</v>
      </c>
      <c r="N18" t="s">
        <v>17</v>
      </c>
      <c r="P18" t="s">
        <v>65</v>
      </c>
      <c r="R18" t="s">
        <v>83</v>
      </c>
      <c r="T18" t="s">
        <v>90</v>
      </c>
      <c r="V18" s="1" t="s">
        <v>100</v>
      </c>
      <c r="X18" t="s">
        <v>136</v>
      </c>
      <c r="Z18" t="s">
        <v>145</v>
      </c>
    </row>
    <row r="19" spans="4:26" x14ac:dyDescent="0.25">
      <c r="D19">
        <v>26958745</v>
      </c>
      <c r="F19" s="2" t="s">
        <v>8</v>
      </c>
      <c r="J19" s="1" t="s">
        <v>17</v>
      </c>
      <c r="L19" t="s">
        <v>38</v>
      </c>
      <c r="N19" t="s">
        <v>67</v>
      </c>
      <c r="P19" t="s">
        <v>66</v>
      </c>
      <c r="R19" t="s">
        <v>84</v>
      </c>
      <c r="T19" t="s">
        <v>90</v>
      </c>
      <c r="V19" s="1" t="s">
        <v>101</v>
      </c>
      <c r="X19" t="s">
        <v>137</v>
      </c>
      <c r="Z19" t="s">
        <v>17</v>
      </c>
    </row>
    <row r="20" spans="4:26" x14ac:dyDescent="0.25">
      <c r="D20">
        <v>24857451</v>
      </c>
      <c r="F20" s="2" t="s">
        <v>9</v>
      </c>
      <c r="J20" s="1" t="s">
        <v>17</v>
      </c>
      <c r="L20" t="s">
        <v>39</v>
      </c>
      <c r="N20" t="s">
        <v>43</v>
      </c>
      <c r="P20" t="s">
        <v>68</v>
      </c>
      <c r="R20" t="s">
        <v>85</v>
      </c>
      <c r="T20" t="s">
        <v>90</v>
      </c>
      <c r="V20" s="1" t="s">
        <v>102</v>
      </c>
      <c r="X20" t="s">
        <v>17</v>
      </c>
      <c r="Z20" t="s">
        <v>17</v>
      </c>
    </row>
    <row r="21" spans="4:26" x14ac:dyDescent="0.25">
      <c r="D21">
        <v>26968751</v>
      </c>
      <c r="F21" s="2" t="s">
        <v>10</v>
      </c>
      <c r="J21" s="1" t="s">
        <v>17</v>
      </c>
      <c r="L21" t="s">
        <v>40</v>
      </c>
      <c r="N21" t="s">
        <v>42</v>
      </c>
      <c r="P21" t="s">
        <v>69</v>
      </c>
      <c r="R21" t="s">
        <v>70</v>
      </c>
      <c r="T21" t="s">
        <v>90</v>
      </c>
      <c r="V21" s="1" t="s">
        <v>103</v>
      </c>
      <c r="X21" t="s">
        <v>17</v>
      </c>
      <c r="Z21" t="s">
        <v>17</v>
      </c>
    </row>
    <row r="22" spans="4:26" x14ac:dyDescent="0.25">
      <c r="D22">
        <v>26745841</v>
      </c>
      <c r="F22" s="2" t="s">
        <v>17</v>
      </c>
      <c r="J22" s="1" t="s">
        <v>17</v>
      </c>
      <c r="L22" t="s">
        <v>41</v>
      </c>
      <c r="N22" t="s">
        <v>17</v>
      </c>
      <c r="P22" t="s">
        <v>70</v>
      </c>
      <c r="R22" t="s">
        <v>76</v>
      </c>
      <c r="T22" t="s">
        <v>90</v>
      </c>
      <c r="V22" s="1" t="s">
        <v>104</v>
      </c>
      <c r="X22" t="s">
        <v>17</v>
      </c>
      <c r="Z22" t="s">
        <v>146</v>
      </c>
    </row>
    <row r="23" spans="4:26" x14ac:dyDescent="0.25">
      <c r="D23">
        <v>28451256</v>
      </c>
      <c r="F23" s="2" t="s">
        <v>11</v>
      </c>
      <c r="J23" s="1" t="s">
        <v>24</v>
      </c>
      <c r="L23" t="s">
        <v>42</v>
      </c>
      <c r="N23" t="s">
        <v>17</v>
      </c>
      <c r="P23" t="s">
        <v>71</v>
      </c>
      <c r="R23" t="s">
        <v>61</v>
      </c>
      <c r="T23" t="s">
        <v>90</v>
      </c>
      <c r="V23" s="1" t="s">
        <v>105</v>
      </c>
      <c r="X23" t="s">
        <v>17</v>
      </c>
      <c r="Z23" t="s">
        <v>17</v>
      </c>
    </row>
    <row r="24" spans="4:26" x14ac:dyDescent="0.25">
      <c r="D24">
        <v>27451254</v>
      </c>
      <c r="F24" s="2" t="s">
        <v>12</v>
      </c>
      <c r="J24" s="1" t="s">
        <v>25</v>
      </c>
      <c r="L24" t="s">
        <v>43</v>
      </c>
      <c r="N24" t="s">
        <v>17</v>
      </c>
      <c r="P24" t="s">
        <v>72</v>
      </c>
      <c r="R24" t="s">
        <v>86</v>
      </c>
      <c r="T24" t="s">
        <v>90</v>
      </c>
      <c r="V24" s="1" t="s">
        <v>106</v>
      </c>
      <c r="X24" t="s">
        <v>138</v>
      </c>
      <c r="Z24" t="s">
        <v>147</v>
      </c>
    </row>
    <row r="25" spans="4:26" x14ac:dyDescent="0.25">
      <c r="D25">
        <v>23569854</v>
      </c>
      <c r="F25" s="2" t="s">
        <v>13</v>
      </c>
      <c r="J25" s="1" t="s">
        <v>26</v>
      </c>
      <c r="L25" t="s">
        <v>44</v>
      </c>
      <c r="N25" t="s">
        <v>54</v>
      </c>
      <c r="P25" t="s">
        <v>64</v>
      </c>
      <c r="R25" t="s">
        <v>82</v>
      </c>
      <c r="T25" t="s">
        <v>89</v>
      </c>
      <c r="V25" s="1" t="s">
        <v>107</v>
      </c>
      <c r="X25" t="s">
        <v>139</v>
      </c>
      <c r="Z25" t="s">
        <v>144</v>
      </c>
    </row>
    <row r="26" spans="4:26" x14ac:dyDescent="0.25">
      <c r="D26">
        <v>24785954</v>
      </c>
      <c r="F26" s="2" t="s">
        <v>17</v>
      </c>
      <c r="J26" s="1" t="s">
        <v>27</v>
      </c>
      <c r="L26" t="s">
        <v>45</v>
      </c>
      <c r="N26" t="s">
        <v>55</v>
      </c>
      <c r="P26" t="s">
        <v>73</v>
      </c>
      <c r="R26" t="s">
        <v>87</v>
      </c>
      <c r="T26" t="s">
        <v>89</v>
      </c>
      <c r="V26" s="1" t="s">
        <v>108</v>
      </c>
      <c r="X26" t="s">
        <v>17</v>
      </c>
      <c r="Z26" t="s">
        <v>17</v>
      </c>
    </row>
    <row r="27" spans="4:26" x14ac:dyDescent="0.25">
      <c r="D27">
        <v>26958354</v>
      </c>
      <c r="F27" s="2" t="s">
        <v>14</v>
      </c>
      <c r="J27" s="1" t="s">
        <v>17</v>
      </c>
      <c r="L27" t="s">
        <v>46</v>
      </c>
      <c r="N27" t="s">
        <v>17</v>
      </c>
      <c r="P27" t="s">
        <v>73</v>
      </c>
      <c r="R27" t="s">
        <v>87</v>
      </c>
      <c r="T27" t="s">
        <v>90</v>
      </c>
      <c r="V27" s="1" t="s">
        <v>109</v>
      </c>
      <c r="X27" t="s">
        <v>140</v>
      </c>
      <c r="Z27" t="s">
        <v>17</v>
      </c>
    </row>
    <row r="28" spans="4:26" x14ac:dyDescent="0.25">
      <c r="D28">
        <v>21253687</v>
      </c>
      <c r="F28" s="2" t="s">
        <v>15</v>
      </c>
      <c r="J28" s="1" t="s">
        <v>28</v>
      </c>
      <c r="L28" t="s">
        <v>47</v>
      </c>
      <c r="N28" t="s">
        <v>56</v>
      </c>
      <c r="P28" t="s">
        <v>74</v>
      </c>
      <c r="R28" t="s">
        <v>88</v>
      </c>
      <c r="T28" t="s">
        <v>89</v>
      </c>
      <c r="V28" s="1" t="s">
        <v>110</v>
      </c>
      <c r="X28" t="s">
        <v>17</v>
      </c>
      <c r="Z28" t="s">
        <v>17</v>
      </c>
    </row>
  </sheetData>
  <hyperlinks>
    <hyperlink ref="F9" r:id="rId1"/>
    <hyperlink ref="F10" r:id="rId2"/>
    <hyperlink ref="F12" r:id="rId3"/>
    <hyperlink ref="F14" r:id="rId4"/>
    <hyperlink ref="F15" r:id="rId5"/>
    <hyperlink ref="F16" r:id="rId6"/>
    <hyperlink ref="F17" r:id="rId7"/>
    <hyperlink ref="F18" r:id="rId8"/>
    <hyperlink ref="F19" r:id="rId9"/>
    <hyperlink ref="F20" r:id="rId10"/>
    <hyperlink ref="F21" r:id="rId11"/>
    <hyperlink ref="F23" r:id="rId12"/>
    <hyperlink ref="F24" r:id="rId13"/>
    <hyperlink ref="F25" r:id="rId14"/>
    <hyperlink ref="F27" r:id="rId15"/>
    <hyperlink ref="F28" r:id="rId16"/>
  </hyperlinks>
  <pageMargins left="0.7" right="0.7" top="0.75" bottom="0.75" header="0.3" footer="0.3"/>
  <pageSetup orientation="portrait" horizontalDpi="0" verticalDpi="0" r:id="rId1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7:V12"/>
  <sheetViews>
    <sheetView workbookViewId="0">
      <selection activeCell="F12" sqref="F12"/>
    </sheetView>
  </sheetViews>
  <sheetFormatPr defaultRowHeight="15" x14ac:dyDescent="0.25"/>
  <cols>
    <col min="4" max="4" width="25.42578125" customWidth="1"/>
    <col min="5" max="5" width="1.7109375" customWidth="1"/>
    <col min="7" max="7" width="1.5703125" customWidth="1"/>
    <col min="8" max="8" width="15.28515625" customWidth="1"/>
    <col min="9" max="9" width="1.7109375" customWidth="1"/>
    <col min="11" max="11" width="2" customWidth="1"/>
    <col min="13" max="13" width="1.5703125" customWidth="1"/>
    <col min="15" max="15" width="1.85546875" customWidth="1"/>
    <col min="17" max="17" width="1.7109375" customWidth="1"/>
    <col min="18" max="18" width="4.42578125" customWidth="1"/>
    <col min="19" max="19" width="2.42578125" customWidth="1"/>
    <col min="20" max="20" width="16.42578125" customWidth="1"/>
    <col min="21" max="21" width="1.28515625" customWidth="1"/>
  </cols>
  <sheetData>
    <row r="7" spans="4:22" x14ac:dyDescent="0.25">
      <c r="D7" s="2" t="s">
        <v>148</v>
      </c>
      <c r="F7">
        <v>24785412</v>
      </c>
      <c r="H7" s="1" t="s">
        <v>17</v>
      </c>
      <c r="J7" t="s">
        <v>156</v>
      </c>
      <c r="L7" t="s">
        <v>17</v>
      </c>
      <c r="N7" t="s">
        <v>157</v>
      </c>
      <c r="P7" t="s">
        <v>158</v>
      </c>
      <c r="R7" t="s">
        <v>170</v>
      </c>
      <c r="T7" s="1" t="s">
        <v>17</v>
      </c>
      <c r="V7" t="s">
        <v>17</v>
      </c>
    </row>
    <row r="8" spans="4:22" x14ac:dyDescent="0.25">
      <c r="D8" s="2" t="s">
        <v>149</v>
      </c>
      <c r="F8">
        <v>22487541</v>
      </c>
      <c r="H8" s="1" t="s">
        <v>154</v>
      </c>
      <c r="J8" t="s">
        <v>159</v>
      </c>
      <c r="L8" t="s">
        <v>32</v>
      </c>
      <c r="N8" t="s">
        <v>160</v>
      </c>
      <c r="P8" t="s">
        <v>71</v>
      </c>
      <c r="R8" t="s">
        <v>171</v>
      </c>
      <c r="T8" s="1" t="s">
        <v>172</v>
      </c>
      <c r="V8" t="s">
        <v>184</v>
      </c>
    </row>
    <row r="9" spans="4:22" x14ac:dyDescent="0.25">
      <c r="D9" s="2" t="s">
        <v>150</v>
      </c>
      <c r="F9">
        <v>19854745</v>
      </c>
      <c r="H9" s="1" t="s">
        <v>17</v>
      </c>
      <c r="J9" t="s">
        <v>161</v>
      </c>
      <c r="L9" t="s">
        <v>43</v>
      </c>
      <c r="N9" t="s">
        <v>162</v>
      </c>
      <c r="P9" t="s">
        <v>163</v>
      </c>
      <c r="R9" t="s">
        <v>171</v>
      </c>
      <c r="T9" s="1" t="s">
        <v>173</v>
      </c>
      <c r="V9" t="s">
        <v>185</v>
      </c>
    </row>
    <row r="10" spans="4:22" x14ac:dyDescent="0.25">
      <c r="D10" s="2" t="s">
        <v>151</v>
      </c>
      <c r="F10">
        <v>17584251</v>
      </c>
      <c r="H10" s="1" t="s">
        <v>155</v>
      </c>
      <c r="J10" t="s">
        <v>164</v>
      </c>
      <c r="L10" t="s">
        <v>17</v>
      </c>
      <c r="N10" t="s">
        <v>165</v>
      </c>
      <c r="P10" t="s">
        <v>167</v>
      </c>
      <c r="R10" t="s">
        <v>171</v>
      </c>
      <c r="T10" s="1" t="s">
        <v>17</v>
      </c>
      <c r="V10" t="s">
        <v>187</v>
      </c>
    </row>
    <row r="11" spans="4:22" x14ac:dyDescent="0.25">
      <c r="D11" s="2" t="s">
        <v>152</v>
      </c>
      <c r="F11">
        <v>15985415</v>
      </c>
      <c r="H11" s="1" t="s">
        <v>17</v>
      </c>
      <c r="J11" t="s">
        <v>168</v>
      </c>
      <c r="L11" t="s">
        <v>17</v>
      </c>
      <c r="N11" t="s">
        <v>165</v>
      </c>
      <c r="P11" t="s">
        <v>166</v>
      </c>
      <c r="R11" t="s">
        <v>171</v>
      </c>
      <c r="T11" s="1" t="s">
        <v>17</v>
      </c>
      <c r="V11" t="s">
        <v>188</v>
      </c>
    </row>
    <row r="12" spans="4:22" x14ac:dyDescent="0.25">
      <c r="D12" s="2" t="s">
        <v>153</v>
      </c>
      <c r="F12">
        <v>13526875</v>
      </c>
      <c r="H12" s="1" t="s">
        <v>17</v>
      </c>
      <c r="J12" t="s">
        <v>169</v>
      </c>
      <c r="L12" t="s">
        <v>56</v>
      </c>
      <c r="N12" t="s">
        <v>71</v>
      </c>
      <c r="P12" t="s">
        <v>70</v>
      </c>
      <c r="R12" t="s">
        <v>171</v>
      </c>
      <c r="T12" s="1" t="s">
        <v>174</v>
      </c>
      <c r="V12" t="s">
        <v>189</v>
      </c>
    </row>
  </sheetData>
  <hyperlinks>
    <hyperlink ref="D7" r:id="rId1"/>
    <hyperlink ref="D8" r:id="rId2"/>
    <hyperlink ref="D9" r:id="rId3"/>
    <hyperlink ref="D10" r:id="rId4"/>
    <hyperlink ref="D11" r:id="rId5"/>
    <hyperlink ref="D12" r:id="rId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18"/>
  <sheetViews>
    <sheetView workbookViewId="0">
      <selection activeCell="C19" sqref="C19"/>
    </sheetView>
  </sheetViews>
  <sheetFormatPr defaultRowHeight="15" x14ac:dyDescent="0.25"/>
  <cols>
    <col min="3" max="3" width="31.85546875" customWidth="1"/>
    <col min="4" max="4" width="1.42578125" customWidth="1"/>
  </cols>
  <sheetData>
    <row r="5" spans="3:5" x14ac:dyDescent="0.25">
      <c r="C5" t="s">
        <v>111</v>
      </c>
      <c r="E5" t="s">
        <v>125</v>
      </c>
    </row>
    <row r="6" spans="3:5" x14ac:dyDescent="0.25">
      <c r="C6" t="s">
        <v>112</v>
      </c>
      <c r="E6" t="s">
        <v>126</v>
      </c>
    </row>
    <row r="7" spans="3:5" x14ac:dyDescent="0.25">
      <c r="C7" t="s">
        <v>113</v>
      </c>
      <c r="E7" t="s">
        <v>125</v>
      </c>
    </row>
    <row r="8" spans="3:5" x14ac:dyDescent="0.25">
      <c r="C8" t="s">
        <v>114</v>
      </c>
      <c r="E8" t="s">
        <v>125</v>
      </c>
    </row>
    <row r="9" spans="3:5" x14ac:dyDescent="0.25">
      <c r="C9" t="s">
        <v>115</v>
      </c>
      <c r="E9" t="s">
        <v>125</v>
      </c>
    </row>
    <row r="10" spans="3:5" x14ac:dyDescent="0.25">
      <c r="C10" t="s">
        <v>116</v>
      </c>
      <c r="E10" t="s">
        <v>127</v>
      </c>
    </row>
    <row r="11" spans="3:5" x14ac:dyDescent="0.25">
      <c r="C11" t="s">
        <v>117</v>
      </c>
      <c r="E11" t="s">
        <v>125</v>
      </c>
    </row>
    <row r="12" spans="3:5" x14ac:dyDescent="0.25">
      <c r="C12" t="s">
        <v>118</v>
      </c>
      <c r="E12" t="s">
        <v>125</v>
      </c>
    </row>
    <row r="13" spans="3:5" x14ac:dyDescent="0.25">
      <c r="C13" t="s">
        <v>119</v>
      </c>
      <c r="E13" t="s">
        <v>125</v>
      </c>
    </row>
    <row r="14" spans="3:5" x14ac:dyDescent="0.25">
      <c r="C14" t="s">
        <v>120</v>
      </c>
      <c r="E14" t="s">
        <v>125</v>
      </c>
    </row>
    <row r="15" spans="3:5" x14ac:dyDescent="0.25">
      <c r="C15" t="s">
        <v>121</v>
      </c>
      <c r="E15" t="s">
        <v>125</v>
      </c>
    </row>
    <row r="16" spans="3:5" x14ac:dyDescent="0.25">
      <c r="C16" t="s">
        <v>122</v>
      </c>
      <c r="E16" t="s">
        <v>127</v>
      </c>
    </row>
    <row r="17" spans="3:5" x14ac:dyDescent="0.25">
      <c r="C17" t="s">
        <v>123</v>
      </c>
      <c r="E17" t="s">
        <v>127</v>
      </c>
    </row>
    <row r="18" spans="3:5" x14ac:dyDescent="0.25">
      <c r="C18" t="s">
        <v>124</v>
      </c>
      <c r="E18" t="s">
        <v>128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W28"/>
  <sheetViews>
    <sheetView tabSelected="1" workbookViewId="0">
      <selection activeCell="H10" sqref="H10"/>
    </sheetView>
  </sheetViews>
  <sheetFormatPr defaultRowHeight="15" x14ac:dyDescent="0.25"/>
  <cols>
    <col min="3" max="3" width="10.28515625" customWidth="1"/>
    <col min="4" max="4" width="1.5703125" customWidth="1"/>
    <col min="5" max="5" width="29.42578125" customWidth="1"/>
    <col min="6" max="6" width="1.42578125" customWidth="1"/>
    <col min="15" max="15" width="1.42578125" customWidth="1"/>
    <col min="19" max="19" width="1.7109375" customWidth="1"/>
    <col min="20" max="20" width="5.85546875" customWidth="1"/>
    <col min="21" max="21" width="10.7109375" customWidth="1"/>
    <col min="22" max="22" width="11.7109375" customWidth="1"/>
    <col min="23" max="23" width="11" customWidth="1"/>
  </cols>
  <sheetData>
    <row r="3" spans="2:23" x14ac:dyDescent="0.25">
      <c r="B3" s="3" t="s">
        <v>90</v>
      </c>
      <c r="C3" t="s">
        <v>175</v>
      </c>
      <c r="E3" t="s">
        <v>186</v>
      </c>
      <c r="G3" t="s">
        <v>180</v>
      </c>
    </row>
    <row r="4" spans="2:23" x14ac:dyDescent="0.25">
      <c r="B4" s="4" t="s">
        <v>190</v>
      </c>
      <c r="C4" t="s">
        <v>176</v>
      </c>
      <c r="E4" t="s">
        <v>186</v>
      </c>
      <c r="G4" t="s">
        <v>181</v>
      </c>
    </row>
    <row r="5" spans="2:23" x14ac:dyDescent="0.25">
      <c r="B5" s="5" t="s">
        <v>201</v>
      </c>
      <c r="C5" t="s">
        <v>177</v>
      </c>
      <c r="E5" t="s">
        <v>186</v>
      </c>
      <c r="G5" t="s">
        <v>17</v>
      </c>
    </row>
    <row r="6" spans="2:23" x14ac:dyDescent="0.25">
      <c r="B6" s="6" t="s">
        <v>200</v>
      </c>
      <c r="C6" t="s">
        <v>178</v>
      </c>
      <c r="E6" t="s">
        <v>186</v>
      </c>
      <c r="G6" t="s">
        <v>182</v>
      </c>
    </row>
    <row r="7" spans="2:23" x14ac:dyDescent="0.25">
      <c r="B7" s="7" t="s">
        <v>199</v>
      </c>
      <c r="C7" t="s">
        <v>179</v>
      </c>
      <c r="E7" t="s">
        <v>186</v>
      </c>
      <c r="G7" t="s">
        <v>183</v>
      </c>
      <c r="Q7" t="s">
        <v>202</v>
      </c>
    </row>
    <row r="8" spans="2:23" x14ac:dyDescent="0.25">
      <c r="U8" t="s">
        <v>203</v>
      </c>
      <c r="V8" t="s">
        <v>204</v>
      </c>
      <c r="W8" t="s">
        <v>205</v>
      </c>
    </row>
    <row r="9" spans="2:23" x14ac:dyDescent="0.25">
      <c r="N9">
        <v>26967602</v>
      </c>
      <c r="P9" s="2" t="s">
        <v>0</v>
      </c>
      <c r="T9" t="s">
        <v>195</v>
      </c>
      <c r="U9" s="9" t="s">
        <v>206</v>
      </c>
      <c r="V9" s="10" t="s">
        <v>17</v>
      </c>
      <c r="W9" s="12" t="s">
        <v>206</v>
      </c>
    </row>
    <row r="10" spans="2:23" x14ac:dyDescent="0.25">
      <c r="N10">
        <v>26902002</v>
      </c>
      <c r="P10" s="2" t="s">
        <v>1</v>
      </c>
      <c r="T10" t="s">
        <v>193</v>
      </c>
      <c r="U10" s="9" t="s">
        <v>207</v>
      </c>
      <c r="V10" s="11" t="s">
        <v>208</v>
      </c>
    </row>
    <row r="11" spans="2:23" x14ac:dyDescent="0.25">
      <c r="N11">
        <v>25788099</v>
      </c>
      <c r="P11" s="2" t="s">
        <v>17</v>
      </c>
      <c r="T11" t="s">
        <v>196</v>
      </c>
      <c r="U11" s="8" t="s">
        <v>209</v>
      </c>
      <c r="V11" s="10" t="s">
        <v>17</v>
      </c>
      <c r="W11" s="12" t="s">
        <v>206</v>
      </c>
    </row>
    <row r="12" spans="2:23" x14ac:dyDescent="0.25">
      <c r="N12">
        <v>26451874</v>
      </c>
      <c r="P12" s="2" t="s">
        <v>2</v>
      </c>
      <c r="T12" t="s">
        <v>193</v>
      </c>
      <c r="U12" s="9" t="s">
        <v>207</v>
      </c>
      <c r="V12" s="11" t="s">
        <v>208</v>
      </c>
    </row>
    <row r="13" spans="2:23" x14ac:dyDescent="0.25">
      <c r="N13">
        <v>29564125</v>
      </c>
      <c r="P13" s="2" t="s">
        <v>17</v>
      </c>
      <c r="T13" t="s">
        <v>197</v>
      </c>
      <c r="U13" s="8" t="s">
        <v>209</v>
      </c>
      <c r="V13" s="11" t="s">
        <v>208</v>
      </c>
      <c r="W13" s="12" t="s">
        <v>206</v>
      </c>
    </row>
    <row r="14" spans="2:23" x14ac:dyDescent="0.25">
      <c r="N14">
        <v>23589745</v>
      </c>
      <c r="P14" s="2" t="s">
        <v>3</v>
      </c>
      <c r="T14" t="s">
        <v>191</v>
      </c>
      <c r="U14" s="9" t="s">
        <v>207</v>
      </c>
      <c r="V14" s="10" t="s">
        <v>17</v>
      </c>
    </row>
    <row r="15" spans="2:23" x14ac:dyDescent="0.25">
      <c r="C15" t="s">
        <v>237</v>
      </c>
      <c r="N15">
        <v>27485124</v>
      </c>
      <c r="P15" s="2" t="s">
        <v>4</v>
      </c>
      <c r="T15" t="s">
        <v>197</v>
      </c>
      <c r="U15" s="8" t="s">
        <v>209</v>
      </c>
      <c r="V15" s="11" t="s">
        <v>215</v>
      </c>
      <c r="W15" s="12" t="s">
        <v>207</v>
      </c>
    </row>
    <row r="16" spans="2:23" x14ac:dyDescent="0.25">
      <c r="C16" t="s">
        <v>238</v>
      </c>
      <c r="N16">
        <v>29854754</v>
      </c>
      <c r="P16" s="2" t="s">
        <v>5</v>
      </c>
      <c r="T16" t="s">
        <v>192</v>
      </c>
      <c r="U16" s="8" t="s">
        <v>209</v>
      </c>
      <c r="V16" s="10" t="s">
        <v>17</v>
      </c>
    </row>
    <row r="17" spans="3:23" x14ac:dyDescent="0.25">
      <c r="C17" t="s">
        <v>239</v>
      </c>
      <c r="N17">
        <v>21485412</v>
      </c>
      <c r="P17" s="2" t="s">
        <v>6</v>
      </c>
      <c r="T17" t="s">
        <v>193</v>
      </c>
      <c r="U17" s="9" t="s">
        <v>206</v>
      </c>
      <c r="V17" s="11" t="s">
        <v>215</v>
      </c>
    </row>
    <row r="18" spans="3:23" x14ac:dyDescent="0.25">
      <c r="C18" t="s">
        <v>240</v>
      </c>
      <c r="N18">
        <v>84754121</v>
      </c>
      <c r="P18" s="2" t="s">
        <v>7</v>
      </c>
      <c r="T18" t="s">
        <v>198</v>
      </c>
      <c r="U18" s="9" t="s">
        <v>207</v>
      </c>
      <c r="V18" s="11" t="s">
        <v>216</v>
      </c>
      <c r="W18" s="12" t="s">
        <v>207</v>
      </c>
    </row>
    <row r="19" spans="3:23" x14ac:dyDescent="0.25">
      <c r="C19" t="s">
        <v>210</v>
      </c>
      <c r="N19">
        <v>26958745</v>
      </c>
      <c r="P19" s="2" t="s">
        <v>8</v>
      </c>
      <c r="T19" t="s">
        <v>191</v>
      </c>
      <c r="U19" s="9" t="s">
        <v>210</v>
      </c>
      <c r="V19" s="10" t="s">
        <v>17</v>
      </c>
    </row>
    <row r="20" spans="3:23" x14ac:dyDescent="0.25">
      <c r="C20" t="s">
        <v>241</v>
      </c>
      <c r="N20">
        <v>24857451</v>
      </c>
      <c r="P20" s="2" t="s">
        <v>9</v>
      </c>
      <c r="T20" t="s">
        <v>192</v>
      </c>
      <c r="U20" s="8" t="s">
        <v>209</v>
      </c>
      <c r="V20" s="10" t="s">
        <v>17</v>
      </c>
    </row>
    <row r="21" spans="3:23" x14ac:dyDescent="0.25">
      <c r="C21" t="s">
        <v>211</v>
      </c>
      <c r="N21">
        <v>26968751</v>
      </c>
      <c r="P21" s="2" t="s">
        <v>10</v>
      </c>
      <c r="T21" t="s">
        <v>198</v>
      </c>
      <c r="U21" s="9" t="s">
        <v>210</v>
      </c>
      <c r="V21" s="11" t="s">
        <v>215</v>
      </c>
      <c r="W21" s="12" t="s">
        <v>210</v>
      </c>
    </row>
    <row r="22" spans="3:23" x14ac:dyDescent="0.25">
      <c r="C22" t="s">
        <v>242</v>
      </c>
      <c r="N22">
        <v>26745841</v>
      </c>
      <c r="P22" s="2" t="s">
        <v>17</v>
      </c>
      <c r="T22" t="s">
        <v>191</v>
      </c>
      <c r="U22" s="9" t="s">
        <v>210</v>
      </c>
      <c r="V22" s="10" t="s">
        <v>17</v>
      </c>
    </row>
    <row r="23" spans="3:23" x14ac:dyDescent="0.25">
      <c r="N23">
        <v>28451256</v>
      </c>
      <c r="P23" s="2" t="s">
        <v>11</v>
      </c>
      <c r="T23" t="s">
        <v>196</v>
      </c>
      <c r="U23" s="8" t="s">
        <v>212</v>
      </c>
      <c r="V23" s="10" t="s">
        <v>17</v>
      </c>
      <c r="W23" s="12" t="s">
        <v>210</v>
      </c>
    </row>
    <row r="24" spans="3:23" x14ac:dyDescent="0.25">
      <c r="N24">
        <v>27451254</v>
      </c>
      <c r="P24" s="2" t="s">
        <v>12</v>
      </c>
      <c r="T24" t="s">
        <v>197</v>
      </c>
      <c r="U24" s="8" t="s">
        <v>212</v>
      </c>
      <c r="V24" s="11" t="s">
        <v>215</v>
      </c>
      <c r="W24" s="12" t="s">
        <v>216</v>
      </c>
    </row>
    <row r="25" spans="3:23" x14ac:dyDescent="0.25">
      <c r="N25">
        <v>23569854</v>
      </c>
      <c r="P25" s="2" t="s">
        <v>13</v>
      </c>
      <c r="T25" t="s">
        <v>192</v>
      </c>
      <c r="U25" s="8" t="s">
        <v>213</v>
      </c>
      <c r="V25" s="10" t="s">
        <v>17</v>
      </c>
    </row>
    <row r="26" spans="3:23" x14ac:dyDescent="0.25">
      <c r="N26">
        <v>24785954</v>
      </c>
      <c r="P26" s="2" t="s">
        <v>17</v>
      </c>
      <c r="T26" t="s">
        <v>195</v>
      </c>
      <c r="U26" s="9" t="s">
        <v>211</v>
      </c>
      <c r="V26" s="10" t="s">
        <v>17</v>
      </c>
      <c r="W26" s="12" t="s">
        <v>210</v>
      </c>
    </row>
    <row r="27" spans="3:23" x14ac:dyDescent="0.25">
      <c r="N27">
        <v>26958354</v>
      </c>
      <c r="P27" s="2" t="s">
        <v>14</v>
      </c>
      <c r="T27" t="s">
        <v>194</v>
      </c>
      <c r="U27" s="8" t="s">
        <v>213</v>
      </c>
      <c r="V27" s="11" t="s">
        <v>216</v>
      </c>
    </row>
    <row r="28" spans="3:23" x14ac:dyDescent="0.25">
      <c r="N28">
        <v>21253687</v>
      </c>
      <c r="P28" s="2" t="s">
        <v>15</v>
      </c>
      <c r="T28" t="s">
        <v>197</v>
      </c>
      <c r="U28" s="8" t="s">
        <v>214</v>
      </c>
      <c r="V28" s="11" t="s">
        <v>216</v>
      </c>
      <c r="W28" s="12" t="s">
        <v>216</v>
      </c>
    </row>
  </sheetData>
  <hyperlinks>
    <hyperlink ref="P9" r:id="rId1"/>
    <hyperlink ref="P10" r:id="rId2"/>
    <hyperlink ref="P12" r:id="rId3"/>
    <hyperlink ref="P14" r:id="rId4"/>
    <hyperlink ref="P15" r:id="rId5"/>
    <hyperlink ref="P16" r:id="rId6"/>
    <hyperlink ref="P17" r:id="rId7"/>
    <hyperlink ref="P18" r:id="rId8"/>
    <hyperlink ref="P19" r:id="rId9"/>
    <hyperlink ref="P20" r:id="rId10"/>
    <hyperlink ref="P21" r:id="rId11"/>
    <hyperlink ref="P23" r:id="rId12"/>
    <hyperlink ref="P24" r:id="rId13"/>
    <hyperlink ref="P25" r:id="rId14"/>
    <hyperlink ref="P27" r:id="rId15"/>
    <hyperlink ref="P28" r:id="rId1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32"/>
  <sheetViews>
    <sheetView workbookViewId="0">
      <selection activeCell="B3" sqref="B3:S32"/>
    </sheetView>
  </sheetViews>
  <sheetFormatPr defaultRowHeight="15" x14ac:dyDescent="0.25"/>
  <cols>
    <col min="5" max="5" width="12.140625" customWidth="1"/>
    <col min="16" max="16" width="11.85546875" customWidth="1"/>
  </cols>
  <sheetData>
    <row r="3" spans="2:20" x14ac:dyDescent="0.25">
      <c r="B3" s="37" t="s">
        <v>175</v>
      </c>
      <c r="C3" s="37"/>
      <c r="D3" s="37"/>
      <c r="E3" s="17" t="s">
        <v>227</v>
      </c>
      <c r="F3" s="17" t="s">
        <v>228</v>
      </c>
      <c r="G3" s="17" t="s">
        <v>229</v>
      </c>
      <c r="H3" s="17" t="s">
        <v>230</v>
      </c>
      <c r="I3" s="14"/>
      <c r="M3" s="30" t="s">
        <v>178</v>
      </c>
      <c r="N3" s="30"/>
      <c r="O3" s="30"/>
      <c r="P3" s="23" t="s">
        <v>227</v>
      </c>
      <c r="Q3" s="23" t="s">
        <v>228</v>
      </c>
      <c r="R3" s="23" t="s">
        <v>229</v>
      </c>
      <c r="S3" s="23" t="s">
        <v>230</v>
      </c>
      <c r="T3" s="14"/>
    </row>
    <row r="4" spans="2:20" x14ac:dyDescent="0.25">
      <c r="B4" s="13" t="s">
        <v>217</v>
      </c>
      <c r="C4" s="35" t="s">
        <v>218</v>
      </c>
      <c r="D4" s="35"/>
      <c r="E4" s="17">
        <v>7</v>
      </c>
      <c r="F4" s="17">
        <v>3</v>
      </c>
      <c r="G4" s="17">
        <f>E4*100/(E4+F4)</f>
        <v>70</v>
      </c>
      <c r="H4" s="17">
        <f>10-E4-F4</f>
        <v>0</v>
      </c>
      <c r="M4" s="24" t="s">
        <v>217</v>
      </c>
      <c r="N4" s="31" t="s">
        <v>218</v>
      </c>
      <c r="O4" s="31"/>
      <c r="P4" s="23">
        <v>9</v>
      </c>
      <c r="Q4" s="23">
        <v>0</v>
      </c>
      <c r="R4" s="23">
        <f>P4*100/(P4+Q4)</f>
        <v>100</v>
      </c>
      <c r="S4" s="23">
        <f>10-P4-Q4</f>
        <v>1</v>
      </c>
    </row>
    <row r="5" spans="2:20" x14ac:dyDescent="0.25">
      <c r="B5" s="13" t="s">
        <v>219</v>
      </c>
      <c r="C5" s="35" t="s">
        <v>223</v>
      </c>
      <c r="D5" s="35"/>
      <c r="E5" s="17">
        <v>9</v>
      </c>
      <c r="F5" s="17">
        <v>1</v>
      </c>
      <c r="G5" s="17">
        <f t="shared" ref="G5:G8" si="0">E5*100/(E5+F5)</f>
        <v>90</v>
      </c>
      <c r="H5" s="17">
        <f t="shared" ref="H5:H8" si="1">10-E5-F5</f>
        <v>0</v>
      </c>
      <c r="M5" s="24" t="s">
        <v>219</v>
      </c>
      <c r="N5" s="31" t="s">
        <v>223</v>
      </c>
      <c r="O5" s="31"/>
      <c r="P5" s="23">
        <v>9</v>
      </c>
      <c r="Q5" s="23">
        <v>1</v>
      </c>
      <c r="R5" s="23">
        <f t="shared" ref="R5:R8" si="2">P5*100/(P5+Q5)</f>
        <v>90</v>
      </c>
      <c r="S5" s="23">
        <f t="shared" ref="S5:S8" si="3">10-P5-Q5</f>
        <v>0</v>
      </c>
    </row>
    <row r="6" spans="2:20" x14ac:dyDescent="0.25">
      <c r="B6" s="13" t="s">
        <v>220</v>
      </c>
      <c r="C6" s="35" t="s">
        <v>224</v>
      </c>
      <c r="D6" s="35"/>
      <c r="E6" s="17">
        <v>6</v>
      </c>
      <c r="F6" s="17">
        <v>4</v>
      </c>
      <c r="G6" s="17">
        <f t="shared" si="0"/>
        <v>60</v>
      </c>
      <c r="H6" s="17">
        <f t="shared" si="1"/>
        <v>0</v>
      </c>
      <c r="M6" s="24" t="s">
        <v>220</v>
      </c>
      <c r="N6" s="31" t="s">
        <v>224</v>
      </c>
      <c r="O6" s="31"/>
      <c r="P6" s="23">
        <v>8</v>
      </c>
      <c r="Q6" s="23">
        <v>2</v>
      </c>
      <c r="R6" s="23">
        <f t="shared" si="2"/>
        <v>80</v>
      </c>
      <c r="S6" s="23">
        <f t="shared" si="3"/>
        <v>0</v>
      </c>
    </row>
    <row r="7" spans="2:20" x14ac:dyDescent="0.25">
      <c r="B7" s="13" t="s">
        <v>221</v>
      </c>
      <c r="C7" s="35" t="s">
        <v>225</v>
      </c>
      <c r="D7" s="35"/>
      <c r="E7" s="17">
        <v>3</v>
      </c>
      <c r="F7" s="17">
        <v>4</v>
      </c>
      <c r="G7" s="17">
        <f t="shared" si="0"/>
        <v>42.857142857142854</v>
      </c>
      <c r="H7" s="17">
        <f t="shared" si="1"/>
        <v>3</v>
      </c>
      <c r="M7" s="24" t="s">
        <v>221</v>
      </c>
      <c r="N7" s="31" t="s">
        <v>225</v>
      </c>
      <c r="O7" s="31"/>
      <c r="P7" s="23">
        <v>4</v>
      </c>
      <c r="Q7" s="23">
        <v>3</v>
      </c>
      <c r="R7" s="23">
        <f t="shared" si="2"/>
        <v>57.142857142857146</v>
      </c>
      <c r="S7" s="23">
        <f t="shared" si="3"/>
        <v>3</v>
      </c>
    </row>
    <row r="8" spans="2:20" x14ac:dyDescent="0.25">
      <c r="B8" s="13" t="s">
        <v>222</v>
      </c>
      <c r="C8" s="35" t="s">
        <v>226</v>
      </c>
      <c r="D8" s="35"/>
      <c r="E8" s="17">
        <v>7</v>
      </c>
      <c r="F8" s="17">
        <v>0</v>
      </c>
      <c r="G8" s="17">
        <f t="shared" si="0"/>
        <v>100</v>
      </c>
      <c r="H8" s="17">
        <f t="shared" si="1"/>
        <v>3</v>
      </c>
      <c r="M8" s="24" t="s">
        <v>222</v>
      </c>
      <c r="N8" s="31" t="s">
        <v>226</v>
      </c>
      <c r="O8" s="31"/>
      <c r="P8" s="23">
        <v>8</v>
      </c>
      <c r="Q8" s="23">
        <v>1</v>
      </c>
      <c r="R8" s="23">
        <f t="shared" si="2"/>
        <v>88.888888888888886</v>
      </c>
      <c r="S8" s="23">
        <f t="shared" si="3"/>
        <v>1</v>
      </c>
    </row>
    <row r="9" spans="2:20" x14ac:dyDescent="0.25">
      <c r="G9" s="18">
        <f>SUM(E4:E8)*100/(SUM(E4:E8)+SUM(F4:F8))</f>
        <v>72.727272727272734</v>
      </c>
      <c r="R9" s="18">
        <f>SUM(P4:P8)*100/(SUM(P4:P8)+SUM(Q4:Q8))</f>
        <v>84.444444444444443</v>
      </c>
    </row>
    <row r="10" spans="2:20" x14ac:dyDescent="0.25">
      <c r="G10" s="19">
        <f>100-G9</f>
        <v>27.272727272727266</v>
      </c>
      <c r="R10" s="19">
        <f>100-R9</f>
        <v>15.555555555555557</v>
      </c>
    </row>
    <row r="14" spans="2:20" x14ac:dyDescent="0.25">
      <c r="B14" s="36" t="s">
        <v>176</v>
      </c>
      <c r="C14" s="36"/>
      <c r="D14" s="36"/>
      <c r="E14" s="20" t="s">
        <v>227</v>
      </c>
      <c r="F14" s="20" t="s">
        <v>228</v>
      </c>
      <c r="G14" s="20" t="s">
        <v>229</v>
      </c>
      <c r="H14" s="20" t="s">
        <v>230</v>
      </c>
      <c r="I14" s="14"/>
      <c r="M14" s="32" t="s">
        <v>179</v>
      </c>
      <c r="N14" s="32"/>
      <c r="O14" s="32"/>
      <c r="P14" s="25" t="s">
        <v>227</v>
      </c>
      <c r="Q14" s="25" t="s">
        <v>228</v>
      </c>
      <c r="R14" s="25" t="s">
        <v>229</v>
      </c>
      <c r="S14" s="25" t="s">
        <v>230</v>
      </c>
      <c r="T14" s="14"/>
    </row>
    <row r="15" spans="2:20" x14ac:dyDescent="0.25">
      <c r="B15" s="16" t="s">
        <v>217</v>
      </c>
      <c r="C15" s="33" t="s">
        <v>218</v>
      </c>
      <c r="D15" s="33"/>
      <c r="E15" s="20">
        <v>4</v>
      </c>
      <c r="F15" s="20">
        <v>5</v>
      </c>
      <c r="G15" s="20">
        <f>E15*100/(E15+F15)</f>
        <v>44.444444444444443</v>
      </c>
      <c r="H15" s="20">
        <f>10-E15-F15</f>
        <v>1</v>
      </c>
      <c r="M15" s="15" t="s">
        <v>217</v>
      </c>
      <c r="N15" s="28" t="s">
        <v>218</v>
      </c>
      <c r="O15" s="28"/>
      <c r="P15" s="25">
        <v>10</v>
      </c>
      <c r="Q15" s="25">
        <v>0</v>
      </c>
      <c r="R15" s="25">
        <f>P15*100/(P15+Q15)</f>
        <v>100</v>
      </c>
      <c r="S15" s="25">
        <f>10-P15-Q15</f>
        <v>0</v>
      </c>
    </row>
    <row r="16" spans="2:20" x14ac:dyDescent="0.25">
      <c r="B16" s="16" t="s">
        <v>219</v>
      </c>
      <c r="C16" s="33" t="s">
        <v>223</v>
      </c>
      <c r="D16" s="33"/>
      <c r="E16" s="20">
        <v>10</v>
      </c>
      <c r="F16" s="20">
        <v>0</v>
      </c>
      <c r="G16" s="20">
        <f t="shared" ref="G16:G19" si="4">E16*100/(E16+F16)</f>
        <v>100</v>
      </c>
      <c r="H16" s="20">
        <f t="shared" ref="H16:H19" si="5">10-E16-F16</f>
        <v>0</v>
      </c>
      <c r="M16" s="15" t="s">
        <v>219</v>
      </c>
      <c r="N16" s="28" t="s">
        <v>223</v>
      </c>
      <c r="O16" s="28"/>
      <c r="P16" s="25">
        <v>10</v>
      </c>
      <c r="Q16" s="25">
        <v>0</v>
      </c>
      <c r="R16" s="25">
        <f t="shared" ref="R16:R19" si="6">P16*100/(P16+Q16)</f>
        <v>100</v>
      </c>
      <c r="S16" s="25">
        <f t="shared" ref="S16:S19" si="7">10-P16-Q16</f>
        <v>0</v>
      </c>
    </row>
    <row r="17" spans="2:19" x14ac:dyDescent="0.25">
      <c r="B17" s="16" t="s">
        <v>220</v>
      </c>
      <c r="C17" s="33" t="s">
        <v>224</v>
      </c>
      <c r="D17" s="33"/>
      <c r="E17" s="20">
        <v>7</v>
      </c>
      <c r="F17" s="20">
        <v>1</v>
      </c>
      <c r="G17" s="20">
        <f t="shared" si="4"/>
        <v>87.5</v>
      </c>
      <c r="H17" s="20">
        <f t="shared" si="5"/>
        <v>2</v>
      </c>
      <c r="M17" s="15" t="s">
        <v>220</v>
      </c>
      <c r="N17" s="28" t="s">
        <v>224</v>
      </c>
      <c r="O17" s="28"/>
      <c r="P17" s="25">
        <v>9</v>
      </c>
      <c r="Q17" s="25">
        <v>1</v>
      </c>
      <c r="R17" s="25">
        <f t="shared" si="6"/>
        <v>90</v>
      </c>
      <c r="S17" s="25">
        <f t="shared" si="7"/>
        <v>0</v>
      </c>
    </row>
    <row r="18" spans="2:19" x14ac:dyDescent="0.25">
      <c r="B18" s="16" t="s">
        <v>221</v>
      </c>
      <c r="C18" s="33" t="s">
        <v>225</v>
      </c>
      <c r="D18" s="33"/>
      <c r="E18" s="20">
        <v>1</v>
      </c>
      <c r="F18" s="20">
        <v>6</v>
      </c>
      <c r="G18" s="20">
        <f t="shared" si="4"/>
        <v>14.285714285714286</v>
      </c>
      <c r="H18" s="20">
        <f t="shared" si="5"/>
        <v>3</v>
      </c>
      <c r="M18" s="15" t="s">
        <v>221</v>
      </c>
      <c r="N18" s="28" t="s">
        <v>225</v>
      </c>
      <c r="O18" s="28"/>
      <c r="P18" s="25">
        <v>7</v>
      </c>
      <c r="Q18" s="25">
        <v>0</v>
      </c>
      <c r="R18" s="25">
        <f t="shared" si="6"/>
        <v>100</v>
      </c>
      <c r="S18" s="25">
        <f t="shared" si="7"/>
        <v>3</v>
      </c>
    </row>
    <row r="19" spans="2:19" x14ac:dyDescent="0.25">
      <c r="B19" s="16" t="s">
        <v>222</v>
      </c>
      <c r="C19" s="33" t="s">
        <v>226</v>
      </c>
      <c r="D19" s="33"/>
      <c r="E19" s="20">
        <v>4</v>
      </c>
      <c r="F19" s="20">
        <v>4</v>
      </c>
      <c r="G19" s="20">
        <f t="shared" si="4"/>
        <v>50</v>
      </c>
      <c r="H19" s="20">
        <f t="shared" si="5"/>
        <v>2</v>
      </c>
      <c r="M19" s="15" t="s">
        <v>222</v>
      </c>
      <c r="N19" s="28" t="s">
        <v>226</v>
      </c>
      <c r="O19" s="28"/>
      <c r="P19" s="25">
        <v>6</v>
      </c>
      <c r="Q19" s="25">
        <v>3</v>
      </c>
      <c r="R19" s="25">
        <f t="shared" si="6"/>
        <v>66.666666666666671</v>
      </c>
      <c r="S19" s="25">
        <f t="shared" si="7"/>
        <v>1</v>
      </c>
    </row>
    <row r="20" spans="2:19" x14ac:dyDescent="0.25">
      <c r="G20" s="18">
        <f>SUM(E15:E19)*100/(SUM(E15:E19)+SUM(F15:F19))</f>
        <v>61.904761904761905</v>
      </c>
      <c r="R20" s="18">
        <f>SUM(P15:P19)*100/(SUM(P15:P19)+SUM(Q15:Q19))</f>
        <v>91.304347826086953</v>
      </c>
    </row>
    <row r="21" spans="2:19" x14ac:dyDescent="0.25">
      <c r="G21" s="19">
        <f>100-G20</f>
        <v>38.095238095238095</v>
      </c>
      <c r="R21" s="19">
        <f>100-R20</f>
        <v>8.6956521739130466</v>
      </c>
    </row>
    <row r="25" spans="2:19" x14ac:dyDescent="0.25">
      <c r="B25" s="34" t="s">
        <v>177</v>
      </c>
      <c r="C25" s="34"/>
      <c r="D25" s="34"/>
      <c r="E25" s="21" t="s">
        <v>227</v>
      </c>
      <c r="F25" s="21" t="s">
        <v>228</v>
      </c>
      <c r="G25" s="21" t="s">
        <v>229</v>
      </c>
      <c r="H25" s="21" t="s">
        <v>230</v>
      </c>
      <c r="I25" s="14"/>
    </row>
    <row r="26" spans="2:19" x14ac:dyDescent="0.25">
      <c r="B26" s="22" t="s">
        <v>217</v>
      </c>
      <c r="C26" s="29" t="s">
        <v>218</v>
      </c>
      <c r="D26" s="29"/>
      <c r="E26" s="21">
        <v>9</v>
      </c>
      <c r="F26" s="21">
        <v>1</v>
      </c>
      <c r="G26" s="21">
        <f>E26*100/(E26+F26)</f>
        <v>90</v>
      </c>
      <c r="H26" s="21">
        <f>10-E26-F26</f>
        <v>0</v>
      </c>
    </row>
    <row r="27" spans="2:19" x14ac:dyDescent="0.25">
      <c r="B27" s="22" t="s">
        <v>219</v>
      </c>
      <c r="C27" s="29" t="s">
        <v>223</v>
      </c>
      <c r="D27" s="29"/>
      <c r="E27" s="21">
        <v>5</v>
      </c>
      <c r="F27" s="21">
        <v>3</v>
      </c>
      <c r="G27" s="21">
        <f t="shared" ref="G27:G30" si="8">E27*100/(E27+F27)</f>
        <v>62.5</v>
      </c>
      <c r="H27" s="21">
        <f t="shared" ref="H27:H30" si="9">10-E27-F27</f>
        <v>2</v>
      </c>
    </row>
    <row r="28" spans="2:19" x14ac:dyDescent="0.25">
      <c r="B28" s="22" t="s">
        <v>220</v>
      </c>
      <c r="C28" s="29" t="s">
        <v>224</v>
      </c>
      <c r="D28" s="29"/>
      <c r="E28" s="21">
        <v>7</v>
      </c>
      <c r="F28" s="21">
        <v>0</v>
      </c>
      <c r="G28" s="21">
        <f t="shared" si="8"/>
        <v>100</v>
      </c>
      <c r="H28" s="21">
        <f t="shared" si="9"/>
        <v>3</v>
      </c>
    </row>
    <row r="29" spans="2:19" x14ac:dyDescent="0.25">
      <c r="B29" s="22" t="s">
        <v>221</v>
      </c>
      <c r="C29" s="29" t="s">
        <v>225</v>
      </c>
      <c r="D29" s="29"/>
      <c r="E29" s="21">
        <v>10</v>
      </c>
      <c r="F29" s="21">
        <v>0</v>
      </c>
      <c r="G29" s="21">
        <f t="shared" si="8"/>
        <v>100</v>
      </c>
      <c r="H29" s="21">
        <f t="shared" si="9"/>
        <v>0</v>
      </c>
    </row>
    <row r="30" spans="2:19" x14ac:dyDescent="0.25">
      <c r="B30" s="22" t="s">
        <v>222</v>
      </c>
      <c r="C30" s="29" t="s">
        <v>226</v>
      </c>
      <c r="D30" s="29"/>
      <c r="E30" s="21">
        <v>6</v>
      </c>
      <c r="F30" s="21">
        <v>3</v>
      </c>
      <c r="G30" s="21">
        <f t="shared" si="8"/>
        <v>66.666666666666671</v>
      </c>
      <c r="H30" s="21">
        <f t="shared" si="9"/>
        <v>1</v>
      </c>
    </row>
    <row r="31" spans="2:19" x14ac:dyDescent="0.25">
      <c r="G31" s="18">
        <f>SUM(E26:E30)*100/(SUM(E26:E30)+SUM(F26:F30))</f>
        <v>84.090909090909093</v>
      </c>
    </row>
    <row r="32" spans="2:19" x14ac:dyDescent="0.25">
      <c r="G32" s="19">
        <f>100-G31</f>
        <v>15.909090909090907</v>
      </c>
    </row>
  </sheetData>
  <mergeCells count="30">
    <mergeCell ref="B3:D3"/>
    <mergeCell ref="C4:D4"/>
    <mergeCell ref="C5:D5"/>
    <mergeCell ref="C6:D6"/>
    <mergeCell ref="C7:D7"/>
    <mergeCell ref="C27:D27"/>
    <mergeCell ref="C28:D28"/>
    <mergeCell ref="C29:D29"/>
    <mergeCell ref="C8:D8"/>
    <mergeCell ref="B14:D14"/>
    <mergeCell ref="C15:D15"/>
    <mergeCell ref="C16:D16"/>
    <mergeCell ref="C17:D17"/>
    <mergeCell ref="C18:D18"/>
    <mergeCell ref="N17:O17"/>
    <mergeCell ref="N18:O18"/>
    <mergeCell ref="N19:O19"/>
    <mergeCell ref="C30:D30"/>
    <mergeCell ref="M3:O3"/>
    <mergeCell ref="N4:O4"/>
    <mergeCell ref="N5:O5"/>
    <mergeCell ref="N6:O6"/>
    <mergeCell ref="N7:O7"/>
    <mergeCell ref="N8:O8"/>
    <mergeCell ref="M14:O14"/>
    <mergeCell ref="N15:O15"/>
    <mergeCell ref="N16:O16"/>
    <mergeCell ref="C19:D19"/>
    <mergeCell ref="B25:D25"/>
    <mergeCell ref="C26:D26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33"/>
  <sheetViews>
    <sheetView workbookViewId="0">
      <selection activeCell="Q20" sqref="Q20"/>
    </sheetView>
  </sheetViews>
  <sheetFormatPr defaultRowHeight="15" x14ac:dyDescent="0.25"/>
  <cols>
    <col min="5" max="5" width="10.42578125" customWidth="1"/>
    <col min="16" max="17" width="10.42578125" customWidth="1"/>
  </cols>
  <sheetData>
    <row r="2" spans="2:19" x14ac:dyDescent="0.25">
      <c r="E2" t="s">
        <v>231</v>
      </c>
    </row>
    <row r="3" spans="2:19" x14ac:dyDescent="0.25">
      <c r="B3" s="37" t="s">
        <v>175</v>
      </c>
      <c r="C3" s="37"/>
      <c r="D3" s="37"/>
      <c r="E3" s="17" t="s">
        <v>227</v>
      </c>
      <c r="F3" s="17" t="s">
        <v>228</v>
      </c>
      <c r="G3" s="17" t="s">
        <v>229</v>
      </c>
      <c r="H3" s="17" t="s">
        <v>230</v>
      </c>
      <c r="I3" s="14"/>
      <c r="M3" s="30" t="s">
        <v>178</v>
      </c>
      <c r="N3" s="30"/>
      <c r="O3" s="30"/>
      <c r="P3" s="23" t="s">
        <v>227</v>
      </c>
      <c r="Q3" s="23" t="s">
        <v>228</v>
      </c>
      <c r="R3" s="23" t="s">
        <v>229</v>
      </c>
      <c r="S3" s="23" t="s">
        <v>230</v>
      </c>
    </row>
    <row r="4" spans="2:19" x14ac:dyDescent="0.25">
      <c r="B4" s="13" t="s">
        <v>232</v>
      </c>
      <c r="C4" s="35" t="s">
        <v>218</v>
      </c>
      <c r="D4" s="35"/>
      <c r="E4" s="17">
        <v>9</v>
      </c>
      <c r="F4" s="17">
        <v>1</v>
      </c>
      <c r="G4" s="17">
        <f>E4*100/(E4+F4)</f>
        <v>90</v>
      </c>
      <c r="H4" s="17">
        <f>10-E4-F4</f>
        <v>0</v>
      </c>
      <c r="M4" s="24" t="str">
        <f t="shared" ref="M4:M8" si="0">B4</f>
        <v>C1</v>
      </c>
      <c r="N4" s="31" t="s">
        <v>218</v>
      </c>
      <c r="O4" s="31"/>
      <c r="P4" s="23">
        <v>4</v>
      </c>
      <c r="Q4" s="23">
        <v>2</v>
      </c>
      <c r="R4" s="23">
        <f>P4*100/(P4+Q4)</f>
        <v>66.666666666666671</v>
      </c>
      <c r="S4" s="23">
        <f>10-P4-Q4</f>
        <v>4</v>
      </c>
    </row>
    <row r="5" spans="2:19" x14ac:dyDescent="0.25">
      <c r="B5" s="13" t="s">
        <v>233</v>
      </c>
      <c r="C5" s="35" t="s">
        <v>223</v>
      </c>
      <c r="D5" s="35"/>
      <c r="E5" s="17">
        <v>8</v>
      </c>
      <c r="F5" s="17">
        <v>2</v>
      </c>
      <c r="G5" s="17">
        <f t="shared" ref="G5:G8" si="1">E5*100/(E5+F5)</f>
        <v>80</v>
      </c>
      <c r="H5" s="17">
        <f t="shared" ref="H5:H8" si="2">10-E5-F5</f>
        <v>0</v>
      </c>
      <c r="M5" s="24" t="str">
        <f t="shared" si="0"/>
        <v>C2</v>
      </c>
      <c r="N5" s="31" t="s">
        <v>223</v>
      </c>
      <c r="O5" s="31"/>
      <c r="P5" s="23">
        <v>7</v>
      </c>
      <c r="Q5" s="23">
        <v>2</v>
      </c>
      <c r="R5" s="23">
        <f t="shared" ref="R5:R8" si="3">P5*100/(P5+Q5)</f>
        <v>77.777777777777771</v>
      </c>
      <c r="S5" s="23">
        <f t="shared" ref="S5:S8" si="4">10-P5-Q5</f>
        <v>1</v>
      </c>
    </row>
    <row r="6" spans="2:19" x14ac:dyDescent="0.25">
      <c r="B6" s="13" t="s">
        <v>234</v>
      </c>
      <c r="C6" s="35" t="s">
        <v>224</v>
      </c>
      <c r="D6" s="35"/>
      <c r="E6" s="17">
        <v>1</v>
      </c>
      <c r="F6" s="17">
        <v>9</v>
      </c>
      <c r="G6" s="17">
        <f t="shared" si="1"/>
        <v>10</v>
      </c>
      <c r="H6" s="17">
        <f t="shared" si="2"/>
        <v>0</v>
      </c>
      <c r="M6" s="24" t="str">
        <f t="shared" si="0"/>
        <v>C3</v>
      </c>
      <c r="N6" s="31" t="s">
        <v>224</v>
      </c>
      <c r="O6" s="31"/>
      <c r="P6" s="23">
        <v>10</v>
      </c>
      <c r="Q6" s="23">
        <v>0</v>
      </c>
      <c r="R6" s="23">
        <f t="shared" si="3"/>
        <v>100</v>
      </c>
      <c r="S6" s="23">
        <f t="shared" si="4"/>
        <v>0</v>
      </c>
    </row>
    <row r="7" spans="2:19" x14ac:dyDescent="0.25">
      <c r="B7" s="13" t="s">
        <v>235</v>
      </c>
      <c r="C7" s="35" t="s">
        <v>225</v>
      </c>
      <c r="D7" s="35"/>
      <c r="E7" s="17">
        <v>5</v>
      </c>
      <c r="F7" s="17">
        <v>5</v>
      </c>
      <c r="G7" s="17">
        <f t="shared" si="1"/>
        <v>50</v>
      </c>
      <c r="H7" s="17">
        <f t="shared" si="2"/>
        <v>0</v>
      </c>
      <c r="M7" s="24" t="str">
        <f t="shared" si="0"/>
        <v>C4</v>
      </c>
      <c r="N7" s="31" t="s">
        <v>225</v>
      </c>
      <c r="O7" s="31"/>
      <c r="P7" s="23">
        <v>5</v>
      </c>
      <c r="Q7" s="23">
        <v>4</v>
      </c>
      <c r="R7" s="23">
        <f t="shared" si="3"/>
        <v>55.555555555555557</v>
      </c>
      <c r="S7" s="23">
        <f t="shared" si="4"/>
        <v>1</v>
      </c>
    </row>
    <row r="8" spans="2:19" x14ac:dyDescent="0.25">
      <c r="B8" s="13" t="s">
        <v>236</v>
      </c>
      <c r="C8" s="35" t="s">
        <v>226</v>
      </c>
      <c r="D8" s="35"/>
      <c r="E8" s="17">
        <v>4</v>
      </c>
      <c r="F8" s="17">
        <v>3</v>
      </c>
      <c r="G8" s="17">
        <f t="shared" si="1"/>
        <v>57.142857142857146</v>
      </c>
      <c r="H8" s="17">
        <f t="shared" si="2"/>
        <v>3</v>
      </c>
      <c r="M8" s="24" t="str">
        <f t="shared" si="0"/>
        <v>C5</v>
      </c>
      <c r="N8" s="31" t="s">
        <v>226</v>
      </c>
      <c r="O8" s="31"/>
      <c r="P8" s="23">
        <v>5</v>
      </c>
      <c r="Q8" s="23">
        <v>5</v>
      </c>
      <c r="R8" s="23">
        <f t="shared" si="3"/>
        <v>50</v>
      </c>
      <c r="S8" s="23">
        <f t="shared" si="4"/>
        <v>0</v>
      </c>
    </row>
    <row r="9" spans="2:19" x14ac:dyDescent="0.25">
      <c r="G9" s="26"/>
      <c r="R9" s="26"/>
    </row>
    <row r="10" spans="2:19" x14ac:dyDescent="0.25">
      <c r="G10" s="26"/>
      <c r="R10" s="26"/>
    </row>
    <row r="14" spans="2:19" x14ac:dyDescent="0.25">
      <c r="B14" s="36" t="s">
        <v>176</v>
      </c>
      <c r="C14" s="36"/>
      <c r="D14" s="36"/>
      <c r="E14" s="20" t="s">
        <v>227</v>
      </c>
      <c r="F14" s="20" t="s">
        <v>228</v>
      </c>
      <c r="G14" s="20" t="s">
        <v>229</v>
      </c>
      <c r="H14" s="20" t="s">
        <v>230</v>
      </c>
      <c r="I14" s="14"/>
      <c r="M14" s="32" t="s">
        <v>179</v>
      </c>
      <c r="N14" s="32"/>
      <c r="O14" s="32"/>
      <c r="P14" s="25" t="s">
        <v>227</v>
      </c>
      <c r="Q14" s="25" t="s">
        <v>228</v>
      </c>
      <c r="R14" s="25" t="s">
        <v>229</v>
      </c>
      <c r="S14" s="25" t="s">
        <v>230</v>
      </c>
    </row>
    <row r="15" spans="2:19" x14ac:dyDescent="0.25">
      <c r="B15" s="16" t="str">
        <f t="shared" ref="B15:B19" si="5">B4</f>
        <v>C1</v>
      </c>
      <c r="C15" s="33" t="s">
        <v>218</v>
      </c>
      <c r="D15" s="33"/>
      <c r="E15" s="20">
        <v>8</v>
      </c>
      <c r="F15" s="20">
        <v>1</v>
      </c>
      <c r="G15" s="20">
        <f>E15*100/(E15+F15)</f>
        <v>88.888888888888886</v>
      </c>
      <c r="H15" s="20">
        <f>10-E15-F15</f>
        <v>1</v>
      </c>
      <c r="M15" s="15" t="str">
        <f t="shared" ref="M15:M19" si="6">B4</f>
        <v>C1</v>
      </c>
      <c r="N15" s="28" t="s">
        <v>218</v>
      </c>
      <c r="O15" s="28"/>
      <c r="P15" s="25">
        <v>4</v>
      </c>
      <c r="Q15" s="25">
        <v>3</v>
      </c>
      <c r="R15" s="25">
        <f>P15*100/(P15+Q15)</f>
        <v>57.142857142857146</v>
      </c>
      <c r="S15" s="25">
        <f>10-P15-Q15</f>
        <v>3</v>
      </c>
    </row>
    <row r="16" spans="2:19" x14ac:dyDescent="0.25">
      <c r="B16" s="16" t="str">
        <f t="shared" si="5"/>
        <v>C2</v>
      </c>
      <c r="C16" s="33" t="s">
        <v>223</v>
      </c>
      <c r="D16" s="33"/>
      <c r="E16" s="20">
        <v>7</v>
      </c>
      <c r="F16" s="20">
        <v>3</v>
      </c>
      <c r="G16" s="20">
        <f t="shared" ref="G16:G19" si="7">E16*100/(E16+F16)</f>
        <v>70</v>
      </c>
      <c r="H16" s="20">
        <f t="shared" ref="H16:H19" si="8">10-E16-F16</f>
        <v>0</v>
      </c>
      <c r="M16" s="15" t="str">
        <f t="shared" si="6"/>
        <v>C2</v>
      </c>
      <c r="N16" s="28" t="s">
        <v>223</v>
      </c>
      <c r="O16" s="28"/>
      <c r="P16" s="25">
        <v>9</v>
      </c>
      <c r="Q16" s="25">
        <v>1</v>
      </c>
      <c r="R16" s="25">
        <f t="shared" ref="R16:R19" si="9">P16*100/(P16+Q16)</f>
        <v>90</v>
      </c>
      <c r="S16" s="25">
        <f t="shared" ref="S16:S19" si="10">10-P16-Q16</f>
        <v>0</v>
      </c>
    </row>
    <row r="17" spans="2:19" x14ac:dyDescent="0.25">
      <c r="B17" s="16" t="str">
        <f t="shared" si="5"/>
        <v>C3</v>
      </c>
      <c r="C17" s="33" t="s">
        <v>224</v>
      </c>
      <c r="D17" s="33"/>
      <c r="E17" s="20">
        <v>9</v>
      </c>
      <c r="F17" s="20">
        <v>0</v>
      </c>
      <c r="G17" s="20">
        <f t="shared" si="7"/>
        <v>100</v>
      </c>
      <c r="H17" s="20">
        <f t="shared" si="8"/>
        <v>1</v>
      </c>
      <c r="M17" s="15" t="str">
        <f t="shared" si="6"/>
        <v>C3</v>
      </c>
      <c r="N17" s="28" t="s">
        <v>224</v>
      </c>
      <c r="O17" s="28"/>
      <c r="P17" s="25">
        <v>7</v>
      </c>
      <c r="Q17" s="25">
        <v>2</v>
      </c>
      <c r="R17" s="25">
        <f t="shared" si="9"/>
        <v>77.777777777777771</v>
      </c>
      <c r="S17" s="25">
        <f t="shared" si="10"/>
        <v>1</v>
      </c>
    </row>
    <row r="18" spans="2:19" x14ac:dyDescent="0.25">
      <c r="B18" s="16" t="str">
        <f t="shared" si="5"/>
        <v>C4</v>
      </c>
      <c r="C18" s="33" t="s">
        <v>225</v>
      </c>
      <c r="D18" s="33"/>
      <c r="E18" s="20">
        <v>5</v>
      </c>
      <c r="F18" s="20">
        <v>3</v>
      </c>
      <c r="G18" s="20">
        <f t="shared" si="7"/>
        <v>62.5</v>
      </c>
      <c r="H18" s="20">
        <f t="shared" si="8"/>
        <v>2</v>
      </c>
      <c r="M18" s="15" t="str">
        <f t="shared" si="6"/>
        <v>C4</v>
      </c>
      <c r="N18" s="28" t="s">
        <v>225</v>
      </c>
      <c r="O18" s="28"/>
      <c r="P18" s="25">
        <v>9</v>
      </c>
      <c r="Q18" s="25">
        <v>0</v>
      </c>
      <c r="R18" s="25">
        <f t="shared" si="9"/>
        <v>100</v>
      </c>
      <c r="S18" s="25">
        <f t="shared" si="10"/>
        <v>1</v>
      </c>
    </row>
    <row r="19" spans="2:19" x14ac:dyDescent="0.25">
      <c r="B19" s="16" t="str">
        <f t="shared" si="5"/>
        <v>C5</v>
      </c>
      <c r="C19" s="33" t="s">
        <v>226</v>
      </c>
      <c r="D19" s="33"/>
      <c r="E19" s="20">
        <v>7</v>
      </c>
      <c r="F19" s="20">
        <v>2</v>
      </c>
      <c r="G19" s="20">
        <f t="shared" si="7"/>
        <v>77.777777777777771</v>
      </c>
      <c r="H19" s="20">
        <f t="shared" si="8"/>
        <v>1</v>
      </c>
      <c r="M19" s="15" t="str">
        <f t="shared" si="6"/>
        <v>C5</v>
      </c>
      <c r="N19" s="28" t="s">
        <v>226</v>
      </c>
      <c r="O19" s="28"/>
      <c r="P19" s="25">
        <v>10</v>
      </c>
      <c r="Q19" s="25">
        <v>0</v>
      </c>
      <c r="R19" s="25">
        <f t="shared" si="9"/>
        <v>100</v>
      </c>
      <c r="S19" s="25">
        <f t="shared" si="10"/>
        <v>0</v>
      </c>
    </row>
    <row r="20" spans="2:19" x14ac:dyDescent="0.25">
      <c r="G20" s="26"/>
      <c r="R20" s="26"/>
    </row>
    <row r="21" spans="2:19" x14ac:dyDescent="0.25">
      <c r="G21" s="26"/>
      <c r="R21" s="26"/>
    </row>
    <row r="22" spans="2:19" x14ac:dyDescent="0.25">
      <c r="G22" s="27"/>
      <c r="R22" s="27"/>
    </row>
    <row r="25" spans="2:19" x14ac:dyDescent="0.25">
      <c r="B25" s="34" t="s">
        <v>177</v>
      </c>
      <c r="C25" s="34"/>
      <c r="D25" s="34"/>
      <c r="E25" s="21" t="s">
        <v>227</v>
      </c>
      <c r="F25" s="21" t="s">
        <v>228</v>
      </c>
      <c r="G25" s="21" t="s">
        <v>229</v>
      </c>
      <c r="H25" s="21" t="s">
        <v>230</v>
      </c>
      <c r="I25" s="14"/>
    </row>
    <row r="26" spans="2:19" x14ac:dyDescent="0.25">
      <c r="B26" s="22" t="str">
        <f t="shared" ref="B26:B30" si="11">B4</f>
        <v>C1</v>
      </c>
      <c r="C26" s="29" t="s">
        <v>218</v>
      </c>
      <c r="D26" s="29"/>
      <c r="E26" s="21">
        <v>4</v>
      </c>
      <c r="F26" s="21">
        <v>5</v>
      </c>
      <c r="G26" s="21">
        <f>E26*100/(E26+F26)</f>
        <v>44.444444444444443</v>
      </c>
      <c r="H26" s="21">
        <f>10-E26-F26</f>
        <v>1</v>
      </c>
    </row>
    <row r="27" spans="2:19" x14ac:dyDescent="0.25">
      <c r="B27" s="22" t="str">
        <f t="shared" si="11"/>
        <v>C2</v>
      </c>
      <c r="C27" s="29" t="s">
        <v>223</v>
      </c>
      <c r="D27" s="29"/>
      <c r="E27" s="21">
        <v>8</v>
      </c>
      <c r="F27" s="21">
        <v>1</v>
      </c>
      <c r="G27" s="21">
        <f t="shared" ref="G27:G30" si="12">E27*100/(E27+F27)</f>
        <v>88.888888888888886</v>
      </c>
      <c r="H27" s="21">
        <f t="shared" ref="H27:H30" si="13">10-E27-F27</f>
        <v>1</v>
      </c>
    </row>
    <row r="28" spans="2:19" x14ac:dyDescent="0.25">
      <c r="B28" s="22" t="str">
        <f t="shared" si="11"/>
        <v>C3</v>
      </c>
      <c r="C28" s="29" t="s">
        <v>224</v>
      </c>
      <c r="D28" s="29"/>
      <c r="E28" s="21">
        <v>9</v>
      </c>
      <c r="F28" s="21">
        <v>0</v>
      </c>
      <c r="G28" s="21">
        <f t="shared" si="12"/>
        <v>100</v>
      </c>
      <c r="H28" s="21">
        <f t="shared" si="13"/>
        <v>1</v>
      </c>
    </row>
    <row r="29" spans="2:19" x14ac:dyDescent="0.25">
      <c r="B29" s="22" t="str">
        <f t="shared" si="11"/>
        <v>C4</v>
      </c>
      <c r="C29" s="29" t="s">
        <v>225</v>
      </c>
      <c r="D29" s="29"/>
      <c r="E29" s="21">
        <v>10</v>
      </c>
      <c r="F29" s="21">
        <v>0</v>
      </c>
      <c r="G29" s="21">
        <f t="shared" si="12"/>
        <v>100</v>
      </c>
      <c r="H29" s="21">
        <f t="shared" si="13"/>
        <v>0</v>
      </c>
    </row>
    <row r="30" spans="2:19" x14ac:dyDescent="0.25">
      <c r="B30" s="22" t="str">
        <f t="shared" si="11"/>
        <v>C5</v>
      </c>
      <c r="C30" s="29" t="s">
        <v>226</v>
      </c>
      <c r="D30" s="29"/>
      <c r="E30" s="21">
        <v>3</v>
      </c>
      <c r="F30" s="21">
        <v>6</v>
      </c>
      <c r="G30" s="21">
        <f t="shared" si="12"/>
        <v>33.333333333333336</v>
      </c>
      <c r="H30" s="21">
        <f t="shared" si="13"/>
        <v>1</v>
      </c>
    </row>
    <row r="31" spans="2:19" x14ac:dyDescent="0.25">
      <c r="G31" s="26"/>
    </row>
    <row r="32" spans="2:19" x14ac:dyDescent="0.25">
      <c r="G32" s="26"/>
    </row>
    <row r="33" spans="7:7" x14ac:dyDescent="0.25">
      <c r="G33" s="27"/>
    </row>
  </sheetData>
  <mergeCells count="30">
    <mergeCell ref="B3:D3"/>
    <mergeCell ref="M3:O3"/>
    <mergeCell ref="C4:D4"/>
    <mergeCell ref="N4:O4"/>
    <mergeCell ref="C5:D5"/>
    <mergeCell ref="N5:O5"/>
    <mergeCell ref="C6:D6"/>
    <mergeCell ref="N6:O6"/>
    <mergeCell ref="C7:D7"/>
    <mergeCell ref="N7:O7"/>
    <mergeCell ref="C8:D8"/>
    <mergeCell ref="N8:O8"/>
    <mergeCell ref="B14:D14"/>
    <mergeCell ref="M14:O14"/>
    <mergeCell ref="C15:D15"/>
    <mergeCell ref="N15:O15"/>
    <mergeCell ref="C16:D16"/>
    <mergeCell ref="N16:O16"/>
    <mergeCell ref="C30:D30"/>
    <mergeCell ref="C17:D17"/>
    <mergeCell ref="N17:O17"/>
    <mergeCell ref="C18:D18"/>
    <mergeCell ref="N18:O18"/>
    <mergeCell ref="C19:D19"/>
    <mergeCell ref="N19:O19"/>
    <mergeCell ref="B25:D25"/>
    <mergeCell ref="C26:D26"/>
    <mergeCell ref="C27:D27"/>
    <mergeCell ref="C28:D28"/>
    <mergeCell ref="C29:D2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Atletas</vt:lpstr>
      <vt:lpstr>Usuarios</vt:lpstr>
      <vt:lpstr>Educaciones</vt:lpstr>
      <vt:lpstr>Deportes</vt:lpstr>
      <vt:lpstr>Entrenamientos</vt:lpstr>
      <vt:lpstr>Competencias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Salvatorelli</dc:creator>
  <cp:lastModifiedBy>Ricardo Salvatorelli</cp:lastModifiedBy>
  <dcterms:created xsi:type="dcterms:W3CDTF">2021-03-23T18:51:23Z</dcterms:created>
  <dcterms:modified xsi:type="dcterms:W3CDTF">2021-03-24T20:57:40Z</dcterms:modified>
</cp:coreProperties>
</file>