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\Desktop\"/>
    </mc:Choice>
  </mc:AlternateContent>
  <xr:revisionPtr revIDLastSave="0" documentId="13_ncr:1_{756A3B0F-6571-41B3-BCED-6EF09099338E}" xr6:coauthVersionLast="46" xr6:coauthVersionMax="46" xr10:uidLastSave="{00000000-0000-0000-0000-000000000000}"/>
  <bookViews>
    <workbookView xWindow="-23148" yWindow="9036" windowWidth="23256" windowHeight="12576" xr2:uid="{8F19FA6B-BDEA-4E34-BBCA-78EF78732493}"/>
  </bookViews>
  <sheets>
    <sheet name="Sheet2" sheetId="2" r:id="rId1"/>
    <sheet name="Sheet1" sheetId="1" r:id="rId2"/>
  </sheets>
  <definedNames>
    <definedName name="_xlnm.Print_Titles" localSheetId="1">Sheet1!$1:$2</definedName>
    <definedName name="_xlnm.Print_Titles" localSheetId="0">Sheet2!$1:$2</definedName>
    <definedName name="QB_COLUMN_59200" localSheetId="1" hidden="1">Sheet1!$H$2</definedName>
    <definedName name="QB_COLUMN_59200" localSheetId="0" hidden="1">Sheet2!$F$2</definedName>
    <definedName name="QB_COLUMN_61210" localSheetId="1" hidden="1">Sheet1!$I$2</definedName>
    <definedName name="QB_COLUMN_61210" localSheetId="0" hidden="1">Sheet2!$G$2</definedName>
    <definedName name="QB_DATA_0" localSheetId="1" hidden="1">Sheet1!$5:$5,Sheet1!$7:$7,Sheet1!$9:$9,Sheet1!$10:$10,Sheet1!$11:$11,Sheet1!$12:$12,Sheet1!$13:$13,Sheet1!$16:$16,Sheet1!$17:$17,Sheet1!$20:$20,Sheet1!$21:$21,Sheet1!$24:$24,Sheet1!$28:$28,Sheet1!$29:$29,Sheet1!$31:$31,Sheet1!$33:$33</definedName>
    <definedName name="QB_DATA_0" localSheetId="0" hidden="1">Sheet2!$6:$6,Sheet2!$7:$7,Sheet2!$8:$8,Sheet2!$11:$11,Sheet2!$14:$14,Sheet2!$15:$15,Sheet2!$16:$16,Sheet2!$21:$21,Sheet2!$22:$22,Sheet2!$30:$30,Sheet2!$33:$33,Sheet2!$36:$36,Sheet2!$37:$37,Sheet2!$38:$38,Sheet2!$42:$42,Sheet2!$43:$43</definedName>
    <definedName name="QB_DATA_1" localSheetId="1" hidden="1">Sheet1!$34:$34,Sheet1!$35:$35,Sheet1!$36:$36,Sheet1!$37:$37,Sheet1!$39:$39,Sheet1!$41:$41,Sheet1!$42:$42,Sheet1!$43:$43,Sheet1!$46:$46,Sheet1!$47:$47,Sheet1!$48:$48,Sheet1!$50:$50,Sheet1!$53:$53,Sheet1!$54:$54,Sheet1!$55:$55,Sheet1!$61:$61</definedName>
    <definedName name="QB_DATA_1" localSheetId="0" hidden="1">Sheet2!$44:$44,Sheet2!$48:$48,Sheet2!$49:$49,Sheet2!$50:$50</definedName>
    <definedName name="QB_FORMULA_0" localSheetId="1" hidden="1">Sheet1!$H$14,Sheet1!$I$14,Sheet1!$H$18,Sheet1!$I$18,Sheet1!$H$19,Sheet1!$I$19,Sheet1!$H$22,Sheet1!$I$22,Sheet1!$H$25,Sheet1!$I$25,Sheet1!$H$26,Sheet1!$I$26,Sheet1!$H$32,Sheet1!$I$32,Sheet1!$H$44,Sheet1!$I$44</definedName>
    <definedName name="QB_FORMULA_0" localSheetId="0" hidden="1">Sheet2!$F$9,Sheet2!$G$9,Sheet2!$F$12,Sheet2!$G$12,Sheet2!$F$17,Sheet2!$G$17,Sheet2!$F$18,Sheet2!$G$18,Sheet2!$F$23,Sheet2!$G$23,Sheet2!$F$24,Sheet2!$G$24,Sheet2!$F$25,Sheet2!$G$25,Sheet2!$F$31,Sheet2!$G$31</definedName>
    <definedName name="QB_FORMULA_1" localSheetId="1" hidden="1">Sheet1!$H$45,Sheet1!$I$45,Sheet1!$H$51,Sheet1!$I$51,Sheet1!$H$56,Sheet1!$I$56,Sheet1!$H$57,Sheet1!$I$57,Sheet1!$H$58,Sheet1!$I$58,Sheet1!$H$62,Sheet1!$I$62,Sheet1!$H$63,Sheet1!$I$63,Sheet1!$H$64,Sheet1!$I$64</definedName>
    <definedName name="QB_FORMULA_1" localSheetId="0" hidden="1">Sheet2!$F$34,Sheet2!$G$34,Sheet2!$F$39,Sheet2!$G$39,Sheet2!$F$40,Sheet2!$G$40,Sheet2!$F$45,Sheet2!$G$45,Sheet2!$F$46,Sheet2!$G$46,Sheet2!$F$51,Sheet2!$G$51,Sheet2!$F$52,Sheet2!$G$52</definedName>
    <definedName name="QB_ROW_1" localSheetId="0" hidden="1">Sheet2!$A$3</definedName>
    <definedName name="QB_ROW_100230" localSheetId="0" hidden="1">Sheet2!$D$43</definedName>
    <definedName name="QB_ROW_10031" localSheetId="0" hidden="1">Sheet2!$D$29</definedName>
    <definedName name="QB_ROW_1011" localSheetId="0" hidden="1">Sheet2!$B$4</definedName>
    <definedName name="QB_ROW_10230" localSheetId="0" hidden="1">Sheet2!$D$22</definedName>
    <definedName name="QB_ROW_10331" localSheetId="0" hidden="1">Sheet2!$D$31</definedName>
    <definedName name="QB_ROW_105260" localSheetId="1" hidden="1">Sheet1!$G$9</definedName>
    <definedName name="QB_ROW_11031" localSheetId="0" hidden="1">Sheet2!$D$32</definedName>
    <definedName name="QB_ROW_11240" localSheetId="0" hidden="1">Sheet2!$E$30</definedName>
    <definedName name="QB_ROW_11331" localSheetId="0" hidden="1">Sheet2!$D$34</definedName>
    <definedName name="QB_ROW_12031" localSheetId="0" hidden="1">Sheet2!$D$35</definedName>
    <definedName name="QB_ROW_1220" localSheetId="0" hidden="1">Sheet2!$C$48</definedName>
    <definedName name="QB_ROW_12240" localSheetId="0" hidden="1">Sheet2!$E$33</definedName>
    <definedName name="QB_ROW_12331" localSheetId="0" hidden="1">Sheet2!$D$39</definedName>
    <definedName name="QB_ROW_13021" localSheetId="0" hidden="1">Sheet2!$C$41</definedName>
    <definedName name="QB_ROW_1311" localSheetId="0" hidden="1">Sheet2!$B$18</definedName>
    <definedName name="QB_ROW_13321" localSheetId="0" hidden="1">Sheet2!$C$45</definedName>
    <definedName name="QB_ROW_14011" localSheetId="0" hidden="1">Sheet2!$B$47</definedName>
    <definedName name="QB_ROW_14311" localSheetId="0" hidden="1">Sheet2!$B$51</definedName>
    <definedName name="QB_ROW_15240" localSheetId="0" hidden="1">Sheet2!$E$38</definedName>
    <definedName name="QB_ROW_16230" localSheetId="0" hidden="1">Sheet2!$D$44</definedName>
    <definedName name="QB_ROW_17221" localSheetId="0" hidden="1">Sheet2!$C$50</definedName>
    <definedName name="QB_ROW_18301" localSheetId="1" hidden="1">Sheet1!$A$64</definedName>
    <definedName name="QB_ROW_19011" localSheetId="1" hidden="1">Sheet1!$B$3</definedName>
    <definedName name="QB_ROW_19311" localSheetId="1" hidden="1">Sheet1!$B$58</definedName>
    <definedName name="QB_ROW_20031" localSheetId="1" hidden="1">Sheet1!$D$4</definedName>
    <definedName name="QB_ROW_2021" localSheetId="0" hidden="1">Sheet2!$C$5</definedName>
    <definedName name="QB_ROW_20220" localSheetId="0" hidden="1">Sheet2!$C$49</definedName>
    <definedName name="QB_ROW_20331" localSheetId="1" hidden="1">Sheet1!$D$22</definedName>
    <definedName name="QB_ROW_21031" localSheetId="1" hidden="1">Sheet1!$D$27</definedName>
    <definedName name="QB_ROW_21250" localSheetId="1" hidden="1">Sheet1!$F$7</definedName>
    <definedName name="QB_ROW_21331" localSheetId="1" hidden="1">Sheet1!$D$57</definedName>
    <definedName name="QB_ROW_22011" localSheetId="1" hidden="1">Sheet1!$B$59</definedName>
    <definedName name="QB_ROW_22240" localSheetId="1" hidden="1">Sheet1!$E$5</definedName>
    <definedName name="QB_ROW_2230" localSheetId="0" hidden="1">Sheet2!$D$6</definedName>
    <definedName name="QB_ROW_22311" localSheetId="1" hidden="1">Sheet1!$B$63</definedName>
    <definedName name="QB_ROW_23021" localSheetId="1" hidden="1">Sheet1!$C$60</definedName>
    <definedName name="QB_ROW_23040" localSheetId="1" hidden="1">Sheet1!$E$6</definedName>
    <definedName name="QB_ROW_2321" localSheetId="0" hidden="1">Sheet2!$C$9</definedName>
    <definedName name="QB_ROW_23321" localSheetId="1" hidden="1">Sheet1!$C$62</definedName>
    <definedName name="QB_ROW_23340" localSheetId="1" hidden="1">Sheet1!$E$19</definedName>
    <definedName name="QB_ROW_25050" localSheetId="1" hidden="1">Sheet1!$F$8</definedName>
    <definedName name="QB_ROW_25350" localSheetId="1" hidden="1">Sheet1!$F$14</definedName>
    <definedName name="QB_ROW_26260" localSheetId="1" hidden="1">Sheet1!$G$10</definedName>
    <definedName name="QB_ROW_27260" localSheetId="1" hidden="1">Sheet1!$G$11</definedName>
    <definedName name="QB_ROW_28260" localSheetId="1" hidden="1">Sheet1!$G$12</definedName>
    <definedName name="QB_ROW_29260" localSheetId="1" hidden="1">Sheet1!$G$13</definedName>
    <definedName name="QB_ROW_30050" localSheetId="1" hidden="1">Sheet1!$F$15</definedName>
    <definedName name="QB_ROW_301" localSheetId="0" hidden="1">Sheet2!$A$25</definedName>
    <definedName name="QB_ROW_3021" localSheetId="0" hidden="1">Sheet2!$C$10</definedName>
    <definedName name="QB_ROW_30350" localSheetId="1" hidden="1">Sheet1!$F$18</definedName>
    <definedName name="QB_ROW_31260" localSheetId="1" hidden="1">Sheet1!$G$16</definedName>
    <definedName name="QB_ROW_32260" localSheetId="1" hidden="1">Sheet1!$G$17</definedName>
    <definedName name="QB_ROW_3230" localSheetId="0" hidden="1">Sheet2!$D$8</definedName>
    <definedName name="QB_ROW_3321" localSheetId="0" hidden="1">Sheet2!$C$12</definedName>
    <definedName name="QB_ROW_36240" localSheetId="1" hidden="1">Sheet1!$E$24</definedName>
    <definedName name="QB_ROW_37240" localSheetId="1" hidden="1">Sheet1!$E$29</definedName>
    <definedName name="QB_ROW_39040" localSheetId="1" hidden="1">Sheet1!$E$30</definedName>
    <definedName name="QB_ROW_39340" localSheetId="1" hidden="1">Sheet1!$E$32</definedName>
    <definedName name="QB_ROW_4021" localSheetId="0" hidden="1">Sheet2!$C$13</definedName>
    <definedName name="QB_ROW_40250" localSheetId="1" hidden="1">Sheet1!$F$31</definedName>
    <definedName name="QB_ROW_4230" localSheetId="0" hidden="1">Sheet2!$D$11</definedName>
    <definedName name="QB_ROW_4321" localSheetId="0" hidden="1">Sheet2!$C$17</definedName>
    <definedName name="QB_ROW_43240" localSheetId="1" hidden="1">Sheet1!$E$33</definedName>
    <definedName name="QB_ROW_45240" localSheetId="1" hidden="1">Sheet1!$E$34</definedName>
    <definedName name="QB_ROW_46240" localSheetId="1" hidden="1">Sheet1!$E$35</definedName>
    <definedName name="QB_ROW_48340" localSheetId="1" hidden="1">Sheet1!$E$36</definedName>
    <definedName name="QB_ROW_5011" localSheetId="0" hidden="1">Sheet2!$B$19</definedName>
    <definedName name="QB_ROW_52340" localSheetId="1" hidden="1">Sheet1!$E$37</definedName>
    <definedName name="QB_ROW_5311" localSheetId="0" hidden="1">Sheet2!$B$24</definedName>
    <definedName name="QB_ROW_55040" localSheetId="1" hidden="1">Sheet1!$E$38</definedName>
    <definedName name="QB_ROW_55340" localSheetId="1" hidden="1">Sheet1!$E$45</definedName>
    <definedName name="QB_ROW_56250" localSheetId="1" hidden="1">Sheet1!$F$39</definedName>
    <definedName name="QB_ROW_57050" localSheetId="1" hidden="1">Sheet1!$F$40</definedName>
    <definedName name="QB_ROW_57350" localSheetId="1" hidden="1">Sheet1!$F$44</definedName>
    <definedName name="QB_ROW_58260" localSheetId="1" hidden="1">Sheet1!$G$41</definedName>
    <definedName name="QB_ROW_60260" localSheetId="1" hidden="1">Sheet1!$G$42</definedName>
    <definedName name="QB_ROW_61260" localSheetId="1" hidden="1">Sheet1!$G$43</definedName>
    <definedName name="QB_ROW_6230" localSheetId="0" hidden="1">Sheet2!$D$15</definedName>
    <definedName name="QB_ROW_64240" localSheetId="1" hidden="1">Sheet1!$E$46</definedName>
    <definedName name="QB_ROW_65240" localSheetId="1" hidden="1">Sheet1!$E$47</definedName>
    <definedName name="QB_ROW_66240" localSheetId="1" hidden="1">Sheet1!$E$48</definedName>
    <definedName name="QB_ROW_7001" localSheetId="0" hidden="1">Sheet2!$A$26</definedName>
    <definedName name="QB_ROW_72040" localSheetId="1" hidden="1">Sheet1!$E$49</definedName>
    <definedName name="QB_ROW_7230" localSheetId="0" hidden="1">Sheet2!$D$16</definedName>
    <definedName name="QB_ROW_72340" localSheetId="1" hidden="1">Sheet1!$E$51</definedName>
    <definedName name="QB_ROW_7301" localSheetId="0" hidden="1">Sheet2!$A$52</definedName>
    <definedName name="QB_ROW_74250" localSheetId="1" hidden="1">Sheet1!$F$50</definedName>
    <definedName name="QB_ROW_8011" localSheetId="0" hidden="1">Sheet2!$B$27</definedName>
    <definedName name="QB_ROW_8020" localSheetId="0" hidden="1">Sheet2!$C$20</definedName>
    <definedName name="QB_ROW_82040" localSheetId="1" hidden="1">Sheet1!$E$52</definedName>
    <definedName name="QB_ROW_82340" localSheetId="1" hidden="1">Sheet1!$E$56</definedName>
    <definedName name="QB_ROW_8311" localSheetId="0" hidden="1">Sheet2!$B$46</definedName>
    <definedName name="QB_ROW_8320" localSheetId="0" hidden="1">Sheet2!$C$23</definedName>
    <definedName name="QB_ROW_83250" localSheetId="1" hidden="1">Sheet1!$F$53</definedName>
    <definedName name="QB_ROW_84250" localSheetId="1" hidden="1">Sheet1!$F$54</definedName>
    <definedName name="QB_ROW_85250" localSheetId="1" hidden="1">Sheet1!$F$55</definedName>
    <definedName name="QB_ROW_86230" localSheetId="1" hidden="1">Sheet1!$D$61</definedName>
    <definedName name="QB_ROW_86321" localSheetId="1" hidden="1">Sheet1!$C$26</definedName>
    <definedName name="QB_ROW_87031" localSheetId="1" hidden="1">Sheet1!$D$23</definedName>
    <definedName name="QB_ROW_87331" localSheetId="1" hidden="1">Sheet1!$D$25</definedName>
    <definedName name="QB_ROW_89240" localSheetId="0" hidden="1">Sheet2!$E$37</definedName>
    <definedName name="QB_ROW_9021" localSheetId="0" hidden="1">Sheet2!$C$28</definedName>
    <definedName name="QB_ROW_91230" localSheetId="0" hidden="1">Sheet2!$D$7</definedName>
    <definedName name="QB_ROW_9230" localSheetId="0" hidden="1">Sheet2!$D$21</definedName>
    <definedName name="QB_ROW_9321" localSheetId="0" hidden="1">Sheet2!$C$40</definedName>
    <definedName name="QB_ROW_93240" localSheetId="1" hidden="1">Sheet1!$E$28</definedName>
    <definedName name="QB_ROW_94240" localSheetId="0" hidden="1">Sheet2!$E$36</definedName>
    <definedName name="QB_ROW_95230" localSheetId="0" hidden="1">Sheet2!$D$14</definedName>
    <definedName name="QB_ROW_96240" localSheetId="1" hidden="1">Sheet1!$E$20</definedName>
    <definedName name="QB_ROW_97240" localSheetId="1" hidden="1">Sheet1!$E$21</definedName>
    <definedName name="QB_ROW_99230" localSheetId="0" hidden="1">Sheet2!$D$42</definedName>
    <definedName name="QBCANSUPPORTUPDATE" localSheetId="1">TRUE</definedName>
    <definedName name="QBCANSUPPORTUPDATE" localSheetId="0">TRUE</definedName>
    <definedName name="QBCOMPANYFILENAME" localSheetId="1">"C:\Users\Public\Documents\Intuit\QuickBooks\Sample Company Files\QuickBooks 2018\sample_service-based business.qbw"</definedName>
    <definedName name="QBCOMPANYFILENAME" localSheetId="0">"C:\Users\Public\Documents\Intuit\QuickBooks\Sample Company Files\QuickBooks 2018\sample_service-based business.qbw"</definedName>
    <definedName name="QBENDDATE" localSheetId="1">20220930</definedName>
    <definedName name="QBENDDATE" localSheetId="0">20220930</definedName>
    <definedName name="QBHEADERSONSCREEN" localSheetId="1">FALSE</definedName>
    <definedName name="QBHEADERSONSCREEN" localSheetId="0">FALSE</definedName>
    <definedName name="QBMETADATASIZE" localSheetId="1">5907</definedName>
    <definedName name="QBMETADATASIZE" localSheetId="0">5907</definedName>
    <definedName name="QBPRESERVECOLOR" localSheetId="1">FALSE</definedName>
    <definedName name="QBPRESERVECOLOR" localSheetId="0">FALSE</definedName>
    <definedName name="QBPRESERVEFONT" localSheetId="1">FALSE</definedName>
    <definedName name="QBPRESERVEFONT" localSheetId="0">FALSE</definedName>
    <definedName name="QBPRESERVEROWHEIGHT" localSheetId="1">TRUE</definedName>
    <definedName name="QBPRESERVEROWHEIGHT" localSheetId="0">TRUE</definedName>
    <definedName name="QBPRESERVESPACE" localSheetId="1">FALSE</definedName>
    <definedName name="QBPRESERVESPACE" localSheetId="0">FALSE</definedName>
    <definedName name="QBREPORTCOLAXIS" localSheetId="1">0</definedName>
    <definedName name="QBREPORTCOLAXIS" localSheetId="0">0</definedName>
    <definedName name="QBREPORTCOMPANYID" localSheetId="1">"5ab15121c10543109aac71950914856e"</definedName>
    <definedName name="QBREPORTCOMPANYID" localSheetId="0">"5ab15121c10543109aac71950914856e"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TRUE</definedName>
    <definedName name="QBREPORTCOMPARECOL_PREVYEAR" localSheetId="0">TRUE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11</definedName>
    <definedName name="QBREPORTROWAXIS" localSheetId="0">9</definedName>
    <definedName name="QBREPORTSUBCOLAXIS" localSheetId="1">24</definedName>
    <definedName name="QBREPORTSUBCOLAXIS" localSheetId="0">24</definedName>
    <definedName name="QBREPORTTYPE" localSheetId="1">0</definedName>
    <definedName name="QBREPORTTYPE" localSheetId="0">5</definedName>
    <definedName name="QBROWHEADERS" localSheetId="1">7</definedName>
    <definedName name="QBROWHEADERS" localSheetId="0">5</definedName>
    <definedName name="QBSTARTDATE" localSheetId="1">20211001</definedName>
    <definedName name="QBSTARTDATE" localSheetId="0">20211001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2" l="1"/>
  <c r="F52" i="2"/>
  <c r="G51" i="2"/>
  <c r="F51" i="2"/>
  <c r="G46" i="2"/>
  <c r="F46" i="2"/>
  <c r="G45" i="2"/>
  <c r="F45" i="2"/>
  <c r="G40" i="2"/>
  <c r="F40" i="2"/>
  <c r="G39" i="2"/>
  <c r="F39" i="2"/>
  <c r="G34" i="2"/>
  <c r="F34" i="2"/>
  <c r="G31" i="2"/>
  <c r="F31" i="2"/>
  <c r="G25" i="2"/>
  <c r="F25" i="2"/>
  <c r="G24" i="2"/>
  <c r="F24" i="2"/>
  <c r="G23" i="2"/>
  <c r="F23" i="2"/>
  <c r="G18" i="2"/>
  <c r="F18" i="2"/>
  <c r="G17" i="2"/>
  <c r="F17" i="2"/>
  <c r="G12" i="2"/>
  <c r="F12" i="2"/>
  <c r="G9" i="2"/>
  <c r="F9" i="2"/>
  <c r="I64" i="1"/>
  <c r="H64" i="1"/>
  <c r="I63" i="1"/>
  <c r="H63" i="1"/>
  <c r="I62" i="1"/>
  <c r="H62" i="1"/>
  <c r="I58" i="1"/>
  <c r="H58" i="1"/>
  <c r="I57" i="1"/>
  <c r="H57" i="1"/>
  <c r="I56" i="1"/>
  <c r="H56" i="1"/>
  <c r="I51" i="1"/>
  <c r="H51" i="1"/>
  <c r="I45" i="1"/>
  <c r="H45" i="1"/>
  <c r="I44" i="1"/>
  <c r="H44" i="1"/>
  <c r="I32" i="1"/>
  <c r="H32" i="1"/>
  <c r="I26" i="1"/>
  <c r="H26" i="1"/>
  <c r="I25" i="1"/>
  <c r="H25" i="1"/>
  <c r="I22" i="1"/>
  <c r="H22" i="1"/>
  <c r="I19" i="1"/>
  <c r="H19" i="1"/>
  <c r="I18" i="1"/>
  <c r="H18" i="1"/>
  <c r="I14" i="1"/>
  <c r="H14" i="1"/>
</calcChain>
</file>

<file path=xl/sharedStrings.xml><?xml version="1.0" encoding="utf-8"?>
<sst xmlns="http://schemas.openxmlformats.org/spreadsheetml/2006/main" count="116" uniqueCount="110">
  <si>
    <t>Oct '21 - Sep 22</t>
  </si>
  <si>
    <t>Oct '20 - Sep 21</t>
  </si>
  <si>
    <t>Ordinary Income/Expense</t>
  </si>
  <si>
    <t>Income</t>
  </si>
  <si>
    <t>Discounts</t>
  </si>
  <si>
    <t>Landscaping Services</t>
  </si>
  <si>
    <t>Design Services</t>
  </si>
  <si>
    <t>Job Materials</t>
  </si>
  <si>
    <t>Misc Materials</t>
  </si>
  <si>
    <t>Decks &amp; Patios</t>
  </si>
  <si>
    <t>Fountains &amp; Garden Lighting</t>
  </si>
  <si>
    <t>Plants and Sod</t>
  </si>
  <si>
    <t>Sprinklers &amp; Drip systems</t>
  </si>
  <si>
    <t>Total Job Materials</t>
  </si>
  <si>
    <t>Labor</t>
  </si>
  <si>
    <t>Installation</t>
  </si>
  <si>
    <t>Maintenance &amp; Repairs</t>
  </si>
  <si>
    <t>Total Labor</t>
  </si>
  <si>
    <t>Total Landscaping Services</t>
  </si>
  <si>
    <t>Retail Sales</t>
  </si>
  <si>
    <t>Service</t>
  </si>
  <si>
    <t>Total Income</t>
  </si>
  <si>
    <t>Cost of Goods Sold</t>
  </si>
  <si>
    <t>Total COGS</t>
  </si>
  <si>
    <t>Gross Profit</t>
  </si>
  <si>
    <t>Expense</t>
  </si>
  <si>
    <t>Payroll Expenses</t>
  </si>
  <si>
    <t>Advertising</t>
  </si>
  <si>
    <t>Automobile</t>
  </si>
  <si>
    <t>Fuel</t>
  </si>
  <si>
    <t>Total Automobile</t>
  </si>
  <si>
    <t>Bank Service Charges</t>
  </si>
  <si>
    <t>Delivery Fee</t>
  </si>
  <si>
    <t>Depreciation</t>
  </si>
  <si>
    <t>Insurance</t>
  </si>
  <si>
    <t>Interest Expense</t>
  </si>
  <si>
    <t>Job Expenses</t>
  </si>
  <si>
    <t>Equipmental Rental</t>
  </si>
  <si>
    <t>Decks &amp; Patio</t>
  </si>
  <si>
    <t>Plants &amp; Sod</t>
  </si>
  <si>
    <t>Sprinkler's &amp; Drip Systems</t>
  </si>
  <si>
    <t>Total Job Expenses</t>
  </si>
  <si>
    <t>Mileage Reimbursement</t>
  </si>
  <si>
    <t>Miscellaneous</t>
  </si>
  <si>
    <t>Office Supplies</t>
  </si>
  <si>
    <t>Repairs</t>
  </si>
  <si>
    <t>Computer Repairs</t>
  </si>
  <si>
    <t>Total Repairs</t>
  </si>
  <si>
    <t>Utilities</t>
  </si>
  <si>
    <t>Gas and Electric</t>
  </si>
  <si>
    <t>Telephone</t>
  </si>
  <si>
    <t>Water</t>
  </si>
  <si>
    <t>Total Utilities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</si>
  <si>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</si>
  <si>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</si>
  <si>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</si>
  <si>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</si>
  <si>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</si>
  <si>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</si>
  <si>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Net Other Income</t>
  </si>
  <si>
    <t>Net Income</t>
  </si>
  <si>
    <t>Sep 30, 22</t>
  </si>
  <si>
    <t>Sep 30, 21</t>
  </si>
  <si>
    <t>ASSETS</t>
  </si>
  <si>
    <t>Current Assets</t>
  </si>
  <si>
    <t>Checking/Savings</t>
  </si>
  <si>
    <t>Checking</t>
  </si>
  <si>
    <t>Cash Expenditures</t>
  </si>
  <si>
    <t>Savings</t>
  </si>
  <si>
    <t>Total Checking/Savings</t>
  </si>
  <si>
    <t>Accounts Receivable</t>
  </si>
  <si>
    <t>Total Accounts Receivable</t>
  </si>
  <si>
    <t>Other Current Assets</t>
  </si>
  <si>
    <t>Prepaid Insurance</t>
  </si>
  <si>
    <t>Inventory Asset</t>
  </si>
  <si>
    <t>Undeposited Funds</t>
  </si>
  <si>
    <t>Total Other Current Assets</t>
  </si>
  <si>
    <t>Total Current Assets</t>
  </si>
  <si>
    <t>Fixed Assets</t>
  </si>
  <si>
    <t>Truck</t>
  </si>
  <si>
    <t>Accumulated Depreciation</t>
  </si>
  <si>
    <t>Original Purchase</t>
  </si>
  <si>
    <t>Total Truck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</si>
  <si>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</si>
  <si>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</si>
  <si>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</si>
  <si>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</si>
  <si>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</si>
  <si>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</si>
  <si>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</si>
  <si>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Credit Cards</t>
  </si>
  <si>
    <t>CalOil Card</t>
  </si>
  <si>
    <t>Total Credit Cards</t>
  </si>
  <si>
    <t>Other Current Liabilities</t>
  </si>
  <si>
    <t>Payroll Liabilities</t>
  </si>
  <si>
    <t>Payments on Account</t>
  </si>
  <si>
    <t>Sales Tax Payable</t>
  </si>
  <si>
    <t>Total Other Current Liabilities</t>
  </si>
  <si>
    <t>Total Current Liabilities</t>
  </si>
  <si>
    <t>Long Term Liabilities</t>
  </si>
  <si>
    <t>Bank of Anycity Loan</t>
  </si>
  <si>
    <t>Equipment Loan</t>
  </si>
  <si>
    <t>Bank Loan</t>
  </si>
  <si>
    <t>Total Long Term Liabilities</t>
  </si>
  <si>
    <t>Total Liabilities</t>
  </si>
  <si>
    <t>Equity</t>
  </si>
  <si>
    <t>Opening Bal Equity</t>
  </si>
  <si>
    <t>Retained Earnings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</si>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</sst>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Continuous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53340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A1F182B-EE6F-4599-86F9-108F33174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53340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C19B340-24D9-462D-B39B-539E83644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53340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53340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5FFD-0243-4479-AE65-533F23BCB0F9}">
  <sheetPr codeName="Sheet2"/>
  <dimension ref="A1:G53"/>
  <sheetViews>
    <sheetView tabSelected="1" workbookViewId="0"/>
  </sheetViews>
  <sheetFormatPr defaultRowHeight="13.2" x14ac:dyDescent="0.25"/>
  <cols>
    <col min="1" max="4" width="3" style="12" customWidth="1"/>
    <col min="5" max="5" width="22.5546875" style="12" customWidth="1"/>
    <col min="6" max="7" width="10.109375" style="12" bestFit="1" customWidth="1"/>
  </cols>
  <sheetData>
    <row r="1" spans="1:7" ht="13.8" thickBot="1" x14ac:dyDescent="0.3">
      <c r="A1" s="1"/>
      <c r="B1" s="1"/>
      <c r="C1" s="1"/>
      <c r="D1" s="1"/>
      <c r="E1" s="1"/>
      <c r="F1" s="2"/>
      <c r="G1" s="2"/>
    </row>
    <row r="2" spans="1:7" s="11" customFormat="1" ht="14.4" thickTop="1" thickBot="1" x14ac:dyDescent="0.3">
      <c r="A2" s="9"/>
      <c r="B2" s="9"/>
      <c r="C2" s="9"/>
      <c r="D2" s="9"/>
      <c r="E2" s="9"/>
      <c r="F2" s="10" t="s">
        <v>61</v>
      </c>
      <c r="G2" s="10" t="s">
        <v>62</v>
      </c>
    </row>
    <row r="3" spans="1:7" ht="13.8" thickTop="1" x14ac:dyDescent="0.25">
      <c r="A3" s="1" t="s">
        <v>63</v>
      </c>
      <c r="B3" s="1"/>
      <c r="C3" s="1"/>
      <c r="D3" s="1"/>
      <c r="E3" s="1"/>
      <c r="F3" s="3"/>
      <c r="G3" s="3"/>
    </row>
    <row r="4" spans="1:7" x14ac:dyDescent="0.25">
      <c r="A4" s="1"/>
      <c r="B4" s="1" t="s">
        <v>64</v>
      </c>
      <c r="C4" s="1"/>
      <c r="D4" s="1"/>
      <c r="E4" s="1"/>
      <c r="F4" s="3"/>
      <c r="G4" s="3"/>
    </row>
    <row r="5" spans="1:7" x14ac:dyDescent="0.25">
      <c r="A5" s="1"/>
      <c r="B5" s="1"/>
      <c r="C5" s="1" t="s">
        <v>65</v>
      </c>
      <c r="D5" s="1"/>
      <c r="E5" s="1"/>
      <c r="F5" s="3"/>
      <c r="G5" s="3"/>
    </row>
    <row r="6" spans="1:7" x14ac:dyDescent="0.25">
      <c r="A6" s="1"/>
      <c r="B6" s="1"/>
      <c r="C6" s="1"/>
      <c r="D6" s="1" t="s">
        <v>66</v>
      </c>
      <c r="E6" s="1"/>
      <c r="F6" s="3">
        <v>108030.44</v>
      </c>
      <c r="G6" s="3">
        <v>199550.4</v>
      </c>
    </row>
    <row r="7" spans="1:7" x14ac:dyDescent="0.25">
      <c r="A7" s="1"/>
      <c r="B7" s="1"/>
      <c r="C7" s="1"/>
      <c r="D7" s="1" t="s">
        <v>67</v>
      </c>
      <c r="E7" s="1"/>
      <c r="F7" s="3">
        <v>225.23</v>
      </c>
      <c r="G7" s="3">
        <v>0</v>
      </c>
    </row>
    <row r="8" spans="1:7" ht="13.8" thickBot="1" x14ac:dyDescent="0.3">
      <c r="A8" s="1"/>
      <c r="B8" s="1"/>
      <c r="C8" s="1"/>
      <c r="D8" s="1" t="s">
        <v>68</v>
      </c>
      <c r="E8" s="1"/>
      <c r="F8" s="4">
        <v>20510</v>
      </c>
      <c r="G8" s="4">
        <v>20500</v>
      </c>
    </row>
    <row r="9" spans="1:7" x14ac:dyDescent="0.25">
      <c r="A9" s="1"/>
      <c r="B9" s="1"/>
      <c r="C9" s="1" t="s">
        <v>69</v>
      </c>
      <c r="D9" s="1"/>
      <c r="E9" s="1"/>
      <c r="F9" s="3">
        <f>ROUND(SUM(F5:F8),5)</f>
        <v>128765.67</v>
      </c>
      <c r="G9" s="3">
        <f>ROUND(SUM(G5:G8),5)</f>
        <v>220050.4</v>
      </c>
    </row>
    <row r="10" spans="1:7" x14ac:dyDescent="0.25">
      <c r="A10" s="1"/>
      <c r="B10" s="1"/>
      <c r="C10" s="1" t="s">
        <v>70</v>
      </c>
      <c r="D10" s="1"/>
      <c r="E10" s="1"/>
      <c r="F10" s="3"/>
      <c r="G10" s="3"/>
    </row>
    <row r="11" spans="1:7" ht="13.8" thickBot="1" x14ac:dyDescent="0.3">
      <c r="A11" s="1"/>
      <c r="B11" s="1"/>
      <c r="C11" s="1"/>
      <c r="D11" s="1" t="s">
        <v>70</v>
      </c>
      <c r="E11" s="1"/>
      <c r="F11" s="4">
        <v>4306.9399999999996</v>
      </c>
      <c r="G11" s="4">
        <v>960</v>
      </c>
    </row>
    <row r="12" spans="1:7" x14ac:dyDescent="0.25">
      <c r="A12" s="1"/>
      <c r="B12" s="1"/>
      <c r="C12" s="1" t="s">
        <v>71</v>
      </c>
      <c r="D12" s="1"/>
      <c r="E12" s="1"/>
      <c r="F12" s="3">
        <f>ROUND(SUM(F10:F11),5)</f>
        <v>4306.9399999999996</v>
      </c>
      <c r="G12" s="3">
        <f>ROUND(SUM(G10:G11),5)</f>
        <v>960</v>
      </c>
    </row>
    <row r="13" spans="1:7" x14ac:dyDescent="0.25">
      <c r="A13" s="1"/>
      <c r="B13" s="1"/>
      <c r="C13" s="1" t="s">
        <v>72</v>
      </c>
      <c r="D13" s="1"/>
      <c r="E13" s="1"/>
      <c r="F13" s="3"/>
      <c r="G13" s="3"/>
    </row>
    <row r="14" spans="1:7" x14ac:dyDescent="0.25">
      <c r="A14" s="1"/>
      <c r="B14" s="1"/>
      <c r="C14" s="1"/>
      <c r="D14" s="1" t="s">
        <v>73</v>
      </c>
      <c r="E14" s="1"/>
      <c r="F14" s="3">
        <v>700</v>
      </c>
      <c r="G14" s="3">
        <v>0</v>
      </c>
    </row>
    <row r="15" spans="1:7" x14ac:dyDescent="0.25">
      <c r="A15" s="1"/>
      <c r="B15" s="1"/>
      <c r="C15" s="1"/>
      <c r="D15" s="1" t="s">
        <v>74</v>
      </c>
      <c r="E15" s="1"/>
      <c r="F15" s="3">
        <v>6613.17</v>
      </c>
      <c r="G15" s="3">
        <v>3379.7</v>
      </c>
    </row>
    <row r="16" spans="1:7" ht="13.8" thickBot="1" x14ac:dyDescent="0.3">
      <c r="A16" s="1"/>
      <c r="B16" s="1"/>
      <c r="C16" s="1"/>
      <c r="D16" s="1" t="s">
        <v>75</v>
      </c>
      <c r="E16" s="1"/>
      <c r="F16" s="6">
        <v>-1859.7</v>
      </c>
      <c r="G16" s="6">
        <v>0</v>
      </c>
    </row>
    <row r="17" spans="1:7" ht="13.8" thickBot="1" x14ac:dyDescent="0.3">
      <c r="A17" s="1"/>
      <c r="B17" s="1"/>
      <c r="C17" s="1" t="s">
        <v>76</v>
      </c>
      <c r="D17" s="1"/>
      <c r="E17" s="1"/>
      <c r="F17" s="5">
        <f>ROUND(SUM(F13:F16),5)</f>
        <v>5453.47</v>
      </c>
      <c r="G17" s="5">
        <f>ROUND(SUM(G13:G16),5)</f>
        <v>3379.7</v>
      </c>
    </row>
    <row r="18" spans="1:7" x14ac:dyDescent="0.25">
      <c r="A18" s="1"/>
      <c r="B18" s="1" t="s">
        <v>77</v>
      </c>
      <c r="C18" s="1"/>
      <c r="D18" s="1"/>
      <c r="E18" s="1"/>
      <c r="F18" s="3">
        <f>ROUND(F4+F9+F12+F17,5)</f>
        <v>138526.07999999999</v>
      </c>
      <c r="G18" s="3">
        <f>ROUND(G4+G9+G12+G17,5)</f>
        <v>224390.1</v>
      </c>
    </row>
    <row r="19" spans="1:7" x14ac:dyDescent="0.25">
      <c r="A19" s="1"/>
      <c r="B19" s="1" t="s">
        <v>78</v>
      </c>
      <c r="C19" s="1"/>
      <c r="D19" s="1"/>
      <c r="E19" s="1"/>
      <c r="F19" s="3"/>
      <c r="G19" s="3"/>
    </row>
    <row r="20" spans="1:7" x14ac:dyDescent="0.25">
      <c r="A20" s="1"/>
      <c r="B20" s="1"/>
      <c r="C20" s="1" t="s">
        <v>79</v>
      </c>
      <c r="D20" s="1"/>
      <c r="E20" s="1"/>
      <c r="F20" s="3"/>
      <c r="G20" s="3"/>
    </row>
    <row r="21" spans="1:7" x14ac:dyDescent="0.25">
      <c r="A21" s="1"/>
      <c r="B21" s="1"/>
      <c r="C21" s="1"/>
      <c r="D21" s="1" t="s">
        <v>80</v>
      </c>
      <c r="E21" s="1"/>
      <c r="F21" s="3">
        <v>-1725</v>
      </c>
      <c r="G21" s="3">
        <v>-1150</v>
      </c>
    </row>
    <row r="22" spans="1:7" ht="13.8" thickBot="1" x14ac:dyDescent="0.3">
      <c r="A22" s="1"/>
      <c r="B22" s="1"/>
      <c r="C22" s="1"/>
      <c r="D22" s="1" t="s">
        <v>81</v>
      </c>
      <c r="E22" s="1"/>
      <c r="F22" s="6">
        <v>13750</v>
      </c>
      <c r="G22" s="6">
        <v>13750</v>
      </c>
    </row>
    <row r="23" spans="1:7" ht="13.8" thickBot="1" x14ac:dyDescent="0.3">
      <c r="A23" s="1"/>
      <c r="B23" s="1"/>
      <c r="C23" s="1" t="s">
        <v>82</v>
      </c>
      <c r="D23" s="1"/>
      <c r="E23" s="1"/>
      <c r="F23" s="7">
        <f>ROUND(SUM(F20:F22),5)</f>
        <v>12025</v>
      </c>
      <c r="G23" s="7">
        <f>ROUND(SUM(G20:G22),5)</f>
        <v>12600</v>
      </c>
    </row>
    <row r="24" spans="1:7" ht="13.8" thickBot="1" x14ac:dyDescent="0.3">
      <c r="A24" s="1"/>
      <c r="B24" s="1" t="s">
        <v>83</v>
      </c>
      <c r="C24" s="1"/>
      <c r="D24" s="1"/>
      <c r="E24" s="1"/>
      <c r="F24" s="7">
        <f>ROUND(F19+F23,5)</f>
        <v>12025</v>
      </c>
      <c r="G24" s="7">
        <f>ROUND(G19+G23,5)</f>
        <v>12600</v>
      </c>
    </row>
    <row r="25" spans="1:7" ht="13.8" thickBot="1" x14ac:dyDescent="0.3">
      <c r="A25" s="1" t="s">
        <v>84</v>
      </c>
      <c r="B25" s="1"/>
      <c r="C25" s="1"/>
      <c r="D25" s="1"/>
      <c r="E25" s="1"/>
      <c r="F25" s="8">
        <f>ROUND(F3+F18+F24,5)</f>
        <v>150551.07999999999</v>
      </c>
      <c r="G25" s="8">
        <f>ROUND(G3+G18+G24,5)</f>
        <v>236990.1</v>
      </c>
    </row>
    <row r="26" spans="1:7" ht="13.8" thickTop="1" x14ac:dyDescent="0.25">
      <c r="A26" s="1" t="s">
        <v>85</v>
      </c>
      <c r="B26" s="1"/>
      <c r="C26" s="1"/>
      <c r="D26" s="1"/>
      <c r="E26" s="1"/>
      <c r="F26" s="3"/>
      <c r="G26" s="3"/>
    </row>
    <row r="27" spans="1:7" x14ac:dyDescent="0.25">
      <c r="A27" s="1"/>
      <c r="B27" s="1" t="s">
        <v>86</v>
      </c>
      <c r="C27" s="1"/>
      <c r="D27" s="1"/>
      <c r="E27" s="1"/>
      <c r="F27" s="3"/>
      <c r="G27" s="3"/>
    </row>
    <row r="28" spans="1:7" x14ac:dyDescent="0.25">
      <c r="A28" s="1"/>
      <c r="B28" s="1"/>
      <c r="C28" s="1" t="s">
        <v>87</v>
      </c>
      <c r="D28" s="1"/>
      <c r="E28" s="1"/>
      <c r="F28" s="3"/>
      <c r="G28" s="3"/>
    </row>
    <row r="29" spans="1:7" x14ac:dyDescent="0.25">
      <c r="A29" s="1"/>
      <c r="B29" s="1"/>
      <c r="C29" s="1"/>
      <c r="D29" s="1" t="s">
        <v>88</v>
      </c>
      <c r="E29" s="1"/>
      <c r="F29" s="3"/>
      <c r="G29" s="3"/>
    </row>
    <row r="30" spans="1:7" ht="13.8" thickBot="1" x14ac:dyDescent="0.3">
      <c r="A30" s="1"/>
      <c r="B30" s="1"/>
      <c r="C30" s="1"/>
      <c r="D30" s="1"/>
      <c r="E30" s="1" t="s">
        <v>88</v>
      </c>
      <c r="F30" s="4">
        <v>1056.32</v>
      </c>
      <c r="G30" s="4">
        <v>3189.12</v>
      </c>
    </row>
    <row r="31" spans="1:7" x14ac:dyDescent="0.25">
      <c r="A31" s="1"/>
      <c r="B31" s="1"/>
      <c r="C31" s="1"/>
      <c r="D31" s="1" t="s">
        <v>89</v>
      </c>
      <c r="E31" s="1"/>
      <c r="F31" s="3">
        <f>ROUND(SUM(F29:F30),5)</f>
        <v>1056.32</v>
      </c>
      <c r="G31" s="3">
        <f>ROUND(SUM(G29:G30),5)</f>
        <v>3189.12</v>
      </c>
    </row>
    <row r="32" spans="1:7" x14ac:dyDescent="0.25">
      <c r="A32" s="1"/>
      <c r="B32" s="1"/>
      <c r="C32" s="1"/>
      <c r="D32" s="1" t="s">
        <v>90</v>
      </c>
      <c r="E32" s="1"/>
      <c r="F32" s="3"/>
      <c r="G32" s="3"/>
    </row>
    <row r="33" spans="1:7" ht="13.8" thickBot="1" x14ac:dyDescent="0.3">
      <c r="A33" s="1"/>
      <c r="B33" s="1"/>
      <c r="C33" s="1"/>
      <c r="D33" s="1"/>
      <c r="E33" s="1" t="s">
        <v>91</v>
      </c>
      <c r="F33" s="4">
        <v>1355.49</v>
      </c>
      <c r="G33" s="4">
        <v>99</v>
      </c>
    </row>
    <row r="34" spans="1:7" x14ac:dyDescent="0.25">
      <c r="A34" s="1"/>
      <c r="B34" s="1"/>
      <c r="C34" s="1"/>
      <c r="D34" s="1" t="s">
        <v>92</v>
      </c>
      <c r="E34" s="1"/>
      <c r="F34" s="3">
        <f>ROUND(SUM(F32:F33),5)</f>
        <v>1355.49</v>
      </c>
      <c r="G34" s="3">
        <f>ROUND(SUM(G32:G33),5)</f>
        <v>99</v>
      </c>
    </row>
    <row r="35" spans="1:7" x14ac:dyDescent="0.25">
      <c r="A35" s="1"/>
      <c r="B35" s="1"/>
      <c r="C35" s="1"/>
      <c r="D35" s="1" t="s">
        <v>93</v>
      </c>
      <c r="E35" s="1"/>
      <c r="F35" s="3"/>
      <c r="G35" s="3"/>
    </row>
    <row r="36" spans="1:7" x14ac:dyDescent="0.25">
      <c r="A36" s="1"/>
      <c r="B36" s="1"/>
      <c r="C36" s="1"/>
      <c r="D36" s="1"/>
      <c r="E36" s="1" t="s">
        <v>94</v>
      </c>
      <c r="F36" s="3">
        <v>4172.74</v>
      </c>
      <c r="G36" s="3">
        <v>0</v>
      </c>
    </row>
    <row r="37" spans="1:7" x14ac:dyDescent="0.25">
      <c r="A37" s="1"/>
      <c r="B37" s="1"/>
      <c r="C37" s="1"/>
      <c r="D37" s="1"/>
      <c r="E37" s="1" t="s">
        <v>95</v>
      </c>
      <c r="F37" s="3">
        <v>-1520</v>
      </c>
      <c r="G37" s="3">
        <v>0</v>
      </c>
    </row>
    <row r="38" spans="1:7" ht="13.8" thickBot="1" x14ac:dyDescent="0.3">
      <c r="A38" s="1"/>
      <c r="B38" s="1"/>
      <c r="C38" s="1"/>
      <c r="D38" s="1"/>
      <c r="E38" s="1" t="s">
        <v>96</v>
      </c>
      <c r="F38" s="6">
        <v>1207.46</v>
      </c>
      <c r="G38" s="6">
        <v>6.16</v>
      </c>
    </row>
    <row r="39" spans="1:7" ht="13.8" thickBot="1" x14ac:dyDescent="0.3">
      <c r="A39" s="1"/>
      <c r="B39" s="1"/>
      <c r="C39" s="1"/>
      <c r="D39" s="1" t="s">
        <v>97</v>
      </c>
      <c r="E39" s="1"/>
      <c r="F39" s="5">
        <f>ROUND(SUM(F35:F38),5)</f>
        <v>3860.2</v>
      </c>
      <c r="G39" s="5">
        <f>ROUND(SUM(G35:G38),5)</f>
        <v>6.16</v>
      </c>
    </row>
    <row r="40" spans="1:7" x14ac:dyDescent="0.25">
      <c r="A40" s="1"/>
      <c r="B40" s="1"/>
      <c r="C40" s="1" t="s">
        <v>98</v>
      </c>
      <c r="D40" s="1"/>
      <c r="E40" s="1"/>
      <c r="F40" s="3">
        <f>ROUND(F28+F31+F34+F39,5)</f>
        <v>6272.01</v>
      </c>
      <c r="G40" s="3">
        <f>ROUND(G28+G31+G34+G39,5)</f>
        <v>3294.28</v>
      </c>
    </row>
    <row r="41" spans="1:7" x14ac:dyDescent="0.25">
      <c r="A41" s="1"/>
      <c r="B41" s="1"/>
      <c r="C41" s="1" t="s">
        <v>99</v>
      </c>
      <c r="D41" s="1"/>
      <c r="E41" s="1"/>
      <c r="F41" s="3"/>
      <c r="G41" s="3"/>
    </row>
    <row r="42" spans="1:7" x14ac:dyDescent="0.25">
      <c r="A42" s="1"/>
      <c r="B42" s="1"/>
      <c r="C42" s="1"/>
      <c r="D42" s="1" t="s">
        <v>100</v>
      </c>
      <c r="E42" s="1"/>
      <c r="F42" s="3">
        <v>20801.07</v>
      </c>
      <c r="G42" s="3">
        <v>0</v>
      </c>
    </row>
    <row r="43" spans="1:7" x14ac:dyDescent="0.25">
      <c r="A43" s="1"/>
      <c r="B43" s="1"/>
      <c r="C43" s="1"/>
      <c r="D43" s="1" t="s">
        <v>101</v>
      </c>
      <c r="E43" s="1"/>
      <c r="F43" s="3">
        <v>4343.1099999999997</v>
      </c>
      <c r="G43" s="3">
        <v>0</v>
      </c>
    </row>
    <row r="44" spans="1:7" ht="13.8" thickBot="1" x14ac:dyDescent="0.3">
      <c r="A44" s="1"/>
      <c r="B44" s="1"/>
      <c r="C44" s="1"/>
      <c r="D44" s="1" t="s">
        <v>102</v>
      </c>
      <c r="E44" s="1"/>
      <c r="F44" s="6">
        <v>7283.56</v>
      </c>
      <c r="G44" s="6">
        <v>14438.38</v>
      </c>
    </row>
    <row r="45" spans="1:7" ht="13.8" thickBot="1" x14ac:dyDescent="0.3">
      <c r="A45" s="1"/>
      <c r="B45" s="1"/>
      <c r="C45" s="1" t="s">
        <v>103</v>
      </c>
      <c r="D45" s="1"/>
      <c r="E45" s="1"/>
      <c r="F45" s="5">
        <f>ROUND(SUM(F41:F44),5)</f>
        <v>32427.74</v>
      </c>
      <c r="G45" s="5">
        <f>ROUND(SUM(G41:G44),5)</f>
        <v>14438.38</v>
      </c>
    </row>
    <row r="46" spans="1:7" x14ac:dyDescent="0.25">
      <c r="A46" s="1"/>
      <c r="B46" s="1" t="s">
        <v>104</v>
      </c>
      <c r="C46" s="1"/>
      <c r="D46" s="1"/>
      <c r="E46" s="1"/>
      <c r="F46" s="3">
        <f>ROUND(F27+F40+F45,5)</f>
        <v>38699.75</v>
      </c>
      <c r="G46" s="3">
        <f>ROUND(G27+G40+G45,5)</f>
        <v>17732.66</v>
      </c>
    </row>
    <row r="47" spans="1:7" x14ac:dyDescent="0.25">
      <c r="A47" s="1"/>
      <c r="B47" s="1" t="s">
        <v>105</v>
      </c>
      <c r="C47" s="1"/>
      <c r="D47" s="1"/>
      <c r="E47" s="1"/>
      <c r="F47" s="3"/>
      <c r="G47" s="3"/>
    </row>
    <row r="48" spans="1:7" x14ac:dyDescent="0.25">
      <c r="A48" s="1"/>
      <c r="B48" s="1"/>
      <c r="C48" s="1" t="s">
        <v>106</v>
      </c>
      <c r="D48" s="1"/>
      <c r="E48" s="1"/>
      <c r="F48" s="3">
        <v>151970.07</v>
      </c>
      <c r="G48" s="3">
        <v>219570.7</v>
      </c>
    </row>
    <row r="49" spans="1:7" x14ac:dyDescent="0.25">
      <c r="A49" s="1"/>
      <c r="B49" s="1"/>
      <c r="C49" s="1" t="s">
        <v>107</v>
      </c>
      <c r="D49" s="1"/>
      <c r="E49" s="1"/>
      <c r="F49" s="3">
        <v>43641.4</v>
      </c>
      <c r="G49" s="3">
        <v>79.5</v>
      </c>
    </row>
    <row r="50" spans="1:7" ht="13.8" thickBot="1" x14ac:dyDescent="0.3">
      <c r="A50" s="1"/>
      <c r="B50" s="1"/>
      <c r="C50" s="1" t="s">
        <v>60</v>
      </c>
      <c r="D50" s="1"/>
      <c r="E50" s="1"/>
      <c r="F50" s="6">
        <v>-83760.14</v>
      </c>
      <c r="G50" s="6">
        <v>-392.76</v>
      </c>
    </row>
    <row r="51" spans="1:7" ht="13.8" thickBot="1" x14ac:dyDescent="0.3">
      <c r="A51" s="1"/>
      <c r="B51" s="1" t="s">
        <v>108</v>
      </c>
      <c r="C51" s="1"/>
      <c r="D51" s="1"/>
      <c r="E51" s="1"/>
      <c r="F51" s="7">
        <f>ROUND(SUM(F47:F50),5)</f>
        <v>111851.33</v>
      </c>
      <c r="G51" s="7">
        <f>ROUND(SUM(G47:G50),5)</f>
        <v>219257.44</v>
      </c>
    </row>
    <row r="52" spans="1:7" ht="13.8" thickBot="1" x14ac:dyDescent="0.3">
      <c r="A52" s="1" t="s">
        <v>109</v>
      </c>
      <c r="B52" s="1"/>
      <c r="C52" s="1"/>
      <c r="D52" s="1"/>
      <c r="E52" s="1"/>
      <c r="F52" s="8">
        <f>ROUND(F26+F46+F51,5)</f>
        <v>150551.07999999999</v>
      </c>
      <c r="G52" s="8">
        <f>ROUND(G26+G46+G51,5)</f>
        <v>236990.1</v>
      </c>
    </row>
    <row r="53" spans="1:7" ht="13.8" thickTop="1" x14ac:dyDescent="0.25"/>
  </sheetData>
  <pageMargins left="0.7" right="0.7" top="0.75" bottom="0.75" header="0.1" footer="0.3"/>
  <pageSetup orientation="portrait" horizontalDpi="1200" verticalDpi="1200" r:id="rId1"/>
  <headerFooter>
    <oddHeader>&amp;L&amp;"Arial,Bold"&amp;8 6:54 PM
&amp;"Arial,Bold"&amp;8 12/15/22
&amp;"Arial,Bold"&amp;8 Accrual Basis&amp;C&amp;"Arial,Bold"&amp;12 Larry's Landscaping &amp;&amp; Garden Supply
&amp;"Arial,Bold"&amp;14 Balance Sheet
&amp;"Arial,Bold"&amp;10 As of September 30,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53340</xdr:rowOff>
              </to>
            </anchor>
          </controlPr>
        </control>
      </mc:Choice>
      <mc:Fallback>
        <control shapeId="2050" r:id="rId4" name="HEADER"/>
      </mc:Fallback>
    </mc:AlternateContent>
    <mc:AlternateContent xmlns:mc="http://schemas.openxmlformats.org/markup-compatibility/2006">
      <mc:Choice Requires="x14">
        <control shapeId="20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53340</xdr:rowOff>
              </to>
            </anchor>
          </controlPr>
        </control>
      </mc:Choice>
      <mc:Fallback>
        <control shapeId="2049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FF7F-D695-40DC-B375-4CC95F7ACCCC}">
  <sheetPr codeName="Sheet1"/>
  <dimension ref="A1:I65"/>
  <sheetViews>
    <sheetView workbookViewId="0"/>
  </sheetViews>
  <sheetFormatPr defaultRowHeight="13.2" x14ac:dyDescent="0.25"/>
  <cols>
    <col min="1" max="6" width="3" style="12" customWidth="1"/>
    <col min="7" max="7" width="24.44140625" style="12" customWidth="1"/>
    <col min="8" max="9" width="14.33203125" style="12" bestFit="1" customWidth="1"/>
  </cols>
  <sheetData>
    <row r="1" spans="1:9" ht="13.8" thickBot="1" x14ac:dyDescent="0.3">
      <c r="A1" s="1"/>
      <c r="B1" s="1"/>
      <c r="C1" s="1"/>
      <c r="D1" s="1"/>
      <c r="E1" s="1"/>
      <c r="F1" s="1"/>
      <c r="G1" s="1"/>
      <c r="H1" s="2"/>
      <c r="I1" s="2"/>
    </row>
    <row r="2" spans="1:9" s="11" customFormat="1" ht="14.4" thickTop="1" thickBot="1" x14ac:dyDescent="0.3">
      <c r="A2" s="9"/>
      <c r="B2" s="9"/>
      <c r="C2" s="9"/>
      <c r="D2" s="9"/>
      <c r="E2" s="9"/>
      <c r="F2" s="9"/>
      <c r="G2" s="9"/>
      <c r="H2" s="10" t="s">
        <v>0</v>
      </c>
      <c r="I2" s="10" t="s">
        <v>1</v>
      </c>
    </row>
    <row r="3" spans="1:9" ht="13.8" thickTop="1" x14ac:dyDescent="0.25">
      <c r="A3" s="1"/>
      <c r="B3" s="1" t="s">
        <v>2</v>
      </c>
      <c r="C3" s="1"/>
      <c r="D3" s="1"/>
      <c r="E3" s="1"/>
      <c r="F3" s="1"/>
      <c r="G3" s="1"/>
      <c r="H3" s="3"/>
      <c r="I3" s="3"/>
    </row>
    <row r="4" spans="1:9" x14ac:dyDescent="0.25">
      <c r="A4" s="1"/>
      <c r="B4" s="1"/>
      <c r="C4" s="1"/>
      <c r="D4" s="1" t="s">
        <v>3</v>
      </c>
      <c r="E4" s="1"/>
      <c r="F4" s="1"/>
      <c r="G4" s="1"/>
      <c r="H4" s="3"/>
      <c r="I4" s="3"/>
    </row>
    <row r="5" spans="1:9" x14ac:dyDescent="0.25">
      <c r="A5" s="1"/>
      <c r="B5" s="1"/>
      <c r="C5" s="1"/>
      <c r="D5" s="1"/>
      <c r="E5" s="1" t="s">
        <v>4</v>
      </c>
      <c r="F5" s="1"/>
      <c r="G5" s="1"/>
      <c r="H5" s="3">
        <v>-11.98</v>
      </c>
      <c r="I5" s="3">
        <v>0</v>
      </c>
    </row>
    <row r="6" spans="1:9" x14ac:dyDescent="0.25">
      <c r="A6" s="1"/>
      <c r="B6" s="1"/>
      <c r="C6" s="1"/>
      <c r="D6" s="1"/>
      <c r="E6" s="1" t="s">
        <v>5</v>
      </c>
      <c r="F6" s="1"/>
      <c r="G6" s="1"/>
      <c r="H6" s="3"/>
      <c r="I6" s="3"/>
    </row>
    <row r="7" spans="1:9" x14ac:dyDescent="0.25">
      <c r="A7" s="1"/>
      <c r="B7" s="1"/>
      <c r="C7" s="1"/>
      <c r="D7" s="1"/>
      <c r="E7" s="1"/>
      <c r="F7" s="1" t="s">
        <v>6</v>
      </c>
      <c r="G7" s="1"/>
      <c r="H7" s="3">
        <v>330</v>
      </c>
      <c r="I7" s="3">
        <v>0</v>
      </c>
    </row>
    <row r="8" spans="1:9" x14ac:dyDescent="0.25">
      <c r="A8" s="1"/>
      <c r="B8" s="1"/>
      <c r="C8" s="1"/>
      <c r="D8" s="1"/>
      <c r="E8" s="1"/>
      <c r="F8" s="1" t="s">
        <v>7</v>
      </c>
      <c r="G8" s="1"/>
      <c r="H8" s="3"/>
      <c r="I8" s="3"/>
    </row>
    <row r="9" spans="1:9" x14ac:dyDescent="0.25">
      <c r="A9" s="1"/>
      <c r="B9" s="1"/>
      <c r="C9" s="1"/>
      <c r="D9" s="1"/>
      <c r="E9" s="1"/>
      <c r="F9" s="1"/>
      <c r="G9" s="1" t="s">
        <v>8</v>
      </c>
      <c r="H9" s="3">
        <v>11.25</v>
      </c>
      <c r="I9" s="3">
        <v>0</v>
      </c>
    </row>
    <row r="10" spans="1:9" x14ac:dyDescent="0.25">
      <c r="A10" s="1"/>
      <c r="B10" s="1"/>
      <c r="C10" s="1"/>
      <c r="D10" s="1"/>
      <c r="E10" s="1"/>
      <c r="F10" s="1"/>
      <c r="G10" s="1" t="s">
        <v>9</v>
      </c>
      <c r="H10" s="3">
        <v>470</v>
      </c>
      <c r="I10" s="3">
        <v>0</v>
      </c>
    </row>
    <row r="11" spans="1:9" x14ac:dyDescent="0.25">
      <c r="A11" s="1"/>
      <c r="B11" s="1"/>
      <c r="C11" s="1"/>
      <c r="D11" s="1"/>
      <c r="E11" s="1"/>
      <c r="F11" s="1"/>
      <c r="G11" s="1" t="s">
        <v>10</v>
      </c>
      <c r="H11" s="3">
        <v>5279.49</v>
      </c>
      <c r="I11" s="3">
        <v>0</v>
      </c>
    </row>
    <row r="12" spans="1:9" x14ac:dyDescent="0.25">
      <c r="A12" s="1"/>
      <c r="B12" s="1"/>
      <c r="C12" s="1"/>
      <c r="D12" s="1"/>
      <c r="E12" s="1"/>
      <c r="F12" s="1"/>
      <c r="G12" s="1" t="s">
        <v>11</v>
      </c>
      <c r="H12" s="3">
        <v>5290</v>
      </c>
      <c r="I12" s="3">
        <v>0</v>
      </c>
    </row>
    <row r="13" spans="1:9" ht="13.8" thickBot="1" x14ac:dyDescent="0.3">
      <c r="A13" s="1"/>
      <c r="B13" s="1"/>
      <c r="C13" s="1"/>
      <c r="D13" s="1"/>
      <c r="E13" s="1"/>
      <c r="F13" s="1"/>
      <c r="G13" s="1" t="s">
        <v>12</v>
      </c>
      <c r="H13" s="4">
        <v>4328.95</v>
      </c>
      <c r="I13" s="4">
        <v>0</v>
      </c>
    </row>
    <row r="14" spans="1:9" x14ac:dyDescent="0.25">
      <c r="A14" s="1"/>
      <c r="B14" s="1"/>
      <c r="C14" s="1"/>
      <c r="D14" s="1"/>
      <c r="E14" s="1"/>
      <c r="F14" s="1" t="s">
        <v>13</v>
      </c>
      <c r="G14" s="1"/>
      <c r="H14" s="3">
        <f>ROUND(SUM(H8:H13),5)</f>
        <v>15379.69</v>
      </c>
      <c r="I14" s="3">
        <f>ROUND(SUM(I8:I13),5)</f>
        <v>0</v>
      </c>
    </row>
    <row r="15" spans="1:9" x14ac:dyDescent="0.25">
      <c r="A15" s="1"/>
      <c r="B15" s="1"/>
      <c r="C15" s="1"/>
      <c r="D15" s="1"/>
      <c r="E15" s="1"/>
      <c r="F15" s="1" t="s">
        <v>14</v>
      </c>
      <c r="G15" s="1"/>
      <c r="H15" s="3"/>
      <c r="I15" s="3"/>
    </row>
    <row r="16" spans="1:9" x14ac:dyDescent="0.25">
      <c r="A16" s="1"/>
      <c r="B16" s="1"/>
      <c r="C16" s="1"/>
      <c r="D16" s="1"/>
      <c r="E16" s="1"/>
      <c r="F16" s="1"/>
      <c r="G16" s="1" t="s">
        <v>15</v>
      </c>
      <c r="H16" s="3">
        <v>17950</v>
      </c>
      <c r="I16" s="3">
        <v>960</v>
      </c>
    </row>
    <row r="17" spans="1:9" ht="13.8" thickBot="1" x14ac:dyDescent="0.3">
      <c r="A17" s="1"/>
      <c r="B17" s="1"/>
      <c r="C17" s="1"/>
      <c r="D17" s="1"/>
      <c r="E17" s="1"/>
      <c r="F17" s="1"/>
      <c r="G17" s="1" t="s">
        <v>16</v>
      </c>
      <c r="H17" s="6">
        <v>1585</v>
      </c>
      <c r="I17" s="6">
        <v>0</v>
      </c>
    </row>
    <row r="18" spans="1:9" ht="13.8" thickBot="1" x14ac:dyDescent="0.3">
      <c r="A18" s="1"/>
      <c r="B18" s="1"/>
      <c r="C18" s="1"/>
      <c r="D18" s="1"/>
      <c r="E18" s="1"/>
      <c r="F18" s="1" t="s">
        <v>17</v>
      </c>
      <c r="G18" s="1"/>
      <c r="H18" s="5">
        <f>ROUND(SUM(H15:H17),5)</f>
        <v>19535</v>
      </c>
      <c r="I18" s="5">
        <f>ROUND(SUM(I15:I17),5)</f>
        <v>960</v>
      </c>
    </row>
    <row r="19" spans="1:9" x14ac:dyDescent="0.25">
      <c r="A19" s="1"/>
      <c r="B19" s="1"/>
      <c r="C19" s="1"/>
      <c r="D19" s="1"/>
      <c r="E19" s="1" t="s">
        <v>18</v>
      </c>
      <c r="F19" s="1"/>
      <c r="G19" s="1"/>
      <c r="H19" s="3">
        <f>ROUND(SUM(H6:H7)+H14+H18,5)</f>
        <v>35244.69</v>
      </c>
      <c r="I19" s="3">
        <f>ROUND(SUM(I6:I7)+I14+I18,5)</f>
        <v>960</v>
      </c>
    </row>
    <row r="20" spans="1:9" x14ac:dyDescent="0.25">
      <c r="A20" s="1"/>
      <c r="B20" s="1"/>
      <c r="C20" s="1"/>
      <c r="D20" s="1"/>
      <c r="E20" s="1" t="s">
        <v>19</v>
      </c>
      <c r="F20" s="1"/>
      <c r="G20" s="1"/>
      <c r="H20" s="3">
        <v>401.57</v>
      </c>
      <c r="I20" s="3">
        <v>0</v>
      </c>
    </row>
    <row r="21" spans="1:9" ht="13.8" thickBot="1" x14ac:dyDescent="0.3">
      <c r="A21" s="1"/>
      <c r="B21" s="1"/>
      <c r="C21" s="1"/>
      <c r="D21" s="1"/>
      <c r="E21" s="1" t="s">
        <v>20</v>
      </c>
      <c r="F21" s="1"/>
      <c r="G21" s="1"/>
      <c r="H21" s="4">
        <v>2413</v>
      </c>
      <c r="I21" s="4">
        <v>0</v>
      </c>
    </row>
    <row r="22" spans="1:9" x14ac:dyDescent="0.25">
      <c r="A22" s="1"/>
      <c r="B22" s="1"/>
      <c r="C22" s="1"/>
      <c r="D22" s="1" t="s">
        <v>21</v>
      </c>
      <c r="E22" s="1"/>
      <c r="F22" s="1"/>
      <c r="G22" s="1"/>
      <c r="H22" s="3">
        <f>ROUND(SUM(H4:H5)+SUM(H19:H21),5)</f>
        <v>38047.279999999999</v>
      </c>
      <c r="I22" s="3">
        <f>ROUND(SUM(I4:I5)+SUM(I19:I21),5)</f>
        <v>960</v>
      </c>
    </row>
    <row r="23" spans="1:9" x14ac:dyDescent="0.25">
      <c r="A23" s="1"/>
      <c r="B23" s="1"/>
      <c r="C23" s="1"/>
      <c r="D23" s="1" t="s">
        <v>22</v>
      </c>
      <c r="E23" s="1"/>
      <c r="F23" s="1"/>
      <c r="G23" s="1"/>
      <c r="H23" s="3"/>
      <c r="I23" s="3"/>
    </row>
    <row r="24" spans="1:9" ht="13.8" thickBot="1" x14ac:dyDescent="0.3">
      <c r="A24" s="1"/>
      <c r="B24" s="1"/>
      <c r="C24" s="1"/>
      <c r="D24" s="1"/>
      <c r="E24" s="1" t="s">
        <v>22</v>
      </c>
      <c r="F24" s="1"/>
      <c r="G24" s="1"/>
      <c r="H24" s="6">
        <v>4556.7299999999996</v>
      </c>
      <c r="I24" s="6">
        <v>0</v>
      </c>
    </row>
    <row r="25" spans="1:9" ht="13.8" thickBot="1" x14ac:dyDescent="0.3">
      <c r="A25" s="1"/>
      <c r="B25" s="1"/>
      <c r="C25" s="1"/>
      <c r="D25" s="1" t="s">
        <v>23</v>
      </c>
      <c r="E25" s="1"/>
      <c r="F25" s="1"/>
      <c r="G25" s="1"/>
      <c r="H25" s="5">
        <f>ROUND(SUM(H23:H24),5)</f>
        <v>4556.7299999999996</v>
      </c>
      <c r="I25" s="5">
        <f>ROUND(SUM(I23:I24),5)</f>
        <v>0</v>
      </c>
    </row>
    <row r="26" spans="1:9" x14ac:dyDescent="0.25">
      <c r="A26" s="1"/>
      <c r="B26" s="1"/>
      <c r="C26" s="1" t="s">
        <v>24</v>
      </c>
      <c r="D26" s="1"/>
      <c r="E26" s="1"/>
      <c r="F26" s="1"/>
      <c r="G26" s="1"/>
      <c r="H26" s="3">
        <f>ROUND(H22-H25,5)</f>
        <v>33490.550000000003</v>
      </c>
      <c r="I26" s="3">
        <f>ROUND(I22-I25,5)</f>
        <v>960</v>
      </c>
    </row>
    <row r="27" spans="1:9" x14ac:dyDescent="0.25">
      <c r="A27" s="1"/>
      <c r="B27" s="1"/>
      <c r="C27" s="1"/>
      <c r="D27" s="1" t="s">
        <v>25</v>
      </c>
      <c r="E27" s="1"/>
      <c r="F27" s="1"/>
      <c r="G27" s="1"/>
      <c r="H27" s="3"/>
      <c r="I27" s="3"/>
    </row>
    <row r="28" spans="1:9" x14ac:dyDescent="0.25">
      <c r="A28" s="1"/>
      <c r="B28" s="1"/>
      <c r="C28" s="1"/>
      <c r="D28" s="1"/>
      <c r="E28" s="1" t="s">
        <v>26</v>
      </c>
      <c r="F28" s="1"/>
      <c r="G28" s="1"/>
      <c r="H28" s="3">
        <v>107422.5</v>
      </c>
      <c r="I28" s="3">
        <v>0</v>
      </c>
    </row>
    <row r="29" spans="1:9" x14ac:dyDescent="0.25">
      <c r="A29" s="1"/>
      <c r="B29" s="1"/>
      <c r="C29" s="1"/>
      <c r="D29" s="1"/>
      <c r="E29" s="1" t="s">
        <v>27</v>
      </c>
      <c r="F29" s="1"/>
      <c r="G29" s="1"/>
      <c r="H29" s="3">
        <v>0</v>
      </c>
      <c r="I29" s="3">
        <v>240</v>
      </c>
    </row>
    <row r="30" spans="1:9" x14ac:dyDescent="0.25">
      <c r="A30" s="1"/>
      <c r="B30" s="1"/>
      <c r="C30" s="1"/>
      <c r="D30" s="1"/>
      <c r="E30" s="1" t="s">
        <v>28</v>
      </c>
      <c r="F30" s="1"/>
      <c r="G30" s="1"/>
      <c r="H30" s="3"/>
      <c r="I30" s="3"/>
    </row>
    <row r="31" spans="1:9" ht="13.8" thickBot="1" x14ac:dyDescent="0.3">
      <c r="A31" s="1"/>
      <c r="B31" s="1"/>
      <c r="C31" s="1"/>
      <c r="D31" s="1"/>
      <c r="E31" s="1"/>
      <c r="F31" s="1" t="s">
        <v>29</v>
      </c>
      <c r="G31" s="1"/>
      <c r="H31" s="4">
        <v>1256.49</v>
      </c>
      <c r="I31" s="4">
        <v>99</v>
      </c>
    </row>
    <row r="32" spans="1:9" x14ac:dyDescent="0.25">
      <c r="A32" s="1"/>
      <c r="B32" s="1"/>
      <c r="C32" s="1"/>
      <c r="D32" s="1"/>
      <c r="E32" s="1" t="s">
        <v>30</v>
      </c>
      <c r="F32" s="1"/>
      <c r="G32" s="1"/>
      <c r="H32" s="3">
        <f>ROUND(SUM(H30:H31),5)</f>
        <v>1256.49</v>
      </c>
      <c r="I32" s="3">
        <f>ROUND(SUM(I30:I31),5)</f>
        <v>99</v>
      </c>
    </row>
    <row r="33" spans="1:9" x14ac:dyDescent="0.25">
      <c r="A33" s="1"/>
      <c r="B33" s="1"/>
      <c r="C33" s="1"/>
      <c r="D33" s="1"/>
      <c r="E33" s="1" t="s">
        <v>31</v>
      </c>
      <c r="F33" s="1"/>
      <c r="G33" s="1"/>
      <c r="H33" s="3">
        <v>306</v>
      </c>
      <c r="I33" s="3">
        <v>0</v>
      </c>
    </row>
    <row r="34" spans="1:9" x14ac:dyDescent="0.25">
      <c r="A34" s="1"/>
      <c r="B34" s="1"/>
      <c r="C34" s="1"/>
      <c r="D34" s="1"/>
      <c r="E34" s="1" t="s">
        <v>32</v>
      </c>
      <c r="F34" s="1"/>
      <c r="G34" s="1"/>
      <c r="H34" s="3">
        <v>160</v>
      </c>
      <c r="I34" s="3">
        <v>0</v>
      </c>
    </row>
    <row r="35" spans="1:9" x14ac:dyDescent="0.25">
      <c r="A35" s="1"/>
      <c r="B35" s="1"/>
      <c r="C35" s="1"/>
      <c r="D35" s="1"/>
      <c r="E35" s="1" t="s">
        <v>33</v>
      </c>
      <c r="F35" s="1"/>
      <c r="G35" s="1"/>
      <c r="H35" s="3">
        <v>575</v>
      </c>
      <c r="I35" s="3">
        <v>575</v>
      </c>
    </row>
    <row r="36" spans="1:9" x14ac:dyDescent="0.25">
      <c r="A36" s="1"/>
      <c r="B36" s="1"/>
      <c r="C36" s="1"/>
      <c r="D36" s="1"/>
      <c r="E36" s="1" t="s">
        <v>34</v>
      </c>
      <c r="F36" s="1"/>
      <c r="G36" s="1"/>
      <c r="H36" s="3">
        <v>500</v>
      </c>
      <c r="I36" s="3">
        <v>0</v>
      </c>
    </row>
    <row r="37" spans="1:9" x14ac:dyDescent="0.25">
      <c r="A37" s="1"/>
      <c r="B37" s="1"/>
      <c r="C37" s="1"/>
      <c r="D37" s="1"/>
      <c r="E37" s="1" t="s">
        <v>35</v>
      </c>
      <c r="F37" s="1"/>
      <c r="G37" s="1"/>
      <c r="H37" s="3">
        <v>1234.6199999999999</v>
      </c>
      <c r="I37" s="3">
        <v>137.5</v>
      </c>
    </row>
    <row r="38" spans="1:9" x14ac:dyDescent="0.25">
      <c r="A38" s="1"/>
      <c r="B38" s="1"/>
      <c r="C38" s="1"/>
      <c r="D38" s="1"/>
      <c r="E38" s="1" t="s">
        <v>36</v>
      </c>
      <c r="F38" s="1"/>
      <c r="G38" s="1"/>
      <c r="H38" s="3"/>
      <c r="I38" s="3"/>
    </row>
    <row r="39" spans="1:9" x14ac:dyDescent="0.25">
      <c r="A39" s="1"/>
      <c r="B39" s="1"/>
      <c r="C39" s="1"/>
      <c r="D39" s="1"/>
      <c r="E39" s="1"/>
      <c r="F39" s="1" t="s">
        <v>37</v>
      </c>
      <c r="G39" s="1"/>
      <c r="H39" s="3">
        <v>48.9</v>
      </c>
      <c r="I39" s="3">
        <v>0</v>
      </c>
    </row>
    <row r="40" spans="1:9" x14ac:dyDescent="0.25">
      <c r="A40" s="1"/>
      <c r="B40" s="1"/>
      <c r="C40" s="1"/>
      <c r="D40" s="1"/>
      <c r="E40" s="1"/>
      <c r="F40" s="1" t="s">
        <v>7</v>
      </c>
      <c r="G40" s="1"/>
      <c r="H40" s="3"/>
      <c r="I40" s="3"/>
    </row>
    <row r="41" spans="1:9" x14ac:dyDescent="0.25">
      <c r="A41" s="1"/>
      <c r="B41" s="1"/>
      <c r="C41" s="1"/>
      <c r="D41" s="1"/>
      <c r="E41" s="1"/>
      <c r="F41" s="1"/>
      <c r="G41" s="1" t="s">
        <v>38</v>
      </c>
      <c r="H41" s="3">
        <v>1540</v>
      </c>
      <c r="I41" s="3">
        <v>0</v>
      </c>
    </row>
    <row r="42" spans="1:9" x14ac:dyDescent="0.25">
      <c r="A42" s="1"/>
      <c r="B42" s="1"/>
      <c r="C42" s="1"/>
      <c r="D42" s="1"/>
      <c r="E42" s="1"/>
      <c r="F42" s="1"/>
      <c r="G42" s="1" t="s">
        <v>39</v>
      </c>
      <c r="H42" s="3">
        <v>249</v>
      </c>
      <c r="I42" s="3">
        <v>0</v>
      </c>
    </row>
    <row r="43" spans="1:9" ht="13.8" thickBot="1" x14ac:dyDescent="0.3">
      <c r="A43" s="1"/>
      <c r="B43" s="1"/>
      <c r="C43" s="1"/>
      <c r="D43" s="1"/>
      <c r="E43" s="1"/>
      <c r="F43" s="1"/>
      <c r="G43" s="1" t="s">
        <v>40</v>
      </c>
      <c r="H43" s="6">
        <v>0</v>
      </c>
      <c r="I43" s="6">
        <v>0</v>
      </c>
    </row>
    <row r="44" spans="1:9" ht="13.8" thickBot="1" x14ac:dyDescent="0.3">
      <c r="A44" s="1"/>
      <c r="B44" s="1"/>
      <c r="C44" s="1"/>
      <c r="D44" s="1"/>
      <c r="E44" s="1"/>
      <c r="F44" s="1" t="s">
        <v>13</v>
      </c>
      <c r="G44" s="1"/>
      <c r="H44" s="5">
        <f>ROUND(SUM(H40:H43),5)</f>
        <v>1789</v>
      </c>
      <c r="I44" s="5">
        <f>ROUND(SUM(I40:I43),5)</f>
        <v>0</v>
      </c>
    </row>
    <row r="45" spans="1:9" x14ac:dyDescent="0.25">
      <c r="A45" s="1"/>
      <c r="B45" s="1"/>
      <c r="C45" s="1"/>
      <c r="D45" s="1"/>
      <c r="E45" s="1" t="s">
        <v>41</v>
      </c>
      <c r="F45" s="1"/>
      <c r="G45" s="1"/>
      <c r="H45" s="3">
        <f>ROUND(SUM(H38:H39)+H44,5)</f>
        <v>1837.9</v>
      </c>
      <c r="I45" s="3">
        <f>ROUND(SUM(I38:I39)+I44,5)</f>
        <v>0</v>
      </c>
    </row>
    <row r="46" spans="1:9" x14ac:dyDescent="0.25">
      <c r="A46" s="1"/>
      <c r="B46" s="1"/>
      <c r="C46" s="1"/>
      <c r="D46" s="1"/>
      <c r="E46" s="1" t="s">
        <v>42</v>
      </c>
      <c r="F46" s="1"/>
      <c r="G46" s="1"/>
      <c r="H46" s="3">
        <v>0</v>
      </c>
      <c r="I46" s="3">
        <v>0</v>
      </c>
    </row>
    <row r="47" spans="1:9" x14ac:dyDescent="0.25">
      <c r="A47" s="1"/>
      <c r="B47" s="1"/>
      <c r="C47" s="1"/>
      <c r="D47" s="1"/>
      <c r="E47" s="1" t="s">
        <v>43</v>
      </c>
      <c r="F47" s="1"/>
      <c r="G47" s="1"/>
      <c r="H47" s="3">
        <v>847</v>
      </c>
      <c r="I47" s="3">
        <v>0</v>
      </c>
    </row>
    <row r="48" spans="1:9" x14ac:dyDescent="0.25">
      <c r="A48" s="1"/>
      <c r="B48" s="1"/>
      <c r="C48" s="1"/>
      <c r="D48" s="1"/>
      <c r="E48" s="1" t="s">
        <v>44</v>
      </c>
      <c r="F48" s="1"/>
      <c r="G48" s="1"/>
      <c r="H48" s="3">
        <v>295.87</v>
      </c>
      <c r="I48" s="3">
        <v>0</v>
      </c>
    </row>
    <row r="49" spans="1:9" x14ac:dyDescent="0.25">
      <c r="A49" s="1"/>
      <c r="B49" s="1"/>
      <c r="C49" s="1"/>
      <c r="D49" s="1"/>
      <c r="E49" s="1" t="s">
        <v>45</v>
      </c>
      <c r="F49" s="1"/>
      <c r="G49" s="1"/>
      <c r="H49" s="3"/>
      <c r="I49" s="3"/>
    </row>
    <row r="50" spans="1:9" ht="13.8" thickBot="1" x14ac:dyDescent="0.3">
      <c r="A50" s="1"/>
      <c r="B50" s="1"/>
      <c r="C50" s="1"/>
      <c r="D50" s="1"/>
      <c r="E50" s="1"/>
      <c r="F50" s="1" t="s">
        <v>46</v>
      </c>
      <c r="G50" s="1"/>
      <c r="H50" s="4">
        <v>75</v>
      </c>
      <c r="I50" s="4">
        <v>175</v>
      </c>
    </row>
    <row r="51" spans="1:9" x14ac:dyDescent="0.25">
      <c r="A51" s="1"/>
      <c r="B51" s="1"/>
      <c r="C51" s="1"/>
      <c r="D51" s="1"/>
      <c r="E51" s="1" t="s">
        <v>47</v>
      </c>
      <c r="F51" s="1"/>
      <c r="G51" s="1"/>
      <c r="H51" s="3">
        <f>ROUND(SUM(H49:H50),5)</f>
        <v>75</v>
      </c>
      <c r="I51" s="3">
        <f>ROUND(SUM(I49:I50),5)</f>
        <v>175</v>
      </c>
    </row>
    <row r="52" spans="1:9" x14ac:dyDescent="0.25">
      <c r="A52" s="1"/>
      <c r="B52" s="1"/>
      <c r="C52" s="1"/>
      <c r="D52" s="1"/>
      <c r="E52" s="1" t="s">
        <v>48</v>
      </c>
      <c r="F52" s="1"/>
      <c r="G52" s="1"/>
      <c r="H52" s="3"/>
      <c r="I52" s="3"/>
    </row>
    <row r="53" spans="1:9" x14ac:dyDescent="0.25">
      <c r="A53" s="1"/>
      <c r="B53" s="1"/>
      <c r="C53" s="1"/>
      <c r="D53" s="1"/>
      <c r="E53" s="1"/>
      <c r="F53" s="1" t="s">
        <v>49</v>
      </c>
      <c r="G53" s="1"/>
      <c r="H53" s="3">
        <v>1604.62</v>
      </c>
      <c r="I53" s="3">
        <v>126.26</v>
      </c>
    </row>
    <row r="54" spans="1:9" x14ac:dyDescent="0.25">
      <c r="A54" s="1"/>
      <c r="B54" s="1"/>
      <c r="C54" s="1"/>
      <c r="D54" s="1"/>
      <c r="E54" s="1"/>
      <c r="F54" s="1" t="s">
        <v>50</v>
      </c>
      <c r="G54" s="1"/>
      <c r="H54" s="3">
        <v>705.66</v>
      </c>
      <c r="I54" s="3">
        <v>0</v>
      </c>
    </row>
    <row r="55" spans="1:9" ht="13.8" thickBot="1" x14ac:dyDescent="0.3">
      <c r="A55" s="1"/>
      <c r="B55" s="1"/>
      <c r="C55" s="1"/>
      <c r="D55" s="1"/>
      <c r="E55" s="1"/>
      <c r="F55" s="1" t="s">
        <v>51</v>
      </c>
      <c r="G55" s="1"/>
      <c r="H55" s="6">
        <v>436.61</v>
      </c>
      <c r="I55" s="6">
        <v>0</v>
      </c>
    </row>
    <row r="56" spans="1:9" ht="13.8" thickBot="1" x14ac:dyDescent="0.3">
      <c r="A56" s="1"/>
      <c r="B56" s="1"/>
      <c r="C56" s="1"/>
      <c r="D56" s="1"/>
      <c r="E56" s="1" t="s">
        <v>52</v>
      </c>
      <c r="F56" s="1"/>
      <c r="G56" s="1"/>
      <c r="H56" s="7">
        <f>ROUND(SUM(H52:H55),5)</f>
        <v>2746.89</v>
      </c>
      <c r="I56" s="7">
        <f>ROUND(SUM(I52:I55),5)</f>
        <v>126.26</v>
      </c>
    </row>
    <row r="57" spans="1:9" ht="13.8" thickBot="1" x14ac:dyDescent="0.3">
      <c r="A57" s="1"/>
      <c r="B57" s="1"/>
      <c r="C57" s="1"/>
      <c r="D57" s="1" t="s">
        <v>53</v>
      </c>
      <c r="E57" s="1"/>
      <c r="F57" s="1"/>
      <c r="G57" s="1"/>
      <c r="H57" s="5">
        <f>ROUND(SUM(H27:H29)+SUM(H32:H37)+SUM(H45:H48)+H51+H56,5)</f>
        <v>117257.27</v>
      </c>
      <c r="I57" s="5">
        <f>ROUND(SUM(I27:I29)+SUM(I32:I37)+SUM(I45:I48)+I51+I56,5)</f>
        <v>1352.76</v>
      </c>
    </row>
    <row r="58" spans="1:9" x14ac:dyDescent="0.25">
      <c r="A58" s="1"/>
      <c r="B58" s="1" t="s">
        <v>54</v>
      </c>
      <c r="C58" s="1"/>
      <c r="D58" s="1"/>
      <c r="E58" s="1"/>
      <c r="F58" s="1"/>
      <c r="G58" s="1"/>
      <c r="H58" s="3">
        <f>ROUND(H3+H26-H57,5)</f>
        <v>-83766.720000000001</v>
      </c>
      <c r="I58" s="3">
        <f>ROUND(I3+I26-I57,5)</f>
        <v>-392.76</v>
      </c>
    </row>
    <row r="59" spans="1:9" x14ac:dyDescent="0.25">
      <c r="A59" s="1"/>
      <c r="B59" s="1" t="s">
        <v>55</v>
      </c>
      <c r="C59" s="1"/>
      <c r="D59" s="1"/>
      <c r="E59" s="1"/>
      <c r="F59" s="1"/>
      <c r="G59" s="1"/>
      <c r="H59" s="3"/>
      <c r="I59" s="3"/>
    </row>
    <row r="60" spans="1:9" x14ac:dyDescent="0.25">
      <c r="A60" s="1"/>
      <c r="B60" s="1"/>
      <c r="C60" s="1" t="s">
        <v>56</v>
      </c>
      <c r="D60" s="1"/>
      <c r="E60" s="1"/>
      <c r="F60" s="1"/>
      <c r="G60" s="1"/>
      <c r="H60" s="3"/>
      <c r="I60" s="3"/>
    </row>
    <row r="61" spans="1:9" ht="13.8" thickBot="1" x14ac:dyDescent="0.3">
      <c r="A61" s="1"/>
      <c r="B61" s="1"/>
      <c r="C61" s="1"/>
      <c r="D61" s="1" t="s">
        <v>57</v>
      </c>
      <c r="E61" s="1"/>
      <c r="F61" s="1"/>
      <c r="G61" s="1"/>
      <c r="H61" s="6">
        <v>6.58</v>
      </c>
      <c r="I61" s="6">
        <v>0</v>
      </c>
    </row>
    <row r="62" spans="1:9" ht="13.8" thickBot="1" x14ac:dyDescent="0.3">
      <c r="A62" s="1"/>
      <c r="B62" s="1"/>
      <c r="C62" s="1" t="s">
        <v>58</v>
      </c>
      <c r="D62" s="1"/>
      <c r="E62" s="1"/>
      <c r="F62" s="1"/>
      <c r="G62" s="1"/>
      <c r="H62" s="7">
        <f>ROUND(SUM(H60:H61),5)</f>
        <v>6.58</v>
      </c>
      <c r="I62" s="7">
        <f>ROUND(SUM(I60:I61),5)</f>
        <v>0</v>
      </c>
    </row>
    <row r="63" spans="1:9" ht="13.8" thickBot="1" x14ac:dyDescent="0.3">
      <c r="A63" s="1"/>
      <c r="B63" s="1" t="s">
        <v>59</v>
      </c>
      <c r="C63" s="1"/>
      <c r="D63" s="1"/>
      <c r="E63" s="1"/>
      <c r="F63" s="1"/>
      <c r="G63" s="1"/>
      <c r="H63" s="7">
        <f>ROUND(H59+H62,5)</f>
        <v>6.58</v>
      </c>
      <c r="I63" s="7">
        <f>ROUND(I59+I62,5)</f>
        <v>0</v>
      </c>
    </row>
    <row r="64" spans="1:9" ht="13.8" thickBot="1" x14ac:dyDescent="0.3">
      <c r="A64" s="1" t="s">
        <v>60</v>
      </c>
      <c r="B64" s="1"/>
      <c r="C64" s="1"/>
      <c r="D64" s="1"/>
      <c r="E64" s="1"/>
      <c r="F64" s="1"/>
      <c r="G64" s="1"/>
      <c r="H64" s="8">
        <f>ROUND(H58+H63,5)</f>
        <v>-83760.14</v>
      </c>
      <c r="I64" s="8">
        <f>ROUND(I58+I63,5)</f>
        <v>-392.76</v>
      </c>
    </row>
    <row r="65" ht="13.8" thickTop="1" x14ac:dyDescent="0.25"/>
  </sheetData>
  <pageMargins left="0.7" right="0.7" top="0.75" bottom="0.75" header="0.1" footer="0.3"/>
  <pageSetup orientation="portrait" horizontalDpi="1200" verticalDpi="1200" r:id="rId1"/>
  <headerFooter>
    <oddHeader>&amp;L&amp;"Arial,Bold"&amp;8 6:50 PM
&amp;"Arial,Bold"&amp;8 12/15/22
&amp;"Arial,Bold"&amp;8 Accrual Basis&amp;C&amp;"Arial,Bold"&amp;12 Larry's Landscaping &amp;&amp; Garden Supply
&amp;"Arial,Bold"&amp;14 Profit &amp;&amp; Loss
&amp;"Arial,Bold"&amp;10 October 2021 through September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53340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53340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Schlemer</dc:creator>
  <cp:lastModifiedBy>Ryan Schlemer</cp:lastModifiedBy>
  <dcterms:created xsi:type="dcterms:W3CDTF">2021-04-05T00:50:37Z</dcterms:created>
  <dcterms:modified xsi:type="dcterms:W3CDTF">2021-04-05T00:54:16Z</dcterms:modified>
</cp:coreProperties>
</file>