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phicpkg-my.sharepoint.com/personal/rob_schroeder_graphicpkg_com/Documents/Documents/MyDocuments/JuliaApps/Data/Pepsicrp/"/>
    </mc:Choice>
  </mc:AlternateContent>
  <xr:revisionPtr revIDLastSave="35" documentId="8_{FAB0AA91-8F95-457B-87F6-7C877FFF8FCB}" xr6:coauthVersionLast="46" xr6:coauthVersionMax="46" xr10:uidLastSave="{CCCF7DFD-86E8-4D16-84C0-887E88FE1B7D}"/>
  <bookViews>
    <workbookView xWindow="-120" yWindow="-120" windowWidth="29040" windowHeight="15990" activeTab="1" xr2:uid="{9F2CB7EC-0DAA-403A-A654-4BF39BC1205F}"/>
  </bookViews>
  <sheets>
    <sheet name="Sheet2" sheetId="2" r:id="rId1"/>
    <sheet name="Sheet1" sheetId="1" r:id="rId2"/>
  </sheets>
  <definedNames>
    <definedName name="_xlnm._FilterDatabase" localSheetId="1" hidden="1">Sheet1!$A$1:$C$41</definedName>
  </definedNames>
  <calcPr calcId="191029"/>
  <pivotCaches>
    <pivotCache cacheId="7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40" i="1"/>
  <c r="C33" i="1"/>
  <c r="C23" i="1"/>
  <c r="C22" i="1"/>
</calcChain>
</file>

<file path=xl/sharedStrings.xml><?xml version="1.0" encoding="utf-8"?>
<sst xmlns="http://schemas.openxmlformats.org/spreadsheetml/2006/main" count="130" uniqueCount="34">
  <si>
    <t>MfgSiteName</t>
  </si>
  <si>
    <t>PartType</t>
  </si>
  <si>
    <t>MUnits</t>
  </si>
  <si>
    <t>CLARKSVILLE</t>
  </si>
  <si>
    <t>PTRPCC32</t>
  </si>
  <si>
    <t>PTRPTC44</t>
  </si>
  <si>
    <t>PTRPTC52</t>
  </si>
  <si>
    <t>DMSL0120</t>
  </si>
  <si>
    <t>DMR-0220</t>
  </si>
  <si>
    <t>DMR-0320</t>
  </si>
  <si>
    <t>DMT-0440</t>
  </si>
  <si>
    <t>LCRSSL22</t>
  </si>
  <si>
    <t>DMR-0070</t>
  </si>
  <si>
    <t>DMR-0160</t>
  </si>
  <si>
    <t>DMT-0240</t>
  </si>
  <si>
    <t>DMR-0090</t>
  </si>
  <si>
    <t>KENTON</t>
  </si>
  <si>
    <t>DMRE0220</t>
  </si>
  <si>
    <t>PITTSTON</t>
  </si>
  <si>
    <t>LCRSSL32</t>
  </si>
  <si>
    <t>SHELBYVILLE</t>
  </si>
  <si>
    <t>LCRS-022</t>
  </si>
  <si>
    <t>LCTS-044</t>
  </si>
  <si>
    <t>LCRS-032</t>
  </si>
  <si>
    <t>VISALIA</t>
  </si>
  <si>
    <t>DMRE0160</t>
  </si>
  <si>
    <t>DMM-0120</t>
  </si>
  <si>
    <t>DMS-0120</t>
  </si>
  <si>
    <t>Row Labels</t>
  </si>
  <si>
    <t>Grand Total</t>
  </si>
  <si>
    <t>Sum of OLMUnits</t>
  </si>
  <si>
    <t>PMRK0200</t>
  </si>
  <si>
    <t>2021 Actual</t>
  </si>
  <si>
    <t>2022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</si>
</sst>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3" fontId="0" fillId="0" borderId="0" xfId="0" applyNumberFormat="1"/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Schroeder" refreshedDate="44578.400428472225" createdVersion="6" refreshedVersion="6" minRefreshableVersion="3" recordCount="40" xr:uid="{BFF1BC16-87A6-47D3-8D19-4ACD7D34DFCB}">
  <cacheSource type="worksheet">
    <worksheetSource ref="A1:C41" sheet="Sheet1"/>
  </cacheSource>
  <cacheFields count="3">
    <cacheField name="MfgSiteName" numFmtId="0">
      <sharedItems/>
    </cacheField>
    <cacheField name="PartType" numFmtId="0">
      <sharedItems count="20">
        <s v="DMM-0120"/>
        <s v="DMR-0070"/>
        <s v="DMR-0090"/>
        <s v="DMR-0160"/>
        <s v="DMR-0220"/>
        <s v="DMR-0320"/>
        <s v="DMRE0160"/>
        <s v="DMRE0220"/>
        <s v="DMS-0120"/>
        <s v="DMSL0120"/>
        <s v="DMT-0240"/>
        <s v="DMT-0440"/>
        <s v="LCRS-022"/>
        <s v="LCRS-032"/>
        <s v="LCRSSL22"/>
        <s v="LCRSSL32"/>
        <s v="LCTS-044"/>
        <s v="PTRPCC32"/>
        <s v="PTRPTC44"/>
        <s v="PTRPTC52"/>
      </sharedItems>
    </cacheField>
    <cacheField name="MUnits" numFmtId="164">
      <sharedItems containsSemiMixedTypes="0" containsString="0" containsNumber="1" minValue="172.8" maxValue="117523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SHELBYVILLE"/>
    <x v="0"/>
    <n v="172.8"/>
  </r>
  <r>
    <s v="CLARKSVILLE"/>
    <x v="1"/>
    <n v="1697.5"/>
  </r>
  <r>
    <s v="CLARKSVILLE"/>
    <x v="2"/>
    <n v="542"/>
  </r>
  <r>
    <s v="SHELBYVILLE"/>
    <x v="2"/>
    <n v="750"/>
  </r>
  <r>
    <s v="CLARKSVILLE"/>
    <x v="3"/>
    <n v="6624"/>
  </r>
  <r>
    <s v="SHELBYVILLE"/>
    <x v="3"/>
    <n v="57099.6"/>
  </r>
  <r>
    <s v="PITTSTON"/>
    <x v="3"/>
    <n v="8496"/>
  </r>
  <r>
    <s v="VISALIA"/>
    <x v="3"/>
    <n v="19008"/>
  </r>
  <r>
    <s v="CLARKSVILLE"/>
    <x v="4"/>
    <n v="8968.7999999999993"/>
  </r>
  <r>
    <s v="SHELBYVILLE"/>
    <x v="4"/>
    <n v="18518.400000000001"/>
  </r>
  <r>
    <s v="VISALIA"/>
    <x v="4"/>
    <n v="20401.2"/>
  </r>
  <r>
    <s v="KENTON"/>
    <x v="4"/>
    <n v="6062.4"/>
  </r>
  <r>
    <s v="PITTSTON"/>
    <x v="4"/>
    <n v="8718"/>
  </r>
  <r>
    <s v="CLARKSVILLE"/>
    <x v="5"/>
    <n v="6415.1999999999898"/>
  </r>
  <r>
    <s v="SHELBYVILLE"/>
    <x v="5"/>
    <n v="12672"/>
  </r>
  <r>
    <s v="PITTSTON"/>
    <x v="5"/>
    <n v="6892.7999999999902"/>
  </r>
  <r>
    <s v="VISALIA"/>
    <x v="5"/>
    <n v="18690.72"/>
  </r>
  <r>
    <s v="KENTON"/>
    <x v="6"/>
    <n v="768"/>
  </r>
  <r>
    <s v="KENTON"/>
    <x v="7"/>
    <n v="4149"/>
  </r>
  <r>
    <s v="VISALIA"/>
    <x v="7"/>
    <n v="1247"/>
  </r>
  <r>
    <s v="VISALIA"/>
    <x v="8"/>
    <n v="19679"/>
  </r>
  <r>
    <s v="CLARKSVILLE"/>
    <x v="9"/>
    <n v="47946"/>
  </r>
  <r>
    <s v="CLARKSVILLE"/>
    <x v="10"/>
    <n v="13003"/>
  </r>
  <r>
    <s v="PITTSTON"/>
    <x v="10"/>
    <n v="10029"/>
  </r>
  <r>
    <s v="SHELBYVILLE"/>
    <x v="10"/>
    <n v="42327"/>
  </r>
  <r>
    <s v="VISALIA"/>
    <x v="10"/>
    <n v="24616"/>
  </r>
  <r>
    <s v="CLARKSVILLE"/>
    <x v="11"/>
    <n v="623.52"/>
  </r>
  <r>
    <s v="SHELBYVILLE"/>
    <x v="11"/>
    <n v="3624.47999999999"/>
  </r>
  <r>
    <s v="VISALIA"/>
    <x v="11"/>
    <n v="7576.8"/>
  </r>
  <r>
    <s v="SHELBYVILLE"/>
    <x v="12"/>
    <n v="117523.2"/>
  </r>
  <r>
    <s v="VISALIA"/>
    <x v="12"/>
    <n v="55048.800000000003"/>
  </r>
  <r>
    <s v="SHELBYVILLE"/>
    <x v="13"/>
    <n v="19044.759999999998"/>
  </r>
  <r>
    <s v="VISALIA"/>
    <x v="13"/>
    <n v="17598.72"/>
  </r>
  <r>
    <s v="CLARKSVILLE"/>
    <x v="14"/>
    <n v="26652"/>
  </r>
  <r>
    <s v="PITTSTON"/>
    <x v="15"/>
    <n v="9813.1200000000008"/>
  </r>
  <r>
    <s v="SHELBYVILLE"/>
    <x v="16"/>
    <n v="3853.4399999999901"/>
  </r>
  <r>
    <s v="VISALIA"/>
    <x v="16"/>
    <n v="10569.6"/>
  </r>
  <r>
    <s v="CLARKSVILLE"/>
    <x v="17"/>
    <n v="4054.8"/>
  </r>
  <r>
    <s v="CLARKSVILLE"/>
    <x v="18"/>
    <n v="4318.08"/>
  </r>
  <r>
    <s v="CLARKSVILLE"/>
    <x v="19"/>
    <n v="1030.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368C9-B1F6-403E-9D65-0F669BA72BC1}" name="PivotTable1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4" firstHeaderRow="1" firstDataRow="1" firstDataCol="1"/>
  <pivotFields count="3">
    <pivotField showAll="0"/>
    <pivotField axis="axisRow" showAll="0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1"/>
  </rowFields>
  <rowItems count="21">
    <i>
      <x v="12"/>
    </i>
    <i>
      <x v="3"/>
    </i>
    <i>
      <x v="10"/>
    </i>
    <i>
      <x v="4"/>
    </i>
    <i>
      <x v="9"/>
    </i>
    <i>
      <x v="5"/>
    </i>
    <i>
      <x v="13"/>
    </i>
    <i>
      <x v="14"/>
    </i>
    <i>
      <x v="8"/>
    </i>
    <i>
      <x v="16"/>
    </i>
    <i>
      <x v="11"/>
    </i>
    <i>
      <x v="15"/>
    </i>
    <i>
      <x v="7"/>
    </i>
    <i>
      <x v="18"/>
    </i>
    <i>
      <x v="17"/>
    </i>
    <i>
      <x v="1"/>
    </i>
    <i>
      <x v="2"/>
    </i>
    <i>
      <x v="19"/>
    </i>
    <i>
      <x v="6"/>
    </i>
    <i>
      <x/>
    </i>
    <i t="grand">
      <x/>
    </i>
  </rowItems>
  <colItems count="1">
    <i/>
  </colItems>
  <dataFields count="1">
    <dataField name="2021 Actual" fld="2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F6C3-3ABD-4CC6-A60F-327148D95CAD}">
  <dimension ref="A3:J24"/>
  <sheetViews>
    <sheetView workbookViewId="0">
      <selection activeCell="A3" sqref="A3:C24"/>
    </sheetView>
  </sheetViews>
  <sheetFormatPr defaultRowHeight="15" x14ac:dyDescent="0.25"/>
  <cols>
    <col min="1" max="1" width="13.140625" bestFit="1" customWidth="1"/>
    <col min="2" max="2" width="14.28515625" bestFit="1" customWidth="1"/>
    <col min="9" max="9" width="13.7109375" customWidth="1"/>
  </cols>
  <sheetData>
    <row r="3" spans="1:10" x14ac:dyDescent="0.25">
      <c r="A3" s="2" t="s">
        <v>28</v>
      </c>
      <c r="B3" t="s">
        <v>32</v>
      </c>
      <c r="C3" s="4" t="s">
        <v>33</v>
      </c>
      <c r="I3" s="4" t="s">
        <v>28</v>
      </c>
      <c r="J3" s="4" t="s">
        <v>30</v>
      </c>
    </row>
    <row r="4" spans="1:10" x14ac:dyDescent="0.25">
      <c r="A4" s="3" t="s">
        <v>21</v>
      </c>
      <c r="B4" s="5">
        <v>172572</v>
      </c>
      <c r="C4">
        <v>0</v>
      </c>
      <c r="I4" s="3" t="s">
        <v>12</v>
      </c>
    </row>
    <row r="5" spans="1:10" x14ac:dyDescent="0.25">
      <c r="A5" s="3" t="s">
        <v>13</v>
      </c>
      <c r="B5" s="5">
        <v>91227.6</v>
      </c>
      <c r="C5" s="5">
        <v>123085.264</v>
      </c>
      <c r="I5" s="3" t="s">
        <v>15</v>
      </c>
    </row>
    <row r="6" spans="1:10" x14ac:dyDescent="0.25">
      <c r="A6" s="3" t="s">
        <v>14</v>
      </c>
      <c r="B6" s="5">
        <v>89975</v>
      </c>
      <c r="C6" s="5">
        <v>127750.54800000001</v>
      </c>
      <c r="I6" s="3" t="s">
        <v>13</v>
      </c>
    </row>
    <row r="7" spans="1:10" x14ac:dyDescent="0.25">
      <c r="A7" s="3" t="s">
        <v>8</v>
      </c>
      <c r="B7" s="5">
        <v>62668.800000000003</v>
      </c>
      <c r="C7" s="5">
        <v>122109.17899999999</v>
      </c>
      <c r="I7" s="3" t="s">
        <v>8</v>
      </c>
    </row>
    <row r="8" spans="1:10" x14ac:dyDescent="0.25">
      <c r="A8" s="3" t="s">
        <v>7</v>
      </c>
      <c r="B8" s="5">
        <v>47946</v>
      </c>
      <c r="C8" s="5">
        <v>96967.489000000016</v>
      </c>
      <c r="I8" s="3" t="s">
        <v>9</v>
      </c>
    </row>
    <row r="9" spans="1:10" x14ac:dyDescent="0.25">
      <c r="A9" s="3" t="s">
        <v>9</v>
      </c>
      <c r="B9" s="5">
        <v>44670.719999999979</v>
      </c>
      <c r="C9" s="5">
        <v>63762.054000000004</v>
      </c>
      <c r="I9" s="3" t="s">
        <v>25</v>
      </c>
    </row>
    <row r="10" spans="1:10" x14ac:dyDescent="0.25">
      <c r="A10" s="3" t="s">
        <v>23</v>
      </c>
      <c r="B10" s="5">
        <v>36643.479999999996</v>
      </c>
      <c r="C10" s="5">
        <v>0</v>
      </c>
      <c r="I10" s="3" t="s">
        <v>17</v>
      </c>
    </row>
    <row r="11" spans="1:10" x14ac:dyDescent="0.25">
      <c r="A11" s="3" t="s">
        <v>11</v>
      </c>
      <c r="B11" s="5">
        <v>26652</v>
      </c>
      <c r="C11" s="5">
        <v>272380.05700000003</v>
      </c>
      <c r="I11" s="3" t="s">
        <v>27</v>
      </c>
    </row>
    <row r="12" spans="1:10" x14ac:dyDescent="0.25">
      <c r="A12" s="3" t="s">
        <v>27</v>
      </c>
      <c r="B12" s="5">
        <v>19679</v>
      </c>
      <c r="C12" s="5">
        <v>42908.745000000003</v>
      </c>
      <c r="I12" s="3" t="s">
        <v>7</v>
      </c>
    </row>
    <row r="13" spans="1:10" x14ac:dyDescent="0.25">
      <c r="A13" s="3" t="s">
        <v>22</v>
      </c>
      <c r="B13" s="5">
        <v>14423.03999999999</v>
      </c>
      <c r="C13" s="5">
        <v>19000.773999999998</v>
      </c>
      <c r="I13" s="3" t="s">
        <v>14</v>
      </c>
    </row>
    <row r="14" spans="1:10" x14ac:dyDescent="0.25">
      <c r="A14" s="3" t="s">
        <v>10</v>
      </c>
      <c r="B14" s="5">
        <v>11824.79999999999</v>
      </c>
      <c r="C14" s="5">
        <v>18001.690999999999</v>
      </c>
      <c r="I14" s="3" t="s">
        <v>10</v>
      </c>
    </row>
    <row r="15" spans="1:10" x14ac:dyDescent="0.25">
      <c r="A15" s="3" t="s">
        <v>19</v>
      </c>
      <c r="B15" s="5">
        <v>9813.1200000000008</v>
      </c>
      <c r="C15" s="5">
        <v>64562.716999999997</v>
      </c>
      <c r="I15" s="3" t="s">
        <v>21</v>
      </c>
      <c r="J15" s="5">
        <v>0</v>
      </c>
    </row>
    <row r="16" spans="1:10" x14ac:dyDescent="0.25">
      <c r="A16" s="3" t="s">
        <v>17</v>
      </c>
      <c r="B16" s="5">
        <v>5396</v>
      </c>
      <c r="C16" s="5">
        <v>10196.124999999998</v>
      </c>
      <c r="I16" s="3" t="s">
        <v>23</v>
      </c>
      <c r="J16" s="5">
        <v>0</v>
      </c>
    </row>
    <row r="17" spans="1:10" x14ac:dyDescent="0.25">
      <c r="A17" s="3" t="s">
        <v>5</v>
      </c>
      <c r="B17" s="5">
        <v>4318.08</v>
      </c>
      <c r="C17" s="5">
        <v>8212.1290000000008</v>
      </c>
      <c r="I17" s="3" t="s">
        <v>11</v>
      </c>
    </row>
    <row r="18" spans="1:10" x14ac:dyDescent="0.25">
      <c r="A18" s="3" t="s">
        <v>4</v>
      </c>
      <c r="B18" s="5">
        <v>4054.8</v>
      </c>
      <c r="C18" s="5">
        <v>5472.3989999999994</v>
      </c>
      <c r="I18" s="3" t="s">
        <v>19</v>
      </c>
    </row>
    <row r="19" spans="1:10" x14ac:dyDescent="0.25">
      <c r="A19" s="3" t="s">
        <v>12</v>
      </c>
      <c r="B19" s="5">
        <v>1697.5</v>
      </c>
      <c r="C19" s="5">
        <v>1061.7750000000001</v>
      </c>
      <c r="I19" s="3" t="s">
        <v>22</v>
      </c>
    </row>
    <row r="20" spans="1:10" x14ac:dyDescent="0.25">
      <c r="A20" s="3" t="s">
        <v>15</v>
      </c>
      <c r="B20" s="5">
        <v>1292</v>
      </c>
      <c r="C20" s="5">
        <v>924.44</v>
      </c>
      <c r="I20" s="3" t="s">
        <v>31</v>
      </c>
      <c r="J20" s="5">
        <v>0</v>
      </c>
    </row>
    <row r="21" spans="1:10" x14ac:dyDescent="0.25">
      <c r="A21" s="3" t="s">
        <v>6</v>
      </c>
      <c r="B21" s="5">
        <v>1030.19999999999</v>
      </c>
      <c r="C21" s="5">
        <v>1379.9079999999999</v>
      </c>
      <c r="I21" s="3" t="s">
        <v>4</v>
      </c>
    </row>
    <row r="22" spans="1:10" x14ac:dyDescent="0.25">
      <c r="A22" s="3" t="s">
        <v>25</v>
      </c>
      <c r="B22" s="5">
        <v>768</v>
      </c>
      <c r="C22" s="5">
        <v>413.82000000000005</v>
      </c>
      <c r="I22" s="3" t="s">
        <v>5</v>
      </c>
    </row>
    <row r="23" spans="1:10" x14ac:dyDescent="0.25">
      <c r="A23" s="3" t="s">
        <v>26</v>
      </c>
      <c r="B23" s="5">
        <v>172.8</v>
      </c>
      <c r="C23" s="5">
        <v>0</v>
      </c>
      <c r="I23" s="3" t="s">
        <v>6</v>
      </c>
    </row>
    <row r="24" spans="1:10" x14ac:dyDescent="0.25">
      <c r="A24" s="3" t="s">
        <v>29</v>
      </c>
      <c r="B24" s="5">
        <v>646824.93999999994</v>
      </c>
      <c r="C24" s="7">
        <f>SUM(C4:C23)</f>
        <v>978189.11399999983</v>
      </c>
      <c r="I24" s="6" t="s">
        <v>29</v>
      </c>
      <c r="J24" s="7">
        <v>978189.11400000006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8E5D8-D7CC-4D15-9EB9-55FDC8BDAC28}">
  <dimension ref="A1:C41"/>
  <sheetViews>
    <sheetView tabSelected="1" topLeftCell="A22" workbookViewId="0">
      <selection activeCell="F13" sqref="F13"/>
    </sheetView>
  </sheetViews>
  <sheetFormatPr defaultRowHeight="15" x14ac:dyDescent="0.25"/>
  <cols>
    <col min="1" max="1" width="17.5703125" customWidth="1"/>
    <col min="2" max="2" width="10.42578125" bestFit="1" customWidth="1"/>
    <col min="3" max="3" width="14.140625" style="1" customWidth="1"/>
  </cols>
  <sheetData>
    <row r="1" spans="1:3" x14ac:dyDescent="0.25">
      <c r="A1" s="8" t="s">
        <v>0</v>
      </c>
      <c r="B1" s="8" t="s">
        <v>1</v>
      </c>
      <c r="C1" s="9" t="s">
        <v>2</v>
      </c>
    </row>
    <row r="2" spans="1:3" x14ac:dyDescent="0.25">
      <c r="A2" t="s">
        <v>20</v>
      </c>
      <c r="B2" t="s">
        <v>26</v>
      </c>
      <c r="C2" s="1">
        <v>172.8</v>
      </c>
    </row>
    <row r="3" spans="1:3" x14ac:dyDescent="0.25">
      <c r="A3" t="s">
        <v>3</v>
      </c>
      <c r="B3" t="s">
        <v>12</v>
      </c>
      <c r="C3" s="1">
        <v>1697.5</v>
      </c>
    </row>
    <row r="4" spans="1:3" x14ac:dyDescent="0.25">
      <c r="A4" t="s">
        <v>3</v>
      </c>
      <c r="B4" t="s">
        <v>15</v>
      </c>
      <c r="C4" s="1">
        <v>542</v>
      </c>
    </row>
    <row r="5" spans="1:3" x14ac:dyDescent="0.25">
      <c r="A5" t="s">
        <v>20</v>
      </c>
      <c r="B5" t="s">
        <v>15</v>
      </c>
      <c r="C5" s="1">
        <v>750</v>
      </c>
    </row>
    <row r="6" spans="1:3" x14ac:dyDescent="0.25">
      <c r="A6" t="s">
        <v>3</v>
      </c>
      <c r="B6" t="s">
        <v>13</v>
      </c>
      <c r="C6" s="1">
        <v>6624</v>
      </c>
    </row>
    <row r="7" spans="1:3" x14ac:dyDescent="0.25">
      <c r="A7" t="s">
        <v>20</v>
      </c>
      <c r="B7" t="s">
        <v>13</v>
      </c>
      <c r="C7" s="1">
        <v>57099.6</v>
      </c>
    </row>
    <row r="8" spans="1:3" x14ac:dyDescent="0.25">
      <c r="A8" t="s">
        <v>18</v>
      </c>
      <c r="B8" t="s">
        <v>13</v>
      </c>
      <c r="C8" s="1">
        <v>8496</v>
      </c>
    </row>
    <row r="9" spans="1:3" x14ac:dyDescent="0.25">
      <c r="A9" t="s">
        <v>24</v>
      </c>
      <c r="B9" t="s">
        <v>13</v>
      </c>
      <c r="C9" s="1">
        <v>19008</v>
      </c>
    </row>
    <row r="10" spans="1:3" x14ac:dyDescent="0.25">
      <c r="A10" t="s">
        <v>3</v>
      </c>
      <c r="B10" t="s">
        <v>8</v>
      </c>
      <c r="C10" s="1">
        <v>8968.7999999999993</v>
      </c>
    </row>
    <row r="11" spans="1:3" x14ac:dyDescent="0.25">
      <c r="A11" t="s">
        <v>20</v>
      </c>
      <c r="B11" t="s">
        <v>8</v>
      </c>
      <c r="C11" s="1">
        <v>18518.400000000001</v>
      </c>
    </row>
    <row r="12" spans="1:3" x14ac:dyDescent="0.25">
      <c r="A12" t="s">
        <v>24</v>
      </c>
      <c r="B12" t="s">
        <v>8</v>
      </c>
      <c r="C12" s="1">
        <v>20401.2</v>
      </c>
    </row>
    <row r="13" spans="1:3" x14ac:dyDescent="0.25">
      <c r="A13" t="s">
        <v>16</v>
      </c>
      <c r="B13" t="s">
        <v>8</v>
      </c>
      <c r="C13" s="1">
        <v>6062.4</v>
      </c>
    </row>
    <row r="14" spans="1:3" x14ac:dyDescent="0.25">
      <c r="A14" t="s">
        <v>18</v>
      </c>
      <c r="B14" t="s">
        <v>8</v>
      </c>
      <c r="C14" s="1">
        <v>8718</v>
      </c>
    </row>
    <row r="15" spans="1:3" x14ac:dyDescent="0.25">
      <c r="A15" t="s">
        <v>3</v>
      </c>
      <c r="B15" t="s">
        <v>9</v>
      </c>
      <c r="C15" s="1">
        <v>6415.1999999999898</v>
      </c>
    </row>
    <row r="16" spans="1:3" x14ac:dyDescent="0.25">
      <c r="A16" t="s">
        <v>20</v>
      </c>
      <c r="B16" t="s">
        <v>9</v>
      </c>
      <c r="C16" s="1">
        <v>12672</v>
      </c>
    </row>
    <row r="17" spans="1:3" x14ac:dyDescent="0.25">
      <c r="A17" t="s">
        <v>18</v>
      </c>
      <c r="B17" t="s">
        <v>9</v>
      </c>
      <c r="C17" s="1">
        <v>6892.7999999999902</v>
      </c>
    </row>
    <row r="18" spans="1:3" x14ac:dyDescent="0.25">
      <c r="A18" t="s">
        <v>24</v>
      </c>
      <c r="B18" t="s">
        <v>9</v>
      </c>
      <c r="C18" s="1">
        <v>18690.72</v>
      </c>
    </row>
    <row r="19" spans="1:3" x14ac:dyDescent="0.25">
      <c r="A19" t="s">
        <v>16</v>
      </c>
      <c r="B19" t="s">
        <v>25</v>
      </c>
      <c r="C19" s="1">
        <v>768</v>
      </c>
    </row>
    <row r="20" spans="1:3" x14ac:dyDescent="0.25">
      <c r="A20" t="s">
        <v>16</v>
      </c>
      <c r="B20" t="s">
        <v>17</v>
      </c>
      <c r="C20" s="1">
        <v>4149</v>
      </c>
    </row>
    <row r="21" spans="1:3" x14ac:dyDescent="0.25">
      <c r="A21" t="s">
        <v>24</v>
      </c>
      <c r="B21" t="s">
        <v>17</v>
      </c>
      <c r="C21" s="1">
        <v>1247</v>
      </c>
    </row>
    <row r="22" spans="1:3" x14ac:dyDescent="0.25">
      <c r="A22" t="s">
        <v>24</v>
      </c>
      <c r="B22" t="s">
        <v>27</v>
      </c>
      <c r="C22" s="1">
        <f>19676+3</f>
        <v>19679</v>
      </c>
    </row>
    <row r="23" spans="1:3" x14ac:dyDescent="0.25">
      <c r="A23" t="s">
        <v>3</v>
      </c>
      <c r="B23" t="s">
        <v>7</v>
      </c>
      <c r="C23" s="1">
        <f>47696+250</f>
        <v>47946</v>
      </c>
    </row>
    <row r="24" spans="1:3" x14ac:dyDescent="0.25">
      <c r="A24" t="s">
        <v>3</v>
      </c>
      <c r="B24" t="s">
        <v>14</v>
      </c>
      <c r="C24" s="1">
        <v>13003</v>
      </c>
    </row>
    <row r="25" spans="1:3" x14ac:dyDescent="0.25">
      <c r="A25" t="s">
        <v>18</v>
      </c>
      <c r="B25" t="s">
        <v>14</v>
      </c>
      <c r="C25" s="1">
        <v>10029</v>
      </c>
    </row>
    <row r="26" spans="1:3" x14ac:dyDescent="0.25">
      <c r="A26" t="s">
        <v>20</v>
      </c>
      <c r="B26" t="s">
        <v>14</v>
      </c>
      <c r="C26" s="1">
        <v>42327</v>
      </c>
    </row>
    <row r="27" spans="1:3" x14ac:dyDescent="0.25">
      <c r="A27" t="s">
        <v>24</v>
      </c>
      <c r="B27" t="s">
        <v>14</v>
      </c>
      <c r="C27" s="1">
        <v>24616</v>
      </c>
    </row>
    <row r="28" spans="1:3" x14ac:dyDescent="0.25">
      <c r="A28" t="s">
        <v>3</v>
      </c>
      <c r="B28" t="s">
        <v>10</v>
      </c>
      <c r="C28" s="1">
        <v>623.52</v>
      </c>
    </row>
    <row r="29" spans="1:3" x14ac:dyDescent="0.25">
      <c r="A29" t="s">
        <v>20</v>
      </c>
      <c r="B29" t="s">
        <v>10</v>
      </c>
      <c r="C29" s="1">
        <v>3624.47999999999</v>
      </c>
    </row>
    <row r="30" spans="1:3" x14ac:dyDescent="0.25">
      <c r="A30" t="s">
        <v>24</v>
      </c>
      <c r="B30" t="s">
        <v>10</v>
      </c>
      <c r="C30" s="1">
        <v>7576.8</v>
      </c>
    </row>
    <row r="31" spans="1:3" x14ac:dyDescent="0.25">
      <c r="A31" t="s">
        <v>20</v>
      </c>
      <c r="B31" t="s">
        <v>21</v>
      </c>
      <c r="C31" s="1">
        <v>117523.2</v>
      </c>
    </row>
    <row r="32" spans="1:3" x14ac:dyDescent="0.25">
      <c r="A32" t="s">
        <v>24</v>
      </c>
      <c r="B32" t="s">
        <v>21</v>
      </c>
      <c r="C32" s="1">
        <v>55048.800000000003</v>
      </c>
    </row>
    <row r="33" spans="1:3" x14ac:dyDescent="0.25">
      <c r="A33" t="s">
        <v>20</v>
      </c>
      <c r="B33" t="s">
        <v>23</v>
      </c>
      <c r="C33" s="1">
        <f>18989.76+55</f>
        <v>19044.759999999998</v>
      </c>
    </row>
    <row r="34" spans="1:3" x14ac:dyDescent="0.25">
      <c r="A34" t="s">
        <v>24</v>
      </c>
      <c r="B34" t="s">
        <v>23</v>
      </c>
      <c r="C34" s="1">
        <v>17598.72</v>
      </c>
    </row>
    <row r="35" spans="1:3" x14ac:dyDescent="0.25">
      <c r="A35" t="s">
        <v>3</v>
      </c>
      <c r="B35" t="s">
        <v>11</v>
      </c>
      <c r="C35" s="1">
        <v>26652</v>
      </c>
    </row>
    <row r="36" spans="1:3" x14ac:dyDescent="0.25">
      <c r="A36" t="s">
        <v>18</v>
      </c>
      <c r="B36" t="s">
        <v>19</v>
      </c>
      <c r="C36" s="1">
        <v>9813.1200000000008</v>
      </c>
    </row>
    <row r="37" spans="1:3" x14ac:dyDescent="0.25">
      <c r="A37" t="s">
        <v>20</v>
      </c>
      <c r="B37" t="s">
        <v>22</v>
      </c>
      <c r="C37" s="1">
        <v>3853.4399999999901</v>
      </c>
    </row>
    <row r="38" spans="1:3" x14ac:dyDescent="0.25">
      <c r="A38" t="s">
        <v>24</v>
      </c>
      <c r="B38" t="s">
        <v>22</v>
      </c>
      <c r="C38" s="1">
        <v>10569.6</v>
      </c>
    </row>
    <row r="39" spans="1:3" x14ac:dyDescent="0.25">
      <c r="A39" t="s">
        <v>3</v>
      </c>
      <c r="B39" t="s">
        <v>4</v>
      </c>
      <c r="C39" s="1">
        <v>4054.8</v>
      </c>
    </row>
    <row r="40" spans="1:3" x14ac:dyDescent="0.25">
      <c r="A40" t="s">
        <v>3</v>
      </c>
      <c r="B40" t="s">
        <v>5</v>
      </c>
      <c r="C40" s="1">
        <f>4312.08+6</f>
        <v>4318.08</v>
      </c>
    </row>
    <row r="41" spans="1:3" x14ac:dyDescent="0.25">
      <c r="A41" t="s">
        <v>3</v>
      </c>
      <c r="B41" t="s">
        <v>6</v>
      </c>
      <c r="C41" s="1">
        <v>1030.19999999999</v>
      </c>
    </row>
  </sheetData>
  <autoFilter ref="A1:C41" xr:uid="{26CF69DD-5466-4A0D-94C7-EC9CD682F270}">
    <sortState xmlns:xlrd2="http://schemas.microsoft.com/office/spreadsheetml/2017/richdata2" ref="A2:C41">
      <sortCondition ref="B1:B4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Graphic Packaging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Schroeder</dc:creator>
  <cp:lastModifiedBy>Schroeder, Rob</cp:lastModifiedBy>
  <dcterms:created xsi:type="dcterms:W3CDTF">2022-01-17T14:31:40Z</dcterms:created>
  <dcterms:modified xsi:type="dcterms:W3CDTF">2022-01-19T02:59:26Z</dcterms:modified>
</cp:coreProperties>
</file>