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aphicpkg-my.sharepoint.com/personal/rob_schroeder_graphicpkg_com/Documents/Documents/MyDocuments/JuliaApps/Data/"/>
    </mc:Choice>
  </mc:AlternateContent>
  <xr:revisionPtr revIDLastSave="12" documentId="8_{1778F75A-AFEE-4DE0-A9E1-9AFD71EF8FA1}" xr6:coauthVersionLast="47" xr6:coauthVersionMax="47" xr10:uidLastSave="{1C826EC6-5E8E-4777-BF4B-8AA1D9A09A12}"/>
  <bookViews>
    <workbookView xWindow="-120" yWindow="-120" windowWidth="29040" windowHeight="15990" xr2:uid="{00000000-000D-0000-FFFF-FFFF00000000}"/>
  </bookViews>
  <sheets>
    <sheet name="Qlik Data" sheetId="1" r:id="rId1"/>
    <sheet name="Per Pla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3" i="1" l="1"/>
  <c r="J103" i="1" s="1"/>
  <c r="I102" i="1"/>
  <c r="I101" i="1"/>
  <c r="I100" i="1"/>
  <c r="K103" i="1" s="1"/>
  <c r="I84" i="1"/>
  <c r="J84" i="1" s="1"/>
  <c r="I83" i="1"/>
  <c r="I82" i="1"/>
  <c r="I81" i="1"/>
  <c r="K84" i="1" s="1"/>
  <c r="I65" i="1"/>
  <c r="J65" i="1" s="1"/>
  <c r="I64" i="1"/>
  <c r="I63" i="1"/>
  <c r="I62" i="1"/>
  <c r="K65" i="1" s="1"/>
  <c r="I8" i="1"/>
  <c r="J8" i="1" s="1"/>
  <c r="I7" i="1"/>
  <c r="I6" i="1"/>
  <c r="I5" i="1"/>
  <c r="K8" i="1" s="1"/>
  <c r="I27" i="1"/>
  <c r="J27" i="1" s="1"/>
  <c r="I26" i="1"/>
  <c r="I25" i="1"/>
  <c r="I24" i="1"/>
  <c r="K27" i="1" s="1"/>
  <c r="K46" i="1"/>
  <c r="J46" i="1"/>
  <c r="I46" i="1"/>
  <c r="I45" i="1"/>
  <c r="I44" i="1"/>
  <c r="I43" i="1"/>
  <c r="I35" i="1"/>
  <c r="I33" i="1"/>
  <c r="I32" i="1"/>
  <c r="J35" i="1" s="1"/>
  <c r="I31" i="1"/>
  <c r="I54" i="1"/>
  <c r="J54" i="1" s="1"/>
  <c r="I52" i="1"/>
  <c r="K54" i="1" s="1"/>
  <c r="I51" i="1"/>
  <c r="I50" i="1"/>
  <c r="I73" i="1"/>
  <c r="I71" i="1"/>
  <c r="I70" i="1"/>
  <c r="J73" i="1" s="1"/>
  <c r="I69" i="1"/>
  <c r="I92" i="1"/>
  <c r="I90" i="1"/>
  <c r="I89" i="1"/>
  <c r="J92" i="1" s="1"/>
  <c r="I88" i="1"/>
  <c r="K111" i="1"/>
  <c r="J111" i="1"/>
  <c r="I111" i="1"/>
  <c r="I108" i="1"/>
  <c r="I109" i="1"/>
  <c r="I107" i="1"/>
  <c r="K35" i="1" l="1"/>
  <c r="K73" i="1"/>
  <c r="K92" i="1"/>
</calcChain>
</file>

<file path=xl/sharedStrings.xml><?xml version="1.0" encoding="utf-8"?>
<sst xmlns="http://schemas.openxmlformats.org/spreadsheetml/2006/main" count="259" uniqueCount="31">
  <si>
    <t>Origin City</t>
  </si>
  <si>
    <t>MMM-YYYY</t>
  </si>
  <si>
    <t>Totals</t>
  </si>
  <si>
    <t>MG Landed Cost (All Freight)</t>
  </si>
  <si>
    <t>BF Freight</t>
  </si>
  <si>
    <t>BF Load Count</t>
  </si>
  <si>
    <t>LTL Freight</t>
  </si>
  <si>
    <t>LTL Load Count</t>
  </si>
  <si>
    <t>LTL MUnits</t>
  </si>
  <si>
    <t>LTL Miles</t>
  </si>
  <si>
    <t>LTL Pallets</t>
  </si>
  <si>
    <t>LTL Freight Per MUnit</t>
  </si>
  <si>
    <t>LTL Miles Per Pallet</t>
  </si>
  <si>
    <t>Final Leg TL MUnits</t>
  </si>
  <si>
    <t>Final Leg TL Miles</t>
  </si>
  <si>
    <t>Final Leg TL Freight</t>
  </si>
  <si>
    <t>Final Leg TL Freight/Mile</t>
  </si>
  <si>
    <t>Final Leg TL Load Count</t>
  </si>
  <si>
    <t>Final Leg TL Pallets Per Load</t>
  </si>
  <si>
    <t>Final Leg Freight Per MUnit</t>
  </si>
  <si>
    <t>Percent Spot</t>
  </si>
  <si>
    <t>Missing QAD Shipments</t>
  </si>
  <si>
    <t>CLARKSVILLE</t>
  </si>
  <si>
    <t>KENTON</t>
  </si>
  <si>
    <t>PITTSTON</t>
  </si>
  <si>
    <t>SHELBYVILLE</t>
  </si>
  <si>
    <t>VISALIA</t>
  </si>
  <si>
    <t>Miles/Load</t>
  </si>
  <si>
    <t>Freight/Munit/Kmiles</t>
  </si>
  <si>
    <t>Plant</t>
  </si>
  <si>
    <t>Freight/Munits/Kmiles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</si>
</sst>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;\-\$#,##0"/>
    <numFmt numFmtId="165" formatCode="#,##0.0"/>
    <numFmt numFmtId="166" formatCode="\$#,##0.00;\-\$#,##0.00"/>
    <numFmt numFmtId="167" formatCode="0.0%"/>
    <numFmt numFmtId="168" formatCode="mmm\-yyyy"/>
    <numFmt numFmtId="170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/>
    <xf numFmtId="0" fontId="0" fillId="0" borderId="0" xfId="0"/>
    <xf numFmtId="164" fontId="0" fillId="0" borderId="0" xfId="0" applyNumberFormat="1"/>
    <xf numFmtId="170" fontId="0" fillId="0" borderId="0" xfId="1" applyNumberFormat="1" applyFont="1"/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5"/>
  <sheetViews>
    <sheetView tabSelected="1" topLeftCell="A40" workbookViewId="0">
      <selection activeCell="M103" sqref="M103"/>
    </sheetView>
  </sheetViews>
  <sheetFormatPr defaultRowHeight="15" x14ac:dyDescent="0.25"/>
  <cols>
    <col min="1" max="1" width="15.7109375" customWidth="1"/>
    <col min="2" max="2" width="27.5703125" style="1" customWidth="1"/>
    <col min="3" max="3" width="15.7109375" style="1" customWidth="1"/>
    <col min="4" max="4" width="15.7109375" style="2" customWidth="1"/>
    <col min="5" max="5" width="15.7109375" style="1" customWidth="1"/>
    <col min="6" max="8" width="15.7109375" style="2" customWidth="1"/>
    <col min="9" max="9" width="15.7109375" style="3" customWidth="1"/>
    <col min="10" max="10" width="15.7109375" style="4" customWidth="1"/>
    <col min="11" max="13" width="15.7109375" style="2" customWidth="1"/>
    <col min="14" max="14" width="15.7109375" style="1" customWidth="1"/>
    <col min="15" max="15" width="15.7109375" style="4" customWidth="1"/>
    <col min="16" max="16" width="15.7109375" style="2" customWidth="1"/>
    <col min="17" max="17" width="15.7109375" style="3" customWidth="1"/>
    <col min="18" max="18" width="15.7109375" style="4" customWidth="1"/>
    <col min="19" max="19" width="15.7109375" style="5" customWidth="1"/>
    <col min="20" max="20" width="15.7109375" style="2" customWidth="1"/>
    <col min="21" max="21" width="15.7109375" style="6" customWidth="1"/>
  </cols>
  <sheetData>
    <row r="1" spans="1:11" x14ac:dyDescent="0.25">
      <c r="A1" s="7" t="s">
        <v>0</v>
      </c>
      <c r="B1" s="7" t="s">
        <v>1</v>
      </c>
      <c r="C1" s="6">
        <v>44470</v>
      </c>
      <c r="D1" s="6">
        <v>44501</v>
      </c>
      <c r="E1" s="6">
        <v>44531</v>
      </c>
      <c r="F1" s="6">
        <v>44562</v>
      </c>
      <c r="G1" s="6">
        <v>44593</v>
      </c>
      <c r="H1" s="6">
        <v>44621</v>
      </c>
    </row>
    <row r="2" spans="1:11" x14ac:dyDescent="0.25">
      <c r="A2" s="8" t="s">
        <v>2</v>
      </c>
      <c r="B2" s="1" t="s">
        <v>3</v>
      </c>
      <c r="C2" s="1">
        <v>5563068.5600000015</v>
      </c>
      <c r="D2" s="1">
        <v>5478809.5600000024</v>
      </c>
      <c r="E2" s="1">
        <v>5802844.4899999797</v>
      </c>
      <c r="F2" s="1">
        <v>5935900.0400000112</v>
      </c>
      <c r="G2" s="1">
        <v>5431795.5199999874</v>
      </c>
      <c r="H2" s="1">
        <v>6147703.8299999973</v>
      </c>
    </row>
    <row r="3" spans="1:11" x14ac:dyDescent="0.25">
      <c r="A3" s="9" t="s">
        <v>3</v>
      </c>
      <c r="B3" s="1" t="s">
        <v>4</v>
      </c>
      <c r="C3" s="1">
        <v>898615.33000000124</v>
      </c>
      <c r="D3" s="1">
        <v>833937.43999999913</v>
      </c>
      <c r="E3" s="1">
        <v>950712.59999999939</v>
      </c>
      <c r="F3" s="1">
        <v>865755.44999999797</v>
      </c>
      <c r="G3" s="1">
        <v>1032791.800000001</v>
      </c>
      <c r="H3" s="1">
        <v>1054854.18</v>
      </c>
    </row>
    <row r="4" spans="1:11" x14ac:dyDescent="0.25">
      <c r="A4" s="9" t="s">
        <v>3</v>
      </c>
      <c r="B4" s="2" t="s">
        <v>5</v>
      </c>
      <c r="C4" s="2">
        <v>408</v>
      </c>
      <c r="D4" s="2">
        <v>386</v>
      </c>
      <c r="E4" s="2">
        <v>434</v>
      </c>
      <c r="F4" s="2">
        <v>387</v>
      </c>
      <c r="G4" s="2">
        <v>421</v>
      </c>
      <c r="H4" s="2">
        <v>477</v>
      </c>
    </row>
    <row r="5" spans="1:11" x14ac:dyDescent="0.25">
      <c r="A5" s="9" t="s">
        <v>3</v>
      </c>
      <c r="B5" s="1" t="s">
        <v>6</v>
      </c>
      <c r="C5" s="1">
        <v>254205.04</v>
      </c>
      <c r="D5" s="1">
        <v>342295.65999999992</v>
      </c>
      <c r="E5" s="1">
        <v>377467.5</v>
      </c>
      <c r="F5" s="1">
        <v>359280.76999999973</v>
      </c>
      <c r="G5" s="1">
        <v>314638.62999999989</v>
      </c>
      <c r="H5" s="1">
        <v>422356.20000000048</v>
      </c>
      <c r="I5" s="3">
        <f>SUM(F5:H5)</f>
        <v>1096275.6000000001</v>
      </c>
    </row>
    <row r="6" spans="1:11" x14ac:dyDescent="0.25">
      <c r="A6" s="9" t="s">
        <v>3</v>
      </c>
      <c r="B6" s="2" t="s">
        <v>7</v>
      </c>
      <c r="C6" s="2">
        <v>431</v>
      </c>
      <c r="D6" s="2">
        <v>529</v>
      </c>
      <c r="E6" s="2">
        <v>599</v>
      </c>
      <c r="F6" s="2">
        <v>569</v>
      </c>
      <c r="G6" s="2">
        <v>511</v>
      </c>
      <c r="H6" s="2">
        <v>616</v>
      </c>
      <c r="I6" s="3">
        <f>SUM(F6:H6)</f>
        <v>1696</v>
      </c>
    </row>
    <row r="7" spans="1:11" x14ac:dyDescent="0.25">
      <c r="A7" s="9" t="s">
        <v>3</v>
      </c>
      <c r="B7" s="2" t="s">
        <v>8</v>
      </c>
      <c r="C7" s="2">
        <v>50679.510000000009</v>
      </c>
      <c r="D7" s="2">
        <v>58086.599999999977</v>
      </c>
      <c r="E7" s="2">
        <v>70696.319999999978</v>
      </c>
      <c r="F7" s="2">
        <v>67882.295000000013</v>
      </c>
      <c r="G7" s="2">
        <v>57846.513999999966</v>
      </c>
      <c r="H7" s="2">
        <v>76625.294999999955</v>
      </c>
      <c r="I7" s="3">
        <f>SUM(F7:H7)</f>
        <v>202354.10399999993</v>
      </c>
      <c r="J7" s="4" t="s">
        <v>27</v>
      </c>
      <c r="K7" s="2" t="s">
        <v>28</v>
      </c>
    </row>
    <row r="8" spans="1:11" x14ac:dyDescent="0.25">
      <c r="A8" s="9" t="s">
        <v>3</v>
      </c>
      <c r="B8" s="2" t="s">
        <v>9</v>
      </c>
      <c r="C8" s="2">
        <v>327526</v>
      </c>
      <c r="D8" s="2">
        <v>404776</v>
      </c>
      <c r="E8" s="2">
        <v>433989</v>
      </c>
      <c r="F8" s="2">
        <v>406860</v>
      </c>
      <c r="G8" s="2">
        <v>373593</v>
      </c>
      <c r="H8" s="2">
        <v>454541</v>
      </c>
      <c r="I8" s="3">
        <f>SUM(F8:H8)</f>
        <v>1234994</v>
      </c>
      <c r="J8" s="10">
        <f>I8/I6</f>
        <v>728.18042452830184</v>
      </c>
      <c r="K8" s="11">
        <f>1000*I5/I7/J8</f>
        <v>7.4399279789245396</v>
      </c>
    </row>
    <row r="9" spans="1:11" x14ac:dyDescent="0.25">
      <c r="A9" s="9" t="s">
        <v>3</v>
      </c>
      <c r="B9" s="3" t="s">
        <v>10</v>
      </c>
      <c r="C9" s="3">
        <v>1447.9513971049</v>
      </c>
      <c r="D9" s="3">
        <v>1786.1215937818979</v>
      </c>
      <c r="E9" s="3">
        <v>2132.5155073368969</v>
      </c>
      <c r="F9" s="3">
        <v>1950.341025662698</v>
      </c>
      <c r="G9" s="3">
        <v>1724.1264660459999</v>
      </c>
      <c r="H9" s="3">
        <v>2331.1296583964981</v>
      </c>
    </row>
    <row r="10" spans="1:11" x14ac:dyDescent="0.25">
      <c r="A10" s="9" t="s">
        <v>3</v>
      </c>
      <c r="B10" s="4" t="s">
        <v>11</v>
      </c>
      <c r="C10" s="4">
        <v>5.0159332637588632</v>
      </c>
      <c r="D10" s="4">
        <v>5.8928506746822844</v>
      </c>
      <c r="E10" s="4">
        <v>5.3392807433258209</v>
      </c>
      <c r="F10" s="4">
        <v>5.292702169247514</v>
      </c>
      <c r="G10" s="4">
        <v>5.4391977708457953</v>
      </c>
      <c r="H10" s="4">
        <v>5.5119683389147252</v>
      </c>
    </row>
    <row r="11" spans="1:11" x14ac:dyDescent="0.25">
      <c r="A11" s="9" t="s">
        <v>3</v>
      </c>
      <c r="B11" s="2" t="s">
        <v>12</v>
      </c>
      <c r="C11" s="2">
        <v>226.1995814603103</v>
      </c>
      <c r="D11" s="2">
        <v>226.6228690192001</v>
      </c>
      <c r="E11" s="2">
        <v>203.51036065475981</v>
      </c>
      <c r="F11" s="2">
        <v>208.60967115315381</v>
      </c>
      <c r="G11" s="2">
        <v>216.68538089132991</v>
      </c>
      <c r="H11" s="2">
        <v>194.9874381130146</v>
      </c>
    </row>
    <row r="12" spans="1:11" x14ac:dyDescent="0.25">
      <c r="A12" s="9" t="s">
        <v>3</v>
      </c>
      <c r="B12" s="2" t="s">
        <v>13</v>
      </c>
      <c r="C12" s="2">
        <v>1082162.590000001</v>
      </c>
      <c r="D12" s="2">
        <v>1094283.013000001</v>
      </c>
      <c r="E12" s="2">
        <v>1118773.658000001</v>
      </c>
      <c r="F12" s="2">
        <v>1082918.537</v>
      </c>
      <c r="G12" s="2">
        <v>943618.94600000198</v>
      </c>
      <c r="H12" s="2">
        <v>1174246.9560000009</v>
      </c>
    </row>
    <row r="13" spans="1:11" x14ac:dyDescent="0.25">
      <c r="A13" s="9" t="s">
        <v>3</v>
      </c>
      <c r="B13" s="2" t="s">
        <v>14</v>
      </c>
      <c r="C13" s="2">
        <v>1093306</v>
      </c>
      <c r="D13" s="2">
        <v>1081121</v>
      </c>
      <c r="E13" s="2">
        <v>1090752</v>
      </c>
      <c r="F13" s="2">
        <v>1089060</v>
      </c>
      <c r="G13" s="2">
        <v>968431</v>
      </c>
      <c r="H13" s="2">
        <v>1091566</v>
      </c>
    </row>
    <row r="14" spans="1:11" x14ac:dyDescent="0.25">
      <c r="A14" s="9" t="s">
        <v>3</v>
      </c>
      <c r="B14" s="1" t="s">
        <v>15</v>
      </c>
      <c r="C14" s="1">
        <v>4408008.6099999975</v>
      </c>
      <c r="D14" s="1">
        <v>4300375.9900000123</v>
      </c>
      <c r="E14" s="1">
        <v>4471164.3800000018</v>
      </c>
      <c r="F14" s="1">
        <v>4706388.8099999996</v>
      </c>
      <c r="G14" s="1">
        <v>4079865.080000001</v>
      </c>
      <c r="H14" s="1">
        <v>4666404.7699999949</v>
      </c>
    </row>
    <row r="15" spans="1:11" x14ac:dyDescent="0.25">
      <c r="A15" s="9" t="s">
        <v>3</v>
      </c>
      <c r="B15" s="4" t="s">
        <v>16</v>
      </c>
      <c r="C15" s="4">
        <v>4.0318159874728563</v>
      </c>
      <c r="D15" s="4">
        <v>3.9777009141437571</v>
      </c>
      <c r="E15" s="4">
        <v>4.0991576270316266</v>
      </c>
      <c r="F15" s="4">
        <v>4.3215147099333366</v>
      </c>
      <c r="G15" s="4">
        <v>4.2128608852876468</v>
      </c>
      <c r="H15" s="4">
        <v>4.2749634653332871</v>
      </c>
    </row>
    <row r="16" spans="1:11" x14ac:dyDescent="0.25">
      <c r="A16" s="9" t="s">
        <v>3</v>
      </c>
      <c r="B16" s="2" t="s">
        <v>17</v>
      </c>
      <c r="C16" s="2">
        <v>1670</v>
      </c>
      <c r="D16" s="2">
        <v>1672</v>
      </c>
      <c r="E16" s="2">
        <v>1743</v>
      </c>
      <c r="F16" s="2">
        <v>1672</v>
      </c>
      <c r="G16" s="2">
        <v>1473</v>
      </c>
      <c r="H16" s="2">
        <v>1734</v>
      </c>
    </row>
    <row r="17" spans="1:11" x14ac:dyDescent="0.25">
      <c r="A17" s="9" t="s">
        <v>3</v>
      </c>
      <c r="B17" s="3" t="s">
        <v>18</v>
      </c>
      <c r="C17" s="3">
        <v>19.982148890844108</v>
      </c>
      <c r="D17" s="3">
        <v>19.647246433246611</v>
      </c>
      <c r="E17" s="3">
        <v>19.149619709161531</v>
      </c>
      <c r="F17" s="3">
        <v>19.808724776770511</v>
      </c>
      <c r="G17" s="3">
        <v>19.75590913867164</v>
      </c>
      <c r="H17" s="3">
        <v>20.602894804215111</v>
      </c>
    </row>
    <row r="18" spans="1:11" x14ac:dyDescent="0.25">
      <c r="A18" s="9" t="s">
        <v>3</v>
      </c>
      <c r="B18" s="4" t="s">
        <v>19</v>
      </c>
      <c r="C18" s="4">
        <v>4.0659123316024202</v>
      </c>
      <c r="D18" s="4">
        <v>3.9871808892386582</v>
      </c>
      <c r="E18" s="4">
        <v>4.0287492653303296</v>
      </c>
      <c r="F18" s="4">
        <v>4.3408651445952362</v>
      </c>
      <c r="G18" s="4">
        <v>4.31454843185504</v>
      </c>
      <c r="H18" s="4">
        <v>4.0443731062290427</v>
      </c>
    </row>
    <row r="19" spans="1:11" x14ac:dyDescent="0.25">
      <c r="A19" s="9" t="s">
        <v>3</v>
      </c>
      <c r="B19" s="5" t="s">
        <v>20</v>
      </c>
      <c r="C19" s="5">
        <v>0.1565268753691671</v>
      </c>
      <c r="D19" s="5">
        <v>0.17002369668246439</v>
      </c>
      <c r="E19" s="5">
        <v>8.8650479954827777E-2</v>
      </c>
      <c r="F19" s="5">
        <v>0.15348288075560801</v>
      </c>
      <c r="G19" s="5">
        <v>0.1063545150501672</v>
      </c>
      <c r="H19" s="5">
        <v>7.4942791762013725E-2</v>
      </c>
    </row>
    <row r="20" spans="1:11" x14ac:dyDescent="0.25">
      <c r="A20" s="9" t="s">
        <v>3</v>
      </c>
      <c r="B20" s="2" t="s">
        <v>21</v>
      </c>
      <c r="C20" s="2">
        <v>24</v>
      </c>
      <c r="D20" s="2">
        <v>29</v>
      </c>
      <c r="E20" s="2">
        <v>39</v>
      </c>
      <c r="F20" s="2">
        <v>179</v>
      </c>
      <c r="G20" s="2">
        <v>35</v>
      </c>
      <c r="H20" s="2">
        <v>34</v>
      </c>
    </row>
    <row r="21" spans="1:11" x14ac:dyDescent="0.25">
      <c r="A21" s="8" t="s">
        <v>22</v>
      </c>
      <c r="B21" s="1" t="s">
        <v>3</v>
      </c>
      <c r="C21" s="1">
        <v>527802.56000000006</v>
      </c>
      <c r="D21" s="1">
        <v>504837.95000000019</v>
      </c>
      <c r="E21" s="1">
        <v>762948.08999999985</v>
      </c>
      <c r="F21" s="1">
        <v>659250.13999999966</v>
      </c>
      <c r="G21" s="1">
        <v>537679.70000000007</v>
      </c>
      <c r="H21" s="1">
        <v>604304.9099999998</v>
      </c>
    </row>
    <row r="22" spans="1:11" x14ac:dyDescent="0.25">
      <c r="A22" s="8" t="s">
        <v>22</v>
      </c>
      <c r="B22" s="1" t="s">
        <v>4</v>
      </c>
      <c r="C22" s="1">
        <v>102027.11</v>
      </c>
      <c r="D22" s="1">
        <v>87810.479999999981</v>
      </c>
      <c r="E22" s="1">
        <v>118701.13</v>
      </c>
      <c r="F22" s="1">
        <v>165728.22999999989</v>
      </c>
      <c r="G22" s="1">
        <v>112844.66</v>
      </c>
      <c r="H22" s="1">
        <v>127357.3</v>
      </c>
    </row>
    <row r="23" spans="1:11" x14ac:dyDescent="0.25">
      <c r="A23" s="8" t="s">
        <v>22</v>
      </c>
      <c r="B23" s="2" t="s">
        <v>5</v>
      </c>
      <c r="C23" s="2">
        <v>51</v>
      </c>
      <c r="D23" s="2">
        <v>42</v>
      </c>
      <c r="E23" s="2">
        <v>50</v>
      </c>
      <c r="F23" s="2">
        <v>73</v>
      </c>
      <c r="G23" s="2">
        <v>44</v>
      </c>
      <c r="H23" s="2">
        <v>65</v>
      </c>
    </row>
    <row r="24" spans="1:11" x14ac:dyDescent="0.25">
      <c r="A24" s="8" t="s">
        <v>22</v>
      </c>
      <c r="B24" s="1" t="s">
        <v>6</v>
      </c>
      <c r="C24" s="1">
        <v>35886.529999999992</v>
      </c>
      <c r="D24" s="1">
        <v>57365.779999999962</v>
      </c>
      <c r="E24" s="1">
        <v>73951.12</v>
      </c>
      <c r="F24" s="1">
        <v>42755.540000000008</v>
      </c>
      <c r="G24" s="1">
        <v>39033.749999999993</v>
      </c>
      <c r="H24" s="1">
        <v>26478.799999999999</v>
      </c>
      <c r="I24" s="3">
        <f>SUM(F24:H24)</f>
        <v>108268.09000000001</v>
      </c>
    </row>
    <row r="25" spans="1:11" x14ac:dyDescent="0.25">
      <c r="A25" s="8" t="s">
        <v>22</v>
      </c>
      <c r="B25" s="2" t="s">
        <v>7</v>
      </c>
      <c r="C25" s="2">
        <v>61</v>
      </c>
      <c r="D25" s="2">
        <v>67</v>
      </c>
      <c r="E25" s="2">
        <v>101</v>
      </c>
      <c r="F25" s="2">
        <v>56</v>
      </c>
      <c r="G25" s="2">
        <v>72</v>
      </c>
      <c r="H25" s="2">
        <v>37</v>
      </c>
      <c r="I25" s="3">
        <f>SUM(F25:H25)</f>
        <v>165</v>
      </c>
    </row>
    <row r="26" spans="1:11" x14ac:dyDescent="0.25">
      <c r="A26" s="8" t="s">
        <v>22</v>
      </c>
      <c r="B26" s="2" t="s">
        <v>8</v>
      </c>
      <c r="C26" s="2">
        <v>9252.8600000000024</v>
      </c>
      <c r="D26" s="2">
        <v>11437.36</v>
      </c>
      <c r="E26" s="2">
        <v>17290.900000000009</v>
      </c>
      <c r="F26" s="2">
        <v>10913.78</v>
      </c>
      <c r="G26" s="2">
        <v>11219.44000000001</v>
      </c>
      <c r="H26" s="2">
        <v>5656.12</v>
      </c>
      <c r="I26" s="3">
        <f>SUM(F26:H26)</f>
        <v>27789.340000000007</v>
      </c>
      <c r="J26" s="4" t="s">
        <v>27</v>
      </c>
      <c r="K26" s="2" t="s">
        <v>28</v>
      </c>
    </row>
    <row r="27" spans="1:11" x14ac:dyDescent="0.25">
      <c r="A27" s="8" t="s">
        <v>22</v>
      </c>
      <c r="B27" s="2" t="s">
        <v>9</v>
      </c>
      <c r="C27" s="2">
        <v>38153</v>
      </c>
      <c r="D27" s="2">
        <v>49512</v>
      </c>
      <c r="E27" s="2">
        <v>66826</v>
      </c>
      <c r="F27" s="2">
        <v>36895</v>
      </c>
      <c r="G27" s="2">
        <v>43757</v>
      </c>
      <c r="H27" s="2">
        <v>24191</v>
      </c>
      <c r="I27" s="3">
        <f>SUM(F27:H27)</f>
        <v>104843</v>
      </c>
      <c r="J27" s="10">
        <f>I27/I25</f>
        <v>635.41212121212118</v>
      </c>
      <c r="K27" s="11">
        <f>1000*I24/I26/J27</f>
        <v>6.1315002131612077</v>
      </c>
    </row>
    <row r="28" spans="1:11" x14ac:dyDescent="0.25">
      <c r="A28" s="8" t="s">
        <v>22</v>
      </c>
      <c r="B28" s="3" t="s">
        <v>10</v>
      </c>
      <c r="C28" s="3">
        <v>290.7509286993</v>
      </c>
      <c r="D28" s="3">
        <v>316.40903919940013</v>
      </c>
      <c r="E28" s="3">
        <v>502.81187589830029</v>
      </c>
      <c r="F28" s="3">
        <v>292.64267315929999</v>
      </c>
      <c r="G28" s="3">
        <v>327.36287277470001</v>
      </c>
      <c r="H28" s="3">
        <v>181.48773448680001</v>
      </c>
    </row>
    <row r="29" spans="1:11" x14ac:dyDescent="0.25">
      <c r="A29" s="8" t="s">
        <v>22</v>
      </c>
      <c r="B29" s="4" t="s">
        <v>11</v>
      </c>
      <c r="C29" s="4">
        <v>3.878425697568102</v>
      </c>
      <c r="D29" s="4">
        <v>5.0156487161372869</v>
      </c>
      <c r="E29" s="4">
        <v>4.2768809026713459</v>
      </c>
      <c r="F29" s="4">
        <v>3.917573929472649</v>
      </c>
      <c r="G29" s="4">
        <v>3.479117496060407</v>
      </c>
      <c r="H29" s="4">
        <v>4.6814424022121166</v>
      </c>
    </row>
    <row r="30" spans="1:11" x14ac:dyDescent="0.25">
      <c r="A30" s="8" t="s">
        <v>22</v>
      </c>
      <c r="B30" s="2" t="s">
        <v>12</v>
      </c>
      <c r="C30" s="2">
        <v>131.22228077028271</v>
      </c>
      <c r="D30" s="2">
        <v>156.48099095170821</v>
      </c>
      <c r="E30" s="2">
        <v>132.90457764270539</v>
      </c>
      <c r="F30" s="2">
        <v>126.07525622183</v>
      </c>
      <c r="G30" s="2">
        <v>133.66512710839621</v>
      </c>
      <c r="H30" s="2">
        <v>133.29275429221619</v>
      </c>
    </row>
    <row r="31" spans="1:11" x14ac:dyDescent="0.25">
      <c r="A31" s="8" t="s">
        <v>22</v>
      </c>
      <c r="B31" s="2" t="s">
        <v>13</v>
      </c>
      <c r="C31" s="2">
        <v>103131.24</v>
      </c>
      <c r="D31" s="2">
        <v>98932.589999999895</v>
      </c>
      <c r="E31" s="2">
        <v>129408.4599999999</v>
      </c>
      <c r="F31" s="2">
        <v>103396.4999999999</v>
      </c>
      <c r="G31" s="2">
        <v>83442.079999999973</v>
      </c>
      <c r="H31" s="2">
        <v>116322.47999999989</v>
      </c>
      <c r="I31" s="3">
        <f>SUM(F31:H31)</f>
        <v>303161.05999999976</v>
      </c>
    </row>
    <row r="32" spans="1:11" x14ac:dyDescent="0.25">
      <c r="A32" s="8" t="s">
        <v>22</v>
      </c>
      <c r="B32" s="2" t="s">
        <v>14</v>
      </c>
      <c r="C32" s="2">
        <v>102351</v>
      </c>
      <c r="D32" s="2">
        <v>103077</v>
      </c>
      <c r="E32" s="2">
        <v>151568</v>
      </c>
      <c r="F32" s="2">
        <v>109268</v>
      </c>
      <c r="G32" s="2">
        <v>102217</v>
      </c>
      <c r="H32" s="2">
        <v>117112</v>
      </c>
      <c r="I32" s="3">
        <f>SUM(F32:H32)</f>
        <v>328597</v>
      </c>
    </row>
    <row r="33" spans="1:11" x14ac:dyDescent="0.25">
      <c r="A33" s="8" t="s">
        <v>22</v>
      </c>
      <c r="B33" s="1" t="s">
        <v>15</v>
      </c>
      <c r="C33" s="1">
        <v>389888.9200000001</v>
      </c>
      <c r="D33" s="1">
        <v>357461.22000000009</v>
      </c>
      <c r="E33" s="1">
        <v>570295.83999999973</v>
      </c>
      <c r="F33" s="1">
        <v>450766.36999999988</v>
      </c>
      <c r="G33" s="1">
        <v>385801.29</v>
      </c>
      <c r="H33" s="1">
        <v>450468.81</v>
      </c>
      <c r="I33" s="3">
        <f>SUM(F33:H33)</f>
        <v>1287036.47</v>
      </c>
    </row>
    <row r="34" spans="1:11" x14ac:dyDescent="0.25">
      <c r="A34" s="8" t="s">
        <v>22</v>
      </c>
      <c r="B34" s="4" t="s">
        <v>16</v>
      </c>
      <c r="C34" s="4">
        <v>3.8093318091664972</v>
      </c>
      <c r="D34" s="4">
        <v>3.4679047702203221</v>
      </c>
      <c r="E34" s="4">
        <v>3.762640135120868</v>
      </c>
      <c r="F34" s="4">
        <v>4.1253282754328797</v>
      </c>
      <c r="G34" s="4">
        <v>3.7743358736805028</v>
      </c>
      <c r="H34" s="4">
        <v>3.8464786699911202</v>
      </c>
      <c r="J34" s="4" t="s">
        <v>27</v>
      </c>
      <c r="K34" s="2" t="s">
        <v>28</v>
      </c>
    </row>
    <row r="35" spans="1:11" x14ac:dyDescent="0.25">
      <c r="A35" s="8" t="s">
        <v>22</v>
      </c>
      <c r="B35" s="2" t="s">
        <v>17</v>
      </c>
      <c r="C35" s="2">
        <v>145</v>
      </c>
      <c r="D35" s="2">
        <v>136</v>
      </c>
      <c r="E35" s="2">
        <v>186</v>
      </c>
      <c r="F35" s="2">
        <v>139</v>
      </c>
      <c r="G35" s="2">
        <v>121</v>
      </c>
      <c r="H35" s="2">
        <v>157</v>
      </c>
      <c r="I35" s="3">
        <f>SUM(F35:H35)</f>
        <v>417</v>
      </c>
      <c r="J35" s="10">
        <f>I32/I35</f>
        <v>788.00239808153481</v>
      </c>
      <c r="K35" s="11">
        <f>1000*I33/I31/J35</f>
        <v>5.3875324297234188</v>
      </c>
    </row>
    <row r="36" spans="1:11" x14ac:dyDescent="0.25">
      <c r="A36" s="8" t="s">
        <v>22</v>
      </c>
      <c r="B36" s="3" t="s">
        <v>18</v>
      </c>
      <c r="C36" s="3">
        <v>23.949510353926879</v>
      </c>
      <c r="D36" s="3">
        <v>23.320676362691891</v>
      </c>
      <c r="E36" s="3">
        <v>21.91681778568601</v>
      </c>
      <c r="F36" s="3">
        <v>23.40351833249856</v>
      </c>
      <c r="G36" s="3">
        <v>23.06569259099091</v>
      </c>
      <c r="H36" s="3">
        <v>24.537743036022292</v>
      </c>
    </row>
    <row r="37" spans="1:11" x14ac:dyDescent="0.25">
      <c r="A37" s="8" t="s">
        <v>22</v>
      </c>
      <c r="B37" s="4" t="s">
        <v>19</v>
      </c>
      <c r="C37" s="4">
        <v>3.7557791538126848</v>
      </c>
      <c r="D37" s="4">
        <v>3.7857209672672409</v>
      </c>
      <c r="E37" s="4">
        <v>4.385057167256905</v>
      </c>
      <c r="F37" s="4">
        <v>4.3173886898011329</v>
      </c>
      <c r="G37" s="4">
        <v>4.4684355374813398</v>
      </c>
      <c r="H37" s="4">
        <v>3.8584463176327701</v>
      </c>
    </row>
    <row r="38" spans="1:11" x14ac:dyDescent="0.25">
      <c r="A38" s="8" t="s">
        <v>22</v>
      </c>
      <c r="B38" s="5" t="s">
        <v>20</v>
      </c>
      <c r="C38" s="5">
        <v>0.17687074829931981</v>
      </c>
      <c r="D38" s="5">
        <v>0.13868613138686131</v>
      </c>
      <c r="E38" s="5">
        <v>0.18947368421052629</v>
      </c>
      <c r="F38" s="5">
        <v>0.22302158273381301</v>
      </c>
      <c r="G38" s="5">
        <v>0.13008130081300809</v>
      </c>
      <c r="H38" s="5">
        <v>7.5949367088607597E-2</v>
      </c>
    </row>
    <row r="39" spans="1:11" x14ac:dyDescent="0.25">
      <c r="A39" s="8" t="s">
        <v>22</v>
      </c>
      <c r="B39" s="2" t="s">
        <v>21</v>
      </c>
      <c r="C39" s="2">
        <v>2</v>
      </c>
      <c r="D39" s="2">
        <v>2</v>
      </c>
      <c r="E39" s="2">
        <v>1</v>
      </c>
      <c r="F39" s="2">
        <v>1</v>
      </c>
      <c r="G39" s="2">
        <v>2</v>
      </c>
      <c r="H39" s="2">
        <v>2</v>
      </c>
    </row>
    <row r="40" spans="1:11" x14ac:dyDescent="0.25">
      <c r="A40" s="8" t="s">
        <v>23</v>
      </c>
      <c r="B40" s="1" t="s">
        <v>3</v>
      </c>
      <c r="C40" s="1">
        <v>996210.82999999868</v>
      </c>
      <c r="D40" s="1">
        <v>952093.18999999715</v>
      </c>
      <c r="E40" s="1">
        <v>1025685.869999998</v>
      </c>
      <c r="F40" s="1">
        <v>1011164.139999998</v>
      </c>
      <c r="G40" s="1">
        <v>858965.09999999951</v>
      </c>
      <c r="H40" s="1">
        <v>1124705.0199999991</v>
      </c>
    </row>
    <row r="41" spans="1:11" x14ac:dyDescent="0.25">
      <c r="A41" s="8" t="s">
        <v>23</v>
      </c>
      <c r="B41" s="1" t="s">
        <v>4</v>
      </c>
      <c r="C41" s="1">
        <v>224840.92999999979</v>
      </c>
      <c r="D41" s="1">
        <v>179914.26</v>
      </c>
      <c r="E41" s="1">
        <v>285519.96999999991</v>
      </c>
      <c r="F41" s="1">
        <v>249124.22999999949</v>
      </c>
      <c r="G41" s="1">
        <v>211657.33</v>
      </c>
      <c r="H41" s="1">
        <v>328881.10999999958</v>
      </c>
    </row>
    <row r="42" spans="1:11" x14ac:dyDescent="0.25">
      <c r="A42" s="8" t="s">
        <v>23</v>
      </c>
      <c r="B42" s="2" t="s">
        <v>5</v>
      </c>
      <c r="C42" s="2">
        <v>128</v>
      </c>
      <c r="D42" s="2">
        <v>109</v>
      </c>
      <c r="E42" s="2">
        <v>153</v>
      </c>
      <c r="F42" s="2">
        <v>124</v>
      </c>
      <c r="G42" s="2">
        <v>121</v>
      </c>
      <c r="H42" s="2">
        <v>173</v>
      </c>
    </row>
    <row r="43" spans="1:11" x14ac:dyDescent="0.25">
      <c r="A43" s="8" t="s">
        <v>23</v>
      </c>
      <c r="B43" s="1" t="s">
        <v>6</v>
      </c>
      <c r="C43" s="1">
        <v>78998.59</v>
      </c>
      <c r="D43" s="1">
        <v>81502.619999999981</v>
      </c>
      <c r="E43" s="1">
        <v>111962.08</v>
      </c>
      <c r="F43" s="1">
        <v>132471.63</v>
      </c>
      <c r="G43" s="1">
        <v>76030.280000000013</v>
      </c>
      <c r="H43" s="1">
        <v>110963.24</v>
      </c>
      <c r="I43" s="3">
        <f>SUM(F43:H43)</f>
        <v>319465.15000000002</v>
      </c>
    </row>
    <row r="44" spans="1:11" x14ac:dyDescent="0.25">
      <c r="A44" s="8" t="s">
        <v>23</v>
      </c>
      <c r="B44" s="2" t="s">
        <v>7</v>
      </c>
      <c r="C44" s="2">
        <v>174</v>
      </c>
      <c r="D44" s="2">
        <v>183</v>
      </c>
      <c r="E44" s="2">
        <v>196</v>
      </c>
      <c r="F44" s="2">
        <v>220</v>
      </c>
      <c r="G44" s="2">
        <v>161</v>
      </c>
      <c r="H44" s="2">
        <v>207</v>
      </c>
      <c r="I44" s="3">
        <f>SUM(F44:H44)</f>
        <v>588</v>
      </c>
    </row>
    <row r="45" spans="1:11" x14ac:dyDescent="0.25">
      <c r="A45" s="8" t="s">
        <v>23</v>
      </c>
      <c r="B45" s="2" t="s">
        <v>8</v>
      </c>
      <c r="C45" s="2">
        <v>14216.04</v>
      </c>
      <c r="D45" s="2">
        <v>13280.29999999999</v>
      </c>
      <c r="E45" s="2">
        <v>19925.174999999999</v>
      </c>
      <c r="F45" s="2">
        <v>24777.9</v>
      </c>
      <c r="G45" s="2">
        <v>13564</v>
      </c>
      <c r="H45" s="2">
        <v>18807.30000000001</v>
      </c>
      <c r="I45" s="3">
        <f>SUM(F45:H45)</f>
        <v>57149.200000000012</v>
      </c>
      <c r="J45" s="4" t="s">
        <v>27</v>
      </c>
      <c r="K45" s="2" t="s">
        <v>28</v>
      </c>
    </row>
    <row r="46" spans="1:11" x14ac:dyDescent="0.25">
      <c r="A46" s="8" t="s">
        <v>23</v>
      </c>
      <c r="B46" s="2" t="s">
        <v>9</v>
      </c>
      <c r="C46" s="2">
        <v>126290</v>
      </c>
      <c r="D46" s="2">
        <v>124900</v>
      </c>
      <c r="E46" s="2">
        <v>126067</v>
      </c>
      <c r="F46" s="2">
        <v>158280</v>
      </c>
      <c r="G46" s="2">
        <v>118647</v>
      </c>
      <c r="H46" s="2">
        <v>150066</v>
      </c>
      <c r="I46" s="3">
        <f>SUM(F46:H46)</f>
        <v>426993</v>
      </c>
      <c r="J46" s="10">
        <f>I46/I44</f>
        <v>726.17857142857144</v>
      </c>
      <c r="K46" s="11">
        <f>1000*I43/I45/J46</f>
        <v>7.6978581477883816</v>
      </c>
    </row>
    <row r="47" spans="1:11" x14ac:dyDescent="0.25">
      <c r="A47" s="8" t="s">
        <v>23</v>
      </c>
      <c r="B47" s="3" t="s">
        <v>10</v>
      </c>
      <c r="C47" s="3">
        <v>419.26402868520051</v>
      </c>
      <c r="D47" s="3">
        <v>443.62138323950052</v>
      </c>
      <c r="E47" s="3">
        <v>593.27869675579984</v>
      </c>
      <c r="F47" s="3">
        <v>728.7208446063994</v>
      </c>
      <c r="G47" s="3">
        <v>391.02059722080043</v>
      </c>
      <c r="H47" s="3">
        <v>570.67127799940022</v>
      </c>
    </row>
    <row r="48" spans="1:11" x14ac:dyDescent="0.25">
      <c r="A48" s="8" t="s">
        <v>23</v>
      </c>
      <c r="B48" s="4" t="s">
        <v>11</v>
      </c>
      <c r="C48" s="4">
        <v>5.557003919516263</v>
      </c>
      <c r="D48" s="4">
        <v>6.1371068424659097</v>
      </c>
      <c r="E48" s="4">
        <v>5.6191265572322466</v>
      </c>
      <c r="F48" s="4">
        <v>5.3463622825178874</v>
      </c>
      <c r="G48" s="4">
        <v>5.6052993217340017</v>
      </c>
      <c r="H48" s="4">
        <v>5.9000090390433488</v>
      </c>
    </row>
    <row r="49" spans="1:11" x14ac:dyDescent="0.25">
      <c r="A49" s="8" t="s">
        <v>23</v>
      </c>
      <c r="B49" s="2" t="s">
        <v>12</v>
      </c>
      <c r="C49" s="2">
        <v>301.21830483774562</v>
      </c>
      <c r="D49" s="2">
        <v>281.54639230401909</v>
      </c>
      <c r="E49" s="2">
        <v>212.49203905241609</v>
      </c>
      <c r="F49" s="2">
        <v>217.20251475102381</v>
      </c>
      <c r="G49" s="2">
        <v>303.42902865805502</v>
      </c>
      <c r="H49" s="2">
        <v>262.9639965867666</v>
      </c>
    </row>
    <row r="50" spans="1:11" x14ac:dyDescent="0.25">
      <c r="A50" s="8" t="s">
        <v>23</v>
      </c>
      <c r="B50" s="2" t="s">
        <v>13</v>
      </c>
      <c r="C50" s="2">
        <v>223219.31000000081</v>
      </c>
      <c r="D50" s="2">
        <v>228904.04000000071</v>
      </c>
      <c r="E50" s="2">
        <v>223526.50000000029</v>
      </c>
      <c r="F50" s="2">
        <v>196692.09500000041</v>
      </c>
      <c r="G50" s="2">
        <v>194063.34000000061</v>
      </c>
      <c r="H50" s="2">
        <v>236479.91000000029</v>
      </c>
      <c r="I50" s="3">
        <f>SUM(F50:H50)</f>
        <v>627235.34500000125</v>
      </c>
    </row>
    <row r="51" spans="1:11" x14ac:dyDescent="0.25">
      <c r="A51" s="8" t="s">
        <v>23</v>
      </c>
      <c r="B51" s="2" t="s">
        <v>14</v>
      </c>
      <c r="C51" s="2">
        <v>211417</v>
      </c>
      <c r="D51" s="2">
        <v>214999</v>
      </c>
      <c r="E51" s="2">
        <v>193253</v>
      </c>
      <c r="F51" s="2">
        <v>195265</v>
      </c>
      <c r="G51" s="2">
        <v>179850</v>
      </c>
      <c r="H51" s="2">
        <v>218484</v>
      </c>
      <c r="I51" s="3">
        <f>SUM(F51:H51)</f>
        <v>593599</v>
      </c>
    </row>
    <row r="52" spans="1:11" x14ac:dyDescent="0.25">
      <c r="A52" s="8" t="s">
        <v>23</v>
      </c>
      <c r="B52" s="1" t="s">
        <v>15</v>
      </c>
      <c r="C52" s="1">
        <v>692371.31000000017</v>
      </c>
      <c r="D52" s="1">
        <v>690676.30999999912</v>
      </c>
      <c r="E52" s="1">
        <v>628203.81999999983</v>
      </c>
      <c r="F52" s="1">
        <v>625093.27</v>
      </c>
      <c r="G52" s="1">
        <v>571277.49000000034</v>
      </c>
      <c r="H52" s="1">
        <v>684860.67</v>
      </c>
      <c r="I52" s="3">
        <f>SUM(F52:H52)</f>
        <v>1881231.4300000002</v>
      </c>
    </row>
    <row r="53" spans="1:11" x14ac:dyDescent="0.25">
      <c r="A53" s="8" t="s">
        <v>23</v>
      </c>
      <c r="B53" s="4" t="s">
        <v>16</v>
      </c>
      <c r="C53" s="4">
        <v>3.2749084037707479</v>
      </c>
      <c r="D53" s="4">
        <v>3.2124628951762531</v>
      </c>
      <c r="E53" s="4">
        <v>3.2506808173741151</v>
      </c>
      <c r="F53" s="4">
        <v>3.201256087880572</v>
      </c>
      <c r="G53" s="4">
        <v>3.176410842368643</v>
      </c>
      <c r="H53" s="4">
        <v>3.1346033119130001</v>
      </c>
      <c r="J53" s="4" t="s">
        <v>27</v>
      </c>
      <c r="K53" s="2" t="s">
        <v>28</v>
      </c>
    </row>
    <row r="54" spans="1:11" x14ac:dyDescent="0.25">
      <c r="A54" s="8" t="s">
        <v>23</v>
      </c>
      <c r="B54" s="2" t="s">
        <v>17</v>
      </c>
      <c r="C54" s="2">
        <v>315</v>
      </c>
      <c r="D54" s="2">
        <v>314</v>
      </c>
      <c r="E54" s="2">
        <v>310</v>
      </c>
      <c r="F54" s="2">
        <v>278</v>
      </c>
      <c r="G54" s="2">
        <v>261</v>
      </c>
      <c r="H54" s="2">
        <v>322</v>
      </c>
      <c r="I54" s="3">
        <f>SUM(F54:H54)</f>
        <v>861</v>
      </c>
      <c r="J54" s="10">
        <f>I51/I54</f>
        <v>689.42973286875724</v>
      </c>
      <c r="K54" s="11">
        <f>1000*I52/I50/J54</f>
        <v>4.3503249065863452</v>
      </c>
    </row>
    <row r="55" spans="1:11" x14ac:dyDescent="0.25">
      <c r="A55" s="8" t="s">
        <v>23</v>
      </c>
      <c r="B55" s="3" t="s">
        <v>18</v>
      </c>
      <c r="C55" s="3">
        <v>22.38486051787773</v>
      </c>
      <c r="D55" s="3">
        <v>22.5752489290191</v>
      </c>
      <c r="E55" s="3">
        <v>22.28088277984477</v>
      </c>
      <c r="F55" s="3">
        <v>22.211316061997451</v>
      </c>
      <c r="G55" s="3">
        <v>22.49128922695893</v>
      </c>
      <c r="H55" s="3">
        <v>22.763351957370141</v>
      </c>
    </row>
    <row r="56" spans="1:11" x14ac:dyDescent="0.25">
      <c r="A56" s="8" t="s">
        <v>23</v>
      </c>
      <c r="B56" s="4" t="s">
        <v>19</v>
      </c>
      <c r="C56" s="4">
        <v>3.1401501238950851</v>
      </c>
      <c r="D56" s="4">
        <v>3.0284416820674558</v>
      </c>
      <c r="E56" s="4">
        <v>2.951481561997872</v>
      </c>
      <c r="F56" s="4">
        <v>3.1781938677516881</v>
      </c>
      <c r="G56" s="4">
        <v>2.8349391751587172</v>
      </c>
      <c r="H56" s="4">
        <v>3.0310305792444461</v>
      </c>
    </row>
    <row r="57" spans="1:11" x14ac:dyDescent="0.25">
      <c r="A57" s="8" t="s">
        <v>23</v>
      </c>
      <c r="B57" s="5" t="s">
        <v>20</v>
      </c>
      <c r="C57" s="5">
        <v>0.29192546583850931</v>
      </c>
      <c r="D57" s="5">
        <v>0.25386996904024772</v>
      </c>
      <c r="E57" s="5">
        <v>0.1139240506329114</v>
      </c>
      <c r="F57" s="5">
        <v>0.1758620689655172</v>
      </c>
      <c r="G57" s="5">
        <v>0.12087912087912089</v>
      </c>
      <c r="H57" s="5">
        <v>6.0240963855421693E-2</v>
      </c>
    </row>
    <row r="58" spans="1:11" x14ac:dyDescent="0.25">
      <c r="A58" s="8" t="s">
        <v>23</v>
      </c>
      <c r="B58" s="2" t="s">
        <v>21</v>
      </c>
      <c r="C58" s="2">
        <v>14</v>
      </c>
      <c r="D58" s="2">
        <v>19</v>
      </c>
      <c r="E58" s="2">
        <v>25</v>
      </c>
      <c r="F58" s="2">
        <v>166</v>
      </c>
      <c r="G58" s="2">
        <v>18</v>
      </c>
      <c r="H58" s="2">
        <v>13</v>
      </c>
    </row>
    <row r="59" spans="1:11" x14ac:dyDescent="0.25">
      <c r="A59" s="8" t="s">
        <v>24</v>
      </c>
      <c r="B59" s="1" t="s">
        <v>3</v>
      </c>
      <c r="C59" s="1">
        <v>195831.0300000002</v>
      </c>
      <c r="D59" s="1">
        <v>228715.97999999981</v>
      </c>
      <c r="E59" s="1">
        <v>207866.9099999998</v>
      </c>
      <c r="F59" s="1">
        <v>193016.1100000001</v>
      </c>
      <c r="G59" s="1">
        <v>221127.6599999998</v>
      </c>
      <c r="H59" s="1">
        <v>293505.92999999988</v>
      </c>
    </row>
    <row r="60" spans="1:11" x14ac:dyDescent="0.25">
      <c r="A60" s="8" t="s">
        <v>24</v>
      </c>
      <c r="B60" s="1" t="s">
        <v>4</v>
      </c>
      <c r="C60" s="1">
        <v>75114.27999999997</v>
      </c>
      <c r="D60" s="1">
        <v>67186.149999999951</v>
      </c>
      <c r="E60" s="1">
        <v>85357.4</v>
      </c>
      <c r="F60" s="1">
        <v>81694.899999999936</v>
      </c>
      <c r="G60" s="1">
        <v>93143.780000000028</v>
      </c>
      <c r="H60" s="1">
        <v>138382.55999999991</v>
      </c>
    </row>
    <row r="61" spans="1:11" x14ac:dyDescent="0.25">
      <c r="A61" s="8" t="s">
        <v>24</v>
      </c>
      <c r="B61" s="2" t="s">
        <v>5</v>
      </c>
      <c r="C61" s="2">
        <v>53</v>
      </c>
      <c r="D61" s="2">
        <v>50</v>
      </c>
      <c r="E61" s="2">
        <v>56</v>
      </c>
      <c r="F61" s="2">
        <v>57</v>
      </c>
      <c r="G61" s="2">
        <v>65</v>
      </c>
      <c r="H61" s="2">
        <v>80</v>
      </c>
    </row>
    <row r="62" spans="1:11" x14ac:dyDescent="0.25">
      <c r="A62" s="8" t="s">
        <v>24</v>
      </c>
      <c r="B62" s="1" t="s">
        <v>6</v>
      </c>
      <c r="C62" s="1">
        <v>6501.6</v>
      </c>
      <c r="D62" s="1">
        <v>11800.55</v>
      </c>
      <c r="E62" s="1">
        <v>4042.76</v>
      </c>
      <c r="F62" s="1">
        <v>6878.87</v>
      </c>
      <c r="G62" s="1">
        <v>3477.059999999999</v>
      </c>
      <c r="H62" s="1">
        <v>6229.42</v>
      </c>
      <c r="I62" s="3">
        <f>SUM(F62:H62)</f>
        <v>16585.349999999999</v>
      </c>
    </row>
    <row r="63" spans="1:11" x14ac:dyDescent="0.25">
      <c r="A63" s="8" t="s">
        <v>24</v>
      </c>
      <c r="B63" s="2" t="s">
        <v>7</v>
      </c>
      <c r="C63" s="2">
        <v>11</v>
      </c>
      <c r="D63" s="2">
        <v>17</v>
      </c>
      <c r="E63" s="2">
        <v>9</v>
      </c>
      <c r="F63" s="2">
        <v>13</v>
      </c>
      <c r="G63" s="2">
        <v>7</v>
      </c>
      <c r="H63" s="2">
        <v>10</v>
      </c>
      <c r="I63" s="3">
        <f>SUM(F63:H63)</f>
        <v>30</v>
      </c>
    </row>
    <row r="64" spans="1:11" x14ac:dyDescent="0.25">
      <c r="A64" s="8" t="s">
        <v>24</v>
      </c>
      <c r="B64" s="2" t="s">
        <v>8</v>
      </c>
      <c r="C64" s="2">
        <v>1711.96</v>
      </c>
      <c r="D64" s="2">
        <v>2017.36</v>
      </c>
      <c r="E64" s="2">
        <v>337.16</v>
      </c>
      <c r="F64" s="2">
        <v>2663.28</v>
      </c>
      <c r="G64" s="2">
        <v>702.92</v>
      </c>
      <c r="H64" s="2">
        <v>2418.7199999999998</v>
      </c>
      <c r="I64" s="3">
        <f>SUM(F64:H64)</f>
        <v>5784.92</v>
      </c>
      <c r="J64" s="4" t="s">
        <v>27</v>
      </c>
      <c r="K64" s="2" t="s">
        <v>28</v>
      </c>
    </row>
    <row r="65" spans="1:11" x14ac:dyDescent="0.25">
      <c r="A65" s="8" t="s">
        <v>24</v>
      </c>
      <c r="B65" s="2" t="s">
        <v>9</v>
      </c>
      <c r="C65" s="2">
        <v>4494</v>
      </c>
      <c r="D65" s="2">
        <v>5098</v>
      </c>
      <c r="E65" s="2">
        <v>5067</v>
      </c>
      <c r="F65" s="2">
        <v>3812</v>
      </c>
      <c r="G65" s="2">
        <v>4283</v>
      </c>
      <c r="H65" s="2">
        <v>3297</v>
      </c>
      <c r="I65" s="3">
        <f>SUM(F65:H65)</f>
        <v>11392</v>
      </c>
      <c r="J65" s="10">
        <f>I65/I63</f>
        <v>379.73333333333335</v>
      </c>
      <c r="K65" s="11">
        <f>1000*I62/I64/J65</f>
        <v>7.5500279926763465</v>
      </c>
    </row>
    <row r="66" spans="1:11" x14ac:dyDescent="0.25">
      <c r="A66" s="8" t="s">
        <v>24</v>
      </c>
      <c r="B66" s="3" t="s">
        <v>10</v>
      </c>
      <c r="C66" s="3">
        <v>38.054166666599997</v>
      </c>
      <c r="D66" s="3">
        <v>49.072222221700002</v>
      </c>
      <c r="E66" s="3">
        <v>17.6583333331</v>
      </c>
      <c r="F66" s="3">
        <v>56.499999999899991</v>
      </c>
      <c r="G66" s="3">
        <v>23.9916666666</v>
      </c>
      <c r="H66" s="3">
        <v>43.833333333200002</v>
      </c>
    </row>
    <row r="67" spans="1:11" x14ac:dyDescent="0.25">
      <c r="A67" s="8" t="s">
        <v>24</v>
      </c>
      <c r="B67" s="4" t="s">
        <v>11</v>
      </c>
      <c r="C67" s="4">
        <v>3.7977522839318669</v>
      </c>
      <c r="D67" s="4">
        <v>5.8495013284688913</v>
      </c>
      <c r="E67" s="4">
        <v>11.99062759520702</v>
      </c>
      <c r="F67" s="4">
        <v>2.5828564777267129</v>
      </c>
      <c r="G67" s="4">
        <v>4.9465942070221356</v>
      </c>
      <c r="H67" s="4">
        <v>2.5755027452536878</v>
      </c>
    </row>
    <row r="68" spans="1:11" x14ac:dyDescent="0.25">
      <c r="A68" s="8" t="s">
        <v>24</v>
      </c>
      <c r="B68" s="2" t="s">
        <v>12</v>
      </c>
      <c r="C68" s="2">
        <v>118.0948209790747</v>
      </c>
      <c r="D68" s="2">
        <v>103.88769387634611</v>
      </c>
      <c r="E68" s="2">
        <v>286.94667296273462</v>
      </c>
      <c r="F68" s="2">
        <v>67.469026548791987</v>
      </c>
      <c r="G68" s="2">
        <v>178.5203195558972</v>
      </c>
      <c r="H68" s="2">
        <v>75.216730038251612</v>
      </c>
    </row>
    <row r="69" spans="1:11" x14ac:dyDescent="0.25">
      <c r="A69" s="8" t="s">
        <v>24</v>
      </c>
      <c r="B69" s="2" t="s">
        <v>13</v>
      </c>
      <c r="C69" s="2">
        <v>51342.080000000002</v>
      </c>
      <c r="D69" s="2">
        <v>72874.900000000009</v>
      </c>
      <c r="E69" s="2">
        <v>65323.28</v>
      </c>
      <c r="F69" s="2">
        <v>50377.819999999992</v>
      </c>
      <c r="G69" s="2">
        <v>62077.30000000001</v>
      </c>
      <c r="H69" s="2">
        <v>80366.5</v>
      </c>
      <c r="I69" s="3">
        <f>SUM(F69:H69)</f>
        <v>192821.62</v>
      </c>
    </row>
    <row r="70" spans="1:11" x14ac:dyDescent="0.25">
      <c r="A70" s="8" t="s">
        <v>24</v>
      </c>
      <c r="B70" s="2" t="s">
        <v>14</v>
      </c>
      <c r="C70" s="2">
        <v>20221</v>
      </c>
      <c r="D70" s="2">
        <v>25136</v>
      </c>
      <c r="E70" s="2">
        <v>19380</v>
      </c>
      <c r="F70" s="2">
        <v>15217</v>
      </c>
      <c r="G70" s="2">
        <v>19177</v>
      </c>
      <c r="H70" s="2">
        <v>22415</v>
      </c>
      <c r="I70" s="3">
        <f>SUM(F70:H70)</f>
        <v>56809</v>
      </c>
    </row>
    <row r="71" spans="1:11" x14ac:dyDescent="0.25">
      <c r="A71" s="8" t="s">
        <v>24</v>
      </c>
      <c r="B71" s="1" t="s">
        <v>15</v>
      </c>
      <c r="C71" s="1">
        <v>114215.15</v>
      </c>
      <c r="D71" s="1">
        <v>149729.28000000009</v>
      </c>
      <c r="E71" s="1">
        <v>118466.75</v>
      </c>
      <c r="F71" s="1">
        <v>104442.34</v>
      </c>
      <c r="G71" s="1">
        <v>124506.82</v>
      </c>
      <c r="H71" s="1">
        <v>148893.95000000001</v>
      </c>
      <c r="I71" s="3">
        <f>SUM(F71:H71)</f>
        <v>377843.11</v>
      </c>
    </row>
    <row r="72" spans="1:11" x14ac:dyDescent="0.25">
      <c r="A72" s="8" t="s">
        <v>24</v>
      </c>
      <c r="B72" s="4" t="s">
        <v>16</v>
      </c>
      <c r="C72" s="4">
        <v>5.6483433064635769</v>
      </c>
      <c r="D72" s="4">
        <v>5.9567663908338666</v>
      </c>
      <c r="E72" s="4">
        <v>6.1128353973168217</v>
      </c>
      <c r="F72" s="4">
        <v>6.8635302622067407</v>
      </c>
      <c r="G72" s="4">
        <v>6.49250769150545</v>
      </c>
      <c r="H72" s="4">
        <v>6.6426031675217514</v>
      </c>
      <c r="J72" s="4" t="s">
        <v>27</v>
      </c>
      <c r="K72" s="2" t="s">
        <v>28</v>
      </c>
    </row>
    <row r="73" spans="1:11" x14ac:dyDescent="0.25">
      <c r="A73" s="8" t="s">
        <v>24</v>
      </c>
      <c r="B73" s="2" t="s">
        <v>17</v>
      </c>
      <c r="C73" s="2">
        <v>66</v>
      </c>
      <c r="D73" s="2">
        <v>82</v>
      </c>
      <c r="E73" s="2">
        <v>66</v>
      </c>
      <c r="F73" s="2">
        <v>59</v>
      </c>
      <c r="G73" s="2">
        <v>75</v>
      </c>
      <c r="H73" s="2">
        <v>91</v>
      </c>
      <c r="I73" s="3">
        <f>SUM(F73:H73)</f>
        <v>225</v>
      </c>
      <c r="J73" s="10">
        <f>I70/I73</f>
        <v>252.48444444444445</v>
      </c>
      <c r="K73" s="11">
        <f>1000*I71/I69/J73</f>
        <v>7.7610620120756915</v>
      </c>
    </row>
    <row r="74" spans="1:11" x14ac:dyDescent="0.25">
      <c r="A74" s="8" t="s">
        <v>24</v>
      </c>
      <c r="B74" s="3" t="s">
        <v>18</v>
      </c>
      <c r="C74" s="3">
        <v>24.038937535504541</v>
      </c>
      <c r="D74" s="3">
        <v>25.506559057452449</v>
      </c>
      <c r="E74" s="3">
        <v>23.49561437787878</v>
      </c>
      <c r="F74" s="3">
        <v>24.527221773823719</v>
      </c>
      <c r="G74" s="3">
        <v>23.467610149101329</v>
      </c>
      <c r="H74" s="3">
        <v>25.013164216726381</v>
      </c>
    </row>
    <row r="75" spans="1:11" x14ac:dyDescent="0.25">
      <c r="A75" s="8" t="s">
        <v>24</v>
      </c>
      <c r="B75" s="4" t="s">
        <v>19</v>
      </c>
      <c r="C75" s="4">
        <v>2.2415088464516559</v>
      </c>
      <c r="D75" s="4">
        <v>2.1398809436382349</v>
      </c>
      <c r="E75" s="4">
        <v>1.819306419512267</v>
      </c>
      <c r="F75" s="4">
        <v>2.098772649888482</v>
      </c>
      <c r="G75" s="4">
        <v>2.0206585768574881</v>
      </c>
      <c r="H75" s="4">
        <v>1.8714551945383491</v>
      </c>
    </row>
    <row r="76" spans="1:11" x14ac:dyDescent="0.25">
      <c r="A76" s="8" t="s">
        <v>24</v>
      </c>
      <c r="B76" s="5" t="s">
        <v>20</v>
      </c>
      <c r="C76" s="5">
        <v>0.20895522388059701</v>
      </c>
      <c r="D76" s="5">
        <v>0.19277108433734941</v>
      </c>
      <c r="E76" s="5">
        <v>5.8823529411764712E-2</v>
      </c>
      <c r="F76" s="5">
        <v>0.20338983050847459</v>
      </c>
      <c r="G76" s="5">
        <v>7.8947368421052627E-2</v>
      </c>
      <c r="H76" s="5">
        <v>4.3956043956043959E-2</v>
      </c>
    </row>
    <row r="77" spans="1:11" x14ac:dyDescent="0.25">
      <c r="A77" s="8" t="s">
        <v>24</v>
      </c>
      <c r="B77" s="2" t="s">
        <v>21</v>
      </c>
      <c r="C77" s="2">
        <v>1</v>
      </c>
      <c r="D77" s="2">
        <v>3</v>
      </c>
      <c r="E77" s="2">
        <v>4</v>
      </c>
      <c r="F77" s="2">
        <v>1</v>
      </c>
      <c r="G77" s="2">
        <v>4</v>
      </c>
      <c r="H77" s="2">
        <v>9</v>
      </c>
    </row>
    <row r="78" spans="1:11" x14ac:dyDescent="0.25">
      <c r="A78" s="8" t="s">
        <v>25</v>
      </c>
      <c r="B78" s="1" t="s">
        <v>3</v>
      </c>
      <c r="C78" s="1">
        <v>2305165.87</v>
      </c>
      <c r="D78" s="1">
        <v>2235827.3800000008</v>
      </c>
      <c r="E78" s="1">
        <v>2415032.12</v>
      </c>
      <c r="F78" s="1">
        <v>2570169.389999995</v>
      </c>
      <c r="G78" s="1">
        <v>2144358.2100000018</v>
      </c>
      <c r="H78" s="1">
        <v>2659019.569999991</v>
      </c>
    </row>
    <row r="79" spans="1:11" x14ac:dyDescent="0.25">
      <c r="A79" s="8" t="s">
        <v>25</v>
      </c>
      <c r="B79" s="1" t="s">
        <v>4</v>
      </c>
      <c r="C79" s="1">
        <v>153384.17999999979</v>
      </c>
      <c r="D79" s="1">
        <v>155565.14999999979</v>
      </c>
      <c r="E79" s="1">
        <v>171079.31999999969</v>
      </c>
      <c r="F79" s="1">
        <v>140943.51</v>
      </c>
      <c r="G79" s="1">
        <v>184734.23999999961</v>
      </c>
      <c r="H79" s="1">
        <v>178357.5699999998</v>
      </c>
    </row>
    <row r="80" spans="1:11" x14ac:dyDescent="0.25">
      <c r="A80" s="8" t="s">
        <v>25</v>
      </c>
      <c r="B80" s="2" t="s">
        <v>5</v>
      </c>
      <c r="C80" s="2">
        <v>102</v>
      </c>
      <c r="D80" s="2">
        <v>113</v>
      </c>
      <c r="E80" s="2">
        <v>118</v>
      </c>
      <c r="F80" s="2">
        <v>89</v>
      </c>
      <c r="G80" s="2">
        <v>108</v>
      </c>
      <c r="H80" s="2">
        <v>107</v>
      </c>
    </row>
    <row r="81" spans="1:11" x14ac:dyDescent="0.25">
      <c r="A81" s="8" t="s">
        <v>25</v>
      </c>
      <c r="B81" s="1" t="s">
        <v>6</v>
      </c>
      <c r="C81" s="1">
        <v>95229.82</v>
      </c>
      <c r="D81" s="1">
        <v>123404.6599999999</v>
      </c>
      <c r="E81" s="1">
        <v>129670.36</v>
      </c>
      <c r="F81" s="1">
        <v>152592.28999999989</v>
      </c>
      <c r="G81" s="1">
        <v>145138.99</v>
      </c>
      <c r="H81" s="1">
        <v>184573.47000000009</v>
      </c>
      <c r="I81" s="3">
        <f>SUM(F81:H81)</f>
        <v>482304.75</v>
      </c>
    </row>
    <row r="82" spans="1:11" x14ac:dyDescent="0.25">
      <c r="A82" s="8" t="s">
        <v>25</v>
      </c>
      <c r="B82" s="2" t="s">
        <v>7</v>
      </c>
      <c r="C82" s="2">
        <v>150</v>
      </c>
      <c r="D82" s="2">
        <v>215</v>
      </c>
      <c r="E82" s="2">
        <v>229</v>
      </c>
      <c r="F82" s="2">
        <v>247</v>
      </c>
      <c r="G82" s="2">
        <v>208</v>
      </c>
      <c r="H82" s="2">
        <v>265</v>
      </c>
      <c r="I82" s="3">
        <f>SUM(F82:H82)</f>
        <v>720</v>
      </c>
    </row>
    <row r="83" spans="1:11" x14ac:dyDescent="0.25">
      <c r="A83" s="8" t="s">
        <v>25</v>
      </c>
      <c r="B83" s="2" t="s">
        <v>8</v>
      </c>
      <c r="C83" s="2">
        <v>19866.28</v>
      </c>
      <c r="D83" s="2">
        <v>23046.400000000001</v>
      </c>
      <c r="E83" s="2">
        <v>23252.91499999999</v>
      </c>
      <c r="F83" s="2">
        <v>25761.205000000009</v>
      </c>
      <c r="G83" s="2">
        <v>24933.86399999999</v>
      </c>
      <c r="H83" s="2">
        <v>35070.50499999999</v>
      </c>
      <c r="I83" s="3">
        <f>SUM(F83:H83)</f>
        <v>85765.573999999993</v>
      </c>
      <c r="J83" s="4" t="s">
        <v>27</v>
      </c>
      <c r="K83" s="2" t="s">
        <v>28</v>
      </c>
    </row>
    <row r="84" spans="1:11" x14ac:dyDescent="0.25">
      <c r="A84" s="8" t="s">
        <v>25</v>
      </c>
      <c r="B84" s="2" t="s">
        <v>9</v>
      </c>
      <c r="C84" s="2">
        <v>119105</v>
      </c>
      <c r="D84" s="2">
        <v>163573</v>
      </c>
      <c r="E84" s="2">
        <v>166811</v>
      </c>
      <c r="F84" s="2">
        <v>179991</v>
      </c>
      <c r="G84" s="2">
        <v>151437</v>
      </c>
      <c r="H84" s="2">
        <v>194469</v>
      </c>
      <c r="I84" s="3">
        <f>SUM(F84:H84)</f>
        <v>525897</v>
      </c>
      <c r="J84" s="10">
        <f>I84/I82</f>
        <v>730.41250000000002</v>
      </c>
      <c r="K84" s="11">
        <f>1000*I81/I83/J84</f>
        <v>7.699106791751646</v>
      </c>
    </row>
    <row r="85" spans="1:11" x14ac:dyDescent="0.25">
      <c r="A85" s="8" t="s">
        <v>25</v>
      </c>
      <c r="B85" s="3" t="s">
        <v>10</v>
      </c>
      <c r="C85" s="3">
        <v>508.60525285350047</v>
      </c>
      <c r="D85" s="3">
        <v>666.11514320779986</v>
      </c>
      <c r="E85" s="3">
        <v>725.03456672039897</v>
      </c>
      <c r="F85" s="3">
        <v>739.86711227549938</v>
      </c>
      <c r="G85" s="3">
        <v>733.81281327299985</v>
      </c>
      <c r="H85" s="3">
        <v>1029.5009776200991</v>
      </c>
    </row>
    <row r="86" spans="1:11" x14ac:dyDescent="0.25">
      <c r="A86" s="8" t="s">
        <v>25</v>
      </c>
      <c r="B86" s="4" t="s">
        <v>11</v>
      </c>
      <c r="C86" s="4">
        <v>4.7935406125354119</v>
      </c>
      <c r="D86" s="4">
        <v>5.354617640933073</v>
      </c>
      <c r="E86" s="4">
        <v>5.5765206211780374</v>
      </c>
      <c r="F86" s="4">
        <v>5.9233366606880349</v>
      </c>
      <c r="G86" s="4">
        <v>5.8209585967100841</v>
      </c>
      <c r="H86" s="4">
        <v>5.2629259259312109</v>
      </c>
    </row>
    <row r="87" spans="1:11" x14ac:dyDescent="0.25">
      <c r="A87" s="8" t="s">
        <v>25</v>
      </c>
      <c r="B87" s="2" t="s">
        <v>12</v>
      </c>
      <c r="C87" s="2">
        <v>234.17964980064261</v>
      </c>
      <c r="D87" s="2">
        <v>245.56265034342891</v>
      </c>
      <c r="E87" s="2">
        <v>230.07316844843439</v>
      </c>
      <c r="F87" s="2">
        <v>243.27476787882679</v>
      </c>
      <c r="G87" s="2">
        <v>206.37006776230959</v>
      </c>
      <c r="H87" s="2">
        <v>188.8963723468768</v>
      </c>
    </row>
    <row r="88" spans="1:11" x14ac:dyDescent="0.25">
      <c r="A88" s="8" t="s">
        <v>25</v>
      </c>
      <c r="B88" s="2" t="s">
        <v>13</v>
      </c>
      <c r="C88" s="2">
        <v>447784.09500000102</v>
      </c>
      <c r="D88" s="2">
        <v>435984.95300000033</v>
      </c>
      <c r="E88" s="2">
        <v>447227.74300000019</v>
      </c>
      <c r="F88" s="2">
        <v>450184.47199999948</v>
      </c>
      <c r="G88" s="2">
        <v>344834.05600000068</v>
      </c>
      <c r="H88" s="2">
        <v>481278.26600000041</v>
      </c>
      <c r="I88" s="3">
        <f>SUM(F88:H88)</f>
        <v>1276296.7940000007</v>
      </c>
    </row>
    <row r="89" spans="1:11" x14ac:dyDescent="0.25">
      <c r="A89" s="8" t="s">
        <v>25</v>
      </c>
      <c r="B89" s="2" t="s">
        <v>14</v>
      </c>
      <c r="C89" s="2">
        <v>521276</v>
      </c>
      <c r="D89" s="2">
        <v>511050</v>
      </c>
      <c r="E89" s="2">
        <v>522525</v>
      </c>
      <c r="F89" s="2">
        <v>526920</v>
      </c>
      <c r="G89" s="2">
        <v>418568</v>
      </c>
      <c r="H89" s="2">
        <v>504029</v>
      </c>
      <c r="I89" s="3">
        <f>SUM(F89:H89)</f>
        <v>1449517</v>
      </c>
    </row>
    <row r="90" spans="1:11" x14ac:dyDescent="0.25">
      <c r="A90" s="8" t="s">
        <v>25</v>
      </c>
      <c r="B90" s="1" t="s">
        <v>15</v>
      </c>
      <c r="C90" s="1">
        <v>2054312.2900000019</v>
      </c>
      <c r="D90" s="1">
        <v>1956857.57</v>
      </c>
      <c r="E90" s="1">
        <v>2110782.4299999988</v>
      </c>
      <c r="F90" s="1">
        <v>2276633.5900000022</v>
      </c>
      <c r="G90" s="1">
        <v>1809984.9700000009</v>
      </c>
      <c r="H90" s="1">
        <v>2296088.5299999989</v>
      </c>
      <c r="I90" s="3">
        <f>SUM(F90:H90)</f>
        <v>6382707.0900000017</v>
      </c>
    </row>
    <row r="91" spans="1:11" x14ac:dyDescent="0.25">
      <c r="A91" s="8" t="s">
        <v>25</v>
      </c>
      <c r="B91" s="4" t="s">
        <v>16</v>
      </c>
      <c r="C91" s="4">
        <v>3.9409301214711632</v>
      </c>
      <c r="D91" s="4">
        <v>3.8290922023285399</v>
      </c>
      <c r="E91" s="4">
        <v>4.0395817042246769</v>
      </c>
      <c r="F91" s="4">
        <v>4.3206437220071399</v>
      </c>
      <c r="G91" s="4">
        <v>4.3242315943884888</v>
      </c>
      <c r="H91" s="4">
        <v>4.5554690900721964</v>
      </c>
      <c r="J91" s="4" t="s">
        <v>27</v>
      </c>
      <c r="K91" s="2" t="s">
        <v>28</v>
      </c>
    </row>
    <row r="92" spans="1:11" x14ac:dyDescent="0.25">
      <c r="A92" s="8" t="s">
        <v>25</v>
      </c>
      <c r="B92" s="2" t="s">
        <v>17</v>
      </c>
      <c r="C92" s="2">
        <v>695</v>
      </c>
      <c r="D92" s="2">
        <v>686</v>
      </c>
      <c r="E92" s="2">
        <v>732</v>
      </c>
      <c r="F92" s="2">
        <v>716</v>
      </c>
      <c r="G92" s="2">
        <v>555</v>
      </c>
      <c r="H92" s="2">
        <v>714</v>
      </c>
      <c r="I92" s="3">
        <f>SUM(F92:H92)</f>
        <v>1985</v>
      </c>
      <c r="J92" s="10">
        <f>I89/I92</f>
        <v>730.23526448362725</v>
      </c>
      <c r="K92" s="11">
        <f>1000*I90/I88/J92</f>
        <v>6.848420746461799</v>
      </c>
    </row>
    <row r="93" spans="1:11" x14ac:dyDescent="0.25">
      <c r="A93" s="8" t="s">
        <v>25</v>
      </c>
      <c r="B93" s="3" t="s">
        <v>18</v>
      </c>
      <c r="C93" s="3">
        <v>18.602120783943011</v>
      </c>
      <c r="D93" s="3">
        <v>18.027412544654268</v>
      </c>
      <c r="E93" s="3">
        <v>17.667351651129561</v>
      </c>
      <c r="F93" s="3">
        <v>18.993773261913361</v>
      </c>
      <c r="G93" s="3">
        <v>19.164570899224842</v>
      </c>
      <c r="H93" s="3">
        <v>19.565513968887469</v>
      </c>
    </row>
    <row r="94" spans="1:11" x14ac:dyDescent="0.25">
      <c r="A94" s="8" t="s">
        <v>25</v>
      </c>
      <c r="B94" s="4" t="s">
        <v>19</v>
      </c>
      <c r="C94" s="4">
        <v>4.5438050808790598</v>
      </c>
      <c r="D94" s="4">
        <v>4.5146334954180611</v>
      </c>
      <c r="E94" s="4">
        <v>4.703500776008517</v>
      </c>
      <c r="F94" s="4">
        <v>5.0792924210130046</v>
      </c>
      <c r="G94" s="4">
        <v>5.2802903507692003</v>
      </c>
      <c r="H94" s="4">
        <v>4.8026147621062014</v>
      </c>
    </row>
    <row r="95" spans="1:11" x14ac:dyDescent="0.25">
      <c r="A95" s="8" t="s">
        <v>25</v>
      </c>
      <c r="B95" s="5" t="s">
        <v>20</v>
      </c>
      <c r="C95" s="5">
        <v>9.1937765205091934E-2</v>
      </c>
      <c r="D95" s="5">
        <v>9.579100145137881E-2</v>
      </c>
      <c r="E95" s="5">
        <v>5.6300268096514748E-2</v>
      </c>
      <c r="F95" s="5">
        <v>0.17753120665742031</v>
      </c>
      <c r="G95" s="5">
        <v>0.14028776978417271</v>
      </c>
      <c r="H95" s="5">
        <v>0.1036414565826331</v>
      </c>
    </row>
    <row r="96" spans="1:11" x14ac:dyDescent="0.25">
      <c r="A96" s="8" t="s">
        <v>25</v>
      </c>
      <c r="B96" s="2" t="s">
        <v>21</v>
      </c>
      <c r="C96" s="2">
        <v>7</v>
      </c>
      <c r="D96" s="2">
        <v>5</v>
      </c>
      <c r="E96" s="2">
        <v>9</v>
      </c>
      <c r="F96" s="2">
        <v>10</v>
      </c>
      <c r="G96" s="2">
        <v>6</v>
      </c>
      <c r="H96" s="2">
        <v>7</v>
      </c>
    </row>
    <row r="97" spans="1:11" x14ac:dyDescent="0.25">
      <c r="A97" s="8" t="s">
        <v>26</v>
      </c>
      <c r="B97" s="1" t="s">
        <v>3</v>
      </c>
      <c r="C97" s="1">
        <v>1538058.27</v>
      </c>
      <c r="D97" s="1">
        <v>1557335.060000001</v>
      </c>
      <c r="E97" s="1">
        <v>1391311.5</v>
      </c>
      <c r="F97" s="1">
        <v>1502300.2599999991</v>
      </c>
      <c r="G97" s="1">
        <v>1669664.8500000041</v>
      </c>
      <c r="H97" s="1">
        <v>1466168.4</v>
      </c>
    </row>
    <row r="98" spans="1:11" x14ac:dyDescent="0.25">
      <c r="A98" s="8" t="s">
        <v>26</v>
      </c>
      <c r="B98" s="1" t="s">
        <v>4</v>
      </c>
      <c r="C98" s="1">
        <v>343248.83000000007</v>
      </c>
      <c r="D98" s="1">
        <v>343461.4</v>
      </c>
      <c r="E98" s="1">
        <v>290054.78000000003</v>
      </c>
      <c r="F98" s="1">
        <v>228264.58</v>
      </c>
      <c r="G98" s="1">
        <v>430411.79</v>
      </c>
      <c r="H98" s="1">
        <v>281875.64</v>
      </c>
    </row>
    <row r="99" spans="1:11" x14ac:dyDescent="0.25">
      <c r="A99" s="8" t="s">
        <v>26</v>
      </c>
      <c r="B99" s="2" t="s">
        <v>5</v>
      </c>
      <c r="C99" s="2">
        <v>74</v>
      </c>
      <c r="D99" s="2">
        <v>72</v>
      </c>
      <c r="E99" s="2">
        <v>57</v>
      </c>
      <c r="F99" s="2">
        <v>44</v>
      </c>
      <c r="G99" s="2">
        <v>83</v>
      </c>
      <c r="H99" s="2">
        <v>52</v>
      </c>
    </row>
    <row r="100" spans="1:11" x14ac:dyDescent="0.25">
      <c r="A100" s="8" t="s">
        <v>26</v>
      </c>
      <c r="B100" s="1" t="s">
        <v>6</v>
      </c>
      <c r="C100" s="1">
        <v>37588.5</v>
      </c>
      <c r="D100" s="1">
        <v>68222.050000000017</v>
      </c>
      <c r="E100" s="1">
        <v>57841.180000000022</v>
      </c>
      <c r="F100" s="1">
        <v>24582.44</v>
      </c>
      <c r="G100" s="1">
        <v>50958.550000000017</v>
      </c>
      <c r="H100" s="1">
        <v>94111.26999999999</v>
      </c>
      <c r="I100" s="3">
        <f>SUM(F100:H100)</f>
        <v>169652.26</v>
      </c>
    </row>
    <row r="101" spans="1:11" x14ac:dyDescent="0.25">
      <c r="A101" s="8" t="s">
        <v>26</v>
      </c>
      <c r="B101" s="2" t="s">
        <v>7</v>
      </c>
      <c r="C101" s="2">
        <v>35</v>
      </c>
      <c r="D101" s="2">
        <v>47</v>
      </c>
      <c r="E101" s="2">
        <v>64</v>
      </c>
      <c r="F101" s="2">
        <v>33</v>
      </c>
      <c r="G101" s="2">
        <v>63</v>
      </c>
      <c r="H101" s="2">
        <v>97</v>
      </c>
      <c r="I101" s="3">
        <f>SUM(F101:H101)</f>
        <v>193</v>
      </c>
    </row>
    <row r="102" spans="1:11" x14ac:dyDescent="0.25">
      <c r="A102" s="8" t="s">
        <v>26</v>
      </c>
      <c r="B102" s="2" t="s">
        <v>8</v>
      </c>
      <c r="C102" s="2">
        <v>5632.37</v>
      </c>
      <c r="D102" s="2">
        <v>8305.1799999999985</v>
      </c>
      <c r="E102" s="2">
        <v>9890.1699999999983</v>
      </c>
      <c r="F102" s="2">
        <v>3766.1299999999992</v>
      </c>
      <c r="G102" s="2">
        <v>7426.29</v>
      </c>
      <c r="H102" s="2">
        <v>14672.65</v>
      </c>
      <c r="I102" s="3">
        <f>SUM(F102:H102)</f>
        <v>25865.07</v>
      </c>
      <c r="J102" s="4" t="s">
        <v>27</v>
      </c>
      <c r="K102" s="2" t="s">
        <v>28</v>
      </c>
    </row>
    <row r="103" spans="1:11" x14ac:dyDescent="0.25">
      <c r="A103" s="8" t="s">
        <v>26</v>
      </c>
      <c r="B103" s="2" t="s">
        <v>9</v>
      </c>
      <c r="C103" s="2">
        <v>39484</v>
      </c>
      <c r="D103" s="2">
        <v>61693</v>
      </c>
      <c r="E103" s="2">
        <v>69218</v>
      </c>
      <c r="F103" s="2">
        <v>27882</v>
      </c>
      <c r="G103" s="2">
        <v>55469</v>
      </c>
      <c r="H103" s="2">
        <v>82518</v>
      </c>
      <c r="I103" s="3">
        <f>SUM(F103:H103)</f>
        <v>165869</v>
      </c>
      <c r="J103" s="10">
        <f>I103/I101</f>
        <v>859.42487046632129</v>
      </c>
      <c r="K103" s="11">
        <f>1000*I100/I102/J103</f>
        <v>7.631994943427503</v>
      </c>
    </row>
    <row r="104" spans="1:11" x14ac:dyDescent="0.25">
      <c r="A104" s="8" t="s">
        <v>26</v>
      </c>
      <c r="B104" s="3" t="s">
        <v>10</v>
      </c>
      <c r="C104" s="3">
        <v>191.27702020030009</v>
      </c>
      <c r="D104" s="3">
        <v>310.90380591350038</v>
      </c>
      <c r="E104" s="3">
        <v>293.73203462930019</v>
      </c>
      <c r="F104" s="3">
        <v>132.61039562159999</v>
      </c>
      <c r="G104" s="3">
        <v>247.9385161109</v>
      </c>
      <c r="H104" s="3">
        <v>505.63633495700009</v>
      </c>
    </row>
    <row r="105" spans="1:11" x14ac:dyDescent="0.25">
      <c r="A105" s="8" t="s">
        <v>26</v>
      </c>
      <c r="B105" s="4" t="s">
        <v>11</v>
      </c>
      <c r="C105" s="4">
        <v>6.6736560275692121</v>
      </c>
      <c r="D105" s="4">
        <v>8.2143975205835424</v>
      </c>
      <c r="E105" s="4">
        <v>5.8483504328034854</v>
      </c>
      <c r="F105" s="4">
        <v>6.5272414919293809</v>
      </c>
      <c r="G105" s="4">
        <v>6.8619122064988058</v>
      </c>
      <c r="H105" s="4">
        <v>6.4140608547194926</v>
      </c>
    </row>
    <row r="106" spans="1:11" x14ac:dyDescent="0.25">
      <c r="A106" s="8" t="s">
        <v>26</v>
      </c>
      <c r="B106" s="2" t="s">
        <v>12</v>
      </c>
      <c r="C106" s="2">
        <v>206.42312369072579</v>
      </c>
      <c r="D106" s="2">
        <v>198.43115081442329</v>
      </c>
      <c r="E106" s="2">
        <v>235.6501567401576</v>
      </c>
      <c r="F106" s="2">
        <v>210.2550095662221</v>
      </c>
      <c r="G106" s="2">
        <v>223.72078719382739</v>
      </c>
      <c r="H106" s="2">
        <v>163.19634151097429</v>
      </c>
    </row>
    <row r="107" spans="1:11" x14ac:dyDescent="0.25">
      <c r="A107" s="8" t="s">
        <v>26</v>
      </c>
      <c r="B107" s="2" t="s">
        <v>13</v>
      </c>
      <c r="C107" s="2">
        <v>256685.8650000004</v>
      </c>
      <c r="D107" s="2">
        <v>257586.53</v>
      </c>
      <c r="E107" s="2">
        <v>253287.67499999999</v>
      </c>
      <c r="F107" s="2">
        <v>282267.65000000002</v>
      </c>
      <c r="G107" s="2">
        <v>259202.1700000001</v>
      </c>
      <c r="H107" s="2">
        <v>259799.79999999981</v>
      </c>
      <c r="I107" s="3">
        <f>SUM(F107:H107)</f>
        <v>801269.61999999988</v>
      </c>
    </row>
    <row r="108" spans="1:11" x14ac:dyDescent="0.25">
      <c r="A108" s="8" t="s">
        <v>26</v>
      </c>
      <c r="B108" s="2" t="s">
        <v>14</v>
      </c>
      <c r="C108" s="2">
        <v>238041</v>
      </c>
      <c r="D108" s="2">
        <v>226859</v>
      </c>
      <c r="E108" s="2">
        <v>204026</v>
      </c>
      <c r="F108" s="2">
        <v>242390</v>
      </c>
      <c r="G108" s="2">
        <v>248619</v>
      </c>
      <c r="H108" s="2">
        <v>229526</v>
      </c>
      <c r="I108" s="3">
        <f>SUM(F108:H108)</f>
        <v>720535</v>
      </c>
    </row>
    <row r="109" spans="1:11" x14ac:dyDescent="0.25">
      <c r="A109" s="8" t="s">
        <v>26</v>
      </c>
      <c r="B109" s="1" t="s">
        <v>15</v>
      </c>
      <c r="C109" s="1">
        <v>1157220.939999999</v>
      </c>
      <c r="D109" s="1">
        <v>1145651.6100000001</v>
      </c>
      <c r="E109" s="1">
        <v>1043415.540000001</v>
      </c>
      <c r="F109" s="1">
        <v>1249453.24</v>
      </c>
      <c r="G109" s="1">
        <v>1188294.5100000009</v>
      </c>
      <c r="H109" s="1">
        <v>1086092.810000001</v>
      </c>
      <c r="I109" s="3">
        <f>SUM(F109:H109)</f>
        <v>3523840.5600000019</v>
      </c>
    </row>
    <row r="110" spans="1:11" x14ac:dyDescent="0.25">
      <c r="A110" s="8" t="s">
        <v>26</v>
      </c>
      <c r="B110" s="4" t="s">
        <v>16</v>
      </c>
      <c r="C110" s="4">
        <v>4.8614353829802406</v>
      </c>
      <c r="D110" s="4">
        <v>5.0500602136128592</v>
      </c>
      <c r="E110" s="4">
        <v>5.1141302579083101</v>
      </c>
      <c r="F110" s="4">
        <v>5.1547227195841403</v>
      </c>
      <c r="G110" s="4">
        <v>4.7795804423636206</v>
      </c>
      <c r="H110" s="4">
        <v>4.7318944694718734</v>
      </c>
      <c r="J110" s="4" t="s">
        <v>27</v>
      </c>
      <c r="K110" s="2" t="s">
        <v>28</v>
      </c>
    </row>
    <row r="111" spans="1:11" x14ac:dyDescent="0.25">
      <c r="A111" s="8" t="s">
        <v>26</v>
      </c>
      <c r="B111" s="2" t="s">
        <v>17</v>
      </c>
      <c r="C111" s="2">
        <v>449</v>
      </c>
      <c r="D111" s="2">
        <v>454</v>
      </c>
      <c r="E111" s="2">
        <v>449</v>
      </c>
      <c r="F111" s="2">
        <v>480</v>
      </c>
      <c r="G111" s="2">
        <v>461</v>
      </c>
      <c r="H111" s="2">
        <v>450</v>
      </c>
      <c r="I111" s="3">
        <f>SUM(F111:H111)</f>
        <v>1391</v>
      </c>
      <c r="J111" s="10">
        <f>I108/I111</f>
        <v>517.99784327821715</v>
      </c>
      <c r="K111" s="11">
        <f>1000*I109/I107/J111</f>
        <v>8.4900377574974648</v>
      </c>
    </row>
    <row r="112" spans="1:11" x14ac:dyDescent="0.25">
      <c r="A112" s="8" t="s">
        <v>26</v>
      </c>
      <c r="B112" s="3" t="s">
        <v>18</v>
      </c>
      <c r="C112" s="3">
        <v>18.55508855473294</v>
      </c>
      <c r="D112" s="3">
        <v>17.91104193613716</v>
      </c>
      <c r="E112" s="3">
        <v>17.619094489113969</v>
      </c>
      <c r="F112" s="3">
        <v>18.011885777337682</v>
      </c>
      <c r="G112" s="3">
        <v>17.446575399706429</v>
      </c>
      <c r="H112" s="3">
        <v>18.43826596904994</v>
      </c>
    </row>
    <row r="113" spans="1:8" x14ac:dyDescent="0.25">
      <c r="A113" s="8" t="s">
        <v>26</v>
      </c>
      <c r="B113" s="4" t="s">
        <v>19</v>
      </c>
      <c r="C113" s="4">
        <v>4.5531895256919421</v>
      </c>
      <c r="D113" s="4">
        <v>4.552470101455965</v>
      </c>
      <c r="E113" s="4">
        <v>4.1716486051475972</v>
      </c>
      <c r="F113" s="4">
        <v>4.4375396849980433</v>
      </c>
      <c r="G113" s="4">
        <v>4.6129062141378361</v>
      </c>
      <c r="H113" s="4">
        <v>4.297842933048444</v>
      </c>
    </row>
    <row r="114" spans="1:8" x14ac:dyDescent="0.25">
      <c r="A114" s="8" t="s">
        <v>26</v>
      </c>
      <c r="B114" s="5" t="s">
        <v>20</v>
      </c>
      <c r="C114" s="5">
        <v>0.1466666666666667</v>
      </c>
      <c r="D114" s="5">
        <v>0.22807017543859651</v>
      </c>
      <c r="E114" s="5">
        <v>8.6474501108647447E-2</v>
      </c>
      <c r="F114" s="5">
        <v>7.8350515463917525E-2</v>
      </c>
      <c r="G114" s="5">
        <v>5.5674518201284787E-2</v>
      </c>
      <c r="H114" s="5">
        <v>4.6357615894039743E-2</v>
      </c>
    </row>
    <row r="115" spans="1:8" x14ac:dyDescent="0.25">
      <c r="A115" s="8" t="s">
        <v>26</v>
      </c>
      <c r="B115" s="2" t="s">
        <v>21</v>
      </c>
      <c r="C115" s="2">
        <v>0</v>
      </c>
      <c r="D115" s="2">
        <v>0</v>
      </c>
      <c r="E115" s="2">
        <v>0</v>
      </c>
      <c r="F115" s="2">
        <v>1</v>
      </c>
      <c r="G115" s="2">
        <v>5</v>
      </c>
      <c r="H115" s="2">
        <v>3</v>
      </c>
    </row>
  </sheetData>
  <mergeCells count="6">
    <mergeCell ref="A97:A115"/>
    <mergeCell ref="A2:A20"/>
    <mergeCell ref="A21:A39"/>
    <mergeCell ref="A40:A58"/>
    <mergeCell ref="A59:A77"/>
    <mergeCell ref="A78:A9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1FB0-3A18-41C1-B0A0-F78E99372D0A}">
  <dimension ref="A1:B6"/>
  <sheetViews>
    <sheetView workbookViewId="0">
      <selection activeCell="I9" sqref="I9"/>
    </sheetView>
  </sheetViews>
  <sheetFormatPr defaultRowHeight="15" x14ac:dyDescent="0.25"/>
  <cols>
    <col min="1" max="1" width="14.7109375" customWidth="1"/>
  </cols>
  <sheetData>
    <row r="1" spans="1:2" x14ac:dyDescent="0.25">
      <c r="A1" t="s">
        <v>29</v>
      </c>
      <c r="B1" t="s">
        <v>30</v>
      </c>
    </row>
    <row r="2" spans="1:2" x14ac:dyDescent="0.25">
      <c r="A2" t="s">
        <v>25</v>
      </c>
      <c r="B2" s="11">
        <v>6.848420746461799</v>
      </c>
    </row>
    <row r="3" spans="1:2" x14ac:dyDescent="0.25">
      <c r="A3" t="s">
        <v>23</v>
      </c>
      <c r="B3" s="11">
        <v>4.3503249065863452</v>
      </c>
    </row>
    <row r="4" spans="1:2" x14ac:dyDescent="0.25">
      <c r="A4" t="s">
        <v>26</v>
      </c>
      <c r="B4" s="11">
        <v>8.4900377574974648</v>
      </c>
    </row>
    <row r="5" spans="1:2" x14ac:dyDescent="0.25">
      <c r="A5" t="s">
        <v>22</v>
      </c>
      <c r="B5" s="11">
        <v>5.3875324297234188</v>
      </c>
    </row>
    <row r="6" spans="1:2" x14ac:dyDescent="0.25">
      <c r="A6" t="s">
        <v>24</v>
      </c>
      <c r="B6" s="11">
        <v>7.7610620120756915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Qlik Data</vt:lpstr>
      <vt:lpstr>Per 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Schroeder, Rob</dc:creator>
  <cp:lastModifiedBy>Schroeder, Rob</cp:lastModifiedBy>
  <dcterms:created xsi:type="dcterms:W3CDTF">2022-04-25T00:29:12Z</dcterms:created>
  <dcterms:modified xsi:type="dcterms:W3CDTF">2022-04-25T12:18:33Z</dcterms:modified>
</cp:coreProperties>
</file>