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863\Desktop\outputs\"/>
    </mc:Choice>
  </mc:AlternateContent>
  <xr:revisionPtr revIDLastSave="0" documentId="13_ncr:1_{0A694610-AD80-410F-A7D6-7BE708533C20}" xr6:coauthVersionLast="47" xr6:coauthVersionMax="47" xr10:uidLastSave="{00000000-0000-0000-0000-000000000000}"/>
  <bookViews>
    <workbookView xWindow="1875" yWindow="450" windowWidth="25035" windowHeight="13635" activeTab="2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P14" i="4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<sst xmlns="http://schemas.openxmlformats.org/spreadsheetml/2006/main" count="129" uniqueCount="47">
  <si>
    <t>Tamb
°C</t>
  </si>
  <si>
    <t>Tm
°C</t>
  </si>
  <si>
    <t>DeltaT
°C</t>
  </si>
  <si>
    <t>Tsup.
°C</t>
  </si>
  <si>
    <t>Q,resa
W</t>
  </si>
  <si>
    <t>Q,tot
W</t>
  </si>
  <si>
    <r>
      <t xml:space="preserve">LEONARDO 5.5 </t>
    </r>
    <r>
      <rPr>
        <sz val="12"/>
        <color theme="1"/>
        <rFont val="Calibri"/>
        <family val="2"/>
        <scheme val="minor"/>
      </rPr>
      <t>system</t>
    </r>
  </si>
  <si>
    <t>Heating</t>
  </si>
  <si>
    <t>Cooling</t>
  </si>
  <si>
    <t xml:space="preserve">Active Area </t>
  </si>
  <si>
    <t>Totale Area</t>
  </si>
  <si>
    <t xml:space="preserve">% coverage </t>
  </si>
  <si>
    <t>Panels 200x120</t>
  </si>
  <si>
    <t>Panels 200x60</t>
  </si>
  <si>
    <t>Results</t>
  </si>
  <si>
    <t>Max Pressure Loss mbar</t>
  </si>
  <si>
    <r>
      <t xml:space="preserve">Weight: </t>
    </r>
    <r>
      <rPr>
        <b/>
        <sz val="11"/>
        <color theme="1"/>
        <rFont val="Calibri"/>
        <family val="2"/>
        <scheme val="minor"/>
      </rPr>
      <t>15.7 kg/mq; hydro 16.4 kg/mq</t>
    </r>
  </si>
  <si>
    <r>
      <t xml:space="preserve">Step: </t>
    </r>
    <r>
      <rPr>
        <b/>
        <sz val="11"/>
        <color theme="1"/>
        <rFont val="Calibri"/>
        <family val="2"/>
        <scheme val="minor"/>
      </rPr>
      <t>5.5 cm</t>
    </r>
  </si>
  <si>
    <r>
      <t xml:space="preserve">Pipe diameter: </t>
    </r>
    <r>
      <rPr>
        <b/>
        <sz val="11"/>
        <color theme="1"/>
        <rFont val="Calibri"/>
        <family val="2"/>
        <scheme val="minor"/>
      </rPr>
      <t>Midix plus 10x1.3mm</t>
    </r>
  </si>
  <si>
    <t>Active Area</t>
  </si>
  <si>
    <t>Total Area</t>
  </si>
  <si>
    <t>% coverage</t>
  </si>
  <si>
    <t>Max pressure loss mbar</t>
  </si>
  <si>
    <t>Water volume (L)</t>
  </si>
  <si>
    <t>Lines number</t>
  </si>
  <si>
    <t>Collectors number</t>
  </si>
  <si>
    <t>Collettors number</t>
  </si>
  <si>
    <r>
      <t xml:space="preserve">Insulation: </t>
    </r>
    <r>
      <rPr>
        <b/>
        <sz val="11"/>
        <color theme="1"/>
        <rFont val="Calibri"/>
        <family val="2"/>
        <scheme val="minor"/>
      </rPr>
      <t xml:space="preserve">Graphite sintered PES </t>
    </r>
    <r>
      <rPr>
        <i/>
        <sz val="11"/>
        <color theme="1"/>
        <rFont val="Calibri"/>
        <family val="2"/>
        <scheme val="minor"/>
      </rPr>
      <t>(35m)</t>
    </r>
  </si>
  <si>
    <r>
      <t xml:space="preserve">Total thickness: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</si>
  <si>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Plasterboard: </t>
    </r>
    <r>
      <rPr>
        <b/>
        <sz val="11"/>
        <color theme="1"/>
        <rFont val="Calibri"/>
        <family val="2"/>
        <scheme val="minor"/>
      </rPr>
      <t xml:space="preserve">Classic and Hydro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</si>
  <si>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LEONARDO 3.5 </t>
    </r>
    <r>
      <rPr>
        <sz val="12"/>
        <color theme="1"/>
        <rFont val="Calibri"/>
        <family val="2"/>
        <scheme val="minor"/>
      </rPr>
      <t>system</t>
    </r>
  </si>
  <si>
    <r>
      <t xml:space="preserve">Insulation: </t>
    </r>
    <r>
      <rPr>
        <b/>
        <sz val="11"/>
        <color theme="1"/>
        <rFont val="Calibri"/>
        <family val="2"/>
        <scheme val="minor"/>
      </rPr>
      <t>Graphite sintered PES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</si>
  <si>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Pipe diameter: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</si>
  <si>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Step: </t>
    </r>
    <r>
      <rPr>
        <b/>
        <sz val="11"/>
        <color theme="1"/>
        <rFont val="Calibri"/>
        <family val="2"/>
        <scheme val="minor"/>
      </rPr>
      <t>3,5 cm</t>
    </r>
  </si>
  <si>
    <t>Total heating flow (kg/h)</t>
  </si>
  <si>
    <t>Total heating flow
(kg/h)</t>
  </si>
  <si>
    <t>Total cooling flow
(kg/h)</t>
  </si>
  <si>
    <t>Total cooling flow (kg/h)</t>
  </si>
  <si>
    <r>
      <t xml:space="preserve">LEONARDO 3.0 PLUS </t>
    </r>
    <r>
      <rPr>
        <sz val="12"/>
        <color theme="1"/>
        <rFont val="Calibri"/>
        <family val="2"/>
        <scheme val="minor"/>
      </rPr>
      <t>system</t>
    </r>
  </si>
  <si>
    <r>
      <t xml:space="preserve">Plasterboard: </t>
    </r>
    <r>
      <rPr>
        <b/>
        <sz val="11"/>
        <color theme="1"/>
        <rFont val="Calibri"/>
        <family val="2"/>
        <scheme val="minor"/>
      </rPr>
      <t xml:space="preserve">Active Air Technology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</si>
  <si>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Step: </t>
    </r>
    <r>
      <rPr>
        <b/>
        <sz val="11"/>
        <color theme="1"/>
        <rFont val="Calibri"/>
        <family val="2"/>
        <scheme val="minor"/>
      </rPr>
      <t>3 cm</t>
    </r>
  </si>
  <si>
    <r>
      <t>Collector type:</t>
    </r>
    <r>
      <rPr>
        <b/>
        <sz val="11"/>
        <color theme="1"/>
        <rFont val="Calibri"/>
        <family val="2"/>
        <scheme val="minor"/>
      </rPr>
      <t xml:space="preserve"> SL1</t>
    </r>
  </si>
  <si>
    <t>Active area</t>
  </si>
  <si>
    <t>Total heating flow  (kg/h)</t>
  </si>
  <si>
    <r>
      <t xml:space="preserve">Insulation: </t>
    </r>
    <r>
      <rPr>
        <b/>
        <sz val="11"/>
        <color theme="1"/>
        <rFont val="Calibri"/>
        <family val="2"/>
        <scheme val="minor"/>
      </rPr>
      <t xml:space="preserve">Graphite sintered PES </t>
    </r>
    <r>
      <rPr>
        <i/>
        <sz val="11"/>
        <color theme="1"/>
        <rFont val="Calibri"/>
        <family val="2"/>
        <scheme val="minor"/>
      </rPr>
      <t>(40m)</t>
    </r>
  </si>
  <si>
    <r>
      <t xml:space="preserve">Weight: </t>
    </r>
    <r>
      <rPr>
        <b/>
        <sz val="11"/>
        <color theme="1"/>
        <rFont val="Calibri"/>
        <family val="2"/>
        <scheme val="minor"/>
      </rPr>
      <t>15.8 kg/mq; hydro 16.5 kg/mq</t>
    </r>
  </si>
  <si>
    <r>
      <t xml:space="preserve">Weight: </t>
    </r>
    <r>
      <rPr>
        <b/>
        <sz val="11"/>
        <color theme="1"/>
        <rFont val="Calibri"/>
        <family val="2"/>
        <scheme val="minor"/>
      </rPr>
      <t>15 kg/mq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</si>
</sst>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2</xdr:col>
      <xdr:colOff>10160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2</xdr:col>
      <xdr:colOff>13335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2</xdr:col>
      <xdr:colOff>13335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zoomScaleNormal="100" workbookViewId="0">
      <selection activeCell="F21" sqref="F21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7" max="17" width="12.42578125" customWidth="1"/>
    <col min="18" max="18" width="2.28515625" customWidth="1"/>
    <col min="19" max="19" width="2.42578125" customWidth="1"/>
    <col min="21" max="21" width="12.28515625" customWidth="1"/>
  </cols>
  <sheetData>
    <row r="1" spans="1:20" ht="15.75" x14ac:dyDescent="0.25">
      <c r="A1" s="80" t="s">
        <v>6</v>
      </c>
      <c r="B1" s="80"/>
      <c r="D1" s="35"/>
      <c r="E1" s="35"/>
      <c r="F1" s="35"/>
      <c r="G1" s="35"/>
      <c r="H1" s="35"/>
    </row>
    <row r="2" spans="1:20" x14ac:dyDescent="0.25">
      <c r="A2" s="29"/>
      <c r="B2" s="30"/>
      <c r="D2" s="79" t="s">
        <v>28</v>
      </c>
      <c r="E2" s="79"/>
      <c r="F2" s="79"/>
      <c r="G2" s="79"/>
      <c r="H2" s="79"/>
      <c r="J2" s="54"/>
      <c r="K2" s="55"/>
      <c r="L2" s="55"/>
      <c r="M2" s="55"/>
      <c r="N2" s="56"/>
    </row>
    <row r="3" spans="1:20" x14ac:dyDescent="0.25">
      <c r="A3" s="31"/>
      <c r="B3" s="32"/>
      <c r="E3" s="79" t="s">
        <v>27</v>
      </c>
      <c r="F3" s="79"/>
      <c r="G3" s="79"/>
      <c r="H3" s="79"/>
      <c r="J3" s="57"/>
      <c r="N3" s="58"/>
    </row>
    <row r="4" spans="1:20" x14ac:dyDescent="0.25">
      <c r="A4" s="31"/>
      <c r="B4" s="32"/>
      <c r="D4" s="35"/>
      <c r="E4" s="81" t="s">
        <v>29</v>
      </c>
      <c r="F4" s="81"/>
      <c r="G4" s="81"/>
      <c r="H4" s="81"/>
      <c r="J4" s="57"/>
      <c r="N4" s="58"/>
    </row>
    <row r="5" spans="1:20" x14ac:dyDescent="0.25">
      <c r="A5" s="31"/>
      <c r="B5" s="32"/>
      <c r="D5" s="78" t="s">
        <v>18</v>
      </c>
      <c r="E5" s="78"/>
      <c r="F5" s="78"/>
      <c r="G5" s="78"/>
      <c r="H5" s="36"/>
      <c r="J5" s="59"/>
      <c r="N5" s="58"/>
      <c r="T5" s="1"/>
    </row>
    <row r="6" spans="1:20" x14ac:dyDescent="0.25">
      <c r="A6" s="31"/>
      <c r="B6" s="32"/>
      <c r="D6" s="79" t="s">
        <v>17</v>
      </c>
      <c r="E6" s="79"/>
      <c r="F6" s="79"/>
      <c r="G6" s="79"/>
      <c r="J6" s="57"/>
      <c r="N6" s="58"/>
    </row>
    <row r="7" spans="1:20" x14ac:dyDescent="0.25">
      <c r="A7" s="31"/>
      <c r="B7" s="32"/>
      <c r="D7" s="78" t="s">
        <v>16</v>
      </c>
      <c r="E7" s="78"/>
      <c r="F7" s="78"/>
      <c r="G7" s="78"/>
      <c r="H7" s="37"/>
      <c r="J7" s="57"/>
      <c r="N7" s="58"/>
    </row>
    <row r="8" spans="1:20" x14ac:dyDescent="0.25">
      <c r="A8" s="33"/>
      <c r="B8" s="34"/>
      <c r="D8" s="79" t="s">
        <v>41</v>
      </c>
      <c r="E8" s="79"/>
      <c r="F8" s="79"/>
      <c r="G8" s="79"/>
      <c r="H8" s="36"/>
      <c r="J8" s="60"/>
      <c r="K8" s="61"/>
      <c r="L8" s="61"/>
      <c r="M8" s="61"/>
      <c r="N8" s="62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14</v>
      </c>
    </row>
    <row r="12" spans="1:20" ht="15.75" thickBot="1" x14ac:dyDescent="0.3">
      <c r="A12" s="2" t="s">
        <v>7</v>
      </c>
    </row>
    <row r="13" spans="1:20" ht="45.95" customHeight="1" thickBot="1" x14ac:dyDescent="0.3">
      <c r="A13" s="63" t="s">
        <v>9</v>
      </c>
      <c r="B13" s="5" t="s">
        <v>10</v>
      </c>
      <c r="C13" s="7" t="s">
        <v>11</v>
      </c>
      <c r="D13" s="4" t="s">
        <v>12</v>
      </c>
      <c r="E13" s="5" t="s">
        <v>13</v>
      </c>
      <c r="F13" s="7" t="s">
        <v>24</v>
      </c>
      <c r="G13" s="4" t="s">
        <v>25</v>
      </c>
      <c r="H13" s="5" t="s">
        <v>15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4</v>
      </c>
      <c r="N13" s="7" t="s">
        <v>5</v>
      </c>
      <c r="O13" s="82" t="s">
        <v>35</v>
      </c>
      <c r="P13" s="77" t="s">
        <v>23</v>
      </c>
    </row>
    <row r="14" spans="1:20" ht="15.75" thickBot="1" x14ac:dyDescent="0.3">
      <c r="A14" s="74">
        <v>100</v>
      </c>
      <c r="B14" s="74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5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  <c r="P14" s="45">
        <f>0.043*A14*16.67+0.41*B14</f>
        <v>129.08099999999999</v>
      </c>
    </row>
    <row r="16" spans="1:20" ht="15.75" thickBot="1" x14ac:dyDescent="0.3">
      <c r="A16" s="64" t="s">
        <v>8</v>
      </c>
    </row>
    <row r="17" spans="1:16" ht="45.95" customHeight="1" thickBot="1" x14ac:dyDescent="0.3">
      <c r="A17" s="65" t="s">
        <v>19</v>
      </c>
      <c r="B17" s="8" t="s">
        <v>20</v>
      </c>
      <c r="C17" s="8" t="s">
        <v>21</v>
      </c>
      <c r="D17" s="8" t="s">
        <v>12</v>
      </c>
      <c r="E17" s="8" t="s">
        <v>13</v>
      </c>
      <c r="F17" s="8" t="s">
        <v>24</v>
      </c>
      <c r="G17" s="8" t="s">
        <v>26</v>
      </c>
      <c r="H17" s="8" t="s">
        <v>22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4</v>
      </c>
      <c r="N17" s="8" t="s">
        <v>5</v>
      </c>
      <c r="O17" s="83" t="s">
        <v>36</v>
      </c>
      <c r="P17" s="8" t="s">
        <v>23</v>
      </c>
    </row>
    <row r="18" spans="1:16" ht="15.75" thickBot="1" x14ac:dyDescent="0.3">
      <c r="A18" s="76">
        <v>100</v>
      </c>
      <c r="B18" s="75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21" spans="1:16" ht="43.7" customHeight="1" x14ac:dyDescent="0.25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E24" sqref="E24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8" max="19" width="2.28515625" customWidth="1"/>
    <col min="21" max="21" width="39.140625" bestFit="1" customWidth="1"/>
  </cols>
  <sheetData>
    <row r="1" spans="1:20" ht="15.75" x14ac:dyDescent="0.25">
      <c r="A1" s="80" t="s">
        <v>30</v>
      </c>
      <c r="B1" s="80"/>
      <c r="D1" s="35"/>
      <c r="E1" s="35"/>
      <c r="F1" s="35"/>
      <c r="G1" s="35"/>
      <c r="H1" s="35"/>
    </row>
    <row r="2" spans="1:20" x14ac:dyDescent="0.25">
      <c r="A2" s="29"/>
      <c r="B2" s="30"/>
      <c r="D2" s="79" t="s">
        <v>28</v>
      </c>
      <c r="E2" s="79"/>
      <c r="F2" s="79"/>
      <c r="G2" s="79"/>
      <c r="H2" s="79"/>
      <c r="J2" s="67"/>
      <c r="K2" s="68"/>
      <c r="L2" s="68"/>
      <c r="M2" s="68"/>
      <c r="N2" s="69"/>
    </row>
    <row r="3" spans="1:20" x14ac:dyDescent="0.25">
      <c r="A3" s="31"/>
      <c r="B3" s="32"/>
      <c r="E3" s="79" t="s">
        <v>31</v>
      </c>
      <c r="F3" s="79"/>
      <c r="G3" s="79"/>
      <c r="H3" s="79"/>
      <c r="J3" s="70"/>
      <c r="N3" s="66"/>
    </row>
    <row r="4" spans="1:20" x14ac:dyDescent="0.25">
      <c r="A4" s="31"/>
      <c r="B4" s="32"/>
      <c r="D4" s="35"/>
      <c r="E4" s="81" t="s">
        <v>29</v>
      </c>
      <c r="F4" s="81"/>
      <c r="G4" s="81"/>
      <c r="H4" s="81"/>
      <c r="J4" s="70"/>
      <c r="N4" s="66"/>
    </row>
    <row r="5" spans="1:20" x14ac:dyDescent="0.25">
      <c r="A5" s="31"/>
      <c r="B5" s="32"/>
      <c r="D5" s="78" t="s">
        <v>32</v>
      </c>
      <c r="E5" s="78"/>
      <c r="F5" s="78"/>
      <c r="G5" s="78"/>
      <c r="H5" s="36"/>
      <c r="J5" s="70"/>
      <c r="N5" s="66"/>
      <c r="T5" s="1"/>
    </row>
    <row r="6" spans="1:20" x14ac:dyDescent="0.25">
      <c r="A6" s="31"/>
      <c r="B6" s="32"/>
      <c r="D6" s="79" t="s">
        <v>33</v>
      </c>
      <c r="E6" s="79"/>
      <c r="F6" s="79"/>
      <c r="G6" s="79"/>
      <c r="J6" s="70"/>
      <c r="N6" s="66"/>
    </row>
    <row r="7" spans="1:20" x14ac:dyDescent="0.25">
      <c r="A7" s="31"/>
      <c r="B7" s="32"/>
      <c r="D7" s="78" t="s">
        <v>45</v>
      </c>
      <c r="E7" s="78"/>
      <c r="F7" s="78"/>
      <c r="G7" s="78"/>
      <c r="H7" s="37"/>
      <c r="J7" s="70"/>
      <c r="N7" s="66"/>
    </row>
    <row r="8" spans="1:20" x14ac:dyDescent="0.25">
      <c r="A8" s="33"/>
      <c r="B8" s="34"/>
      <c r="D8" s="79" t="s">
        <v>41</v>
      </c>
      <c r="E8" s="79"/>
      <c r="F8" s="79"/>
      <c r="G8" s="79"/>
      <c r="H8" s="36"/>
      <c r="J8" s="71"/>
      <c r="K8" s="72"/>
      <c r="L8" s="72"/>
      <c r="M8" s="72"/>
      <c r="N8" s="73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14</v>
      </c>
    </row>
    <row r="12" spans="1:20" ht="15.75" thickBot="1" x14ac:dyDescent="0.3">
      <c r="A12" s="52" t="s">
        <v>7</v>
      </c>
    </row>
    <row r="13" spans="1:20" ht="45.95" customHeight="1" thickBot="1" x14ac:dyDescent="0.3">
      <c r="A13" s="4" t="s">
        <v>19</v>
      </c>
      <c r="B13" s="4" t="s">
        <v>20</v>
      </c>
      <c r="C13" s="4" t="s">
        <v>11</v>
      </c>
      <c r="D13" s="5" t="s">
        <v>12</v>
      </c>
      <c r="E13" s="7" t="s">
        <v>13</v>
      </c>
      <c r="F13" s="7" t="s">
        <v>24</v>
      </c>
      <c r="G13" s="4" t="s">
        <v>26</v>
      </c>
      <c r="H13" s="38" t="s">
        <v>22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4</v>
      </c>
      <c r="N13" s="39" t="s">
        <v>5</v>
      </c>
      <c r="O13" s="6" t="s">
        <v>34</v>
      </c>
      <c r="P13" s="77" t="s">
        <v>23</v>
      </c>
    </row>
    <row r="14" spans="1:20" ht="15.75" thickBot="1" x14ac:dyDescent="0.3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  <c r="P14" s="45">
        <f>0.043*A14*23.34+0.41*B14</f>
        <v>157.762</v>
      </c>
    </row>
    <row r="16" spans="1:20" ht="15.75" thickBot="1" x14ac:dyDescent="0.3">
      <c r="A16" s="53" t="s">
        <v>8</v>
      </c>
    </row>
    <row r="17" spans="1:16" ht="45.95" customHeight="1" thickBot="1" x14ac:dyDescent="0.3">
      <c r="A17" s="28" t="s">
        <v>19</v>
      </c>
      <c r="B17" s="27" t="s">
        <v>20</v>
      </c>
      <c r="C17" s="8" t="s">
        <v>11</v>
      </c>
      <c r="D17" s="8" t="s">
        <v>12</v>
      </c>
      <c r="E17" s="8" t="s">
        <v>13</v>
      </c>
      <c r="F17" s="8" t="s">
        <v>24</v>
      </c>
      <c r="G17" s="8" t="s">
        <v>26</v>
      </c>
      <c r="H17" s="8" t="s">
        <v>22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4</v>
      </c>
      <c r="N17" s="24" t="s">
        <v>5</v>
      </c>
      <c r="O17" s="22" t="s">
        <v>37</v>
      </c>
      <c r="P17" s="8" t="s">
        <v>23</v>
      </c>
    </row>
    <row r="18" spans="1:16" ht="15.75" thickBot="1" x14ac:dyDescent="0.3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tabSelected="1" workbookViewId="0">
      <selection activeCell="H12" sqref="H12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7" max="17" width="14.140625" customWidth="1"/>
    <col min="18" max="18" width="3.140625" customWidth="1"/>
    <col min="19" max="19" width="3" customWidth="1"/>
    <col min="21" max="21" width="15" customWidth="1"/>
  </cols>
  <sheetData>
    <row r="1" spans="1:20" ht="15.75" x14ac:dyDescent="0.25">
      <c r="A1" s="80" t="s">
        <v>38</v>
      </c>
      <c r="B1" s="80"/>
      <c r="D1" s="35"/>
      <c r="E1" s="35"/>
      <c r="F1" s="35"/>
      <c r="G1" s="35"/>
      <c r="H1" s="35"/>
    </row>
    <row r="2" spans="1:20" x14ac:dyDescent="0.25">
      <c r="A2" s="29"/>
      <c r="B2" s="30"/>
      <c r="D2" s="79" t="s">
        <v>28</v>
      </c>
      <c r="E2" s="79"/>
      <c r="F2" s="79"/>
      <c r="G2" s="79"/>
      <c r="H2" s="79"/>
      <c r="J2" s="67"/>
      <c r="K2" s="68"/>
      <c r="L2" s="68"/>
      <c r="M2" s="68"/>
      <c r="N2" s="69"/>
    </row>
    <row r="3" spans="1:20" x14ac:dyDescent="0.25">
      <c r="A3" s="31"/>
      <c r="B3" s="32"/>
      <c r="E3" s="79" t="s">
        <v>44</v>
      </c>
      <c r="F3" s="79"/>
      <c r="G3" s="79"/>
      <c r="H3" s="79"/>
      <c r="J3" s="70"/>
      <c r="N3" s="66"/>
    </row>
    <row r="4" spans="1:20" x14ac:dyDescent="0.25">
      <c r="A4" s="31"/>
      <c r="B4" s="32"/>
      <c r="D4" s="35"/>
      <c r="E4" s="81" t="s">
        <v>39</v>
      </c>
      <c r="F4" s="81"/>
      <c r="G4" s="81"/>
      <c r="H4" s="81"/>
      <c r="J4" s="70"/>
      <c r="N4" s="66"/>
    </row>
    <row r="5" spans="1:20" x14ac:dyDescent="0.25">
      <c r="A5" s="31"/>
      <c r="B5" s="32"/>
      <c r="D5" s="78" t="s">
        <v>18</v>
      </c>
      <c r="E5" s="78"/>
      <c r="F5" s="78"/>
      <c r="G5" s="78"/>
      <c r="H5" s="36"/>
      <c r="J5" s="70"/>
      <c r="N5" s="66"/>
      <c r="T5" s="1"/>
    </row>
    <row r="6" spans="1:20" x14ac:dyDescent="0.25">
      <c r="A6" s="31"/>
      <c r="B6" s="32"/>
      <c r="D6" s="79" t="s">
        <v>40</v>
      </c>
      <c r="E6" s="79"/>
      <c r="F6" s="79"/>
      <c r="G6" s="79"/>
      <c r="J6" s="70"/>
      <c r="N6" s="66"/>
    </row>
    <row r="7" spans="1:20" x14ac:dyDescent="0.25">
      <c r="A7" s="31"/>
      <c r="B7" s="32"/>
      <c r="D7" s="78" t="s">
        <v>46</v>
      </c>
      <c r="E7" s="78"/>
      <c r="F7" s="78"/>
      <c r="G7" s="78"/>
      <c r="H7" s="37"/>
      <c r="J7" s="70"/>
      <c r="N7" s="66"/>
    </row>
    <row r="8" spans="1:20" x14ac:dyDescent="0.25">
      <c r="A8" s="33"/>
      <c r="B8" s="34"/>
      <c r="D8" s="79" t="s">
        <v>41</v>
      </c>
      <c r="E8" s="79"/>
      <c r="F8" s="79"/>
      <c r="G8" s="79"/>
      <c r="H8" s="36"/>
      <c r="J8" s="71"/>
      <c r="K8" s="72"/>
      <c r="L8" s="72"/>
      <c r="M8" s="72"/>
      <c r="N8" s="73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14</v>
      </c>
    </row>
    <row r="12" spans="1:20" ht="15.75" thickBot="1" x14ac:dyDescent="0.3">
      <c r="A12" s="2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45.95" customHeight="1" thickBot="1" x14ac:dyDescent="0.3">
      <c r="A13" s="4" t="s">
        <v>19</v>
      </c>
      <c r="B13" s="4" t="s">
        <v>20</v>
      </c>
      <c r="C13" s="4" t="s">
        <v>21</v>
      </c>
      <c r="D13" s="5" t="s">
        <v>12</v>
      </c>
      <c r="E13" s="7" t="s">
        <v>13</v>
      </c>
      <c r="F13" s="7" t="s">
        <v>24</v>
      </c>
      <c r="G13" s="4" t="s">
        <v>26</v>
      </c>
      <c r="H13" s="38" t="s">
        <v>22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4</v>
      </c>
      <c r="N13" s="39" t="s">
        <v>5</v>
      </c>
      <c r="O13" s="6" t="s">
        <v>43</v>
      </c>
      <c r="P13" s="77" t="s">
        <v>23</v>
      </c>
    </row>
    <row r="14" spans="1:20" ht="15.75" thickBot="1" x14ac:dyDescent="0.3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  <c r="P14" s="45">
        <f>0.043*A14*27.5+0.41*B14</f>
        <v>175.65</v>
      </c>
    </row>
    <row r="16" spans="1:20" ht="15.75" thickBot="1" x14ac:dyDescent="0.3">
      <c r="A16" s="19" t="s">
        <v>8</v>
      </c>
      <c r="O16" s="11"/>
    </row>
    <row r="17" spans="1:16" ht="45.95" customHeight="1" thickBot="1" x14ac:dyDescent="0.3">
      <c r="A17" s="28" t="s">
        <v>42</v>
      </c>
      <c r="B17" s="27" t="s">
        <v>20</v>
      </c>
      <c r="C17" s="8" t="s">
        <v>11</v>
      </c>
      <c r="D17" s="8" t="s">
        <v>12</v>
      </c>
      <c r="E17" s="8" t="s">
        <v>13</v>
      </c>
      <c r="F17" s="8" t="s">
        <v>24</v>
      </c>
      <c r="G17" s="8" t="s">
        <v>26</v>
      </c>
      <c r="H17" s="8" t="s">
        <v>22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4</v>
      </c>
      <c r="N17" s="24" t="s">
        <v>5</v>
      </c>
      <c r="O17" s="22" t="s">
        <v>37</v>
      </c>
      <c r="P17" s="8" t="s">
        <v>23</v>
      </c>
    </row>
    <row r="18" spans="1:16" ht="15.75" thickBot="1" x14ac:dyDescent="0.3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2024-07-11T09:08:37Z</dcterms:modified>
</cp:coreProperties>
</file>