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X_start" sheetId="4" r:id="rId1"/>
    <sheet name="X_opt" sheetId="2" r:id="rId2"/>
    <sheet name="Opt_change" sheetId="3" r:id="rId3"/>
  </sheets>
  <calcPr calcId="145621"/>
</workbook>
</file>

<file path=xl/calcChain.xml><?xml version="1.0" encoding="utf-8"?>
<calcChain xmlns="http://schemas.openxmlformats.org/spreadsheetml/2006/main">
  <c r="M58" i="2" l="1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33" i="4" l="1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13" i="4"/>
  <c r="B41" i="3" l="1"/>
  <c r="B36" i="3"/>
  <c r="B37" i="3"/>
  <c r="B38" i="3"/>
  <c r="B39" i="3"/>
  <c r="B40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C36" i="3"/>
  <c r="C37" i="3"/>
  <c r="C38" i="3"/>
  <c r="C39" i="3"/>
  <c r="C40" i="3"/>
  <c r="C41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6" i="3"/>
  <c r="B7" i="3"/>
  <c r="B8" i="3"/>
  <c r="B9" i="3"/>
  <c r="B10" i="3"/>
  <c r="B11" i="3"/>
  <c r="B12" i="3"/>
  <c r="B13" i="3"/>
  <c r="B14" i="3"/>
  <c r="B15" i="3"/>
  <c r="B16" i="3"/>
  <c r="B6" i="3"/>
  <c r="D30" i="3"/>
  <c r="D31" i="3"/>
  <c r="D32" i="3"/>
  <c r="D33" i="3"/>
  <c r="D34" i="3"/>
  <c r="D35" i="3"/>
  <c r="D36" i="3"/>
  <c r="D37" i="3"/>
  <c r="D38" i="3"/>
  <c r="D39" i="3"/>
  <c r="D40" i="3"/>
  <c r="D4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7" i="3"/>
  <c r="D8" i="3"/>
  <c r="D9" i="3"/>
  <c r="D10" i="3"/>
  <c r="D11" i="3"/>
  <c r="D6" i="3"/>
</calcChain>
</file>

<file path=xl/sharedStrings.xml><?xml version="1.0" encoding="utf-8"?>
<sst xmlns="http://schemas.openxmlformats.org/spreadsheetml/2006/main" count="326" uniqueCount="65">
  <si>
    <t>Информация о разпределении нагрузок по городу Душанбе по мощности силовых трансформаторов</t>
  </si>
  <si>
    <t>Индекс</t>
  </si>
  <si>
    <t>Подстанция</t>
  </si>
  <si>
    <t>P(x0) - P(x_opt)</t>
  </si>
  <si>
    <t xml:space="preserve">  </t>
  </si>
  <si>
    <t>Общая мощность(млн. кВ*ч)=</t>
  </si>
  <si>
    <t>Потери в трансформаторах(млн. кВ*ч)=</t>
  </si>
  <si>
    <t xml:space="preserve">Целевая функция(усл. ед) = </t>
  </si>
  <si>
    <t>Итог:</t>
  </si>
  <si>
    <t>Kз,%</t>
  </si>
  <si>
    <t>Полнезный отпуск, кВ</t>
  </si>
  <si>
    <t>Номинальная мощность, кВ</t>
  </si>
  <si>
    <t>Плезный отпуск, млн кВ*ч</t>
  </si>
  <si>
    <t>Полезный отпуск, кВ</t>
  </si>
  <si>
    <t>Номинальная мощность,кВ</t>
  </si>
  <si>
    <t>Потрери трансформаторов, кВ</t>
  </si>
  <si>
    <t>Тр-р</t>
  </si>
  <si>
    <t>№</t>
  </si>
  <si>
    <t>*</t>
  </si>
  <si>
    <t>Обозначения:</t>
  </si>
  <si>
    <t xml:space="preserve">  -нагрузочные потери входят в полезный отпуск конечных подстанций, к которым подключены потребители </t>
  </si>
  <si>
    <t>Общие потери в трансформаторах, кВ</t>
  </si>
  <si>
    <t>Нагрузочные потери потребителей*, кВ</t>
  </si>
  <si>
    <t>Дано:</t>
  </si>
  <si>
    <t>Время работы трансформатора(часы)=</t>
  </si>
  <si>
    <t>Полезный отпуск(млн. кВ*ч)=</t>
  </si>
  <si>
    <t>Нагрузочные потери(млн. кВ*ч)=</t>
  </si>
  <si>
    <t>Орджоникидзебад</t>
  </si>
  <si>
    <t>Северная</t>
  </si>
  <si>
    <t>Джангал</t>
  </si>
  <si>
    <t>ОРУ ДТЭЦ</t>
  </si>
  <si>
    <t>ГЭС 2</t>
  </si>
  <si>
    <t>Новая</t>
  </si>
  <si>
    <t>Джами</t>
  </si>
  <si>
    <t>Жукова</t>
  </si>
  <si>
    <t>Мех. кар</t>
  </si>
  <si>
    <t>Академгородок</t>
  </si>
  <si>
    <t>Анзоб</t>
  </si>
  <si>
    <t>Авиатор</t>
  </si>
  <si>
    <t>Бахор</t>
  </si>
  <si>
    <t>Вахдат</t>
  </si>
  <si>
    <t>Винзаводская</t>
  </si>
  <si>
    <t>Восточная</t>
  </si>
  <si>
    <t>Водонасосная</t>
  </si>
  <si>
    <t>Главная</t>
  </si>
  <si>
    <t>Душанбе</t>
  </si>
  <si>
    <t>Заводская</t>
  </si>
  <si>
    <t>Истиклол</t>
  </si>
  <si>
    <t>Кофарн.водозабор</t>
  </si>
  <si>
    <t>Лучоб</t>
  </si>
  <si>
    <t>Очистит. сооружения</t>
  </si>
  <si>
    <t>Памир</t>
  </si>
  <si>
    <t>Промышленная</t>
  </si>
  <si>
    <t>РЭЗ</t>
  </si>
  <si>
    <t>Советская</t>
  </si>
  <si>
    <t>Спортивная</t>
  </si>
  <si>
    <t>Текстильмаш</t>
  </si>
  <si>
    <t>Фирдавси</t>
  </si>
  <si>
    <t>ХБК</t>
  </si>
  <si>
    <t>Центральная</t>
  </si>
  <si>
    <t>Шахри</t>
  </si>
  <si>
    <t>Шурсай</t>
  </si>
  <si>
    <t>Юго-зап.водоз.</t>
  </si>
  <si>
    <t xml:space="preserve">T-1  </t>
  </si>
  <si>
    <t xml:space="preserve">T-2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</si>
</sst>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/>
    <xf numFmtId="0" fontId="3" fillId="2" borderId="1" xfId="0" applyFont="1" applyFill="1" applyBorder="1" applyAlignment="1">
      <alignment vertical="center" wrapText="1"/>
    </xf>
    <xf numFmtId="10" fontId="0" fillId="0" borderId="1" xfId="0" applyNumberFormat="1" applyBorder="1"/>
    <xf numFmtId="164" fontId="0" fillId="0" borderId="1" xfId="0" applyNumberFormat="1" applyBorder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73"/>
  <sheetViews>
    <sheetView topLeftCell="A43" workbookViewId="0">
      <selection activeCell="E67" sqref="E67:E69"/>
    </sheetView>
  </sheetViews>
  <sheetFormatPr defaultRowHeight="15" x14ac:dyDescent="0.25"/>
  <cols>
    <col min="2" max="2" width="6.7109375" customWidth="1"/>
    <col min="3" max="3" width="21" customWidth="1"/>
    <col min="4" max="4" width="18.140625" customWidth="1"/>
    <col min="5" max="5" width="22.42578125" customWidth="1"/>
    <col min="6" max="6" width="20.7109375" customWidth="1"/>
    <col min="7" max="7" width="20.5703125" customWidth="1"/>
    <col min="8" max="8" width="21.28515625" customWidth="1"/>
    <col min="9" max="9" width="6.7109375" customWidth="1"/>
    <col min="10" max="10" width="17.7109375" customWidth="1"/>
    <col min="11" max="11" width="15.42578125" customWidth="1"/>
    <col min="12" max="12" width="15.28515625" customWidth="1"/>
  </cols>
  <sheetData>
    <row r="1" spans="2:63" ht="18.75" x14ac:dyDescent="0.3">
      <c r="D1" s="6" t="s">
        <v>0</v>
      </c>
      <c r="E1" s="6"/>
      <c r="F1" s="6"/>
      <c r="G1" s="6"/>
      <c r="H1" s="6"/>
    </row>
    <row r="3" spans="2:63" ht="78" customHeight="1" x14ac:dyDescent="0.25">
      <c r="B3" s="5" t="s">
        <v>17</v>
      </c>
      <c r="C3" s="5" t="s">
        <v>2</v>
      </c>
      <c r="D3" s="5" t="s">
        <v>14</v>
      </c>
      <c r="E3" s="5" t="s">
        <v>13</v>
      </c>
      <c r="F3" s="5" t="s">
        <v>12</v>
      </c>
      <c r="G3" s="7" t="s">
        <v>22</v>
      </c>
      <c r="H3" s="5" t="s">
        <v>21</v>
      </c>
      <c r="I3" s="7" t="s">
        <v>16</v>
      </c>
      <c r="J3" s="7" t="s">
        <v>11</v>
      </c>
      <c r="K3" s="7" t="s">
        <v>10</v>
      </c>
      <c r="L3" s="7" t="s">
        <v>15</v>
      </c>
      <c r="M3" s="7" t="s">
        <v>9</v>
      </c>
    </row>
    <row r="4" spans="2:63" x14ac:dyDescent="0.25">
      <c r="B4" s="1">
        <v>1</v>
      </c>
      <c r="C4" s="1" t="s">
        <v>27</v>
      </c>
      <c r="D4" s="1">
        <v>0</v>
      </c>
      <c r="E4" s="1">
        <v>35217.048710570343</v>
      </c>
      <c r="F4" s="1">
        <v>211.30229226342206</v>
      </c>
      <c r="G4" s="1">
        <v>0</v>
      </c>
      <c r="H4" s="1">
        <v>0</v>
      </c>
      <c r="I4" s="1"/>
      <c r="J4" s="1">
        <v>0</v>
      </c>
      <c r="K4" s="1">
        <v>0</v>
      </c>
      <c r="L4" s="1">
        <v>0</v>
      </c>
      <c r="M4" s="8"/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4</v>
      </c>
      <c r="AJ4" t="s">
        <v>4</v>
      </c>
      <c r="AK4" t="s">
        <v>4</v>
      </c>
      <c r="AL4" t="s">
        <v>4</v>
      </c>
      <c r="AM4" t="s">
        <v>4</v>
      </c>
      <c r="AN4" t="s">
        <v>4</v>
      </c>
      <c r="AO4" t="s">
        <v>4</v>
      </c>
      <c r="AP4" t="s">
        <v>4</v>
      </c>
      <c r="AQ4" t="s">
        <v>4</v>
      </c>
      <c r="AR4" t="s">
        <v>4</v>
      </c>
      <c r="AS4" t="s">
        <v>4</v>
      </c>
      <c r="AT4" t="s">
        <v>4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</row>
    <row r="5" spans="2:63" x14ac:dyDescent="0.25">
      <c r="B5" s="1">
        <v>2</v>
      </c>
      <c r="C5" s="1" t="s">
        <v>28</v>
      </c>
      <c r="D5" s="1">
        <v>0</v>
      </c>
      <c r="E5" s="1">
        <v>29669.226355718532</v>
      </c>
      <c r="F5" s="1">
        <v>178.01535813431119</v>
      </c>
      <c r="G5" s="1">
        <v>0</v>
      </c>
      <c r="H5" s="1">
        <v>0</v>
      </c>
      <c r="I5" s="1"/>
      <c r="J5" s="1">
        <v>0</v>
      </c>
      <c r="K5" s="1">
        <v>0</v>
      </c>
      <c r="L5" s="1">
        <v>0</v>
      </c>
      <c r="M5" s="8"/>
    </row>
    <row r="6" spans="2:63" x14ac:dyDescent="0.25">
      <c r="B6" s="1">
        <v>3</v>
      </c>
      <c r="C6" s="1" t="s">
        <v>29</v>
      </c>
      <c r="D6" s="1">
        <v>0</v>
      </c>
      <c r="E6" s="1">
        <v>23202.613690200022</v>
      </c>
      <c r="F6" s="1">
        <v>139.21568214120012</v>
      </c>
      <c r="G6" s="1">
        <v>0</v>
      </c>
      <c r="H6" s="1">
        <v>0</v>
      </c>
      <c r="I6" s="1"/>
      <c r="J6" s="1">
        <v>0</v>
      </c>
      <c r="K6" s="1">
        <v>0</v>
      </c>
      <c r="L6" s="1">
        <v>0</v>
      </c>
      <c r="M6" s="8"/>
    </row>
    <row r="7" spans="2:63" x14ac:dyDescent="0.25">
      <c r="B7" s="1">
        <v>4</v>
      </c>
      <c r="C7" s="1" t="s">
        <v>30</v>
      </c>
      <c r="D7" s="1">
        <v>0</v>
      </c>
      <c r="E7" s="1">
        <v>45288.877182389428</v>
      </c>
      <c r="F7" s="1">
        <v>271.73326309433656</v>
      </c>
      <c r="G7" s="1">
        <v>0</v>
      </c>
      <c r="H7" s="1">
        <v>0</v>
      </c>
      <c r="I7" s="1"/>
      <c r="J7" s="1">
        <v>0</v>
      </c>
      <c r="K7" s="1">
        <v>0</v>
      </c>
      <c r="L7" s="1">
        <v>0</v>
      </c>
      <c r="M7" s="8"/>
    </row>
    <row r="8" spans="2:63" x14ac:dyDescent="0.25">
      <c r="B8" s="1">
        <v>5</v>
      </c>
      <c r="C8" s="1" t="s">
        <v>31</v>
      </c>
      <c r="D8" s="1">
        <v>0</v>
      </c>
      <c r="E8" s="1">
        <v>31788.419996528235</v>
      </c>
      <c r="F8" s="1">
        <v>190.7305199791694</v>
      </c>
      <c r="G8" s="1">
        <v>0</v>
      </c>
      <c r="H8" s="1">
        <v>0</v>
      </c>
      <c r="I8" s="1"/>
      <c r="J8" s="1">
        <v>0</v>
      </c>
      <c r="K8" s="1">
        <v>0</v>
      </c>
      <c r="L8" s="1">
        <v>0</v>
      </c>
      <c r="M8" s="8"/>
    </row>
    <row r="9" spans="2:63" x14ac:dyDescent="0.25">
      <c r="B9" s="1">
        <v>6</v>
      </c>
      <c r="C9" s="1" t="s">
        <v>32</v>
      </c>
      <c r="D9" s="1">
        <v>0</v>
      </c>
      <c r="E9" s="1">
        <v>82359.812495238177</v>
      </c>
      <c r="F9" s="1">
        <v>494.15887497142904</v>
      </c>
      <c r="G9" s="1">
        <v>0</v>
      </c>
      <c r="H9" s="1">
        <v>0</v>
      </c>
      <c r="I9" s="1"/>
      <c r="J9" s="1">
        <v>0</v>
      </c>
      <c r="K9" s="1">
        <v>0</v>
      </c>
      <c r="L9" s="1">
        <v>0</v>
      </c>
      <c r="M9" s="8"/>
    </row>
    <row r="10" spans="2:63" x14ac:dyDescent="0.25">
      <c r="B10" s="1">
        <v>7</v>
      </c>
      <c r="C10" s="1" t="s">
        <v>33</v>
      </c>
      <c r="D10" s="1">
        <v>0</v>
      </c>
      <c r="E10" s="1">
        <v>1069.2266925331742</v>
      </c>
      <c r="F10" s="1">
        <v>6.4153601551990453</v>
      </c>
      <c r="G10" s="1">
        <v>0</v>
      </c>
      <c r="H10" s="1">
        <v>0</v>
      </c>
      <c r="I10" s="1"/>
      <c r="J10" s="1">
        <v>0</v>
      </c>
      <c r="K10" s="1">
        <v>0</v>
      </c>
      <c r="L10" s="1">
        <v>0</v>
      </c>
      <c r="M10" s="8"/>
    </row>
    <row r="11" spans="2:63" x14ac:dyDescent="0.25">
      <c r="B11" s="1">
        <v>8</v>
      </c>
      <c r="C11" s="1" t="s">
        <v>34</v>
      </c>
      <c r="D11" s="1">
        <v>0</v>
      </c>
      <c r="E11" s="1">
        <v>28014.601387704133</v>
      </c>
      <c r="F11" s="1">
        <v>168.0876083262248</v>
      </c>
      <c r="G11" s="1">
        <v>0</v>
      </c>
      <c r="H11" s="1">
        <v>0</v>
      </c>
      <c r="I11" s="1"/>
      <c r="J11" s="1">
        <v>0</v>
      </c>
      <c r="K11" s="1">
        <v>0</v>
      </c>
      <c r="L11" s="1">
        <v>0</v>
      </c>
      <c r="M11" s="8"/>
    </row>
    <row r="12" spans="2:63" x14ac:dyDescent="0.25">
      <c r="B12" s="1">
        <v>9</v>
      </c>
      <c r="C12" s="1" t="s">
        <v>35</v>
      </c>
      <c r="D12" s="1">
        <v>0</v>
      </c>
      <c r="E12" s="1">
        <v>7803.4717654057076</v>
      </c>
      <c r="F12" s="1">
        <v>46.820830592434241</v>
      </c>
      <c r="G12" s="1">
        <v>0</v>
      </c>
      <c r="H12" s="1">
        <v>0</v>
      </c>
      <c r="I12" s="1"/>
      <c r="J12" s="1">
        <v>0</v>
      </c>
      <c r="K12" s="1">
        <v>0</v>
      </c>
      <c r="L12" s="1">
        <v>0</v>
      </c>
      <c r="M12" s="8"/>
    </row>
    <row r="13" spans="2:63" x14ac:dyDescent="0.25">
      <c r="B13" s="1">
        <v>10</v>
      </c>
      <c r="C13" s="1" t="s">
        <v>36</v>
      </c>
      <c r="D13" s="1">
        <v>32000</v>
      </c>
      <c r="E13" s="1">
        <v>18184.429641965027</v>
      </c>
      <c r="F13" s="1">
        <v>109.10657785179016</v>
      </c>
      <c r="G13" s="1">
        <v>3299.6114349153486</v>
      </c>
      <c r="H13" s="1">
        <v>91.450512914096407</v>
      </c>
      <c r="I13" s="1" t="s">
        <v>63</v>
      </c>
      <c r="J13" s="1">
        <v>16000</v>
      </c>
      <c r="K13" s="1">
        <v>9092.2148209824281</v>
      </c>
      <c r="L13" s="1">
        <v>45.725256457048204</v>
      </c>
      <c r="M13" s="8">
        <f>K13/J13</f>
        <v>0.56826342631140181</v>
      </c>
    </row>
    <row r="14" spans="2:63" x14ac:dyDescent="0.25">
      <c r="B14" s="1">
        <v>0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 t="s">
        <v>64</v>
      </c>
      <c r="J14" s="1">
        <v>16000</v>
      </c>
      <c r="K14" s="1">
        <v>9092.2148209824281</v>
      </c>
      <c r="L14" s="1">
        <v>45.725256457048204</v>
      </c>
      <c r="M14" s="8">
        <f t="shared" ref="M14:M58" si="0">K14/J14</f>
        <v>0.56826342631140181</v>
      </c>
    </row>
    <row r="15" spans="2:63" x14ac:dyDescent="0.25">
      <c r="B15" s="1">
        <v>11</v>
      </c>
      <c r="C15" s="1" t="s">
        <v>37</v>
      </c>
      <c r="D15" s="1">
        <v>16000</v>
      </c>
      <c r="E15" s="1">
        <v>2815.6536219816821</v>
      </c>
      <c r="F15" s="1">
        <v>16.893921731890092</v>
      </c>
      <c r="G15" s="1">
        <v>510.90757701915072</v>
      </c>
      <c r="H15" s="1">
        <v>20.67110439861521</v>
      </c>
      <c r="I15" s="1" t="s">
        <v>63</v>
      </c>
      <c r="J15" s="1">
        <v>16000</v>
      </c>
      <c r="K15" s="1">
        <v>2815.6536219817049</v>
      </c>
      <c r="L15" s="1">
        <v>20.67110439861521</v>
      </c>
      <c r="M15" s="8">
        <f t="shared" si="0"/>
        <v>0.17597835137385656</v>
      </c>
    </row>
    <row r="16" spans="2:63" x14ac:dyDescent="0.25">
      <c r="B16" s="1">
        <v>12</v>
      </c>
      <c r="C16" s="1" t="s">
        <v>38</v>
      </c>
      <c r="D16" s="1">
        <v>10000</v>
      </c>
      <c r="E16" s="1">
        <v>3519.5670274771023</v>
      </c>
      <c r="F16" s="1">
        <v>21.117402164862614</v>
      </c>
      <c r="G16" s="1">
        <v>638.6344712739384</v>
      </c>
      <c r="H16" s="1">
        <v>19.515061218314514</v>
      </c>
      <c r="I16" s="1" t="s">
        <v>63</v>
      </c>
      <c r="J16" s="1">
        <v>10000</v>
      </c>
      <c r="K16" s="1">
        <v>3519.5670274770278</v>
      </c>
      <c r="L16" s="1">
        <v>19.515061218314514</v>
      </c>
      <c r="M16" s="8">
        <f t="shared" si="0"/>
        <v>0.3519567027477028</v>
      </c>
    </row>
    <row r="17" spans="2:13" x14ac:dyDescent="0.25">
      <c r="B17" s="1">
        <v>13</v>
      </c>
      <c r="C17" s="1" t="s">
        <v>39</v>
      </c>
      <c r="D17" s="1">
        <v>32000</v>
      </c>
      <c r="E17" s="1">
        <v>16424.646128226479</v>
      </c>
      <c r="F17" s="1">
        <v>98.547876769358879</v>
      </c>
      <c r="G17" s="1">
        <v>2980.294199278379</v>
      </c>
      <c r="H17" s="1">
        <v>81.229951834920286</v>
      </c>
      <c r="I17" s="1" t="s">
        <v>63</v>
      </c>
      <c r="J17" s="1">
        <v>16000</v>
      </c>
      <c r="K17" s="1">
        <v>8212.3230641132432</v>
      </c>
      <c r="L17" s="1">
        <v>40.614975917460143</v>
      </c>
      <c r="M17" s="8">
        <f t="shared" si="0"/>
        <v>0.51327019150707764</v>
      </c>
    </row>
    <row r="18" spans="2:13" x14ac:dyDescent="0.25">
      <c r="B18" s="1">
        <v>0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 t="s">
        <v>64</v>
      </c>
      <c r="J18" s="1">
        <v>16000</v>
      </c>
      <c r="K18" s="1">
        <v>8212.3230641132432</v>
      </c>
      <c r="L18" s="1">
        <v>40.614975917460143</v>
      </c>
      <c r="M18" s="8">
        <f t="shared" si="0"/>
        <v>0.51327019150707764</v>
      </c>
    </row>
    <row r="19" spans="2:13" x14ac:dyDescent="0.25">
      <c r="B19" s="1">
        <v>14</v>
      </c>
      <c r="C19" s="1" t="s">
        <v>40</v>
      </c>
      <c r="D19" s="1">
        <v>16000</v>
      </c>
      <c r="E19" s="1">
        <v>9150.8742714404652</v>
      </c>
      <c r="F19" s="1">
        <v>54.905245628642788</v>
      </c>
      <c r="G19" s="1">
        <v>1660.4496253122397</v>
      </c>
      <c r="H19" s="1">
        <v>46.084548360605581</v>
      </c>
      <c r="I19" s="1" t="s">
        <v>63</v>
      </c>
      <c r="J19" s="1">
        <v>16000</v>
      </c>
      <c r="K19" s="1">
        <v>9150.8742714405344</v>
      </c>
      <c r="L19" s="1">
        <v>46.084548360605581</v>
      </c>
      <c r="M19" s="8">
        <f t="shared" si="0"/>
        <v>0.57192964196503338</v>
      </c>
    </row>
    <row r="20" spans="2:13" x14ac:dyDescent="0.25">
      <c r="B20" s="1">
        <v>15</v>
      </c>
      <c r="C20" s="1" t="s">
        <v>41</v>
      </c>
      <c r="D20" s="1">
        <v>20000</v>
      </c>
      <c r="E20" s="1">
        <v>9150.8742714404652</v>
      </c>
      <c r="F20" s="1">
        <v>54.905245628642788</v>
      </c>
      <c r="G20" s="1">
        <v>1660.4496253122397</v>
      </c>
      <c r="H20" s="1">
        <v>49.393477998409836</v>
      </c>
      <c r="I20" s="1" t="s">
        <v>63</v>
      </c>
      <c r="J20" s="1">
        <v>10000</v>
      </c>
      <c r="K20" s="1">
        <v>4575.4371357202608</v>
      </c>
      <c r="L20" s="1">
        <v>24.696738999204918</v>
      </c>
      <c r="M20" s="8">
        <f t="shared" si="0"/>
        <v>0.45754371357202606</v>
      </c>
    </row>
    <row r="21" spans="2:13" x14ac:dyDescent="0.25">
      <c r="B21" s="1">
        <v>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 t="s">
        <v>64</v>
      </c>
      <c r="J21" s="1">
        <v>10000</v>
      </c>
      <c r="K21" s="1">
        <v>4575.4371357202608</v>
      </c>
      <c r="L21" s="1">
        <v>24.696738999204918</v>
      </c>
      <c r="M21" s="8">
        <f t="shared" si="0"/>
        <v>0.45754371357202606</v>
      </c>
    </row>
    <row r="22" spans="2:13" x14ac:dyDescent="0.25">
      <c r="B22" s="1">
        <v>16</v>
      </c>
      <c r="C22" s="1" t="s">
        <v>42</v>
      </c>
      <c r="D22" s="1">
        <v>50000</v>
      </c>
      <c r="E22" s="1">
        <v>26081.255287328062</v>
      </c>
      <c r="F22" s="1">
        <v>156.48753172396837</v>
      </c>
      <c r="G22" s="1">
        <v>1404.9958368026646</v>
      </c>
      <c r="H22" s="1">
        <v>115.88384949961015</v>
      </c>
      <c r="I22" s="1" t="s">
        <v>63</v>
      </c>
      <c r="J22" s="1">
        <v>25000</v>
      </c>
      <c r="K22" s="1">
        <v>13040.627643663691</v>
      </c>
      <c r="L22" s="1">
        <v>57.941924749805075</v>
      </c>
      <c r="M22" s="8">
        <f t="shared" si="0"/>
        <v>0.52162510574654763</v>
      </c>
    </row>
    <row r="23" spans="2:13" x14ac:dyDescent="0.25">
      <c r="B23" s="1">
        <v>0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 t="s">
        <v>64</v>
      </c>
      <c r="J23" s="1">
        <v>25000</v>
      </c>
      <c r="K23" s="1">
        <v>13040.627643663691</v>
      </c>
      <c r="L23" s="1">
        <v>57.941924749805075</v>
      </c>
      <c r="M23" s="8">
        <f t="shared" si="0"/>
        <v>0.52162510574654763</v>
      </c>
    </row>
    <row r="24" spans="2:13" x14ac:dyDescent="0.25">
      <c r="B24" s="1">
        <v>17</v>
      </c>
      <c r="C24" s="1" t="s">
        <v>43</v>
      </c>
      <c r="D24" s="1">
        <v>10000</v>
      </c>
      <c r="E24" s="1">
        <v>3519.5670274771023</v>
      </c>
      <c r="F24" s="1">
        <v>21.117402164862614</v>
      </c>
      <c r="G24" s="1">
        <v>638.6344712739384</v>
      </c>
      <c r="H24" s="1">
        <v>19.515061218314514</v>
      </c>
      <c r="I24" s="1" t="s">
        <v>63</v>
      </c>
      <c r="J24" s="1">
        <v>10000</v>
      </c>
      <c r="K24" s="1">
        <v>3519.5670274770278</v>
      </c>
      <c r="L24" s="1">
        <v>19.515061218314514</v>
      </c>
      <c r="M24" s="8">
        <f t="shared" si="0"/>
        <v>0.3519567027477028</v>
      </c>
    </row>
    <row r="25" spans="2:13" x14ac:dyDescent="0.25">
      <c r="B25" s="1">
        <v>18</v>
      </c>
      <c r="C25" s="1" t="s">
        <v>44</v>
      </c>
      <c r="D25" s="1">
        <v>65000</v>
      </c>
      <c r="E25" s="1">
        <v>63240.388612064453</v>
      </c>
      <c r="F25" s="1">
        <v>379.44233167238673</v>
      </c>
      <c r="G25" s="1">
        <v>1915.9034138218153</v>
      </c>
      <c r="H25" s="1">
        <v>336.45138099201631</v>
      </c>
      <c r="I25" s="1" t="s">
        <v>63</v>
      </c>
      <c r="J25" s="1">
        <v>40000</v>
      </c>
      <c r="K25" s="1">
        <v>38917.162222809471</v>
      </c>
      <c r="L25" s="1">
        <v>196.55001402550548</v>
      </c>
      <c r="M25" s="8">
        <f t="shared" si="0"/>
        <v>0.97292905557023679</v>
      </c>
    </row>
    <row r="26" spans="2:13" x14ac:dyDescent="0.25">
      <c r="B26" s="1">
        <v>0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 t="s">
        <v>64</v>
      </c>
      <c r="J26" s="1">
        <v>25000</v>
      </c>
      <c r="K26" s="1">
        <v>24323.226389255578</v>
      </c>
      <c r="L26" s="1">
        <v>139.90136696651081</v>
      </c>
      <c r="M26" s="8">
        <f t="shared" si="0"/>
        <v>0.97292905557022313</v>
      </c>
    </row>
    <row r="27" spans="2:13" x14ac:dyDescent="0.25">
      <c r="B27" s="1">
        <v>19</v>
      </c>
      <c r="C27" s="1" t="s">
        <v>45</v>
      </c>
      <c r="D27" s="1">
        <v>36000</v>
      </c>
      <c r="E27" s="1">
        <v>9385.5120732722717</v>
      </c>
      <c r="F27" s="1">
        <v>56.313072439633629</v>
      </c>
      <c r="G27" s="1">
        <v>1703.0252567305024</v>
      </c>
      <c r="H27" s="1">
        <v>72.54517998913289</v>
      </c>
      <c r="I27" s="1" t="s">
        <v>63</v>
      </c>
      <c r="J27" s="1">
        <v>16000</v>
      </c>
      <c r="K27" s="1">
        <v>9385.5120732723153</v>
      </c>
      <c r="L27" s="1">
        <v>47.544992486320346</v>
      </c>
      <c r="M27" s="8">
        <f t="shared" si="0"/>
        <v>0.58659450457951967</v>
      </c>
    </row>
    <row r="28" spans="2:13" x14ac:dyDescent="0.25">
      <c r="B28" s="1">
        <v>0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 t="s">
        <v>64</v>
      </c>
      <c r="J28" s="1">
        <v>20000</v>
      </c>
      <c r="K28" s="1">
        <v>-1.113420466936077E-11</v>
      </c>
      <c r="L28" s="1">
        <v>25.000187502812551</v>
      </c>
      <c r="M28" s="8">
        <f t="shared" si="0"/>
        <v>-5.5671023346803852E-16</v>
      </c>
    </row>
    <row r="29" spans="2:13" x14ac:dyDescent="0.25">
      <c r="B29" s="1">
        <v>20</v>
      </c>
      <c r="C29" s="1" t="s">
        <v>46</v>
      </c>
      <c r="D29" s="1">
        <v>50000</v>
      </c>
      <c r="E29" s="1">
        <v>50992.911574282829</v>
      </c>
      <c r="F29" s="1">
        <v>305.95746944569697</v>
      </c>
      <c r="G29" s="1">
        <v>0</v>
      </c>
      <c r="H29" s="1">
        <v>302.59801316828089</v>
      </c>
      <c r="I29" s="1" t="s">
        <v>63</v>
      </c>
      <c r="J29" s="1">
        <v>25000</v>
      </c>
      <c r="K29" s="1">
        <v>25496.455787141269</v>
      </c>
      <c r="L29" s="1">
        <v>151.29900658414044</v>
      </c>
      <c r="M29" s="8">
        <f t="shared" si="0"/>
        <v>1.0198582314856508</v>
      </c>
    </row>
    <row r="30" spans="2:13" x14ac:dyDescent="0.25">
      <c r="B30" s="1">
        <v>0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 t="s">
        <v>64</v>
      </c>
      <c r="J30" s="1">
        <v>25000</v>
      </c>
      <c r="K30" s="1">
        <v>25496.455787141269</v>
      </c>
      <c r="L30" s="1">
        <v>151.29900658414044</v>
      </c>
      <c r="M30" s="8">
        <f t="shared" si="0"/>
        <v>1.0198582314856508</v>
      </c>
    </row>
    <row r="31" spans="2:13" x14ac:dyDescent="0.25">
      <c r="B31" s="1">
        <v>21</v>
      </c>
      <c r="C31" s="1" t="s">
        <v>47</v>
      </c>
      <c r="D31" s="1">
        <v>10000</v>
      </c>
      <c r="E31" s="1">
        <v>2815.6536219816821</v>
      </c>
      <c r="F31" s="1">
        <v>16.893921731890092</v>
      </c>
      <c r="G31" s="1">
        <v>510.90757701915072</v>
      </c>
      <c r="H31" s="1">
        <v>16.813722755401063</v>
      </c>
      <c r="I31" s="1" t="s">
        <v>63</v>
      </c>
      <c r="J31" s="1">
        <v>10000</v>
      </c>
      <c r="K31" s="1">
        <v>2815.6536219816517</v>
      </c>
      <c r="L31" s="1">
        <v>16.813722755401063</v>
      </c>
      <c r="M31" s="8">
        <f t="shared" si="0"/>
        <v>0.28156536219816519</v>
      </c>
    </row>
    <row r="32" spans="2:13" x14ac:dyDescent="0.25">
      <c r="B32" s="1">
        <v>22</v>
      </c>
      <c r="C32" s="1" t="s">
        <v>48</v>
      </c>
      <c r="D32" s="1">
        <v>32000</v>
      </c>
      <c r="E32" s="1">
        <v>17949.791840133221</v>
      </c>
      <c r="F32" s="1">
        <v>107.69875104079932</v>
      </c>
      <c r="G32" s="1">
        <v>3257.0358034970859</v>
      </c>
      <c r="H32" s="1">
        <v>90.027307352126286</v>
      </c>
      <c r="I32" s="1" t="s">
        <v>63</v>
      </c>
      <c r="J32" s="1">
        <v>16000</v>
      </c>
      <c r="K32" s="1">
        <v>8974.8959200666832</v>
      </c>
      <c r="L32" s="1">
        <v>45.013653676063143</v>
      </c>
      <c r="M32" s="8">
        <f t="shared" si="0"/>
        <v>0.56093099500416765</v>
      </c>
    </row>
    <row r="33" spans="2:13" x14ac:dyDescent="0.25">
      <c r="B33" s="1">
        <v>0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 t="s">
        <v>64</v>
      </c>
      <c r="J33" s="1">
        <v>16000</v>
      </c>
      <c r="K33" s="1">
        <v>8974.8959200666832</v>
      </c>
      <c r="L33" s="1">
        <v>45.013653676063143</v>
      </c>
      <c r="M33" s="8">
        <f t="shared" si="0"/>
        <v>0.56093099500416765</v>
      </c>
    </row>
    <row r="34" spans="2:13" x14ac:dyDescent="0.25">
      <c r="B34" s="1">
        <v>23</v>
      </c>
      <c r="C34" s="1" t="s">
        <v>49</v>
      </c>
      <c r="D34" s="1">
        <v>32000</v>
      </c>
      <c r="E34" s="1">
        <v>14078.268109908409</v>
      </c>
      <c r="F34" s="1">
        <v>84.469608659450458</v>
      </c>
      <c r="G34" s="1">
        <v>2554.5378850957536</v>
      </c>
      <c r="H34" s="1">
        <v>69.228302054202118</v>
      </c>
      <c r="I34" s="1" t="s">
        <v>63</v>
      </c>
      <c r="J34" s="1">
        <v>16000</v>
      </c>
      <c r="K34" s="1">
        <v>7039.1340549540837</v>
      </c>
      <c r="L34" s="1">
        <v>34.614151027101059</v>
      </c>
      <c r="M34" s="8">
        <f t="shared" si="0"/>
        <v>0.43994587843463023</v>
      </c>
    </row>
    <row r="35" spans="2:13" x14ac:dyDescent="0.25">
      <c r="B35" s="1">
        <v>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 t="s">
        <v>64</v>
      </c>
      <c r="J35" s="1">
        <v>16000</v>
      </c>
      <c r="K35" s="1">
        <v>7039.1340549540837</v>
      </c>
      <c r="L35" s="1">
        <v>34.614151027101059</v>
      </c>
      <c r="M35" s="8">
        <f t="shared" si="0"/>
        <v>0.43994587843463023</v>
      </c>
    </row>
    <row r="36" spans="2:13" x14ac:dyDescent="0.25">
      <c r="B36" s="1">
        <v>24</v>
      </c>
      <c r="C36" s="1" t="s">
        <v>50</v>
      </c>
      <c r="D36" s="1">
        <v>20000</v>
      </c>
      <c r="E36" s="1">
        <v>7743.0474604496258</v>
      </c>
      <c r="F36" s="1">
        <v>46.458284762697758</v>
      </c>
      <c r="G36" s="1">
        <v>1404.9958368026646</v>
      </c>
      <c r="H36" s="1">
        <v>60.424304956081983</v>
      </c>
      <c r="I36" s="1" t="s">
        <v>63</v>
      </c>
      <c r="J36" s="1">
        <v>10000</v>
      </c>
      <c r="K36" s="1">
        <v>7743.0474604496931</v>
      </c>
      <c r="L36" s="1">
        <v>48.4242185548378</v>
      </c>
      <c r="M36" s="8">
        <f t="shared" si="0"/>
        <v>0.77430474604496935</v>
      </c>
    </row>
    <row r="37" spans="2:13" x14ac:dyDescent="0.25">
      <c r="B37" s="1">
        <v>0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 t="s">
        <v>64</v>
      </c>
      <c r="J37" s="1">
        <v>10000</v>
      </c>
      <c r="K37" s="1">
        <v>3.4590996733641077E-11</v>
      </c>
      <c r="L37" s="1">
        <v>12.000086401244182</v>
      </c>
      <c r="M37" s="8">
        <f t="shared" si="0"/>
        <v>3.4590996733641078E-15</v>
      </c>
    </row>
    <row r="38" spans="2:13" x14ac:dyDescent="0.25">
      <c r="B38" s="1">
        <v>25</v>
      </c>
      <c r="C38" s="1" t="s">
        <v>51</v>
      </c>
      <c r="D38" s="1">
        <v>11200</v>
      </c>
      <c r="E38" s="1">
        <v>1407.8268109908411</v>
      </c>
      <c r="F38" s="1">
        <v>8.4469608659450461</v>
      </c>
      <c r="G38" s="1">
        <v>255.45378850957536</v>
      </c>
      <c r="H38" s="1">
        <v>18.984971722743367</v>
      </c>
      <c r="I38" s="1" t="s">
        <v>63</v>
      </c>
      <c r="J38" s="1">
        <v>5600</v>
      </c>
      <c r="K38" s="1">
        <v>1407.8268109908381</v>
      </c>
      <c r="L38" s="1">
        <v>10.984876822532714</v>
      </c>
      <c r="M38" s="8">
        <f t="shared" si="0"/>
        <v>0.25139764481979254</v>
      </c>
    </row>
    <row r="39" spans="2:13" x14ac:dyDescent="0.25">
      <c r="B39" s="1">
        <v>0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 t="s">
        <v>64</v>
      </c>
      <c r="J39" s="1">
        <v>5600</v>
      </c>
      <c r="K39" s="1">
        <v>-2.5206503551089554E-12</v>
      </c>
      <c r="L39" s="1">
        <v>8.0000949002106552</v>
      </c>
      <c r="M39" s="8">
        <f t="shared" si="0"/>
        <v>-4.5011613484088489E-16</v>
      </c>
    </row>
    <row r="40" spans="2:13" x14ac:dyDescent="0.25">
      <c r="B40" s="1">
        <v>26</v>
      </c>
      <c r="C40" s="1" t="s">
        <v>52</v>
      </c>
      <c r="D40" s="1">
        <v>50000</v>
      </c>
      <c r="E40" s="1">
        <v>68126.192483058898</v>
      </c>
      <c r="F40" s="1">
        <v>408.75715489835341</v>
      </c>
      <c r="G40" s="1">
        <v>9366.6389120177628</v>
      </c>
      <c r="H40" s="1">
        <v>502.14548209855002</v>
      </c>
      <c r="I40" s="1" t="s">
        <v>63</v>
      </c>
      <c r="J40" s="1">
        <v>25000</v>
      </c>
      <c r="K40" s="1">
        <v>34063.096241529536</v>
      </c>
      <c r="L40" s="1">
        <v>251.07274104927501</v>
      </c>
      <c r="M40" s="8">
        <f t="shared" si="0"/>
        <v>1.3625238496611813</v>
      </c>
    </row>
    <row r="41" spans="2:13" x14ac:dyDescent="0.25">
      <c r="B41" s="1">
        <v>0</v>
      </c>
      <c r="C41" s="1" t="s">
        <v>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 t="s">
        <v>64</v>
      </c>
      <c r="J41" s="1">
        <v>25000</v>
      </c>
      <c r="K41" s="1">
        <v>34063.096241529536</v>
      </c>
      <c r="L41" s="1">
        <v>251.07274104927501</v>
      </c>
      <c r="M41" s="8">
        <f t="shared" si="0"/>
        <v>1.3625238496611813</v>
      </c>
    </row>
    <row r="42" spans="2:13" x14ac:dyDescent="0.25">
      <c r="B42" s="1">
        <v>27</v>
      </c>
      <c r="C42" s="1" t="s">
        <v>53</v>
      </c>
      <c r="D42" s="1">
        <v>6300</v>
      </c>
      <c r="E42" s="1">
        <v>2346.3780183180679</v>
      </c>
      <c r="F42" s="1">
        <v>14.078268109908407</v>
      </c>
      <c r="G42" s="1">
        <v>425.7563141826256</v>
      </c>
      <c r="H42" s="1">
        <v>20.468575660510872</v>
      </c>
      <c r="I42" s="1" t="s">
        <v>63</v>
      </c>
      <c r="J42" s="1">
        <v>6300</v>
      </c>
      <c r="K42" s="1">
        <v>2346.3780183180556</v>
      </c>
      <c r="L42" s="1">
        <v>20.468575660510872</v>
      </c>
      <c r="M42" s="8">
        <f t="shared" si="0"/>
        <v>0.37244095528858023</v>
      </c>
    </row>
    <row r="43" spans="2:13" x14ac:dyDescent="0.25">
      <c r="B43" s="1">
        <v>28</v>
      </c>
      <c r="C43" s="1" t="s">
        <v>54</v>
      </c>
      <c r="D43" s="1">
        <v>56000</v>
      </c>
      <c r="E43" s="1">
        <v>42348.890053818628</v>
      </c>
      <c r="F43" s="1">
        <v>254.09334032291176</v>
      </c>
      <c r="G43" s="1">
        <v>4896.1976131001948</v>
      </c>
      <c r="H43" s="1">
        <v>199.22229555341897</v>
      </c>
      <c r="I43" s="1" t="s">
        <v>63</v>
      </c>
      <c r="J43" s="1">
        <v>16000</v>
      </c>
      <c r="K43" s="1">
        <v>12099.682872519488</v>
      </c>
      <c r="L43" s="1">
        <v>67.151200648201211</v>
      </c>
      <c r="M43" s="8">
        <f t="shared" si="0"/>
        <v>0.75623017953246796</v>
      </c>
    </row>
    <row r="44" spans="2:13" x14ac:dyDescent="0.25">
      <c r="B44" s="1">
        <v>0</v>
      </c>
      <c r="C44" s="1" t="s">
        <v>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 t="s">
        <v>64</v>
      </c>
      <c r="J44" s="1">
        <v>40000</v>
      </c>
      <c r="K44" s="1">
        <v>30249.207181299142</v>
      </c>
      <c r="L44" s="1">
        <v>132.07109490521776</v>
      </c>
      <c r="M44" s="8">
        <f t="shared" si="0"/>
        <v>0.75623017953247851</v>
      </c>
    </row>
    <row r="45" spans="2:13" x14ac:dyDescent="0.25">
      <c r="B45" s="1">
        <v>29</v>
      </c>
      <c r="C45" s="1" t="s">
        <v>55</v>
      </c>
      <c r="D45" s="1">
        <v>20000</v>
      </c>
      <c r="E45" s="1">
        <v>9385.5120732722717</v>
      </c>
      <c r="F45" s="1">
        <v>56.313072439633629</v>
      </c>
      <c r="G45" s="1">
        <v>1703.0252567305024</v>
      </c>
      <c r="H45" s="1">
        <v>50.71270139943779</v>
      </c>
      <c r="I45" s="1" t="s">
        <v>63</v>
      </c>
      <c r="J45" s="1">
        <v>10000</v>
      </c>
      <c r="K45" s="1">
        <v>4692.7560366360785</v>
      </c>
      <c r="L45" s="1">
        <v>25.356350699718895</v>
      </c>
      <c r="M45" s="8">
        <f t="shared" si="0"/>
        <v>0.46927560366360788</v>
      </c>
    </row>
    <row r="46" spans="2:13" x14ac:dyDescent="0.25">
      <c r="B46" s="1">
        <v>0</v>
      </c>
      <c r="C46" s="1" t="s">
        <v>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 t="s">
        <v>64</v>
      </c>
      <c r="J46" s="1">
        <v>10000</v>
      </c>
      <c r="K46" s="1">
        <v>4692.7560366360785</v>
      </c>
      <c r="L46" s="1">
        <v>25.356350699718895</v>
      </c>
      <c r="M46" s="8">
        <f t="shared" si="0"/>
        <v>0.46927560366360788</v>
      </c>
    </row>
    <row r="47" spans="2:13" x14ac:dyDescent="0.25">
      <c r="B47" s="1">
        <v>30</v>
      </c>
      <c r="C47" s="1" t="s">
        <v>56</v>
      </c>
      <c r="D47" s="1">
        <v>50000</v>
      </c>
      <c r="E47" s="1">
        <v>18301.74854288093</v>
      </c>
      <c r="F47" s="1">
        <v>109.81049125728558</v>
      </c>
      <c r="G47" s="1">
        <v>3320.8992506244795</v>
      </c>
      <c r="H47" s="1">
        <v>114.944962029538</v>
      </c>
      <c r="I47" s="1" t="s">
        <v>63</v>
      </c>
      <c r="J47" s="1">
        <v>25000</v>
      </c>
      <c r="K47" s="1">
        <v>18301.748542880749</v>
      </c>
      <c r="L47" s="1">
        <v>89.944842028385992</v>
      </c>
      <c r="M47" s="8">
        <f t="shared" si="0"/>
        <v>0.73206994171522999</v>
      </c>
    </row>
    <row r="48" spans="2:13" x14ac:dyDescent="0.25">
      <c r="B48" s="1">
        <v>0</v>
      </c>
      <c r="C48" s="1" t="s">
        <v>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 t="s">
        <v>64</v>
      </c>
      <c r="J48" s="1">
        <v>25000</v>
      </c>
      <c r="K48" s="1">
        <v>-1.1409539979467809E-10</v>
      </c>
      <c r="L48" s="1">
        <v>25.000120001152013</v>
      </c>
      <c r="M48" s="8">
        <f t="shared" si="0"/>
        <v>-4.5638159917871234E-15</v>
      </c>
    </row>
    <row r="49" spans="2:13" x14ac:dyDescent="0.25">
      <c r="B49" s="1">
        <v>31</v>
      </c>
      <c r="C49" s="1" t="s">
        <v>57</v>
      </c>
      <c r="D49" s="1">
        <v>22300</v>
      </c>
      <c r="E49" s="1">
        <v>5865.9450457951707</v>
      </c>
      <c r="F49" s="1">
        <v>35.195670274771025</v>
      </c>
      <c r="G49" s="1">
        <v>1064.3907854565641</v>
      </c>
      <c r="H49" s="1">
        <v>41.540544104268172</v>
      </c>
      <c r="I49" s="1" t="s">
        <v>63</v>
      </c>
      <c r="J49" s="1">
        <v>16000</v>
      </c>
      <c r="K49" s="1">
        <v>5865.9450457951707</v>
      </c>
      <c r="L49" s="1">
        <v>29.540326409295041</v>
      </c>
      <c r="M49" s="8">
        <f t="shared" si="0"/>
        <v>0.36662156536219814</v>
      </c>
    </row>
    <row r="50" spans="2:13" x14ac:dyDescent="0.25">
      <c r="B50" s="1">
        <v>0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 t="s">
        <v>64</v>
      </c>
      <c r="J50" s="1">
        <v>6300</v>
      </c>
      <c r="K50" s="1">
        <v>2.3039348207021249E-12</v>
      </c>
      <c r="L50" s="1">
        <v>12.000217694973133</v>
      </c>
      <c r="M50" s="8">
        <f t="shared" si="0"/>
        <v>3.6570393979398807E-16</v>
      </c>
    </row>
    <row r="51" spans="2:13" x14ac:dyDescent="0.25">
      <c r="B51" s="1">
        <v>32</v>
      </c>
      <c r="C51" s="1" t="s">
        <v>58</v>
      </c>
      <c r="D51" s="1">
        <v>60000</v>
      </c>
      <c r="E51" s="1">
        <v>26883.169432073828</v>
      </c>
      <c r="F51" s="1">
        <v>161.29901659244297</v>
      </c>
      <c r="G51" s="1">
        <v>894.08825978351376</v>
      </c>
      <c r="H51" s="1">
        <v>117.74493964855323</v>
      </c>
      <c r="I51" s="1" t="s">
        <v>63</v>
      </c>
      <c r="J51" s="1">
        <v>20000</v>
      </c>
      <c r="K51" s="1">
        <v>8961.0564773577571</v>
      </c>
      <c r="L51" s="1">
        <v>49.356261316378337</v>
      </c>
      <c r="M51" s="8">
        <f t="shared" si="0"/>
        <v>0.44805282386788786</v>
      </c>
    </row>
    <row r="52" spans="2:13" x14ac:dyDescent="0.25">
      <c r="B52" s="1">
        <v>0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 t="s">
        <v>64</v>
      </c>
      <c r="J52" s="1">
        <v>40000</v>
      </c>
      <c r="K52" s="1">
        <v>17922.112954715882</v>
      </c>
      <c r="L52" s="1">
        <v>68.388678332174891</v>
      </c>
      <c r="M52" s="8">
        <f t="shared" si="0"/>
        <v>0.44805282386789702</v>
      </c>
    </row>
    <row r="53" spans="2:13" x14ac:dyDescent="0.25">
      <c r="B53" s="1">
        <v>33</v>
      </c>
      <c r="C53" s="1" t="s">
        <v>59</v>
      </c>
      <c r="D53" s="1">
        <v>32000</v>
      </c>
      <c r="E53" s="1">
        <v>15486.094920899252</v>
      </c>
      <c r="F53" s="1">
        <v>92.916569525395516</v>
      </c>
      <c r="G53" s="1">
        <v>2809.9916736053292</v>
      </c>
      <c r="H53" s="1">
        <v>76.206531743649563</v>
      </c>
      <c r="I53" s="1" t="s">
        <v>63</v>
      </c>
      <c r="J53" s="1">
        <v>16000</v>
      </c>
      <c r="K53" s="1">
        <v>7743.0474604495148</v>
      </c>
      <c r="L53" s="1">
        <v>38.103265871824782</v>
      </c>
      <c r="M53" s="8">
        <f t="shared" si="0"/>
        <v>0.48394046627809467</v>
      </c>
    </row>
    <row r="54" spans="2:13" x14ac:dyDescent="0.25">
      <c r="B54" s="1">
        <v>0</v>
      </c>
      <c r="C54" s="1" t="s">
        <v>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 t="s">
        <v>64</v>
      </c>
      <c r="J54" s="1">
        <v>16000</v>
      </c>
      <c r="K54" s="1">
        <v>7743.0474604495148</v>
      </c>
      <c r="L54" s="1">
        <v>38.103265871824782</v>
      </c>
      <c r="M54" s="8">
        <f t="shared" si="0"/>
        <v>0.48394046627809467</v>
      </c>
    </row>
    <row r="55" spans="2:13" x14ac:dyDescent="0.25">
      <c r="B55" s="1">
        <v>34</v>
      </c>
      <c r="C55" s="1" t="s">
        <v>60</v>
      </c>
      <c r="D55" s="1">
        <v>25000</v>
      </c>
      <c r="E55" s="1">
        <v>8212.3230641132395</v>
      </c>
      <c r="F55" s="1">
        <v>49.27393838467944</v>
      </c>
      <c r="G55" s="1">
        <v>1490.1470996391895</v>
      </c>
      <c r="H55" s="1">
        <v>38.069242858034009</v>
      </c>
      <c r="I55" s="1" t="s">
        <v>63</v>
      </c>
      <c r="J55" s="1">
        <v>25000</v>
      </c>
      <c r="K55" s="1">
        <v>8212.3230641130194</v>
      </c>
      <c r="L55" s="1">
        <v>38.069242858034009</v>
      </c>
      <c r="M55" s="8">
        <f t="shared" si="0"/>
        <v>0.32849292256452078</v>
      </c>
    </row>
    <row r="56" spans="2:13" x14ac:dyDescent="0.25">
      <c r="B56" s="1">
        <v>35</v>
      </c>
      <c r="C56" s="1" t="s">
        <v>61</v>
      </c>
      <c r="D56" s="1">
        <v>10000</v>
      </c>
      <c r="E56" s="1">
        <v>2111.7402164862615</v>
      </c>
      <c r="F56" s="1">
        <v>12.67044129891757</v>
      </c>
      <c r="G56" s="1">
        <v>383.18068276436304</v>
      </c>
      <c r="H56" s="1">
        <v>14.713082178842493</v>
      </c>
      <c r="I56" s="1" t="s">
        <v>63</v>
      </c>
      <c r="J56" s="1">
        <v>10000</v>
      </c>
      <c r="K56" s="1">
        <v>2111.7402164863684</v>
      </c>
      <c r="L56" s="1">
        <v>14.713082178842493</v>
      </c>
      <c r="M56" s="8">
        <f t="shared" si="0"/>
        <v>0.21117402164863683</v>
      </c>
    </row>
    <row r="57" spans="2:13" x14ac:dyDescent="0.25">
      <c r="B57" s="1">
        <v>36</v>
      </c>
      <c r="C57" s="1" t="s">
        <v>62</v>
      </c>
      <c r="D57" s="1">
        <v>20000</v>
      </c>
      <c r="E57" s="1">
        <v>2111.7402164862615</v>
      </c>
      <c r="F57" s="1">
        <v>12.67044129891757</v>
      </c>
      <c r="G57" s="1">
        <v>383.18068276436304</v>
      </c>
      <c r="H57" s="1">
        <v>26.713168580086673</v>
      </c>
      <c r="I57" s="1" t="s">
        <v>63</v>
      </c>
      <c r="J57" s="1">
        <v>10000</v>
      </c>
      <c r="K57" s="1">
        <v>2111.7402164863684</v>
      </c>
      <c r="L57" s="1">
        <v>14.713082178842493</v>
      </c>
      <c r="M57" s="8">
        <f t="shared" si="0"/>
        <v>0.21117402164863683</v>
      </c>
    </row>
    <row r="58" spans="2:13" x14ac:dyDescent="0.25">
      <c r="B58" s="1">
        <v>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 t="s">
        <v>64</v>
      </c>
      <c r="J58" s="1">
        <v>10000</v>
      </c>
      <c r="K58" s="1">
        <v>3.4590996733641077E-11</v>
      </c>
      <c r="L58" s="1">
        <v>12.000086401244182</v>
      </c>
      <c r="M58" s="8">
        <f t="shared" si="0"/>
        <v>3.4590996733641078E-15</v>
      </c>
    </row>
    <row r="59" spans="2:13" x14ac:dyDescent="0.25">
      <c r="B59">
        <v>0</v>
      </c>
      <c r="C59" t="s">
        <v>4</v>
      </c>
    </row>
    <row r="60" spans="2:13" x14ac:dyDescent="0.25">
      <c r="B60" t="s">
        <v>23</v>
      </c>
    </row>
    <row r="61" spans="2:13" x14ac:dyDescent="0.25">
      <c r="B61" s="17" t="s">
        <v>24</v>
      </c>
      <c r="C61" s="17"/>
      <c r="D61" s="17"/>
      <c r="E61" s="1">
        <v>6000</v>
      </c>
    </row>
    <row r="62" spans="2:13" x14ac:dyDescent="0.25">
      <c r="B62" s="17" t="s">
        <v>25</v>
      </c>
      <c r="C62" s="17"/>
      <c r="D62" s="17"/>
      <c r="E62" s="1">
        <v>1384</v>
      </c>
    </row>
    <row r="63" spans="2:13" x14ac:dyDescent="0.25">
      <c r="B63" s="17" t="s">
        <v>26</v>
      </c>
      <c r="C63" s="17"/>
      <c r="D63" s="17"/>
      <c r="E63" s="1">
        <v>306.8</v>
      </c>
    </row>
    <row r="64" spans="2:13" x14ac:dyDescent="0.25">
      <c r="B64" s="18"/>
      <c r="C64" s="19"/>
      <c r="D64" s="20"/>
      <c r="E64" s="1"/>
    </row>
    <row r="65" spans="2:5" x14ac:dyDescent="0.25">
      <c r="B65" s="10"/>
      <c r="C65" s="10"/>
      <c r="D65" s="10"/>
    </row>
    <row r="66" spans="2:5" x14ac:dyDescent="0.25">
      <c r="B66" s="12" t="s">
        <v>8</v>
      </c>
      <c r="C66" s="11"/>
      <c r="D66" s="11"/>
    </row>
    <row r="67" spans="2:5" x14ac:dyDescent="0.25">
      <c r="B67" s="17" t="s">
        <v>7</v>
      </c>
      <c r="C67" s="17"/>
      <c r="D67" s="17"/>
      <c r="E67" s="9">
        <v>1183961860.3055668</v>
      </c>
    </row>
    <row r="68" spans="2:5" x14ac:dyDescent="0.25">
      <c r="B68" s="17" t="s">
        <v>5</v>
      </c>
      <c r="C68" s="17"/>
      <c r="D68" s="17"/>
      <c r="E68" s="1">
        <v>1706.4797896577265</v>
      </c>
    </row>
    <row r="69" spans="2:5" x14ac:dyDescent="0.25">
      <c r="B69" s="17" t="s">
        <v>6</v>
      </c>
      <c r="C69" s="17"/>
      <c r="D69" s="17"/>
      <c r="E69" s="1">
        <v>15.67978965772657</v>
      </c>
    </row>
    <row r="70" spans="2:5" x14ac:dyDescent="0.25">
      <c r="B70" s="17"/>
      <c r="C70" s="17"/>
      <c r="D70" s="17"/>
      <c r="E70" s="1"/>
    </row>
    <row r="72" spans="2:5" x14ac:dyDescent="0.25">
      <c r="B72" t="s">
        <v>19</v>
      </c>
    </row>
    <row r="73" spans="2:5" ht="27.75" customHeight="1" x14ac:dyDescent="0.25">
      <c r="B73" s="13" t="s">
        <v>18</v>
      </c>
      <c r="C73" s="14" t="s">
        <v>20</v>
      </c>
      <c r="D73" s="15"/>
      <c r="E73" s="16"/>
    </row>
  </sheetData>
  <mergeCells count="9">
    <mergeCell ref="C73:E73"/>
    <mergeCell ref="B67:D67"/>
    <mergeCell ref="B68:D68"/>
    <mergeCell ref="B69:D69"/>
    <mergeCell ref="B61:D61"/>
    <mergeCell ref="B62:D62"/>
    <mergeCell ref="B63:D63"/>
    <mergeCell ref="B64:D64"/>
    <mergeCell ref="B70:D70"/>
  </mergeCells>
  <conditionalFormatting sqref="B4">
    <cfRule type="cellIs" dxfId="7" priority="4" operator="equal">
      <formula>0</formula>
    </cfRule>
  </conditionalFormatting>
  <conditionalFormatting sqref="B61 E61 A84:XFD1048576 B73:C73 A75:E83 J81:XFD83 B65:B69 E65:E69 A60:A74 F60:XFD66 F67:F69 K67:XFD80 B60:E60 A1:XFD2 A4:XFD59 A3:M3 O3:XFD3">
    <cfRule type="cellIs" dxfId="6" priority="3" operator="equal">
      <formula>0</formula>
    </cfRule>
  </conditionalFormatting>
  <conditionalFormatting sqref="B62">
    <cfRule type="cellIs" dxfId="5" priority="2" operator="equal">
      <formula>0</formula>
    </cfRule>
  </conditionalFormatting>
  <conditionalFormatting sqref="B63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73"/>
  <sheetViews>
    <sheetView tabSelected="1" workbookViewId="0">
      <selection activeCell="C17" sqref="C17"/>
    </sheetView>
  </sheetViews>
  <sheetFormatPr defaultRowHeight="15" x14ac:dyDescent="0.25"/>
  <cols>
    <col min="2" max="2" width="17.140625" customWidth="1"/>
    <col min="3" max="3" width="21" customWidth="1"/>
    <col min="4" max="4" width="18.140625" customWidth="1"/>
    <col min="5" max="5" width="22.42578125" customWidth="1"/>
    <col min="6" max="6" width="20.7109375" customWidth="1"/>
    <col min="7" max="7" width="20.5703125" customWidth="1"/>
    <col min="8" max="8" width="21.28515625" customWidth="1"/>
    <col min="9" max="9" width="6.7109375" customWidth="1"/>
    <col min="10" max="10" width="17.7109375" customWidth="1"/>
    <col min="11" max="11" width="15.42578125" customWidth="1"/>
    <col min="12" max="12" width="15.28515625" customWidth="1"/>
  </cols>
  <sheetData>
    <row r="1" spans="2:63" ht="18.75" x14ac:dyDescent="0.3">
      <c r="D1" s="6" t="s">
        <v>0</v>
      </c>
      <c r="E1" s="6"/>
      <c r="F1" s="6"/>
      <c r="G1" s="6"/>
      <c r="H1" s="6"/>
    </row>
    <row r="3" spans="2:63" ht="78" customHeight="1" x14ac:dyDescent="0.25">
      <c r="B3" s="5" t="s">
        <v>17</v>
      </c>
      <c r="C3" s="5" t="s">
        <v>2</v>
      </c>
      <c r="D3" s="5" t="s">
        <v>14</v>
      </c>
      <c r="E3" s="5" t="s">
        <v>13</v>
      </c>
      <c r="F3" s="5" t="s">
        <v>12</v>
      </c>
      <c r="G3" s="7" t="s">
        <v>22</v>
      </c>
      <c r="H3" s="5" t="s">
        <v>21</v>
      </c>
      <c r="I3" s="7" t="s">
        <v>16</v>
      </c>
      <c r="J3" s="7" t="s">
        <v>11</v>
      </c>
      <c r="K3" s="7" t="s">
        <v>10</v>
      </c>
      <c r="L3" s="7" t="s">
        <v>15</v>
      </c>
      <c r="M3" s="7" t="s">
        <v>9</v>
      </c>
    </row>
    <row r="4" spans="2:63" x14ac:dyDescent="0.25">
      <c r="B4" s="1">
        <v>1</v>
      </c>
      <c r="C4" s="1" t="s">
        <v>27</v>
      </c>
      <c r="D4" s="1">
        <v>0</v>
      </c>
      <c r="E4" s="1">
        <v>39811.152548658181</v>
      </c>
      <c r="F4" s="1">
        <v>238.86691529194908</v>
      </c>
      <c r="G4" s="1">
        <v>0</v>
      </c>
      <c r="H4" s="1">
        <v>0</v>
      </c>
      <c r="I4" s="1"/>
      <c r="J4" s="1">
        <v>0</v>
      </c>
      <c r="K4" s="1">
        <v>0</v>
      </c>
      <c r="L4" s="1">
        <v>0</v>
      </c>
      <c r="M4" s="8"/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4</v>
      </c>
      <c r="AJ4" t="s">
        <v>4</v>
      </c>
      <c r="AK4" t="s">
        <v>4</v>
      </c>
      <c r="AL4" t="s">
        <v>4</v>
      </c>
      <c r="AM4" t="s">
        <v>4</v>
      </c>
      <c r="AN4" t="s">
        <v>4</v>
      </c>
      <c r="AO4" t="s">
        <v>4</v>
      </c>
      <c r="AP4" t="s">
        <v>4</v>
      </c>
      <c r="AQ4" t="s">
        <v>4</v>
      </c>
      <c r="AR4" t="s">
        <v>4</v>
      </c>
      <c r="AS4" t="s">
        <v>4</v>
      </c>
      <c r="AT4" t="s">
        <v>4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</row>
    <row r="5" spans="2:63" x14ac:dyDescent="0.25">
      <c r="B5" s="1">
        <v>2</v>
      </c>
      <c r="C5" s="1" t="s">
        <v>28</v>
      </c>
      <c r="D5" s="1">
        <v>0</v>
      </c>
      <c r="E5" s="1">
        <v>25100.256316998752</v>
      </c>
      <c r="F5" s="1">
        <v>150.60153790199249</v>
      </c>
      <c r="G5" s="1">
        <v>0</v>
      </c>
      <c r="H5" s="1">
        <v>0</v>
      </c>
      <c r="I5" s="1"/>
      <c r="J5" s="1">
        <v>0</v>
      </c>
      <c r="K5" s="1">
        <v>0</v>
      </c>
      <c r="L5" s="1">
        <v>0</v>
      </c>
      <c r="M5" s="8"/>
    </row>
    <row r="6" spans="2:63" x14ac:dyDescent="0.25">
      <c r="B6" s="1">
        <v>3</v>
      </c>
      <c r="C6" s="1" t="s">
        <v>29</v>
      </c>
      <c r="D6" s="1">
        <v>0</v>
      </c>
      <c r="E6" s="1">
        <v>37385.317819684991</v>
      </c>
      <c r="F6" s="1">
        <v>224.31190691810994</v>
      </c>
      <c r="G6" s="1">
        <v>0</v>
      </c>
      <c r="H6" s="1">
        <v>0</v>
      </c>
      <c r="I6" s="1"/>
      <c r="J6" s="1">
        <v>0</v>
      </c>
      <c r="K6" s="1">
        <v>0</v>
      </c>
      <c r="L6" s="1">
        <v>0</v>
      </c>
      <c r="M6" s="8"/>
    </row>
    <row r="7" spans="2:63" x14ac:dyDescent="0.25">
      <c r="B7" s="1">
        <v>4</v>
      </c>
      <c r="C7" s="1" t="s">
        <v>30</v>
      </c>
      <c r="D7" s="1">
        <v>0</v>
      </c>
      <c r="E7" s="1">
        <v>45064.11671329508</v>
      </c>
      <c r="F7" s="1">
        <v>270.38470027977047</v>
      </c>
      <c r="G7" s="1">
        <v>0</v>
      </c>
      <c r="H7" s="1">
        <v>0</v>
      </c>
      <c r="I7" s="1"/>
      <c r="J7" s="1">
        <v>0</v>
      </c>
      <c r="K7" s="1">
        <v>0</v>
      </c>
      <c r="L7" s="1">
        <v>0</v>
      </c>
      <c r="M7" s="8"/>
    </row>
    <row r="8" spans="2:63" x14ac:dyDescent="0.25">
      <c r="B8" s="1">
        <v>5</v>
      </c>
      <c r="C8" s="1" t="s">
        <v>31</v>
      </c>
      <c r="D8" s="1">
        <v>0</v>
      </c>
      <c r="E8" s="1">
        <v>24813.429158647923</v>
      </c>
      <c r="F8" s="1">
        <v>148.88057495188755</v>
      </c>
      <c r="G8" s="1">
        <v>0</v>
      </c>
      <c r="H8" s="1">
        <v>0</v>
      </c>
      <c r="I8" s="1"/>
      <c r="J8" s="1">
        <v>0</v>
      </c>
      <c r="K8" s="1">
        <v>0</v>
      </c>
      <c r="L8" s="1">
        <v>0</v>
      </c>
      <c r="M8" s="8"/>
    </row>
    <row r="9" spans="2:63" x14ac:dyDescent="0.25">
      <c r="B9" s="1">
        <v>6</v>
      </c>
      <c r="C9" s="1" t="s">
        <v>32</v>
      </c>
      <c r="D9" s="1">
        <v>0</v>
      </c>
      <c r="E9" s="1">
        <v>87292.81524507844</v>
      </c>
      <c r="F9" s="1">
        <v>523.75689147047069</v>
      </c>
      <c r="G9" s="1">
        <v>0</v>
      </c>
      <c r="H9" s="1">
        <v>0</v>
      </c>
      <c r="I9" s="1"/>
      <c r="J9" s="1">
        <v>0</v>
      </c>
      <c r="K9" s="1">
        <v>0</v>
      </c>
      <c r="L9" s="1">
        <v>0</v>
      </c>
      <c r="M9" s="8"/>
    </row>
    <row r="10" spans="2:63" x14ac:dyDescent="0.25">
      <c r="B10" s="1">
        <v>7</v>
      </c>
      <c r="C10" s="1" t="s">
        <v>33</v>
      </c>
      <c r="D10" s="1">
        <v>0</v>
      </c>
      <c r="E10" s="1">
        <v>1603.840038799761</v>
      </c>
      <c r="F10" s="1">
        <v>9.6230402327985676</v>
      </c>
      <c r="G10" s="1">
        <v>0</v>
      </c>
      <c r="H10" s="1">
        <v>0</v>
      </c>
      <c r="I10" s="1"/>
      <c r="J10" s="1">
        <v>0</v>
      </c>
      <c r="K10" s="1">
        <v>0</v>
      </c>
      <c r="L10" s="1">
        <v>0</v>
      </c>
      <c r="M10" s="8"/>
    </row>
    <row r="11" spans="2:63" x14ac:dyDescent="0.25">
      <c r="B11" s="1">
        <v>8</v>
      </c>
      <c r="C11" s="1" t="s">
        <v>34</v>
      </c>
      <c r="D11" s="1">
        <v>0</v>
      </c>
      <c r="E11" s="1">
        <v>15276.11119731261</v>
      </c>
      <c r="F11" s="1">
        <v>91.656667183875669</v>
      </c>
      <c r="G11" s="1">
        <v>0</v>
      </c>
      <c r="H11" s="1">
        <v>0</v>
      </c>
      <c r="I11" s="1"/>
      <c r="J11" s="1">
        <v>0</v>
      </c>
      <c r="K11" s="1">
        <v>0</v>
      </c>
      <c r="L11" s="1">
        <v>0</v>
      </c>
      <c r="M11" s="8"/>
    </row>
    <row r="12" spans="2:63" x14ac:dyDescent="0.25">
      <c r="B12" s="1">
        <v>9</v>
      </c>
      <c r="C12" s="1" t="s">
        <v>35</v>
      </c>
      <c r="D12" s="1">
        <v>0</v>
      </c>
      <c r="E12" s="1">
        <v>7803.4717654057076</v>
      </c>
      <c r="F12" s="1">
        <v>46.820830592434241</v>
      </c>
      <c r="G12" s="1">
        <v>0</v>
      </c>
      <c r="H12" s="1">
        <v>0</v>
      </c>
      <c r="I12" s="1"/>
      <c r="J12" s="1">
        <v>0</v>
      </c>
      <c r="K12" s="1">
        <v>0</v>
      </c>
      <c r="L12" s="1">
        <v>0</v>
      </c>
      <c r="M12" s="8"/>
    </row>
    <row r="13" spans="2:63" x14ac:dyDescent="0.25">
      <c r="B13" s="1">
        <v>10</v>
      </c>
      <c r="C13" s="1" t="s">
        <v>36</v>
      </c>
      <c r="D13" s="1">
        <v>32000</v>
      </c>
      <c r="E13" s="1">
        <v>18184.429641965027</v>
      </c>
      <c r="F13" s="1">
        <v>109.10657785179016</v>
      </c>
      <c r="G13" s="1">
        <v>3299.6114349153486</v>
      </c>
      <c r="H13" s="1">
        <v>91.450512914096407</v>
      </c>
      <c r="I13" s="1" t="s">
        <v>63</v>
      </c>
      <c r="J13" s="1">
        <v>16000</v>
      </c>
      <c r="K13" s="1">
        <v>9092.2148209824281</v>
      </c>
      <c r="L13" s="1">
        <v>45.725256457048204</v>
      </c>
      <c r="M13" s="8">
        <f>K13/J13</f>
        <v>0.56826342631140181</v>
      </c>
    </row>
    <row r="14" spans="2:63" x14ac:dyDescent="0.25">
      <c r="B14" s="1">
        <v>0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 t="s">
        <v>64</v>
      </c>
      <c r="J14" s="1">
        <v>16000</v>
      </c>
      <c r="K14" s="1">
        <v>9092.2148209824281</v>
      </c>
      <c r="L14" s="1">
        <v>45.725256457048204</v>
      </c>
      <c r="M14" s="8">
        <f t="shared" ref="M14:M58" si="0">K14/J14</f>
        <v>0.56826342631140181</v>
      </c>
    </row>
    <row r="15" spans="2:63" x14ac:dyDescent="0.25">
      <c r="B15" s="1">
        <v>11</v>
      </c>
      <c r="C15" s="1" t="s">
        <v>37</v>
      </c>
      <c r="D15" s="1">
        <v>16000</v>
      </c>
      <c r="E15" s="1">
        <v>2815.6536219816821</v>
      </c>
      <c r="F15" s="1">
        <v>16.893921731890092</v>
      </c>
      <c r="G15" s="1">
        <v>510.90757701915072</v>
      </c>
      <c r="H15" s="1">
        <v>20.67110439861521</v>
      </c>
      <c r="I15" s="1" t="s">
        <v>63</v>
      </c>
      <c r="J15" s="1">
        <v>16000</v>
      </c>
      <c r="K15" s="1">
        <v>2815.6536219817049</v>
      </c>
      <c r="L15" s="1">
        <v>20.67110439861521</v>
      </c>
      <c r="M15" s="8">
        <f t="shared" si="0"/>
        <v>0.17597835137385656</v>
      </c>
    </row>
    <row r="16" spans="2:63" x14ac:dyDescent="0.25">
      <c r="B16" s="1">
        <v>12</v>
      </c>
      <c r="C16" s="1" t="s">
        <v>38</v>
      </c>
      <c r="D16" s="1">
        <v>10000</v>
      </c>
      <c r="E16" s="1">
        <v>3519.5670274771023</v>
      </c>
      <c r="F16" s="1">
        <v>21.117402164862614</v>
      </c>
      <c r="G16" s="1">
        <v>638.6344712739384</v>
      </c>
      <c r="H16" s="1">
        <v>19.515061218314514</v>
      </c>
      <c r="I16" s="1" t="s">
        <v>63</v>
      </c>
      <c r="J16" s="1">
        <v>10000</v>
      </c>
      <c r="K16" s="1">
        <v>3519.5670274770278</v>
      </c>
      <c r="L16" s="1">
        <v>19.515061218314514</v>
      </c>
      <c r="M16" s="8">
        <f t="shared" si="0"/>
        <v>0.3519567027477028</v>
      </c>
    </row>
    <row r="17" spans="2:13" x14ac:dyDescent="0.25">
      <c r="B17" s="1">
        <v>13</v>
      </c>
      <c r="C17" s="1" t="s">
        <v>39</v>
      </c>
      <c r="D17" s="1">
        <v>32000</v>
      </c>
      <c r="E17" s="1">
        <v>16424.646128226479</v>
      </c>
      <c r="F17" s="1">
        <v>98.547876769358879</v>
      </c>
      <c r="G17" s="1">
        <v>2980.294199278379</v>
      </c>
      <c r="H17" s="1">
        <v>81.229951834920286</v>
      </c>
      <c r="I17" s="1" t="s">
        <v>63</v>
      </c>
      <c r="J17" s="1">
        <v>16000</v>
      </c>
      <c r="K17" s="1">
        <v>8212.3230641132432</v>
      </c>
      <c r="L17" s="1">
        <v>40.614975917460143</v>
      </c>
      <c r="M17" s="8">
        <f t="shared" si="0"/>
        <v>0.51327019150707764</v>
      </c>
    </row>
    <row r="18" spans="2:13" x14ac:dyDescent="0.25">
      <c r="B18" s="1">
        <v>0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 t="s">
        <v>64</v>
      </c>
      <c r="J18" s="1">
        <v>16000</v>
      </c>
      <c r="K18" s="1">
        <v>8212.3230641132432</v>
      </c>
      <c r="L18" s="1">
        <v>40.614975917460143</v>
      </c>
      <c r="M18" s="8">
        <f t="shared" si="0"/>
        <v>0.51327019150707764</v>
      </c>
    </row>
    <row r="19" spans="2:13" x14ac:dyDescent="0.25">
      <c r="B19" s="1">
        <v>14</v>
      </c>
      <c r="C19" s="1" t="s">
        <v>40</v>
      </c>
      <c r="D19" s="1">
        <v>16000</v>
      </c>
      <c r="E19" s="1">
        <v>9150.8742714404652</v>
      </c>
      <c r="F19" s="1">
        <v>54.905245628642788</v>
      </c>
      <c r="G19" s="1">
        <v>1660.4496253122397</v>
      </c>
      <c r="H19" s="1">
        <v>46.084548360605581</v>
      </c>
      <c r="I19" s="1" t="s">
        <v>63</v>
      </c>
      <c r="J19" s="1">
        <v>16000</v>
      </c>
      <c r="K19" s="1">
        <v>9150.8742714405344</v>
      </c>
      <c r="L19" s="1">
        <v>46.084548360605581</v>
      </c>
      <c r="M19" s="8">
        <f t="shared" si="0"/>
        <v>0.57192964196503338</v>
      </c>
    </row>
    <row r="20" spans="2:13" x14ac:dyDescent="0.25">
      <c r="B20" s="1">
        <v>15</v>
      </c>
      <c r="C20" s="1" t="s">
        <v>41</v>
      </c>
      <c r="D20" s="1">
        <v>20000</v>
      </c>
      <c r="E20" s="1">
        <v>9150.8742714404652</v>
      </c>
      <c r="F20" s="1">
        <v>54.905245628642788</v>
      </c>
      <c r="G20" s="1">
        <v>1660.4496253122397</v>
      </c>
      <c r="H20" s="1">
        <v>49.393477998409836</v>
      </c>
      <c r="I20" s="1" t="s">
        <v>63</v>
      </c>
      <c r="J20" s="1">
        <v>10000</v>
      </c>
      <c r="K20" s="1">
        <v>4575.4371357202608</v>
      </c>
      <c r="L20" s="1">
        <v>24.696738999204918</v>
      </c>
      <c r="M20" s="8">
        <f t="shared" si="0"/>
        <v>0.45754371357202606</v>
      </c>
    </row>
    <row r="21" spans="2:13" x14ac:dyDescent="0.25">
      <c r="B21" s="1">
        <v>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 t="s">
        <v>64</v>
      </c>
      <c r="J21" s="1">
        <v>10000</v>
      </c>
      <c r="K21" s="1">
        <v>4575.4371357202608</v>
      </c>
      <c r="L21" s="1">
        <v>24.696738999204918</v>
      </c>
      <c r="M21" s="8">
        <f t="shared" si="0"/>
        <v>0.45754371357202606</v>
      </c>
    </row>
    <row r="22" spans="2:13" x14ac:dyDescent="0.25">
      <c r="B22" s="1">
        <v>16</v>
      </c>
      <c r="C22" s="1" t="s">
        <v>42</v>
      </c>
      <c r="D22" s="1">
        <v>50000</v>
      </c>
      <c r="E22" s="1">
        <v>30650.225326047843</v>
      </c>
      <c r="F22" s="1">
        <v>183.90135195628704</v>
      </c>
      <c r="G22" s="1">
        <v>1404.9958368026646</v>
      </c>
      <c r="H22" s="1">
        <v>141.01766189528877</v>
      </c>
      <c r="I22" s="1" t="s">
        <v>63</v>
      </c>
      <c r="J22" s="1">
        <v>25000</v>
      </c>
      <c r="K22" s="1">
        <v>15325.1126630242</v>
      </c>
      <c r="L22" s="1">
        <v>70.508830947644384</v>
      </c>
      <c r="M22" s="8">
        <f t="shared" si="0"/>
        <v>0.61300450652096794</v>
      </c>
    </row>
    <row r="23" spans="2:13" x14ac:dyDescent="0.25">
      <c r="B23" s="1">
        <v>0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 t="s">
        <v>64</v>
      </c>
      <c r="J23" s="1">
        <v>25000</v>
      </c>
      <c r="K23" s="1">
        <v>15325.1126630242</v>
      </c>
      <c r="L23" s="1">
        <v>70.508830947644384</v>
      </c>
      <c r="M23" s="8">
        <f t="shared" si="0"/>
        <v>0.61300450652096794</v>
      </c>
    </row>
    <row r="24" spans="2:13" x14ac:dyDescent="0.25">
      <c r="B24" s="1">
        <v>17</v>
      </c>
      <c r="C24" s="1" t="s">
        <v>43</v>
      </c>
      <c r="D24" s="1">
        <v>10000</v>
      </c>
      <c r="E24" s="1">
        <v>3519.5670274771023</v>
      </c>
      <c r="F24" s="1">
        <v>21.117402164862614</v>
      </c>
      <c r="G24" s="1">
        <v>638.6344712739384</v>
      </c>
      <c r="H24" s="1">
        <v>19.515061218314514</v>
      </c>
      <c r="I24" s="1" t="s">
        <v>63</v>
      </c>
      <c r="J24" s="1">
        <v>10000</v>
      </c>
      <c r="K24" s="1">
        <v>3519.5670274770278</v>
      </c>
      <c r="L24" s="1">
        <v>19.515061218314514</v>
      </c>
      <c r="M24" s="8">
        <f t="shared" si="0"/>
        <v>0.3519567027477028</v>
      </c>
    </row>
    <row r="25" spans="2:13" x14ac:dyDescent="0.25">
      <c r="B25" s="1">
        <v>18</v>
      </c>
      <c r="C25" s="1" t="s">
        <v>44</v>
      </c>
      <c r="D25" s="1">
        <v>65000</v>
      </c>
      <c r="E25" s="1">
        <v>49398.807960905186</v>
      </c>
      <c r="F25" s="1">
        <v>296.3928477654311</v>
      </c>
      <c r="G25" s="1">
        <v>1915.9034138218153</v>
      </c>
      <c r="H25" s="1">
        <v>228.05213224602727</v>
      </c>
      <c r="I25" s="1" t="s">
        <v>63</v>
      </c>
      <c r="J25" s="1">
        <v>40000</v>
      </c>
      <c r="K25" s="1">
        <v>30399.266437480423</v>
      </c>
      <c r="L25" s="1">
        <v>133.04861538931772</v>
      </c>
      <c r="M25" s="8">
        <f t="shared" si="0"/>
        <v>0.75998166093701058</v>
      </c>
    </row>
    <row r="26" spans="2:13" x14ac:dyDescent="0.25">
      <c r="B26" s="1">
        <v>0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 t="s">
        <v>64</v>
      </c>
      <c r="J26" s="1">
        <v>25000</v>
      </c>
      <c r="K26" s="1">
        <v>18999.541523425403</v>
      </c>
      <c r="L26" s="1">
        <v>95.003516856709538</v>
      </c>
      <c r="M26" s="8">
        <f t="shared" si="0"/>
        <v>0.75998166093701613</v>
      </c>
    </row>
    <row r="27" spans="2:13" x14ac:dyDescent="0.25">
      <c r="B27" s="1">
        <v>19</v>
      </c>
      <c r="C27" s="1" t="s">
        <v>45</v>
      </c>
      <c r="D27" s="1">
        <v>36000</v>
      </c>
      <c r="E27" s="1">
        <v>9385.5120732722717</v>
      </c>
      <c r="F27" s="1">
        <v>56.313072439633629</v>
      </c>
      <c r="G27" s="1">
        <v>1703.0252567305024</v>
      </c>
      <c r="H27" s="1">
        <v>72.54517998913289</v>
      </c>
      <c r="I27" s="1" t="s">
        <v>63</v>
      </c>
      <c r="J27" s="1">
        <v>16000</v>
      </c>
      <c r="K27" s="1">
        <v>9385.5120732723153</v>
      </c>
      <c r="L27" s="1">
        <v>47.544992486320346</v>
      </c>
      <c r="M27" s="8">
        <f t="shared" si="0"/>
        <v>0.58659450457951967</v>
      </c>
    </row>
    <row r="28" spans="2:13" x14ac:dyDescent="0.25">
      <c r="B28" s="1">
        <v>0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 t="s">
        <v>64</v>
      </c>
      <c r="J28" s="1">
        <v>20000</v>
      </c>
      <c r="K28" s="1">
        <v>-1.113420466936077E-11</v>
      </c>
      <c r="L28" s="1">
        <v>25.000187502812551</v>
      </c>
      <c r="M28" s="8">
        <f t="shared" si="0"/>
        <v>-5.5671023346803852E-16</v>
      </c>
    </row>
    <row r="29" spans="2:13" x14ac:dyDescent="0.25">
      <c r="B29" s="1">
        <v>20</v>
      </c>
      <c r="C29" s="1" t="s">
        <v>46</v>
      </c>
      <c r="D29" s="1">
        <v>50000</v>
      </c>
      <c r="E29" s="1">
        <v>25704.536762007181</v>
      </c>
      <c r="F29" s="1">
        <v>154.22722057204308</v>
      </c>
      <c r="G29" s="1">
        <v>0</v>
      </c>
      <c r="H29" s="1">
        <v>113.99326329607916</v>
      </c>
      <c r="I29" s="1" t="s">
        <v>63</v>
      </c>
      <c r="J29" s="1">
        <v>25000</v>
      </c>
      <c r="K29" s="1">
        <v>12852.268381003641</v>
      </c>
      <c r="L29" s="1">
        <v>56.996631648039582</v>
      </c>
      <c r="M29" s="8">
        <f t="shared" si="0"/>
        <v>0.5140907352401457</v>
      </c>
    </row>
    <row r="30" spans="2:13" x14ac:dyDescent="0.25">
      <c r="B30" s="1">
        <v>0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 t="s">
        <v>64</v>
      </c>
      <c r="J30" s="1">
        <v>25000</v>
      </c>
      <c r="K30" s="1">
        <v>12852.268381003641</v>
      </c>
      <c r="L30" s="1">
        <v>56.996631648039582</v>
      </c>
      <c r="M30" s="8">
        <f t="shared" si="0"/>
        <v>0.5140907352401457</v>
      </c>
    </row>
    <row r="31" spans="2:13" x14ac:dyDescent="0.25">
      <c r="B31" s="1">
        <v>21</v>
      </c>
      <c r="C31" s="1" t="s">
        <v>47</v>
      </c>
      <c r="D31" s="1">
        <v>10000</v>
      </c>
      <c r="E31" s="1">
        <v>2815.6536219816821</v>
      </c>
      <c r="F31" s="1">
        <v>16.893921731890092</v>
      </c>
      <c r="G31" s="1">
        <v>510.90757701915072</v>
      </c>
      <c r="H31" s="1">
        <v>16.813722755401063</v>
      </c>
      <c r="I31" s="1" t="s">
        <v>63</v>
      </c>
      <c r="J31" s="1">
        <v>10000</v>
      </c>
      <c r="K31" s="1">
        <v>2815.6536219816517</v>
      </c>
      <c r="L31" s="1">
        <v>16.813722755401063</v>
      </c>
      <c r="M31" s="8">
        <f t="shared" si="0"/>
        <v>0.28156536219816519</v>
      </c>
    </row>
    <row r="32" spans="2:13" x14ac:dyDescent="0.25">
      <c r="B32" s="1">
        <v>22</v>
      </c>
      <c r="C32" s="1" t="s">
        <v>48</v>
      </c>
      <c r="D32" s="1">
        <v>32000</v>
      </c>
      <c r="E32" s="1">
        <v>17949.791840133221</v>
      </c>
      <c r="F32" s="1">
        <v>107.69875104079932</v>
      </c>
      <c r="G32" s="1">
        <v>3257.0358034970859</v>
      </c>
      <c r="H32" s="1">
        <v>90.027307352126286</v>
      </c>
      <c r="I32" s="1" t="s">
        <v>63</v>
      </c>
      <c r="J32" s="1">
        <v>16000</v>
      </c>
      <c r="K32" s="1">
        <v>8974.8959200666832</v>
      </c>
      <c r="L32" s="1">
        <v>45.013653676063143</v>
      </c>
      <c r="M32" s="8">
        <f t="shared" si="0"/>
        <v>0.56093099500416765</v>
      </c>
    </row>
    <row r="33" spans="2:13" x14ac:dyDescent="0.25">
      <c r="B33" s="1">
        <v>0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 t="s">
        <v>64</v>
      </c>
      <c r="J33" s="1">
        <v>16000</v>
      </c>
      <c r="K33" s="1">
        <v>8974.8959200666832</v>
      </c>
      <c r="L33" s="1">
        <v>45.013653676063143</v>
      </c>
      <c r="M33" s="8">
        <f t="shared" si="0"/>
        <v>0.56093099500416765</v>
      </c>
    </row>
    <row r="34" spans="2:13" x14ac:dyDescent="0.25">
      <c r="B34" s="1">
        <v>23</v>
      </c>
      <c r="C34" s="1" t="s">
        <v>49</v>
      </c>
      <c r="D34" s="1">
        <v>32000</v>
      </c>
      <c r="E34" s="1">
        <v>14078.268109908409</v>
      </c>
      <c r="F34" s="1">
        <v>84.469608659450458</v>
      </c>
      <c r="G34" s="1">
        <v>2554.5378850957536</v>
      </c>
      <c r="H34" s="1">
        <v>69.228302054202118</v>
      </c>
      <c r="I34" s="1" t="s">
        <v>63</v>
      </c>
      <c r="J34" s="1">
        <v>16000</v>
      </c>
      <c r="K34" s="1">
        <v>7039.1340549540837</v>
      </c>
      <c r="L34" s="1">
        <v>34.614151027101059</v>
      </c>
      <c r="M34" s="8">
        <f t="shared" si="0"/>
        <v>0.43994587843463023</v>
      </c>
    </row>
    <row r="35" spans="2:13" x14ac:dyDescent="0.25">
      <c r="B35" s="1">
        <v>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 t="s">
        <v>64</v>
      </c>
      <c r="J35" s="1">
        <v>16000</v>
      </c>
      <c r="K35" s="1">
        <v>7039.1340549540837</v>
      </c>
      <c r="L35" s="1">
        <v>34.614151027101059</v>
      </c>
      <c r="M35" s="8">
        <f t="shared" si="0"/>
        <v>0.43994587843463023</v>
      </c>
    </row>
    <row r="36" spans="2:13" x14ac:dyDescent="0.25">
      <c r="B36" s="1">
        <v>24</v>
      </c>
      <c r="C36" s="1" t="s">
        <v>50</v>
      </c>
      <c r="D36" s="1">
        <v>20000</v>
      </c>
      <c r="E36" s="1">
        <v>7743.0474604496258</v>
      </c>
      <c r="F36" s="1">
        <v>46.458284762697758</v>
      </c>
      <c r="G36" s="1">
        <v>1404.9958368026646</v>
      </c>
      <c r="H36" s="1">
        <v>60.424304956081983</v>
      </c>
      <c r="I36" s="1" t="s">
        <v>63</v>
      </c>
      <c r="J36" s="1">
        <v>10000</v>
      </c>
      <c r="K36" s="1">
        <v>7743.0474604496931</v>
      </c>
      <c r="L36" s="1">
        <v>48.4242185548378</v>
      </c>
      <c r="M36" s="8">
        <f t="shared" si="0"/>
        <v>0.77430474604496935</v>
      </c>
    </row>
    <row r="37" spans="2:13" x14ac:dyDescent="0.25">
      <c r="B37" s="1">
        <v>0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 t="s">
        <v>64</v>
      </c>
      <c r="J37" s="1">
        <v>10000</v>
      </c>
      <c r="K37" s="1">
        <v>3.4590996733641077E-11</v>
      </c>
      <c r="L37" s="1">
        <v>12.000086401244182</v>
      </c>
      <c r="M37" s="8">
        <f t="shared" si="0"/>
        <v>3.4590996733641078E-15</v>
      </c>
    </row>
    <row r="38" spans="2:13" x14ac:dyDescent="0.25">
      <c r="B38" s="1">
        <v>25</v>
      </c>
      <c r="C38" s="1" t="s">
        <v>51</v>
      </c>
      <c r="D38" s="1">
        <v>11200</v>
      </c>
      <c r="E38" s="1">
        <v>1407.8268109908411</v>
      </c>
      <c r="F38" s="1">
        <v>8.4469608659450461</v>
      </c>
      <c r="G38" s="1">
        <v>255.45378850957536</v>
      </c>
      <c r="H38" s="1">
        <v>18.984971722743367</v>
      </c>
      <c r="I38" s="1" t="s">
        <v>63</v>
      </c>
      <c r="J38" s="1">
        <v>5600</v>
      </c>
      <c r="K38" s="1">
        <v>1407.8268109908381</v>
      </c>
      <c r="L38" s="1">
        <v>10.984876822532714</v>
      </c>
      <c r="M38" s="8">
        <f t="shared" si="0"/>
        <v>0.25139764481979254</v>
      </c>
    </row>
    <row r="39" spans="2:13" x14ac:dyDescent="0.25">
      <c r="B39" s="1">
        <v>0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 t="s">
        <v>64</v>
      </c>
      <c r="J39" s="1">
        <v>5600</v>
      </c>
      <c r="K39" s="1">
        <v>-2.5206503551089554E-12</v>
      </c>
      <c r="L39" s="1">
        <v>8.0000949002106552</v>
      </c>
      <c r="M39" s="8">
        <f t="shared" si="0"/>
        <v>-4.5011613484088489E-16</v>
      </c>
    </row>
    <row r="40" spans="2:13" x14ac:dyDescent="0.25">
      <c r="B40" s="1">
        <v>26</v>
      </c>
      <c r="C40" s="1" t="s">
        <v>52</v>
      </c>
      <c r="D40" s="1">
        <v>50000</v>
      </c>
      <c r="E40" s="1">
        <v>68802.986609652333</v>
      </c>
      <c r="F40" s="1">
        <v>412.81791965791399</v>
      </c>
      <c r="G40" s="1">
        <v>9366.6389120177628</v>
      </c>
      <c r="H40" s="1">
        <v>511.22819591478265</v>
      </c>
      <c r="I40" s="1" t="s">
        <v>63</v>
      </c>
      <c r="J40" s="1">
        <v>25000</v>
      </c>
      <c r="K40" s="1">
        <v>34401.493304826239</v>
      </c>
      <c r="L40" s="1">
        <v>255.61409795739132</v>
      </c>
      <c r="M40" s="8">
        <f t="shared" si="0"/>
        <v>1.3760597321930497</v>
      </c>
    </row>
    <row r="41" spans="2:13" x14ac:dyDescent="0.25">
      <c r="B41" s="1">
        <v>0</v>
      </c>
      <c r="C41" s="1" t="s">
        <v>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 t="s">
        <v>64</v>
      </c>
      <c r="J41" s="1">
        <v>25000</v>
      </c>
      <c r="K41" s="1">
        <v>34401.493304826239</v>
      </c>
      <c r="L41" s="1">
        <v>255.61409795739132</v>
      </c>
      <c r="M41" s="8">
        <f t="shared" si="0"/>
        <v>1.3760597321930497</v>
      </c>
    </row>
    <row r="42" spans="2:13" x14ac:dyDescent="0.25">
      <c r="B42" s="1">
        <v>27</v>
      </c>
      <c r="C42" s="1" t="s">
        <v>53</v>
      </c>
      <c r="D42" s="1">
        <v>6300</v>
      </c>
      <c r="E42" s="1">
        <v>2346.3780183180679</v>
      </c>
      <c r="F42" s="1">
        <v>14.078268109908407</v>
      </c>
      <c r="G42" s="1">
        <v>425.7563141826256</v>
      </c>
      <c r="H42" s="1">
        <v>20.468575660510872</v>
      </c>
      <c r="I42" s="1" t="s">
        <v>63</v>
      </c>
      <c r="J42" s="1">
        <v>6300</v>
      </c>
      <c r="K42" s="1">
        <v>2346.3780183180556</v>
      </c>
      <c r="L42" s="1">
        <v>20.468575660510872</v>
      </c>
      <c r="M42" s="8">
        <f t="shared" si="0"/>
        <v>0.37244095528858023</v>
      </c>
    </row>
    <row r="43" spans="2:13" x14ac:dyDescent="0.25">
      <c r="B43" s="1">
        <v>28</v>
      </c>
      <c r="C43" s="1" t="s">
        <v>54</v>
      </c>
      <c r="D43" s="1">
        <v>56000</v>
      </c>
      <c r="E43" s="1">
        <v>42348.890053818628</v>
      </c>
      <c r="F43" s="1">
        <v>254.09334032291176</v>
      </c>
      <c r="G43" s="1">
        <v>4896.1976131001948</v>
      </c>
      <c r="H43" s="1">
        <v>199.22229555341897</v>
      </c>
      <c r="I43" s="1" t="s">
        <v>63</v>
      </c>
      <c r="J43" s="1">
        <v>16000</v>
      </c>
      <c r="K43" s="1">
        <v>12099.682872519488</v>
      </c>
      <c r="L43" s="1">
        <v>67.151200648201211</v>
      </c>
      <c r="M43" s="8">
        <f t="shared" si="0"/>
        <v>0.75623017953246796</v>
      </c>
    </row>
    <row r="44" spans="2:13" x14ac:dyDescent="0.25">
      <c r="B44" s="1">
        <v>0</v>
      </c>
      <c r="C44" s="1" t="s">
        <v>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 t="s">
        <v>64</v>
      </c>
      <c r="J44" s="1">
        <v>40000</v>
      </c>
      <c r="K44" s="1">
        <v>30249.207181299142</v>
      </c>
      <c r="L44" s="1">
        <v>132.07109490521776</v>
      </c>
      <c r="M44" s="8">
        <f t="shared" si="0"/>
        <v>0.75623017953247851</v>
      </c>
    </row>
    <row r="45" spans="2:13" x14ac:dyDescent="0.25">
      <c r="B45" s="1">
        <v>29</v>
      </c>
      <c r="C45" s="1" t="s">
        <v>55</v>
      </c>
      <c r="D45" s="1">
        <v>20000</v>
      </c>
      <c r="E45" s="1">
        <v>9385.5120732722717</v>
      </c>
      <c r="F45" s="1">
        <v>56.313072439633629</v>
      </c>
      <c r="G45" s="1">
        <v>1703.0252567305024</v>
      </c>
      <c r="H45" s="1">
        <v>50.71270139943779</v>
      </c>
      <c r="I45" s="1" t="s">
        <v>63</v>
      </c>
      <c r="J45" s="1">
        <v>10000</v>
      </c>
      <c r="K45" s="1">
        <v>4692.7560366360785</v>
      </c>
      <c r="L45" s="1">
        <v>25.356350699718895</v>
      </c>
      <c r="M45" s="8">
        <f t="shared" si="0"/>
        <v>0.46927560366360788</v>
      </c>
    </row>
    <row r="46" spans="2:13" x14ac:dyDescent="0.25">
      <c r="B46" s="1">
        <v>0</v>
      </c>
      <c r="C46" s="1" t="s">
        <v>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 t="s">
        <v>64</v>
      </c>
      <c r="J46" s="1">
        <v>10000</v>
      </c>
      <c r="K46" s="1">
        <v>4692.7560366360785</v>
      </c>
      <c r="L46" s="1">
        <v>25.356350699718895</v>
      </c>
      <c r="M46" s="8">
        <f t="shared" si="0"/>
        <v>0.46927560366360788</v>
      </c>
    </row>
    <row r="47" spans="2:13" x14ac:dyDescent="0.25">
      <c r="B47" s="1">
        <v>30</v>
      </c>
      <c r="C47" s="1" t="s">
        <v>56</v>
      </c>
      <c r="D47" s="1">
        <v>50000</v>
      </c>
      <c r="E47" s="1">
        <v>18301.74854288093</v>
      </c>
      <c r="F47" s="1">
        <v>109.81049125728558</v>
      </c>
      <c r="G47" s="1">
        <v>3320.8992506244795</v>
      </c>
      <c r="H47" s="1">
        <v>114.944962029538</v>
      </c>
      <c r="I47" s="1" t="s">
        <v>63</v>
      </c>
      <c r="J47" s="1">
        <v>25000</v>
      </c>
      <c r="K47" s="1">
        <v>18301.748542880749</v>
      </c>
      <c r="L47" s="1">
        <v>89.944842028385992</v>
      </c>
      <c r="M47" s="8">
        <f t="shared" si="0"/>
        <v>0.73206994171522999</v>
      </c>
    </row>
    <row r="48" spans="2:13" x14ac:dyDescent="0.25">
      <c r="B48" s="1">
        <v>0</v>
      </c>
      <c r="C48" s="1" t="s">
        <v>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 t="s">
        <v>64</v>
      </c>
      <c r="J48" s="1">
        <v>25000</v>
      </c>
      <c r="K48" s="1">
        <v>-1.1409539979467809E-10</v>
      </c>
      <c r="L48" s="1">
        <v>25.000120001152013</v>
      </c>
      <c r="M48" s="8">
        <f t="shared" si="0"/>
        <v>-4.5638159917871234E-15</v>
      </c>
    </row>
    <row r="49" spans="2:13" x14ac:dyDescent="0.25">
      <c r="B49" s="1">
        <v>31</v>
      </c>
      <c r="C49" s="1" t="s">
        <v>57</v>
      </c>
      <c r="D49" s="1">
        <v>22300</v>
      </c>
      <c r="E49" s="1">
        <v>5865.9450457951707</v>
      </c>
      <c r="F49" s="1">
        <v>35.195670274771025</v>
      </c>
      <c r="G49" s="1">
        <v>1064.3907854565641</v>
      </c>
      <c r="H49" s="1">
        <v>41.540544104268172</v>
      </c>
      <c r="I49" s="1" t="s">
        <v>63</v>
      </c>
      <c r="J49" s="1">
        <v>16000</v>
      </c>
      <c r="K49" s="1">
        <v>5865.9450457951707</v>
      </c>
      <c r="L49" s="1">
        <v>29.540326409295041</v>
      </c>
      <c r="M49" s="8">
        <f t="shared" si="0"/>
        <v>0.36662156536219814</v>
      </c>
    </row>
    <row r="50" spans="2:13" x14ac:dyDescent="0.25">
      <c r="B50" s="1">
        <v>0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 t="s">
        <v>64</v>
      </c>
      <c r="J50" s="1">
        <v>6300</v>
      </c>
      <c r="K50" s="1">
        <v>2.3039348207021249E-12</v>
      </c>
      <c r="L50" s="1">
        <v>12.000217694973133</v>
      </c>
      <c r="M50" s="8">
        <f t="shared" si="0"/>
        <v>3.6570393979398807E-16</v>
      </c>
    </row>
    <row r="51" spans="2:13" x14ac:dyDescent="0.25">
      <c r="B51" s="1">
        <v>32</v>
      </c>
      <c r="C51" s="1" t="s">
        <v>58</v>
      </c>
      <c r="D51" s="1">
        <v>60000</v>
      </c>
      <c r="E51" s="1">
        <v>26883.169432073828</v>
      </c>
      <c r="F51" s="1">
        <v>161.29901659244297</v>
      </c>
      <c r="G51" s="1">
        <v>894.08825978351376</v>
      </c>
      <c r="H51" s="1">
        <v>117.74493964855323</v>
      </c>
      <c r="I51" s="1" t="s">
        <v>63</v>
      </c>
      <c r="J51" s="1">
        <v>20000</v>
      </c>
      <c r="K51" s="1">
        <v>8961.0564773577571</v>
      </c>
      <c r="L51" s="1">
        <v>49.356261316378337</v>
      </c>
      <c r="M51" s="8">
        <f t="shared" si="0"/>
        <v>0.44805282386788786</v>
      </c>
    </row>
    <row r="52" spans="2:13" x14ac:dyDescent="0.25">
      <c r="B52" s="1">
        <v>0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 t="s">
        <v>64</v>
      </c>
      <c r="J52" s="1">
        <v>40000</v>
      </c>
      <c r="K52" s="1">
        <v>17922.112954715882</v>
      </c>
      <c r="L52" s="1">
        <v>68.388678332174891</v>
      </c>
      <c r="M52" s="8">
        <f t="shared" si="0"/>
        <v>0.44805282386789702</v>
      </c>
    </row>
    <row r="53" spans="2:13" x14ac:dyDescent="0.25">
      <c r="B53" s="1">
        <v>33</v>
      </c>
      <c r="C53" s="1" t="s">
        <v>59</v>
      </c>
      <c r="D53" s="1">
        <v>32000</v>
      </c>
      <c r="E53" s="1">
        <v>15486.094920899252</v>
      </c>
      <c r="F53" s="1">
        <v>92.916569525395516</v>
      </c>
      <c r="G53" s="1">
        <v>2809.9916736053292</v>
      </c>
      <c r="H53" s="1">
        <v>76.206531743649563</v>
      </c>
      <c r="I53" s="1" t="s">
        <v>63</v>
      </c>
      <c r="J53" s="1">
        <v>16000</v>
      </c>
      <c r="K53" s="1">
        <v>7743.0474604495148</v>
      </c>
      <c r="L53" s="1">
        <v>38.103265871824782</v>
      </c>
      <c r="M53" s="8">
        <f t="shared" si="0"/>
        <v>0.48394046627809467</v>
      </c>
    </row>
    <row r="54" spans="2:13" x14ac:dyDescent="0.25">
      <c r="B54" s="1">
        <v>0</v>
      </c>
      <c r="C54" s="1" t="s">
        <v>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 t="s">
        <v>64</v>
      </c>
      <c r="J54" s="1">
        <v>16000</v>
      </c>
      <c r="K54" s="1">
        <v>7743.0474604495148</v>
      </c>
      <c r="L54" s="1">
        <v>38.103265871824782</v>
      </c>
      <c r="M54" s="8">
        <f t="shared" si="0"/>
        <v>0.48394046627809467</v>
      </c>
    </row>
    <row r="55" spans="2:13" x14ac:dyDescent="0.25">
      <c r="B55" s="1">
        <v>34</v>
      </c>
      <c r="C55" s="1" t="s">
        <v>60</v>
      </c>
      <c r="D55" s="1">
        <v>25000</v>
      </c>
      <c r="E55" s="1">
        <v>8212.3230641132395</v>
      </c>
      <c r="F55" s="1">
        <v>49.27393838467944</v>
      </c>
      <c r="G55" s="1">
        <v>1490.1470996391895</v>
      </c>
      <c r="H55" s="1">
        <v>38.069242858034009</v>
      </c>
      <c r="I55" s="1" t="s">
        <v>63</v>
      </c>
      <c r="J55" s="1">
        <v>25000</v>
      </c>
      <c r="K55" s="1">
        <v>8212.3230641130194</v>
      </c>
      <c r="L55" s="1">
        <v>38.069242858034009</v>
      </c>
      <c r="M55" s="8">
        <f t="shared" si="0"/>
        <v>0.32849292256452078</v>
      </c>
    </row>
    <row r="56" spans="2:13" x14ac:dyDescent="0.25">
      <c r="B56" s="1">
        <v>35</v>
      </c>
      <c r="C56" s="1" t="s">
        <v>61</v>
      </c>
      <c r="D56" s="1">
        <v>10000</v>
      </c>
      <c r="E56" s="1">
        <v>2111.7402164862615</v>
      </c>
      <c r="F56" s="1">
        <v>12.67044129891757</v>
      </c>
      <c r="G56" s="1">
        <v>383.18068276436304</v>
      </c>
      <c r="H56" s="1">
        <v>14.713082178842493</v>
      </c>
      <c r="I56" s="1" t="s">
        <v>63</v>
      </c>
      <c r="J56" s="1">
        <v>10000</v>
      </c>
      <c r="K56" s="1">
        <v>2111.7402164863684</v>
      </c>
      <c r="L56" s="1">
        <v>14.713082178842493</v>
      </c>
      <c r="M56" s="8">
        <f t="shared" si="0"/>
        <v>0.21117402164863683</v>
      </c>
    </row>
    <row r="57" spans="2:13" x14ac:dyDescent="0.25">
      <c r="B57" s="1">
        <v>36</v>
      </c>
      <c r="C57" s="1" t="s">
        <v>62</v>
      </c>
      <c r="D57" s="1">
        <v>20000</v>
      </c>
      <c r="E57" s="1">
        <v>2111.7402164862615</v>
      </c>
      <c r="F57" s="1">
        <v>12.67044129891757</v>
      </c>
      <c r="G57" s="1">
        <v>383.18068276436304</v>
      </c>
      <c r="H57" s="1">
        <v>26.713168580086673</v>
      </c>
      <c r="I57" s="1" t="s">
        <v>63</v>
      </c>
      <c r="J57" s="1">
        <v>10000</v>
      </c>
      <c r="K57" s="1">
        <v>2111.7402164863684</v>
      </c>
      <c r="L57" s="1">
        <v>14.713082178842493</v>
      </c>
      <c r="M57" s="8">
        <f t="shared" si="0"/>
        <v>0.21117402164863683</v>
      </c>
    </row>
    <row r="58" spans="2:13" x14ac:dyDescent="0.25">
      <c r="B58" s="1">
        <v>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 t="s">
        <v>64</v>
      </c>
      <c r="J58" s="1">
        <v>10000</v>
      </c>
      <c r="K58" s="1">
        <v>3.4590996733641077E-11</v>
      </c>
      <c r="L58" s="1">
        <v>12.000086401244182</v>
      </c>
      <c r="M58" s="8">
        <f t="shared" si="0"/>
        <v>3.4590996733641078E-15</v>
      </c>
    </row>
    <row r="59" spans="2:13" x14ac:dyDescent="0.25">
      <c r="B59">
        <v>0</v>
      </c>
      <c r="C59" t="s">
        <v>4</v>
      </c>
    </row>
    <row r="60" spans="2:13" x14ac:dyDescent="0.25">
      <c r="B60" t="s">
        <v>23</v>
      </c>
    </row>
    <row r="61" spans="2:13" x14ac:dyDescent="0.25">
      <c r="B61" s="17" t="s">
        <v>24</v>
      </c>
      <c r="C61" s="17"/>
      <c r="D61" s="17"/>
      <c r="E61" s="1">
        <v>6000</v>
      </c>
    </row>
    <row r="62" spans="2:13" x14ac:dyDescent="0.25">
      <c r="B62" s="17" t="s">
        <v>25</v>
      </c>
      <c r="C62" s="17"/>
      <c r="D62" s="17"/>
      <c r="E62" s="1">
        <v>1384</v>
      </c>
    </row>
    <row r="63" spans="2:13" x14ac:dyDescent="0.25">
      <c r="B63" s="17" t="s">
        <v>26</v>
      </c>
      <c r="C63" s="17"/>
      <c r="D63" s="17"/>
      <c r="E63" s="1">
        <v>306.8</v>
      </c>
    </row>
    <row r="64" spans="2:13" x14ac:dyDescent="0.25">
      <c r="B64" s="18"/>
      <c r="C64" s="19"/>
      <c r="D64" s="20"/>
      <c r="E64" s="1"/>
    </row>
    <row r="65" spans="2:5" x14ac:dyDescent="0.25">
      <c r="B65" s="10"/>
      <c r="C65" s="10"/>
      <c r="D65" s="10"/>
    </row>
    <row r="66" spans="2:5" x14ac:dyDescent="0.25">
      <c r="B66" s="12" t="s">
        <v>8</v>
      </c>
      <c r="C66" s="11"/>
      <c r="D66" s="11"/>
    </row>
    <row r="67" spans="2:5" x14ac:dyDescent="0.25">
      <c r="B67" s="17" t="s">
        <v>7</v>
      </c>
      <c r="C67" s="17"/>
      <c r="D67" s="17"/>
      <c r="E67" s="9">
        <v>1041584720.5655358</v>
      </c>
    </row>
    <row r="68" spans="2:5" x14ac:dyDescent="0.25">
      <c r="B68" s="17" t="s">
        <v>5</v>
      </c>
      <c r="C68" s="17"/>
      <c r="D68" s="17"/>
      <c r="E68" s="1">
        <v>1704.9030648232888</v>
      </c>
    </row>
    <row r="69" spans="2:5" x14ac:dyDescent="0.25">
      <c r="B69" s="17" t="s">
        <v>6</v>
      </c>
      <c r="C69" s="17"/>
      <c r="D69" s="17"/>
      <c r="E69" s="1">
        <v>14.103064823288889</v>
      </c>
    </row>
    <row r="70" spans="2:5" x14ac:dyDescent="0.25">
      <c r="B70" s="17"/>
      <c r="C70" s="17"/>
      <c r="D70" s="17"/>
      <c r="E70" s="1"/>
    </row>
    <row r="72" spans="2:5" x14ac:dyDescent="0.25">
      <c r="B72" t="s">
        <v>19</v>
      </c>
    </row>
    <row r="73" spans="2:5" x14ac:dyDescent="0.25">
      <c r="B73" s="13" t="s">
        <v>18</v>
      </c>
      <c r="C73" s="14" t="s">
        <v>20</v>
      </c>
      <c r="D73" s="15"/>
      <c r="E73" s="16"/>
    </row>
  </sheetData>
  <mergeCells count="9">
    <mergeCell ref="B61:D61"/>
    <mergeCell ref="B69:D69"/>
    <mergeCell ref="B70:D70"/>
    <mergeCell ref="C73:E73"/>
    <mergeCell ref="B62:D62"/>
    <mergeCell ref="B63:D63"/>
    <mergeCell ref="B64:D64"/>
    <mergeCell ref="B67:D67"/>
    <mergeCell ref="B68:D68"/>
  </mergeCells>
  <conditionalFormatting sqref="B4">
    <cfRule type="cellIs" dxfId="3" priority="4" operator="equal">
      <formula>0</formula>
    </cfRule>
  </conditionalFormatting>
  <conditionalFormatting sqref="B61 E61 A84:XFD1048576 B73:C73 A75:E83 J81:XFD83 B65:B69 E65:E69 A60:A74 F60:XFD66 F67:F69 K67:XFD80 B60:E60 A1:XFD2 A4:XFD59 A3:M3 O3:XFD3">
    <cfRule type="cellIs" dxfId="2" priority="3" operator="equal">
      <formula>0</formula>
    </cfRule>
  </conditionalFormatting>
  <conditionalFormatting sqref="B62">
    <cfRule type="cellIs" dxfId="1" priority="2" operator="equal">
      <formula>0</formula>
    </cfRule>
  </conditionalFormatting>
  <conditionalFormatting sqref="B6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opLeftCell="A19" workbookViewId="0">
      <selection activeCell="E11" sqref="E11"/>
    </sheetView>
  </sheetViews>
  <sheetFormatPr defaultRowHeight="15" x14ac:dyDescent="0.25"/>
  <cols>
    <col min="1" max="1" width="13.28515625" customWidth="1"/>
    <col min="2" max="2" width="29.28515625" customWidth="1"/>
    <col min="3" max="3" width="25.85546875" customWidth="1"/>
    <col min="4" max="4" width="36.28515625" customWidth="1"/>
    <col min="5" max="5" width="23.140625" customWidth="1"/>
    <col min="6" max="6" width="21.42578125" customWidth="1"/>
    <col min="7" max="7" width="33.42578125" customWidth="1"/>
    <col min="8" max="8" width="19.5703125" customWidth="1"/>
  </cols>
  <sheetData>
    <row r="1" spans="2:6" ht="18.75" x14ac:dyDescent="0.3">
      <c r="B1" s="21" t="s">
        <v>0</v>
      </c>
      <c r="C1" s="21"/>
      <c r="D1" s="21"/>
      <c r="E1" s="21"/>
      <c r="F1" s="21"/>
    </row>
    <row r="4" spans="2:6" ht="15.75" thickBot="1" x14ac:dyDescent="0.3"/>
    <row r="5" spans="2:6" ht="18.75" x14ac:dyDescent="0.3">
      <c r="B5" s="2" t="s">
        <v>1</v>
      </c>
      <c r="C5" s="3" t="s">
        <v>2</v>
      </c>
      <c r="D5" s="4" t="s">
        <v>3</v>
      </c>
    </row>
    <row r="6" spans="2:6" x14ac:dyDescent="0.25">
      <c r="B6" s="1" t="e">
        <f>#REF!</f>
        <v>#REF!</v>
      </c>
      <c r="C6" s="1" t="e">
        <f>#REF!</f>
        <v>#REF!</v>
      </c>
      <c r="D6" s="1" t="e">
        <f>#REF!-X_opt!E9</f>
        <v>#REF!</v>
      </c>
    </row>
    <row r="7" spans="2:6" x14ac:dyDescent="0.25">
      <c r="B7" s="1" t="e">
        <f>#REF!</f>
        <v>#REF!</v>
      </c>
      <c r="C7" s="1" t="e">
        <f>#REF!</f>
        <v>#REF!</v>
      </c>
      <c r="D7" s="1" t="e">
        <f>#REF!-X_opt!E10</f>
        <v>#REF!</v>
      </c>
    </row>
    <row r="8" spans="2:6" x14ac:dyDescent="0.25">
      <c r="B8" s="1" t="e">
        <f>#REF!</f>
        <v>#REF!</v>
      </c>
      <c r="C8" s="1" t="e">
        <f>#REF!</f>
        <v>#REF!</v>
      </c>
      <c r="D8" s="1" t="e">
        <f>#REF!-X_opt!E11</f>
        <v>#REF!</v>
      </c>
    </row>
    <row r="9" spans="2:6" x14ac:dyDescent="0.25">
      <c r="B9" s="1" t="e">
        <f>#REF!</f>
        <v>#REF!</v>
      </c>
      <c r="C9" s="1" t="e">
        <f>#REF!</f>
        <v>#REF!</v>
      </c>
      <c r="D9" s="1" t="e">
        <f>#REF!-X_opt!E12</f>
        <v>#REF!</v>
      </c>
    </row>
    <row r="10" spans="2:6" x14ac:dyDescent="0.25">
      <c r="B10" s="1" t="e">
        <f>#REF!</f>
        <v>#REF!</v>
      </c>
      <c r="C10" s="1" t="e">
        <f>#REF!</f>
        <v>#REF!</v>
      </c>
      <c r="D10" s="1" t="e">
        <f>#REF!-X_opt!E13</f>
        <v>#REF!</v>
      </c>
    </row>
    <row r="11" spans="2:6" x14ac:dyDescent="0.25">
      <c r="B11" s="1" t="e">
        <f>#REF!</f>
        <v>#REF!</v>
      </c>
      <c r="C11" s="1" t="e">
        <f>#REF!</f>
        <v>#REF!</v>
      </c>
      <c r="D11" s="1" t="e">
        <f>#REF!-X_opt!E14</f>
        <v>#REF!</v>
      </c>
    </row>
    <row r="12" spans="2:6" x14ac:dyDescent="0.25">
      <c r="B12" s="1" t="e">
        <f>#REF!</f>
        <v>#REF!</v>
      </c>
      <c r="C12" s="1" t="e">
        <f>#REF!</f>
        <v>#REF!</v>
      </c>
      <c r="D12" s="1" t="e">
        <f>#REF!-X_opt!E15</f>
        <v>#REF!</v>
      </c>
    </row>
    <row r="13" spans="2:6" x14ac:dyDescent="0.25">
      <c r="B13" s="1" t="e">
        <f>#REF!</f>
        <v>#REF!</v>
      </c>
      <c r="C13" s="1" t="e">
        <f>#REF!</f>
        <v>#REF!</v>
      </c>
      <c r="D13" s="1" t="e">
        <f>#REF!-X_opt!E16</f>
        <v>#REF!</v>
      </c>
    </row>
    <row r="14" spans="2:6" x14ac:dyDescent="0.25">
      <c r="B14" s="1" t="e">
        <f>#REF!</f>
        <v>#REF!</v>
      </c>
      <c r="C14" s="1" t="e">
        <f>#REF!</f>
        <v>#REF!</v>
      </c>
      <c r="D14" s="1" t="e">
        <f>#REF!-X_opt!E17</f>
        <v>#REF!</v>
      </c>
    </row>
    <row r="15" spans="2:6" x14ac:dyDescent="0.25">
      <c r="B15" s="1" t="e">
        <f>#REF!</f>
        <v>#REF!</v>
      </c>
      <c r="C15" s="1" t="e">
        <f>#REF!</f>
        <v>#REF!</v>
      </c>
      <c r="D15" s="1" t="e">
        <f>#REF!-X_opt!E18</f>
        <v>#REF!</v>
      </c>
    </row>
    <row r="16" spans="2:6" x14ac:dyDescent="0.25">
      <c r="B16" s="1" t="e">
        <f>#REF!</f>
        <v>#REF!</v>
      </c>
      <c r="C16" s="1" t="e">
        <f>#REF!</f>
        <v>#REF!</v>
      </c>
      <c r="D16" s="1" t="e">
        <f>#REF!-X_opt!E19</f>
        <v>#REF!</v>
      </c>
    </row>
    <row r="17" spans="2:4" x14ac:dyDescent="0.25">
      <c r="B17" s="1" t="e">
        <f>#REF!</f>
        <v>#REF!</v>
      </c>
      <c r="C17" s="1" t="e">
        <f>#REF!</f>
        <v>#REF!</v>
      </c>
      <c r="D17" s="1" t="e">
        <f>#REF!-X_opt!E20</f>
        <v>#REF!</v>
      </c>
    </row>
    <row r="18" spans="2:4" x14ac:dyDescent="0.25">
      <c r="B18" s="1" t="e">
        <f>#REF!</f>
        <v>#REF!</v>
      </c>
      <c r="C18" s="1" t="e">
        <f>#REF!</f>
        <v>#REF!</v>
      </c>
      <c r="D18" s="1" t="e">
        <f>#REF!-X_opt!E21</f>
        <v>#REF!</v>
      </c>
    </row>
    <row r="19" spans="2:4" x14ac:dyDescent="0.25">
      <c r="B19" s="1" t="e">
        <f>#REF!</f>
        <v>#REF!</v>
      </c>
      <c r="C19" s="1" t="e">
        <f>#REF!</f>
        <v>#REF!</v>
      </c>
      <c r="D19" s="1" t="e">
        <f>#REF!-X_opt!E22</f>
        <v>#REF!</v>
      </c>
    </row>
    <row r="20" spans="2:4" x14ac:dyDescent="0.25">
      <c r="B20" s="1" t="e">
        <f>#REF!</f>
        <v>#REF!</v>
      </c>
      <c r="C20" s="1" t="e">
        <f>#REF!</f>
        <v>#REF!</v>
      </c>
      <c r="D20" s="1" t="e">
        <f>#REF!-X_opt!E23</f>
        <v>#REF!</v>
      </c>
    </row>
    <row r="21" spans="2:4" x14ac:dyDescent="0.25">
      <c r="B21" s="1" t="e">
        <f>#REF!</f>
        <v>#REF!</v>
      </c>
      <c r="C21" s="1" t="e">
        <f>#REF!</f>
        <v>#REF!</v>
      </c>
      <c r="D21" s="1" t="e">
        <f>#REF!-X_opt!E24</f>
        <v>#REF!</v>
      </c>
    </row>
    <row r="22" spans="2:4" x14ac:dyDescent="0.25">
      <c r="B22" s="1" t="e">
        <f>#REF!</f>
        <v>#REF!</v>
      </c>
      <c r="C22" s="1" t="e">
        <f>#REF!</f>
        <v>#REF!</v>
      </c>
      <c r="D22" s="1" t="e">
        <f>#REF!-X_opt!E25</f>
        <v>#REF!</v>
      </c>
    </row>
    <row r="23" spans="2:4" x14ac:dyDescent="0.25">
      <c r="B23" s="1" t="e">
        <f>#REF!</f>
        <v>#REF!</v>
      </c>
      <c r="C23" s="1" t="e">
        <f>#REF!</f>
        <v>#REF!</v>
      </c>
      <c r="D23" s="1" t="e">
        <f>#REF!-X_opt!E26</f>
        <v>#REF!</v>
      </c>
    </row>
    <row r="24" spans="2:4" x14ac:dyDescent="0.25">
      <c r="B24" s="1" t="e">
        <f>#REF!</f>
        <v>#REF!</v>
      </c>
      <c r="C24" s="1" t="e">
        <f>#REF!</f>
        <v>#REF!</v>
      </c>
      <c r="D24" s="1" t="e">
        <f>#REF!-X_opt!E27</f>
        <v>#REF!</v>
      </c>
    </row>
    <row r="25" spans="2:4" x14ac:dyDescent="0.25">
      <c r="B25" s="1" t="e">
        <f>#REF!</f>
        <v>#REF!</v>
      </c>
      <c r="C25" s="1" t="e">
        <f>#REF!</f>
        <v>#REF!</v>
      </c>
      <c r="D25" s="1" t="e">
        <f>#REF!-X_opt!E28</f>
        <v>#REF!</v>
      </c>
    </row>
    <row r="26" spans="2:4" x14ac:dyDescent="0.25">
      <c r="B26" s="1" t="e">
        <f>#REF!</f>
        <v>#REF!</v>
      </c>
      <c r="C26" s="1" t="e">
        <f>#REF!</f>
        <v>#REF!</v>
      </c>
      <c r="D26" s="1" t="e">
        <f>#REF!-X_opt!E29</f>
        <v>#REF!</v>
      </c>
    </row>
    <row r="27" spans="2:4" x14ac:dyDescent="0.25">
      <c r="B27" s="1" t="e">
        <f>#REF!</f>
        <v>#REF!</v>
      </c>
      <c r="C27" s="1" t="e">
        <f>#REF!</f>
        <v>#REF!</v>
      </c>
      <c r="D27" s="1" t="e">
        <f>#REF!-X_opt!E30</f>
        <v>#REF!</v>
      </c>
    </row>
    <row r="28" spans="2:4" x14ac:dyDescent="0.25">
      <c r="B28" s="1" t="e">
        <f>#REF!</f>
        <v>#REF!</v>
      </c>
      <c r="C28" s="1" t="e">
        <f>#REF!</f>
        <v>#REF!</v>
      </c>
      <c r="D28" s="1" t="e">
        <f>#REF!-X_opt!E31</f>
        <v>#REF!</v>
      </c>
    </row>
    <row r="29" spans="2:4" x14ac:dyDescent="0.25">
      <c r="B29" s="1" t="e">
        <f>#REF!</f>
        <v>#REF!</v>
      </c>
      <c r="C29" s="1" t="e">
        <f>#REF!</f>
        <v>#REF!</v>
      </c>
      <c r="D29" s="1" t="e">
        <f>#REF!-X_opt!E32</f>
        <v>#REF!</v>
      </c>
    </row>
    <row r="30" spans="2:4" x14ac:dyDescent="0.25">
      <c r="B30" s="1" t="e">
        <f>#REF!</f>
        <v>#REF!</v>
      </c>
      <c r="C30" s="1" t="e">
        <f>#REF!</f>
        <v>#REF!</v>
      </c>
      <c r="D30" s="1" t="e">
        <f>#REF!-X_opt!E33</f>
        <v>#REF!</v>
      </c>
    </row>
    <row r="31" spans="2:4" x14ac:dyDescent="0.25">
      <c r="B31" s="1" t="e">
        <f>#REF!</f>
        <v>#REF!</v>
      </c>
      <c r="C31" s="1" t="e">
        <f>#REF!</f>
        <v>#REF!</v>
      </c>
      <c r="D31" s="1" t="e">
        <f>#REF!-X_opt!E34</f>
        <v>#REF!</v>
      </c>
    </row>
    <row r="32" spans="2:4" x14ac:dyDescent="0.25">
      <c r="B32" s="1" t="e">
        <f>#REF!</f>
        <v>#REF!</v>
      </c>
      <c r="C32" s="1" t="e">
        <f>#REF!</f>
        <v>#REF!</v>
      </c>
      <c r="D32" s="1" t="e">
        <f>#REF!-X_opt!E35</f>
        <v>#REF!</v>
      </c>
    </row>
    <row r="33" spans="2:4" x14ac:dyDescent="0.25">
      <c r="B33" s="1" t="e">
        <f>#REF!</f>
        <v>#REF!</v>
      </c>
      <c r="C33" s="1" t="e">
        <f>#REF!</f>
        <v>#REF!</v>
      </c>
      <c r="D33" s="1" t="e">
        <f>#REF!-X_opt!E36</f>
        <v>#REF!</v>
      </c>
    </row>
    <row r="34" spans="2:4" x14ac:dyDescent="0.25">
      <c r="B34" s="1" t="e">
        <f>#REF!</f>
        <v>#REF!</v>
      </c>
      <c r="C34" s="1" t="e">
        <f>#REF!</f>
        <v>#REF!</v>
      </c>
      <c r="D34" s="1" t="e">
        <f>#REF!-X_opt!E37</f>
        <v>#REF!</v>
      </c>
    </row>
    <row r="35" spans="2:4" x14ac:dyDescent="0.25">
      <c r="B35" s="1" t="e">
        <f>#REF!</f>
        <v>#REF!</v>
      </c>
      <c r="C35" s="1" t="e">
        <f>#REF!</f>
        <v>#REF!</v>
      </c>
      <c r="D35" s="1" t="e">
        <f>#REF!-X_opt!E38</f>
        <v>#REF!</v>
      </c>
    </row>
    <row r="36" spans="2:4" x14ac:dyDescent="0.25">
      <c r="B36" s="1" t="e">
        <f>#REF!</f>
        <v>#REF!</v>
      </c>
      <c r="C36" s="1" t="e">
        <f>#REF!</f>
        <v>#REF!</v>
      </c>
      <c r="D36" s="1" t="e">
        <f>#REF!-X_opt!E39</f>
        <v>#REF!</v>
      </c>
    </row>
    <row r="37" spans="2:4" x14ac:dyDescent="0.25">
      <c r="B37" s="1" t="e">
        <f>#REF!</f>
        <v>#REF!</v>
      </c>
      <c r="C37" s="1" t="e">
        <f>#REF!</f>
        <v>#REF!</v>
      </c>
      <c r="D37" s="1" t="e">
        <f>#REF!-X_opt!E40</f>
        <v>#REF!</v>
      </c>
    </row>
    <row r="38" spans="2:4" x14ac:dyDescent="0.25">
      <c r="B38" s="1" t="e">
        <f>#REF!</f>
        <v>#REF!</v>
      </c>
      <c r="C38" s="1" t="e">
        <f>#REF!</f>
        <v>#REF!</v>
      </c>
      <c r="D38" s="1" t="e">
        <f>#REF!-X_opt!E41</f>
        <v>#REF!</v>
      </c>
    </row>
    <row r="39" spans="2:4" x14ac:dyDescent="0.25">
      <c r="B39" s="1" t="e">
        <f>#REF!</f>
        <v>#REF!</v>
      </c>
      <c r="C39" s="1" t="e">
        <f>#REF!</f>
        <v>#REF!</v>
      </c>
      <c r="D39" s="1" t="e">
        <f>#REF!-X_opt!E42</f>
        <v>#REF!</v>
      </c>
    </row>
    <row r="40" spans="2:4" x14ac:dyDescent="0.25">
      <c r="B40" s="1" t="e">
        <f>#REF!</f>
        <v>#REF!</v>
      </c>
      <c r="C40" s="1" t="e">
        <f>#REF!</f>
        <v>#REF!</v>
      </c>
      <c r="D40" s="1" t="e">
        <f>#REF!-X_opt!E43</f>
        <v>#REF!</v>
      </c>
    </row>
    <row r="41" spans="2:4" x14ac:dyDescent="0.25">
      <c r="B41" s="1" t="e">
        <f>#REF!</f>
        <v>#REF!</v>
      </c>
      <c r="C41" s="1" t="e">
        <f>#REF!</f>
        <v>#REF!</v>
      </c>
      <c r="D41" s="1" t="e">
        <f>#REF!-X_opt!E44</f>
        <v>#REF!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X_start</vt:lpstr>
      <vt:lpstr>X_opt</vt:lpstr>
      <vt:lpstr>Opt_change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2013-01-22T13:21:31Z</dcterms:modified>
</cp:coreProperties>
</file>