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activeTab="1"/>
  </bookViews>
  <sheets>
    <sheet name="Social" sheetId="11" r:id="rId1"/>
    <sheet name="Stock Price" sheetId="18" r:id="rId2"/>
    <sheet name="Street View" sheetId="16" r:id="rId3"/>
    <sheet name="Product Reviews" sheetId="15" r:id="rId4"/>
    <sheet name="Company Internal" sheetId="14" r:id="rId5"/>
    <sheet name="Employees Reviews" sheetId="13" r:id="rId6"/>
    <sheet name="Overall Linkedin Sentiments" sheetId="4" r:id="rId7"/>
    <sheet name="Review" sheetId="9" r:id="rId8"/>
    <sheet name="GMSentimentsLinkedin" sheetId="7" r:id="rId9"/>
    <sheet name="ToyotaSentimentsLinkedin" sheetId="5" r:id="rId10"/>
    <sheet name="Honda Sentiments" sheetId="1" r:id="rId11"/>
    <sheet name="NissanSentimentsLinkedin" sheetId="8" r:id="rId12"/>
    <sheet name="Ford Sentiments" sheetId="2" r:id="rId13"/>
    <sheet name="Fiat Sentiments" sheetId="3" r:id="rId14"/>
    <sheet name="Volkswagen Sentiments" sheetId="6" r:id="rId15"/>
    <sheet name="Sheet1" sheetId="17" r:id="rId16"/>
  </sheets>
  <definedNames>
    <definedName name="_xlnm._FilterDatabase" localSheetId="5" hidden="1">'Employees Reviews'!$A$1:$F$26</definedName>
    <definedName name="_xlnm._FilterDatabase" localSheetId="13" hidden="1">'Fiat Sentiments'!$A$2:$G$59</definedName>
    <definedName name="_xlnm._FilterDatabase" localSheetId="12" hidden="1">'Ford Sentiments'!$A$2:$M$471</definedName>
    <definedName name="_xlnm._FilterDatabase" localSheetId="8" hidden="1">GMSentimentsLinkedin!$A$2:$F$795</definedName>
    <definedName name="_xlnm._FilterDatabase" localSheetId="10" hidden="1">'Honda Sentiments'!$A$2:$G$42</definedName>
    <definedName name="_xlnm._FilterDatabase" localSheetId="11" hidden="1">NissanSentimentsLinkedin!$A$2:$F$37</definedName>
    <definedName name="_xlnm._FilterDatabase" localSheetId="3" hidden="1">'Product Reviews'!$A$1:$F$45</definedName>
    <definedName name="_xlnm._FilterDatabase" localSheetId="0" hidden="1">Social!$A$1:$F$85</definedName>
    <definedName name="_xlnm._FilterDatabase" localSheetId="1" hidden="1">'Stock Price'!$A$1:$F$1377</definedName>
    <definedName name="_xlnm._FilterDatabase" localSheetId="2" hidden="1">'Street View'!$A$1:$F$25</definedName>
    <definedName name="_xlnm._FilterDatabase" localSheetId="9" hidden="1">ToyotaSentimentsLinkedin!$A$2:$F$46</definedName>
    <definedName name="_xlnm._FilterDatabase" localSheetId="14" hidden="1">'Volkswagen Sentiments'!$A$2:$G$59</definedName>
  </definedNames>
  <calcPr calcId="145621"/>
</workbook>
</file>

<file path=xl/calcChain.xml><?xml version="1.0" encoding="utf-8"?>
<calcChain xmlns="http://schemas.openxmlformats.org/spreadsheetml/2006/main">
  <c r="D53" i="17" l="1"/>
  <c r="D52" i="17"/>
  <c r="D51" i="17"/>
  <c r="D50" i="17"/>
  <c r="D49" i="17"/>
  <c r="D48" i="17"/>
  <c r="D47" i="17"/>
  <c r="D46" i="17"/>
  <c r="D45" i="17"/>
  <c r="D44" i="17"/>
  <c r="D43" i="17"/>
  <c r="D42" i="17"/>
  <c r="D37" i="17"/>
  <c r="D36" i="17"/>
  <c r="D35" i="17"/>
  <c r="D34" i="17"/>
  <c r="D33" i="17"/>
  <c r="D32" i="17"/>
  <c r="D31" i="17"/>
  <c r="D30" i="17"/>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K3" i="6" l="1"/>
  <c r="G10" i="4" s="1"/>
  <c r="J3" i="6"/>
  <c r="F10" i="4" s="1"/>
  <c r="I3" i="6"/>
  <c r="E10" i="4" s="1"/>
  <c r="H3" i="6"/>
  <c r="D10" i="4" s="1"/>
  <c r="J3" i="2"/>
  <c r="F5" i="4" s="1"/>
  <c r="I3" i="2"/>
  <c r="E5" i="4" s="1"/>
  <c r="H3" i="2"/>
  <c r="D5" i="4" s="1"/>
  <c r="J3" i="8"/>
  <c r="F11" i="4" s="1"/>
  <c r="I3" i="8"/>
  <c r="E11" i="4" s="1"/>
  <c r="H3" i="8"/>
  <c r="D11" i="4" s="1"/>
  <c r="J3" i="1"/>
  <c r="F8" i="4" s="1"/>
  <c r="I3" i="1"/>
  <c r="E8" i="4" s="1"/>
  <c r="H3" i="1"/>
  <c r="D8" i="4" s="1"/>
  <c r="K3" i="5"/>
  <c r="G9" i="4" s="1"/>
  <c r="J3" i="5"/>
  <c r="F9" i="4" s="1"/>
  <c r="I3" i="5"/>
  <c r="E9" i="4" s="1"/>
  <c r="H3" i="5"/>
  <c r="D9" i="4" s="1"/>
  <c r="K6" i="7"/>
  <c r="J6" i="7"/>
  <c r="I6" i="7"/>
  <c r="H6" i="7"/>
  <c r="G6" i="7"/>
  <c r="K5" i="7"/>
  <c r="J5" i="7"/>
  <c r="I5" i="7"/>
  <c r="H5" i="7"/>
  <c r="G5" i="7"/>
  <c r="K4" i="7"/>
  <c r="J4" i="7"/>
  <c r="I4" i="7"/>
  <c r="H4" i="7"/>
  <c r="G4" i="7"/>
  <c r="J3" i="7"/>
  <c r="F6" i="4" s="1"/>
  <c r="H3" i="7"/>
  <c r="D6" i="4" s="1"/>
  <c r="K3" i="7"/>
  <c r="G6" i="4" s="1"/>
  <c r="G3" i="7"/>
  <c r="C6" i="4" s="1"/>
  <c r="I3" i="7"/>
  <c r="E6" i="4" s="1"/>
  <c r="K3" i="3"/>
  <c r="G7" i="4" s="1"/>
  <c r="J3" i="3"/>
  <c r="F7" i="4" s="1"/>
  <c r="I3" i="3"/>
  <c r="E7" i="4" s="1"/>
  <c r="H3" i="3"/>
  <c r="D7" i="4" s="1"/>
  <c r="G3" i="8"/>
  <c r="C11" i="4" s="1"/>
  <c r="G3" i="5"/>
  <c r="C9" i="4" s="1"/>
  <c r="G3" i="6"/>
  <c r="C10" i="4" s="1"/>
  <c r="G3" i="3"/>
  <c r="C7" i="4" s="1"/>
  <c r="G3" i="2"/>
  <c r="C5" i="4" s="1"/>
  <c r="G3" i="1"/>
  <c r="C8" i="4" s="1"/>
</calcChain>
</file>

<file path=xl/sharedStrings.xml><?xml version="1.0" encoding="utf-8"?>
<sst xmlns="http://schemas.openxmlformats.org/spreadsheetml/2006/main" count="11845" uniqueCount="1247">
  <si>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</si>
  <si>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</si>
  <si>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</si>
  <si>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</si>
  <si>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</si>
  <si>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</si>
  <si>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</si>
  <si>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</si>
  <si>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</si>
  <si>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</si>
  <si>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</si>
  <si>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</si>
  <si>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</si>
  <si>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</si>
  <si>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</si>
  <si>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</si>
  <si>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</si>
  <si>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</si>
  <si>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</si>
  <si>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</si>
  <si>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</si>
  <si>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</si>
  <si>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</si>
  <si>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</si>
  <si>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</si>
  <si>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</si>
  <si>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</si>
  <si>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</si>
  <si>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</si>
  <si>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</si>
  <si>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</si>
  <si>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</si>
  <si>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</si>
  <si>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</si>
  <si>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</si>
  <si>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</si>
  <si>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</si>
  <si>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</si>
  <si>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</si>
  <si>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</si>
  <si>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</si>
  <si>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</si>
  <si>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</si>
  <si>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</si>
  <si>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</si>
  <si>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</si>
  <si>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</si>
  <si>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</si>
  <si>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</si>
  <si>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</si>
  <si>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</si>
  <si>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</si>
  <si>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</si>
  <si>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</si>
  <si>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</si>
  <si>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</si>
  <si>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</si>
  <si>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</si>
  <si>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</si>
  <si>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</si>
  <si>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</si>
  <si>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</si>
  <si>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</si>
  <si>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</si>
  <si>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</si>
  <si>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</si>
  <si>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</si>
  <si>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</si>
  <si>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</si>
  <si>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</si>
  <si>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</si>
  <si>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</si>
  <si>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</si>
  <si>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</si>
  <si>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</si>
  <si>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</si>
  <si>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</si>
  <si>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</si>
  <si>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</si>
  <si>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</si>
  <si>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</si>
  <si>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</si>
  <si>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</si>
  <si>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</si>
  <si>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</si>
  <si>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</si>
  <si>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</si>
  <si>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</si>
  <si>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</si>
  <si>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</si>
  <si>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</si>
  <si>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</si>
  <si>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</si>
  <si>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</si>
  <si>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</si>
  <si>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</si>
  <si>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</si>
  <si>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</si>
  <si>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</si>
  <si>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</si>
  <si>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</si>
  <si>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</si>
  <si>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</si>
  <si>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</si>
  <si>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</si>
  <si>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</si>
  <si>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</si>
  <si>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</si>
  <si>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</si>
  <si>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</si>
  <si>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</si>
  <si>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</si>
  <si>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</si>
  <si>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</si>
  <si>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</si>
  <si>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</si>
  <si>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</si>
  <si>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</si>
  <si>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</si>
  <si>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</si>
  <si>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</si>
  <si>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</si>
  <si>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</si>
  <si>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</si>
  <si>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</si>
  <si>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</si>
  <si>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</si>
  <si>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</si>
  <si>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</si>
  <si>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</si>
  <si>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</si>
  <si>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</si>
  <si>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</si>
  <si>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</si>
  <si>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</si>
  <si>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</si>
  <si>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</si>
  <si>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</si>
  <si>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</si>
  <si>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</si>
  <si>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</si>
  <si>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</si>
  <si>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</si>
  <si>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</si>
  <si>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</si>
  <si>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</si>
  <si>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</si>
  <si>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</si>
  <si>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</si>
  <si>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</si>
  <si>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</si>
  <si>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</si>
  <si>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</si>
  <si>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</si>
  <si>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</si>
  <si>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</si>
  <si>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</si>
  <si>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</si>
  <si>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</si>
  <si>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</si>
  <si>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</si>
  <si>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</si>
  <si>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</si>
  <si>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</si>
  <si>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</si>
  <si>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</si>
  <si>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</si>
  <si>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</si>
  <si>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</si>
  <si>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</si>
  <si>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</si>
  <si>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</si>
  <si>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</si>
  <si>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</si>
  <si>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</si>
  <si>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</si>
  <si>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</si>
  <si>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</si>
  <si>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</si>
  <si>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</si>
  <si>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</si>
  <si>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</si>
  <si>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</si>
  <si>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</si>
  <si>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</si>
  <si>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</si>
  <si>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</si>
  <si>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</si>
  <si>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</si>
  <si>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</si>
  <si>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</si>
  <si>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</si>
  <si>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</si>
  <si>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</si>
  <si>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</si>
  <si>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</si>
  <si>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</si>
  <si>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</si>
  <si>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</si>
  <si>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</si>
  <si>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</si>
  <si>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</si>
  <si>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</si>
  <si>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</si>
  <si>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</si>
  <si>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</si>
  <si>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</si>
  <si>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</si>
  <si>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</si>
  <si>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</si>
  <si>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</si>
  <si>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</si>
  <si>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</si>
  <si>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</si>
  <si>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</si>
  <si>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</si>
  <si>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</si>
  <si>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</si>
  <si>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</si>
  <si>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</si>
  <si>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</si>
  <si>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</si>
  <si>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</si>
  <si>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</si>
  <si>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</si>
  <si>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</si>
  <si>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</si>
  <si>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</si>
  <si>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</si>
  <si>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</si>
  <si>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</si>
  <si>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</si>
  <si>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</si>
  <si>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</si>
  <si>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</si>
  <si>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</si>
  <si>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</si>
  <si>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</si>
  <si>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</si>
  <si>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</si>
  <si>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</si>
  <si>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</si>
  <si>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</si>
  <si>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</si>
  <si>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</si>
  <si>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</si>
  <si>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</si>
  <si>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</si>
  <si>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</si>
  <si>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</si>
  <si>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</si>
  <si>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</si>
  <si>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</si>
  <si>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</si>
  <si>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</si>
  <si>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</si>
  <si>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</si>
  <si>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</si>
  <si>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</si>
  <si>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</si>
  <si>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</si>
  <si>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</si>
  <si>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</si>
  <si>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</si>
  <si>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</si>
  <si>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</si>
  <si>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</si>
  <si>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</si>
  <si>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</si>
  <si>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</si>
  <si>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</si>
  <si>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</si>
  <si>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</si>
  <si>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</si>
  <si>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</si>
  <si>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</si>
  <si>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</si>
  <si>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</si>
  <si>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</si>
  <si>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</si>
  <si>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</si>
  <si>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</si>
  <si>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</si>
  <si>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</si>
  <si>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</si>
  <si>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</si>
  <si>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</si>
  <si>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</si>
  <si>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</si>
  <si>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</si>
  <si>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</si>
  <si>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</si>
  <si>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</si>
  <si>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</si>
  <si>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</si>
  <si>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</si>
  <si>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</si>
  <si>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</si>
  <si>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</si>
  <si>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</si>
  <si>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</si>
  <si>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</si>
  <si>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</si>
  <si>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</si>
  <si>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</si>
  <si>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</si>
  <si>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</si>
  <si>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</si>
  <si>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</si>
  <si>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</si>
  <si>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</si>
  <si>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</si>
  <si>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</si>
  <si>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</si>
  <si>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</si>
  <si>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</si>
  <si>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</si>
  <si>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</si>
  <si>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</si>
  <si>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</si>
  <si>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</si>
  <si>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</si>
  <si>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</si>
  <si>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</si>
  <si>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</si>
  <si>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</si>
  <si>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</si>
  <si>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</si>
  <si>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</si>
  <si>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</si>
  <si>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</si>
  <si>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</si>
  <si>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</si>
  <si>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</si>
  <si>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</si>
  <si>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</si>
  <si>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</si>
  <si>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</si>
  <si>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</si>
  <si>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</si>
  <si>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</si>
  <si>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</si>
  <si>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</si>
  <si>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</si>
  <si>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</si>
  <si>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</si>
  <si>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</si>
  <si>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</si>
  <si>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</si>
  <si>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</si>
  <si>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</si>
  <si>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</si>
  <si>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</si>
  <si>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</si>
  <si>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</si>
  <si>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</si>
  <si>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</si>
  <si>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</si>
  <si>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</si>
  <si>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</si>
  <si>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</si>
  <si>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</si>
  <si>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</si>
  <si>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</si>
  <si>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</si>
  <si>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</si>
  <si>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</si>
  <si>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</si>
  <si>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</si>
  <si>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</si>
  <si>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</si>
  <si>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</si>
  <si>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</si>
  <si>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</si>
  <si>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</si>
  <si>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</si>
  <si>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</si>
  <si>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</si>
  <si>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</si>
  <si>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</si>
  <si>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</si>
  <si>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</si>
  <si>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</si>
  <si>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</si>
  <si>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</si>
  <si>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</si>
  <si>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</si>
  <si>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</si>
  <si>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</si>
  <si>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</si>
  <si>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</si>
  <si>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</si>
  <si>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</si>
  <si>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</si>
  <si>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</si>
  <si>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</si>
  <si>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</si>
  <si>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</si>
  <si>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</si>
  <si>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</si>
  <si>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</si>
  <si>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</si>
  <si>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</si>
  <si>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</si>
  <si>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</si>
  <si>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</si>
  <si>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</si>
  <si>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</si>
  <si>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</si>
  <si>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</si>
  <si>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</si>
  <si>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</si>
  <si>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</si>
  <si>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</si>
  <si>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</si>
  <si>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</si>
  <si>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</si>
  <si>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</si>
  <si>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</si>
  <si>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</si>
  <si>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</si>
  <si>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</si>
  <si>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</si>
  <si>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</si>
  <si>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</si>
  <si>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</si>
  <si>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</si>
  <si>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</si>
  <si>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</si>
  <si>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</si>
  <si>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</si>
  <si>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</si>
  <si>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</si>
  <si>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</si>
  <si>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</si>
  <si>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</si>
  <si>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</si>
  <si>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</si>
  <si>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</si>
  <si>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</si>
  <si>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</si>
  <si>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</si>
  <si>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</si>
  <si>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</si>
  <si>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</si>
  <si>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</si>
  <si>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</si>
  <si>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</si>
  <si>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</si>
  <si>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</si>
  <si>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</si>
  <si>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</si>
  <si>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</si>
  <si>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</si>
  <si>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</si>
  <si>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</si>
  <si>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</si>
  <si>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</si>
  <si>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</si>
  <si>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</si>
  <si>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</si>
  <si>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</si>
  <si>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</si>
  <si>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</si>
  <si>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</si>
  <si>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</si>
  <si>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</si>
  <si>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</si>
  <si>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</si>
  <si>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</si>
  <si>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</si>
  <si>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</si>
  <si>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</si>
  <si>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</si>
  <si>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</si>
  <si>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</si>
  <si>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</si>
  <si>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</si>
  <si>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</si>
  <si>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</si>
  <si>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</si>
  <si>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</si>
  <si>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</si>
  <si>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</si>
  <si>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</si>
  <si>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</si>
  <si>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</si>
  <si>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</si>
  <si>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</si>
  <si>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</si>
  <si>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</si>
  <si>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</si>
  <si>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</si>
  <si>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</si>
  <si>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</si>
  <si>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</si>
  <si>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</si>
  <si>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</si>
  <si>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</si>
  <si>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</si>
  <si>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</si>
  <si>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</si>
  <si>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</si>
  <si>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</si>
  <si>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</si>
  <si>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</si>
  <si>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</si>
  <si>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</si>
  <si>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</si>
  <si>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</si>
  <si>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</si>
  <si>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</si>
  <si>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</si>
  <si>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</si>
  <si>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</si>
  <si>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</si>
  <si>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</si>
  <si>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</si>
  <si>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</si>
  <si>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</si>
  <si>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</si>
  <si>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</si>
  <si>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</si>
  <si>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</si>
  <si>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</si>
  <si>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</si>
  <si>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</si>
  <si>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</si>
  <si>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</si>
  <si>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</si>
  <si>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</si>
  <si>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</si>
  <si>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</si>
  <si>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</si>
  <si>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</si>
  <si>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</si>
  <si>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</si>
  <si>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</si>
  <si>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</si>
  <si>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</si>
  <si>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</si>
  <si>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</si>
  <si>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</si>
  <si>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</si>
  <si>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</si>
  <si>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</si>
  <si>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</si>
  <si>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</si>
  <si>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</si>
  <si>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</si>
  <si>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</si>
  <si>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</si>
  <si>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</si>
  <si>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</si>
  <si>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</si>
  <si>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</si>
  <si>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</si>
  <si>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</si>
  <si>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</si>
  <si>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</si>
  <si>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</si>
  <si>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</si>
  <si>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</si>
  <si>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</si>
  <si>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</si>
  <si>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</si>
  <si>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</si>
  <si>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</si>
  <si>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</si>
  <si>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</si>
  <si>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</si>
  <si>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</si>
  <si>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</si>
  <si>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</si>
  <si>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</si>
  <si>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</si>
  <si>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</si>
  <si>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</si>
  <si>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</si>
  <si>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</si>
  <si>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</si>
  <si>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</si>
  <si>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</si>
  <si>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</si>
  <si>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</si>
  <si>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</si>
  <si>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</si>
  <si>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</si>
  <si>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</si>
  <si>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</si>
  <si>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</si>
  <si>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</si>
  <si>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</si>
  <si>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</si>
  <si>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</si>
  <si>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</si>
  <si>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</si>
  <si>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</si>
  <si>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</si>
  <si>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</si>
  <si>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</si>
  <si>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</si>
  <si>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</si>
  <si>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</si>
  <si>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</si>
  <si>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</si>
  <si>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</si>
  <si>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</si>
  <si>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</si>
  <si>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</si>
  <si>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</si>
  <si>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</si>
  <si>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</si>
  <si>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</si>
  <si>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</si>
  <si>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</si>
  <si>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</si>
  <si>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</si>
  <si>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</si>
  <si>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</si>
  <si>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</si>
  <si>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</si>
  <si>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</si>
  <si>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</si>
  <si>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</si>
  <si>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</si>
  <si>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</si>
  <si>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</si>
  <si>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</si>
  <si>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</si>
  <si>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</si>
  <si>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</si>
  <si>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</si>
  <si>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</si>
  <si>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</si>
  <si>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</si>
  <si>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</si>
  <si>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</si>
  <si>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</si>
  <si>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</si>
  <si>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</si>
  <si>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</si>
  <si>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</si>
  <si>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</si>
  <si>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</si>
  <si>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</si>
  <si>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</si>
  <si>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</si>
  <si>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</si>
  <si>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</si>
  <si>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</si>
  <si>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</si>
  <si>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</si>
  <si>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</si>
  <si>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</si>
  <si>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</si>
  <si>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</si>
  <si>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</si>
  <si>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</si>
  <si>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</si>
  <si>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</si>
  <si>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</si>
  <si>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</si>
  <si>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</si>
  <si>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</si>
  <si>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</si>
  <si>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</si>
  <si>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</si>
  <si>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</si>
  <si>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</si>
  <si>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</si>
  <si>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</si>
  <si>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</si>
  <si>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</si>
  <si>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</si>
  <si>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</si>
  <si>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</si>
  <si>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</si>
  <si>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</si>
  <si>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</si>
  <si>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</si>
  <si>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</si>
  <si>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</si>
  <si>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</si>
  <si>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</si>
  <si>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</si>
  <si>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</si>
  <si>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</si>
  <si>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</si>
  <si>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</si>
  <si>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</si>
  <si>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</si>
  <si>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</si>
  <si>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</si>
  <si>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</si>
  <si>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</si>
  <si>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</si>
  <si>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</si>
  <si>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</si>
  <si>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</si>
  <si>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</si>
  <si>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</si>
  <si>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</si>
  <si>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</si>
  <si>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</si>
  <si>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</si>
  <si>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</si>
  <si>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</si>
  <si>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</si>
  <si>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</si>
  <si>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</si>
  <si>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</si>
  <si>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</si>
  <si>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</si>
  <si>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</si>
  <si>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</si>
  <si>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</si>
  <si>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</si>
  <si>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</si>
  <si>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</si>
  <si>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</si>
  <si>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</si>
  <si>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</si>
  <si>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</si>
  <si>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</si>
  <si>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</si>
  <si>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</si>
  <si>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</si>
  <si>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</si>
  <si>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</si>
  <si>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</si>
  <si>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</si>
  <si>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</si>
  <si>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</si>
  <si>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</si>
  <si>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</si>
  <si>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</si>
  <si>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</si>
  <si>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</si>
  <si>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</si>
  <si>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</si>
  <si>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</si>
  <si>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</si>
  <si>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</si>
  <si>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</si>
  <si>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</si>
  <si>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</si>
  <si>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</si>
  <si>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</si>
  <si>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</si>
  <si>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</si>
  <si>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</si>
  <si>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</si>
  <si>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</si>
  <si>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</si>
  <si>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</si>
  <si>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</si>
  <si>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</si>
  <si>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</si>
  <si>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</si>
  <si>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</si>
  <si>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</si>
  <si>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</si>
  <si>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</si>
  <si>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</si>
  <si>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</si>
  <si>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</si>
  <si>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</si>
  <si>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</si>
  <si>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</si>
  <si>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</si>
  <si>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</si>
  <si>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</si>
  <si>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</si>
  <si>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</si>
  <si>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</si>
  <si>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</si>
  <si>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</si>
  <si>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</si>
  <si>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</si>
  <si>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</si>
  <si>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</si>
  <si>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</si>
  <si>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</si>
  <si>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</si>
  <si>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</si>
  <si>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</si>
  <si>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</si>
  <si>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</si>
  <si>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</si>
  <si>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</si>
  <si>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</si>
  <si>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</si>
  <si>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</si>
  <si>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</si>
  <si>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</si>
  <si>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</si>
  <si>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</si>
  <si>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</si>
  <si>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</si>
  <si>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</si>
  <si>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</si>
  <si>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</si>
  <si>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</si>
  <si>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</si>
  <si>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</si>
  <si>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</si>
  <si>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</si>
  <si>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</si>
  <si>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</si>
  <si>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</si>
  <si>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</si>
  <si>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</si>
  <si>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</si>
  <si>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</si>
  <si>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</si>
  <si>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</si>
  <si>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</si>
  <si>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</si>
  <si>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</si>
  <si>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</si>
  <si>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</si>
  <si>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</si>
  <si>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</si>
  <si>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</si>
  <si>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</si>
  <si>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</si>
  <si>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</si>
  <si>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</si>
  <si>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</si>
  <si>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</si>
  <si>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</si>
  <si>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</si>
  <si>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</si>
  <si>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</si>
  <si>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</si>
  <si>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</si>
  <si>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</si>
  <si>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</si>
  <si>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</si>
  <si>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</si>
  <si>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</si>
  <si>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</si>
  <si>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</si>
  <si>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</si>
  <si>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</si>
  <si>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</si>
  <si>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</si>
  <si>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</si>
  <si>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</si>
  <si>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</si>
  <si>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</si>
  <si>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</si>
  <si>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</si>
  <si>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</si>
  <si>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</si>
  <si>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</si>
  <si>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</si>
  <si>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</si>
  <si>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</si>
  <si>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</si>
  <si>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</si>
  <si>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</si>
  <si>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</si>
  <si>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</si>
  <si>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</si>
  <si>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</si>
  <si>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</si>
  <si>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</si>
  <si>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</si>
  <si>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</si>
  <si>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</si>
  <si>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</si>
  <si>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</si>
  <si>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</si>
  <si>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</si>
  <si>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</si>
  <si>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</si>
  <si>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</si>
  <si>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</si>
  <si>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</si>
  <si>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</si>
  <si>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</si>
  <si>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</si>
  <si>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</si>
  <si>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</si>
  <si>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</si>
  <si>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</si>
  <si>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</si>
  <si>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</si>
  <si>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</si>
  <si>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</si>
  <si>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</si>
  <si>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</si>
  <si>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</si>
  <si>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</si>
  <si>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</si>
  <si>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</si>
  <si>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</si>
  <si>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</si>
  <si>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</si>
  <si>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</si>
  <si>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</si>
  <si>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</si>
  <si>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</si>
  <si>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</si>
  <si>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</si>
  <si>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</si>
  <si>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</si>
  <si>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</si>
  <si>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</si>
  <si>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</si>
  <si>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</si>
  <si>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</si>
  <si>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</si>
  <si>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</si>
  <si>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</si>
  <si>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</si>
  <si>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</si>
  <si>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</si>
  <si>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</si>
  <si>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</si>
  <si>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</si>
  <si>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</si>
  <si>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</si>
  <si>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</si>
  <si>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</si>
  <si>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</si>
  <si>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</si>
  <si>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</si>
  <si>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</si>
  <si>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</si>
  <si>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</si>
  <si>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</si>
  <si>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</si>
  <si>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</si>
  <si>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</si>
  <si>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</si>
  <si>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</si>
  <si>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</si>
  <si>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</si>
  <si>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</si>
  <si>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</si>
  <si>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</si>
  <si>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</si>
  <si>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</si>
  <si>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</si>
  <si>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</si>
  <si>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</si>
  <si>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</si>
  <si>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</si>
  <si>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</si>
  <si>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</si>
  <si>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</si>
  <si>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</si>
  <si>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</si>
  <si>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</si>
  <si>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</si>
  <si>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</si>
  <si>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</si>
  <si>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</si>
  <si>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</si>
  <si>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</si>
  <si>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</si>
  <si>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</si>
  <si>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</si>
  <si>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</si>
  <si>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</si>
  <si>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</si>
  <si>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</si>
  <si>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</si>
  <si>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</si>
  <si>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</si>
  <si>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</si>
  <si>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</si>
  <si>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</si>
  <si>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</si>
  <si>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</si>
  <si>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</si>
  <si>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</si>
  <si>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</si>
  <si>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</si>
  <si>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</si>
  <si>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</si>
  <si>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</si>
  <si>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</si>
  <si>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</si>
  <si>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</si>
  <si>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</si>
  <si>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</si>
  <si>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</si>
  <si>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</si>
  <si>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</si>
  <si>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</si>
  <si>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</si>
  <si>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</si>
  <si>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</si>
  <si>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</si>
  <si>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</si>
  <si>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</si>
  <si>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</si>
  <si>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</si>
  <si>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</si>
  <si>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</si>
  <si>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</si>
  <si>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</si>
  <si>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</si>
  <si>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</si>
  <si>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</si>
  <si>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</si>
  <si>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</si>
  <si>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</si>
  <si>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</si>
  <si>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</si>
  <si>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</si>
  <si>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</si>
  <si>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</si>
  <si>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</si>
  <si>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</si>
  <si>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</si>
  <si>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</si>
  <si>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</si>
  <si>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</si>
  <si>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</si>
  <si>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</si>
  <si>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</si>
  <si>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</si>
  <si>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</si>
  <si>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</si>
  <si>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</si>
  <si>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</si>
  <si>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</si>
  <si>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</si>
  <si>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</si>
  <si>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</si>
  <si>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</si>
  <si>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</si>
  <si>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</si>
  <si>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</si>
  <si>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</si>
  <si>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</si>
  <si>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</si>
  <si>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</si>
  <si>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</si>
  <si>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</si>
  <si>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</si>
  <si>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</si>
  <si>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</si>
  <si>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</si>
  <si>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</si>
  <si>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</si>
  <si>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</si>
  <si>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</si>
  <si>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</si>
  <si>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</si>
  <si>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</si>
  <si>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</si>
  <si>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</si>
  <si>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</si>
  <si>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</si>
  <si>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</si>
  <si>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</si>
  <si>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</si>
  <si>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</si>
  <si>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</si>
  <si>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</si>
  <si>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</si>
  <si>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</si>
  <si>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</si>
  <si>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</si>
  <si>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</si>
  <si>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</si>
  <si>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</si>
  <si>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</si>
  <si>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</si>
  <si>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</si>
  <si>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</si>
  <si>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</si>
  <si>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</si>
  <si>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</si>
  <si>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</si>
  <si>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</si>
  <si>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</si>
  <si>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</si>
  <si>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</si>
  <si>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</si>
  <si>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</si>
  <si>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</si>
  <si>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</si>
  <si>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</si>
  <si>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</si>
  <si>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</si>
  <si>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</si>
  <si>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</si>
  <si>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</si>
  <si>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</si>
  <si>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</si>
  <si>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</si>
  <si>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</si>
  <si>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</si>
  <si>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</si>
  <si>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</si>
  <si>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</si>
  <si>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</si>
  <si>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</si>
  <si>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</si>
  <si>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</si>
  <si>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</si>
  <si>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</si>
  <si>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</si>
  <si>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</si>
  <si>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</si>
  <si>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</si>
  <si>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</si>
  <si>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</si>
  <si>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</si>
  <si>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</si>
  <si>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</si>
  <si>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</si>
  <si>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</si>
  <si>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</si>
  <si>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</si>
  <si>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</si>
  <si>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</si>
  <si>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</si>
  <si>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</si>
  <si>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</si>
  <si>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</si>
  <si>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</si>
  <si>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</si>
  <si>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</si>
  <si>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</si>
  <si>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</si>
  <si>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</si>
  <si>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</si>
  <si>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</si>
  <si>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</si>
  <si>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</si>
  <si>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</si>
  <si>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</si>
  <si>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</si>
  <si>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</si>
  <si>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</si>
  <si>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</si>
  <si>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</si>
  <si>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</si>
  <si>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</si>
  <si>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</si>
  <si>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</si>
  <si>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</si>
  <si>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</si>
  <si>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</si>
  <si>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</si>
  <si>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</si>
  <si>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</si>
  <si>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</si>
  <si>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</si>
  <si>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</si>
  <si>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</si>
  <si>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</si>
  <si>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</si>
  <si>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</si>
  <si>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</si>
  <si>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</si>
  <si>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</si>
  <si>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</si>
  <si>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</si>
  <si>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</si>
  <si>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</si>
  <si>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</si>
  <si>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</si>
  <si>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</si>
  <si>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</si>
  <si>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</si>
  <si>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</si>
  <si>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</si>
  <si>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</si>
  <si>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</si>
  <si>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</si>
  <si>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</si>
  <si>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</si>
  <si>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</si>
  <si>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</si>
  <si>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</si>
  <si>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</si>
  <si>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</si>
  <si>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</si>
  <si>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</si>
  <si>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</si>
  <si>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</si>
  <si>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</si>
  <si>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</si>
  <si>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</si>
  <si>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</si>
  <si>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</si>
  <si>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</si>
  <si>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</si>
  <si>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</si>
  <si>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</si>
  <si>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</si>
  <si>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</si>
  <si>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</si>
  <si>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</si>
  <si>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</si>
  <si>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</si>
  <si>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</si>
  <si>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</si>
  <si>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</si>
  <si>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</si>
  <si>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</si>
  <si>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</si>
  <si>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</si>
  <si>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</si>
  <si>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</si>
  <si>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</si>
  <si>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</si>
  <si>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</si>
  <si>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</si>
  <si>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</si>
  <si>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</si>
  <si>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</si>
  <si>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</si>
  <si>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</si>
  <si>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</si>
  <si>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</si>
  <si>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Suzuki Motor Corp</t>
  </si>
  <si>
    <t>company</t>
  </si>
  <si>
    <t>Date</t>
  </si>
  <si>
    <t>network</t>
  </si>
  <si>
    <t>value</t>
  </si>
  <si>
    <t>Broker Sentiment</t>
  </si>
  <si>
    <t>region</t>
  </si>
  <si>
    <t>currency</t>
  </si>
  <si>
    <t>FORD MOTOR CO</t>
  </si>
  <si>
    <t>AM</t>
  </si>
  <si>
    <t>USD</t>
  </si>
  <si>
    <t>HONDA MOTOR CO LTD</t>
  </si>
  <si>
    <t>AP</t>
  </si>
  <si>
    <t>JPY</t>
  </si>
  <si>
    <t>NISSAN MOTOR CO LTD ORD</t>
  </si>
  <si>
    <t>TOYOTA MOTOR CORP</t>
  </si>
  <si>
    <t>VOLKSWAGEN AG</t>
  </si>
  <si>
    <t>EU</t>
  </si>
  <si>
    <t>EUR</t>
  </si>
  <si>
    <t>GENERAL MOTORS CO</t>
  </si>
  <si>
    <t>total_return_close_price(USD)</t>
  </si>
  <si>
    <t>Company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</si>
</sst>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41">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164" fontId="0" fillId="0" borderId="10" xfId="0" applyNumberFormat="1" applyBorder="1"/>
    <xf numFmtId="15" fontId="0" fillId="0" borderId="0" xfId="0" applyNumberFormat="1"/>
    <xf numFmtId="0" fontId="16" fillId="0" borderId="10" xfId="0" applyFont="1" applyBorder="1" applyAlignment="1">
      <alignment horizontal="center"/>
    </xf>
    <xf numFmtId="0" fontId="16" fillId="0" borderId="0" xfId="0" applyFont="1" applyAlignment="1">
      <alignment horizontal="center"/>
    </xf>
    <xf numFmtId="0" fontId="0" fillId="0" borderId="10" xfId="0" applyNumberFormat="1" applyFont="1" applyBorder="1"/>
    <xf numFmtId="14" fontId="0" fillId="0" borderId="0" xfId="0" applyNumberFormat="1"/>
    <xf numFmtId="0" fontId="0" fillId="0" borderId="0" xfId="0" applyNumberFormat="1"/>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4" workbookViewId="0">
      <selection activeCell="B31" sqref="B31"/>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25" t="s">
        <v>1203</v>
      </c>
      <c r="B1" s="25" t="s">
        <v>1206</v>
      </c>
      <c r="C1" s="25" t="s">
        <v>1162</v>
      </c>
      <c r="D1" s="25" t="s">
        <v>1207</v>
      </c>
      <c r="E1" s="25" t="s">
        <v>1208</v>
      </c>
      <c r="F1" s="26" t="s">
        <v>47</v>
      </c>
    </row>
    <row r="2" spans="1:6" x14ac:dyDescent="0.25">
      <c r="A2" s="2" t="s">
        <v>1217</v>
      </c>
      <c r="B2" s="2" t="s">
        <v>1210</v>
      </c>
      <c r="C2" s="2">
        <v>2.992</v>
      </c>
      <c r="D2" s="2"/>
      <c r="E2" s="2"/>
      <c r="F2" s="2" t="s">
        <v>48</v>
      </c>
    </row>
    <row r="3" spans="1:6" x14ac:dyDescent="0.25">
      <c r="A3" s="2" t="s">
        <v>1217</v>
      </c>
      <c r="B3" s="2" t="s">
        <v>1198</v>
      </c>
      <c r="C3" s="2">
        <v>2.3689999999999998</v>
      </c>
      <c r="D3" s="2"/>
      <c r="E3" s="2"/>
      <c r="F3" s="2" t="s">
        <v>48</v>
      </c>
    </row>
    <row r="4" spans="1:6" x14ac:dyDescent="0.25">
      <c r="A4" s="2" t="s">
        <v>1217</v>
      </c>
      <c r="B4" s="2" t="s">
        <v>1209</v>
      </c>
      <c r="C4" s="2">
        <v>3.7800000000000002</v>
      </c>
      <c r="D4" s="2"/>
      <c r="E4" s="2"/>
      <c r="F4" s="2" t="s">
        <v>48</v>
      </c>
    </row>
    <row r="5" spans="1:6" x14ac:dyDescent="0.25">
      <c r="A5" s="2" t="s">
        <v>1218</v>
      </c>
      <c r="B5" s="2" t="s">
        <v>1210</v>
      </c>
      <c r="C5" s="2">
        <v>6.0489999999999995</v>
      </c>
      <c r="D5" s="2"/>
      <c r="E5" s="2"/>
      <c r="F5" s="2" t="s">
        <v>48</v>
      </c>
    </row>
    <row r="6" spans="1:6" x14ac:dyDescent="0.25">
      <c r="A6" s="2" t="s">
        <v>1218</v>
      </c>
      <c r="B6" s="2" t="s">
        <v>1198</v>
      </c>
      <c r="C6" s="2">
        <v>3.35</v>
      </c>
      <c r="D6" s="2"/>
      <c r="E6" s="2"/>
      <c r="F6" s="2" t="s">
        <v>48</v>
      </c>
    </row>
    <row r="7" spans="1:6" x14ac:dyDescent="0.25">
      <c r="A7" s="2" t="s">
        <v>1218</v>
      </c>
      <c r="B7" s="2" t="s">
        <v>1209</v>
      </c>
      <c r="C7" s="2">
        <v>3.61</v>
      </c>
      <c r="D7" s="2"/>
      <c r="E7" s="2"/>
      <c r="F7" s="2" t="s">
        <v>48</v>
      </c>
    </row>
    <row r="8" spans="1:6" x14ac:dyDescent="0.25">
      <c r="A8" s="2" t="s">
        <v>1219</v>
      </c>
      <c r="B8" s="2" t="s">
        <v>1210</v>
      </c>
      <c r="C8" s="2">
        <v>6.6059999999999999</v>
      </c>
      <c r="D8" s="2"/>
      <c r="E8" s="2"/>
      <c r="F8" s="2" t="s">
        <v>48</v>
      </c>
    </row>
    <row r="9" spans="1:6" x14ac:dyDescent="0.25">
      <c r="A9" s="2" t="s">
        <v>1219</v>
      </c>
      <c r="B9" s="2" t="s">
        <v>1198</v>
      </c>
      <c r="C9" s="2">
        <v>3.35</v>
      </c>
      <c r="D9" s="2"/>
      <c r="E9" s="2"/>
      <c r="F9" s="2" t="s">
        <v>48</v>
      </c>
    </row>
    <row r="10" spans="1:6" x14ac:dyDescent="0.25">
      <c r="A10" s="2" t="s">
        <v>1219</v>
      </c>
      <c r="B10" s="2" t="s">
        <v>1209</v>
      </c>
      <c r="C10" s="31">
        <v>1.9750000000000001</v>
      </c>
      <c r="D10" s="2"/>
      <c r="E10" s="2"/>
      <c r="F10" s="2" t="s">
        <v>48</v>
      </c>
    </row>
    <row r="11" spans="1:6" x14ac:dyDescent="0.25">
      <c r="A11" s="2" t="s">
        <v>1220</v>
      </c>
      <c r="B11" s="2" t="s">
        <v>1210</v>
      </c>
      <c r="C11" s="2">
        <v>2.9539999999999997</v>
      </c>
      <c r="D11" s="2"/>
      <c r="E11" s="2"/>
      <c r="F11" s="2" t="s">
        <v>48</v>
      </c>
    </row>
    <row r="12" spans="1:6" x14ac:dyDescent="0.25">
      <c r="A12" s="2" t="s">
        <v>1220</v>
      </c>
      <c r="B12" s="2" t="s">
        <v>1198</v>
      </c>
      <c r="C12" s="18">
        <v>3.13</v>
      </c>
      <c r="D12" s="2"/>
      <c r="E12" s="2"/>
      <c r="F12" s="2" t="s">
        <v>48</v>
      </c>
    </row>
    <row r="13" spans="1:6" x14ac:dyDescent="0.25">
      <c r="A13" s="2" t="s">
        <v>1220</v>
      </c>
      <c r="B13" s="2" t="s">
        <v>1209</v>
      </c>
      <c r="C13" s="31">
        <v>2.8479999999999999</v>
      </c>
      <c r="D13" s="2"/>
      <c r="E13" s="2"/>
      <c r="F13" s="2" t="s">
        <v>48</v>
      </c>
    </row>
    <row r="14" spans="1:6" x14ac:dyDescent="0.25">
      <c r="A14" s="2" t="s">
        <v>1221</v>
      </c>
      <c r="B14" s="2" t="s">
        <v>1210</v>
      </c>
      <c r="C14" s="2">
        <v>4.88</v>
      </c>
      <c r="D14" s="2"/>
      <c r="E14" s="2"/>
      <c r="F14" s="2" t="s">
        <v>48</v>
      </c>
    </row>
    <row r="15" spans="1:6" x14ac:dyDescent="0.25">
      <c r="A15" s="2" t="s">
        <v>1221</v>
      </c>
      <c r="B15" s="2" t="s">
        <v>1198</v>
      </c>
      <c r="C15" s="18">
        <v>2.1079999999999997</v>
      </c>
      <c r="D15" s="2"/>
      <c r="E15" s="2"/>
      <c r="F15" s="2" t="s">
        <v>48</v>
      </c>
    </row>
    <row r="16" spans="1:6" x14ac:dyDescent="0.25">
      <c r="A16" s="2" t="s">
        <v>1221</v>
      </c>
      <c r="B16" s="2" t="s">
        <v>1209</v>
      </c>
      <c r="C16" s="31">
        <v>3.54</v>
      </c>
      <c r="D16" s="2"/>
      <c r="E16" s="2"/>
      <c r="F16" s="2" t="s">
        <v>48</v>
      </c>
    </row>
    <row r="17" spans="1:6" x14ac:dyDescent="0.25">
      <c r="A17" s="2" t="s">
        <v>1222</v>
      </c>
      <c r="B17" s="2" t="s">
        <v>1210</v>
      </c>
      <c r="C17" s="2">
        <v>5.4159999999999995</v>
      </c>
      <c r="D17" s="2"/>
      <c r="E17" s="2"/>
      <c r="F17" s="2" t="s">
        <v>48</v>
      </c>
    </row>
    <row r="18" spans="1:6" x14ac:dyDescent="0.25">
      <c r="A18" s="2" t="s">
        <v>1222</v>
      </c>
      <c r="B18" s="2" t="s">
        <v>1198</v>
      </c>
      <c r="C18" s="18">
        <v>1.742</v>
      </c>
      <c r="D18" s="2"/>
      <c r="E18" s="2"/>
      <c r="F18" s="2" t="s">
        <v>48</v>
      </c>
    </row>
    <row r="19" spans="1:6" x14ac:dyDescent="0.25">
      <c r="A19" s="2" t="s">
        <v>1222</v>
      </c>
      <c r="B19" s="2" t="s">
        <v>1209</v>
      </c>
      <c r="C19" s="30">
        <v>1.1100000000000001</v>
      </c>
      <c r="D19" s="2"/>
      <c r="E19" s="2"/>
      <c r="F19" s="2" t="s">
        <v>48</v>
      </c>
    </row>
    <row r="20" spans="1:6" x14ac:dyDescent="0.25">
      <c r="A20" s="2" t="s">
        <v>1223</v>
      </c>
      <c r="B20" s="2" t="s">
        <v>1210</v>
      </c>
      <c r="C20" s="2">
        <v>4.6839999999999993</v>
      </c>
      <c r="D20" s="2"/>
      <c r="E20" s="2"/>
      <c r="F20" s="2" t="s">
        <v>48</v>
      </c>
    </row>
    <row r="21" spans="1:6" x14ac:dyDescent="0.25">
      <c r="A21" s="2" t="s">
        <v>1223</v>
      </c>
      <c r="B21" s="2" t="s">
        <v>1198</v>
      </c>
      <c r="C21" s="18">
        <v>1.456</v>
      </c>
      <c r="D21" s="2"/>
      <c r="E21" s="2"/>
      <c r="F21" s="2" t="s">
        <v>48</v>
      </c>
    </row>
    <row r="22" spans="1:6" x14ac:dyDescent="0.25">
      <c r="A22" s="2" t="s">
        <v>1223</v>
      </c>
      <c r="B22" s="2" t="s">
        <v>1209</v>
      </c>
      <c r="C22" s="31">
        <v>3.5060000000000002</v>
      </c>
      <c r="D22" s="2"/>
      <c r="E22" s="2"/>
      <c r="F22" s="2" t="s">
        <v>48</v>
      </c>
    </row>
    <row r="23" spans="1:6" x14ac:dyDescent="0.25">
      <c r="A23" s="33" t="s">
        <v>1217</v>
      </c>
      <c r="B23" s="33" t="s">
        <v>1210</v>
      </c>
      <c r="C23" s="33">
        <v>2.9119999999999999</v>
      </c>
      <c r="D23" s="33"/>
      <c r="E23" s="33"/>
      <c r="F23" s="33" t="s">
        <v>49</v>
      </c>
    </row>
    <row r="24" spans="1:6" x14ac:dyDescent="0.25">
      <c r="A24" s="33" t="s">
        <v>1217</v>
      </c>
      <c r="B24" s="33" t="s">
        <v>1198</v>
      </c>
      <c r="C24" s="33">
        <v>2.3689999999999998</v>
      </c>
      <c r="D24" s="33"/>
      <c r="E24" s="33"/>
      <c r="F24" s="33" t="s">
        <v>49</v>
      </c>
    </row>
    <row r="25" spans="1:6" x14ac:dyDescent="0.25">
      <c r="A25" s="33" t="s">
        <v>1217</v>
      </c>
      <c r="B25" s="33" t="s">
        <v>1209</v>
      </c>
      <c r="C25" s="33">
        <v>3.7800000000000002</v>
      </c>
      <c r="D25" s="33"/>
      <c r="E25" s="33"/>
      <c r="F25" s="33" t="s">
        <v>49</v>
      </c>
    </row>
    <row r="26" spans="1:6" x14ac:dyDescent="0.25">
      <c r="A26" s="33" t="s">
        <v>1218</v>
      </c>
      <c r="B26" s="33" t="s">
        <v>1210</v>
      </c>
      <c r="C26" s="33">
        <v>6.5609999999999999</v>
      </c>
      <c r="D26" s="33"/>
      <c r="E26" s="33"/>
      <c r="F26" s="33" t="s">
        <v>49</v>
      </c>
    </row>
    <row r="27" spans="1:6" x14ac:dyDescent="0.25">
      <c r="A27" s="33" t="s">
        <v>1218</v>
      </c>
      <c r="B27" s="33" t="s">
        <v>1198</v>
      </c>
      <c r="C27" s="33">
        <v>3.35</v>
      </c>
      <c r="D27" s="33"/>
      <c r="E27" s="33"/>
      <c r="F27" s="33" t="s">
        <v>49</v>
      </c>
    </row>
    <row r="28" spans="1:6" x14ac:dyDescent="0.25">
      <c r="A28" s="33" t="s">
        <v>1218</v>
      </c>
      <c r="B28" s="33" t="s">
        <v>1209</v>
      </c>
      <c r="C28" s="33">
        <v>3.61</v>
      </c>
      <c r="D28" s="33"/>
      <c r="E28" s="33"/>
      <c r="F28" s="33" t="s">
        <v>49</v>
      </c>
    </row>
    <row r="29" spans="1:6" x14ac:dyDescent="0.25">
      <c r="A29" s="33" t="s">
        <v>1219</v>
      </c>
      <c r="B29" s="33" t="s">
        <v>1210</v>
      </c>
      <c r="C29" s="33">
        <v>4.0170000000000003</v>
      </c>
      <c r="D29" s="33"/>
      <c r="E29" s="33"/>
      <c r="F29" s="33" t="s">
        <v>49</v>
      </c>
    </row>
    <row r="30" spans="1:6" x14ac:dyDescent="0.25">
      <c r="A30" s="33" t="s">
        <v>1219</v>
      </c>
      <c r="B30" s="33" t="s">
        <v>1198</v>
      </c>
      <c r="C30" s="33">
        <v>3.35</v>
      </c>
      <c r="D30" s="33"/>
      <c r="E30" s="33"/>
      <c r="F30" s="33" t="s">
        <v>49</v>
      </c>
    </row>
    <row r="31" spans="1:6" x14ac:dyDescent="0.25">
      <c r="A31" s="33" t="s">
        <v>1219</v>
      </c>
      <c r="B31" s="33" t="s">
        <v>1209</v>
      </c>
      <c r="C31" s="31">
        <v>1.9750000000000001</v>
      </c>
      <c r="D31" s="33"/>
      <c r="E31" s="33"/>
      <c r="F31" s="33" t="s">
        <v>49</v>
      </c>
    </row>
    <row r="32" spans="1:6" x14ac:dyDescent="0.25">
      <c r="A32" s="33" t="s">
        <v>1220</v>
      </c>
      <c r="B32" s="33" t="s">
        <v>1210</v>
      </c>
      <c r="C32" s="33">
        <v>3.2669999999999999</v>
      </c>
      <c r="D32" s="33"/>
      <c r="E32" s="33"/>
      <c r="F32" s="33" t="s">
        <v>49</v>
      </c>
    </row>
    <row r="33" spans="1:6" x14ac:dyDescent="0.25">
      <c r="A33" s="33" t="s">
        <v>1220</v>
      </c>
      <c r="B33" s="33" t="s">
        <v>1198</v>
      </c>
      <c r="C33" s="18">
        <v>3.13</v>
      </c>
      <c r="D33" s="33"/>
      <c r="E33" s="33"/>
      <c r="F33" s="33" t="s">
        <v>49</v>
      </c>
    </row>
    <row r="34" spans="1:6" x14ac:dyDescent="0.25">
      <c r="A34" s="33" t="s">
        <v>1220</v>
      </c>
      <c r="B34" s="33" t="s">
        <v>1209</v>
      </c>
      <c r="C34" s="31">
        <v>2.8479999999999999</v>
      </c>
      <c r="D34" s="33"/>
      <c r="E34" s="33"/>
      <c r="F34" s="33" t="s">
        <v>49</v>
      </c>
    </row>
    <row r="35" spans="1:6" x14ac:dyDescent="0.25">
      <c r="A35" s="33" t="s">
        <v>1221</v>
      </c>
      <c r="B35" s="33" t="s">
        <v>1210</v>
      </c>
      <c r="C35" s="33">
        <v>6.0860000000000003</v>
      </c>
      <c r="D35" s="33"/>
      <c r="E35" s="33"/>
      <c r="F35" s="33" t="s">
        <v>49</v>
      </c>
    </row>
    <row r="36" spans="1:6" x14ac:dyDescent="0.25">
      <c r="A36" s="33" t="s">
        <v>1221</v>
      </c>
      <c r="B36" s="33" t="s">
        <v>1198</v>
      </c>
      <c r="C36" s="18">
        <v>2.1079999999999997</v>
      </c>
      <c r="D36" s="33"/>
      <c r="E36" s="33"/>
      <c r="F36" s="33" t="s">
        <v>49</v>
      </c>
    </row>
    <row r="37" spans="1:6" x14ac:dyDescent="0.25">
      <c r="A37" s="33" t="s">
        <v>1221</v>
      </c>
      <c r="B37" s="33" t="s">
        <v>1209</v>
      </c>
      <c r="C37" s="31">
        <v>3.54</v>
      </c>
      <c r="D37" s="33"/>
      <c r="E37" s="33"/>
      <c r="F37" s="33" t="s">
        <v>49</v>
      </c>
    </row>
    <row r="38" spans="1:6" x14ac:dyDescent="0.25">
      <c r="A38" s="33" t="s">
        <v>1222</v>
      </c>
      <c r="B38" s="33" t="s">
        <v>1210</v>
      </c>
      <c r="C38" s="33">
        <v>7.29</v>
      </c>
      <c r="D38" s="33"/>
      <c r="E38" s="33"/>
      <c r="F38" s="33" t="s">
        <v>49</v>
      </c>
    </row>
    <row r="39" spans="1:6" x14ac:dyDescent="0.25">
      <c r="A39" s="33" t="s">
        <v>1222</v>
      </c>
      <c r="B39" s="33" t="s">
        <v>1198</v>
      </c>
      <c r="C39" s="18">
        <v>1.742</v>
      </c>
      <c r="D39" s="33"/>
      <c r="E39" s="33"/>
      <c r="F39" s="33" t="s">
        <v>49</v>
      </c>
    </row>
    <row r="40" spans="1:6" x14ac:dyDescent="0.25">
      <c r="A40" s="33" t="s">
        <v>1222</v>
      </c>
      <c r="B40" s="33" t="s">
        <v>1209</v>
      </c>
      <c r="C40" s="30">
        <v>1.1100000000000001</v>
      </c>
      <c r="D40" s="33"/>
      <c r="E40" s="33"/>
      <c r="F40" s="33" t="s">
        <v>49</v>
      </c>
    </row>
    <row r="41" spans="1:6" x14ac:dyDescent="0.25">
      <c r="A41" s="33" t="s">
        <v>1223</v>
      </c>
      <c r="B41" s="33" t="s">
        <v>1210</v>
      </c>
      <c r="C41" s="33">
        <v>4.7080000000000002</v>
      </c>
      <c r="D41" s="33"/>
      <c r="E41" s="33"/>
      <c r="F41" s="33" t="s">
        <v>49</v>
      </c>
    </row>
    <row r="42" spans="1:6" x14ac:dyDescent="0.25">
      <c r="A42" s="33" t="s">
        <v>1223</v>
      </c>
      <c r="B42" s="33" t="s">
        <v>1198</v>
      </c>
      <c r="C42" s="18">
        <v>1.456</v>
      </c>
      <c r="D42" s="33"/>
      <c r="E42" s="33"/>
      <c r="F42" s="33" t="s">
        <v>49</v>
      </c>
    </row>
    <row r="43" spans="1:6" x14ac:dyDescent="0.25">
      <c r="A43" s="33" t="s">
        <v>1223</v>
      </c>
      <c r="B43" s="33" t="s">
        <v>1209</v>
      </c>
      <c r="C43" s="31">
        <v>3.5060000000000002</v>
      </c>
      <c r="D43" s="33"/>
      <c r="E43" s="33"/>
      <c r="F43" s="33" t="s">
        <v>49</v>
      </c>
    </row>
    <row r="44" spans="1:6" x14ac:dyDescent="0.25">
      <c r="A44" s="33" t="s">
        <v>1217</v>
      </c>
      <c r="B44" s="33" t="s">
        <v>1210</v>
      </c>
      <c r="C44" s="33">
        <v>2.992</v>
      </c>
      <c r="D44" s="33"/>
      <c r="E44" s="33"/>
      <c r="F44" s="33" t="s">
        <v>50</v>
      </c>
    </row>
    <row r="45" spans="1:6" x14ac:dyDescent="0.25">
      <c r="A45" s="33" t="s">
        <v>1217</v>
      </c>
      <c r="B45" s="33" t="s">
        <v>1198</v>
      </c>
      <c r="C45" s="33">
        <v>4.2590000000000003</v>
      </c>
      <c r="D45" s="33"/>
      <c r="E45" s="33"/>
      <c r="F45" s="33" t="s">
        <v>50</v>
      </c>
    </row>
    <row r="46" spans="1:6" x14ac:dyDescent="0.25">
      <c r="A46" s="33" t="s">
        <v>1217</v>
      </c>
      <c r="B46" s="33" t="s">
        <v>1209</v>
      </c>
      <c r="C46" s="33">
        <v>3.7800000000000002</v>
      </c>
      <c r="D46" s="33"/>
      <c r="E46" s="33"/>
      <c r="F46" s="33" t="s">
        <v>50</v>
      </c>
    </row>
    <row r="47" spans="1:6" x14ac:dyDescent="0.25">
      <c r="A47" s="33" t="s">
        <v>1218</v>
      </c>
      <c r="B47" s="33" t="s">
        <v>1210</v>
      </c>
      <c r="C47" s="33">
        <v>6.0489999999999995</v>
      </c>
      <c r="D47" s="33"/>
      <c r="E47" s="33"/>
      <c r="F47" s="33" t="s">
        <v>50</v>
      </c>
    </row>
    <row r="48" spans="1:6" x14ac:dyDescent="0.25">
      <c r="A48" s="33" t="s">
        <v>1218</v>
      </c>
      <c r="B48" s="33" t="s">
        <v>1198</v>
      </c>
      <c r="C48" s="33">
        <v>6.6969999999999992</v>
      </c>
      <c r="D48" s="33"/>
      <c r="E48" s="33"/>
      <c r="F48" s="33" t="s">
        <v>50</v>
      </c>
    </row>
    <row r="49" spans="1:6" x14ac:dyDescent="0.25">
      <c r="A49" s="33" t="s">
        <v>1218</v>
      </c>
      <c r="B49" s="33" t="s">
        <v>1209</v>
      </c>
      <c r="C49" s="33">
        <v>3.61</v>
      </c>
      <c r="D49" s="33"/>
      <c r="E49" s="33"/>
      <c r="F49" s="33" t="s">
        <v>50</v>
      </c>
    </row>
    <row r="50" spans="1:6" x14ac:dyDescent="0.25">
      <c r="A50" s="33" t="s">
        <v>1219</v>
      </c>
      <c r="B50" s="33" t="s">
        <v>1210</v>
      </c>
      <c r="C50" s="33">
        <v>6.6059999999999999</v>
      </c>
      <c r="D50" s="33"/>
      <c r="E50" s="33"/>
      <c r="F50" s="33" t="s">
        <v>50</v>
      </c>
    </row>
    <row r="51" spans="1:6" x14ac:dyDescent="0.25">
      <c r="A51" s="33" t="s">
        <v>1219</v>
      </c>
      <c r="B51" s="33" t="s">
        <v>1198</v>
      </c>
      <c r="C51" s="33">
        <v>2.4950000000000001</v>
      </c>
      <c r="D51" s="33"/>
      <c r="E51" s="33"/>
      <c r="F51" s="33" t="s">
        <v>50</v>
      </c>
    </row>
    <row r="52" spans="1:6" x14ac:dyDescent="0.25">
      <c r="A52" s="33" t="s">
        <v>1219</v>
      </c>
      <c r="B52" s="33" t="s">
        <v>1209</v>
      </c>
      <c r="C52" s="31">
        <v>1.9750000000000001</v>
      </c>
      <c r="D52" s="33"/>
      <c r="E52" s="33"/>
      <c r="F52" s="33" t="s">
        <v>50</v>
      </c>
    </row>
    <row r="53" spans="1:6" x14ac:dyDescent="0.25">
      <c r="A53" s="33" t="s">
        <v>1220</v>
      </c>
      <c r="B53" s="33" t="s">
        <v>1210</v>
      </c>
      <c r="C53" s="33">
        <v>2.9539999999999997</v>
      </c>
      <c r="D53" s="33"/>
      <c r="E53" s="33"/>
      <c r="F53" s="33" t="s">
        <v>50</v>
      </c>
    </row>
    <row r="54" spans="1:6" x14ac:dyDescent="0.25">
      <c r="A54" s="33" t="s">
        <v>1220</v>
      </c>
      <c r="B54" s="33" t="s">
        <v>1198</v>
      </c>
      <c r="C54" s="18">
        <v>3.347</v>
      </c>
      <c r="D54" s="33"/>
      <c r="E54" s="33"/>
      <c r="F54" s="33" t="s">
        <v>50</v>
      </c>
    </row>
    <row r="55" spans="1:6" x14ac:dyDescent="0.25">
      <c r="A55" s="33" t="s">
        <v>1220</v>
      </c>
      <c r="B55" s="33" t="s">
        <v>1209</v>
      </c>
      <c r="C55" s="31">
        <v>2.8479999999999999</v>
      </c>
      <c r="D55" s="33"/>
      <c r="E55" s="33"/>
      <c r="F55" s="33" t="s">
        <v>50</v>
      </c>
    </row>
    <row r="56" spans="1:6" x14ac:dyDescent="0.25">
      <c r="A56" s="33" t="s">
        <v>1221</v>
      </c>
      <c r="B56" s="33" t="s">
        <v>1210</v>
      </c>
      <c r="C56" s="33">
        <v>4.88</v>
      </c>
      <c r="D56" s="33"/>
      <c r="E56" s="33"/>
      <c r="F56" s="33" t="s">
        <v>50</v>
      </c>
    </row>
    <row r="57" spans="1:6" x14ac:dyDescent="0.25">
      <c r="A57" s="33" t="s">
        <v>1221</v>
      </c>
      <c r="B57" s="33" t="s">
        <v>1198</v>
      </c>
      <c r="C57" s="18">
        <v>4.8630000000000004</v>
      </c>
      <c r="D57" s="33"/>
      <c r="E57" s="33"/>
      <c r="F57" s="33" t="s">
        <v>50</v>
      </c>
    </row>
    <row r="58" spans="1:6" x14ac:dyDescent="0.25">
      <c r="A58" s="33" t="s">
        <v>1221</v>
      </c>
      <c r="B58" s="33" t="s">
        <v>1209</v>
      </c>
      <c r="C58" s="31">
        <v>3.54</v>
      </c>
      <c r="D58" s="33"/>
      <c r="E58" s="33"/>
      <c r="F58" s="33" t="s">
        <v>50</v>
      </c>
    </row>
    <row r="59" spans="1:6" x14ac:dyDescent="0.25">
      <c r="A59" s="33" t="s">
        <v>1222</v>
      </c>
      <c r="B59" s="33" t="s">
        <v>1210</v>
      </c>
      <c r="C59" s="33">
        <v>5.4159999999999995</v>
      </c>
      <c r="D59" s="33"/>
      <c r="E59" s="33"/>
      <c r="F59" s="33" t="s">
        <v>50</v>
      </c>
    </row>
    <row r="60" spans="1:6" x14ac:dyDescent="0.25">
      <c r="A60" s="33" t="s">
        <v>1222</v>
      </c>
      <c r="B60" s="33" t="s">
        <v>1198</v>
      </c>
      <c r="C60" s="18">
        <v>4.92</v>
      </c>
      <c r="D60" s="33"/>
      <c r="E60" s="33"/>
      <c r="F60" s="33" t="s">
        <v>50</v>
      </c>
    </row>
    <row r="61" spans="1:6" x14ac:dyDescent="0.25">
      <c r="A61" s="33" t="s">
        <v>1222</v>
      </c>
      <c r="B61" s="33" t="s">
        <v>1209</v>
      </c>
      <c r="C61" s="30">
        <v>1.1100000000000001</v>
      </c>
      <c r="D61" s="33"/>
      <c r="E61" s="33"/>
      <c r="F61" s="33" t="s">
        <v>50</v>
      </c>
    </row>
    <row r="62" spans="1:6" x14ac:dyDescent="0.25">
      <c r="A62" s="33" t="s">
        <v>1223</v>
      </c>
      <c r="B62" s="33" t="s">
        <v>1210</v>
      </c>
      <c r="C62" s="33">
        <v>4.6839999999999993</v>
      </c>
      <c r="D62" s="33"/>
      <c r="E62" s="33"/>
      <c r="F62" s="33" t="s">
        <v>50</v>
      </c>
    </row>
    <row r="63" spans="1:6" x14ac:dyDescent="0.25">
      <c r="A63" s="33" t="s">
        <v>1223</v>
      </c>
      <c r="B63" s="33" t="s">
        <v>1198</v>
      </c>
      <c r="C63" s="18">
        <v>4.1720000000000006</v>
      </c>
      <c r="D63" s="33"/>
      <c r="E63" s="33"/>
      <c r="F63" s="33" t="s">
        <v>50</v>
      </c>
    </row>
    <row r="64" spans="1:6" x14ac:dyDescent="0.25">
      <c r="A64" s="33" t="s">
        <v>1223</v>
      </c>
      <c r="B64" s="33" t="s">
        <v>1209</v>
      </c>
      <c r="C64" s="31">
        <v>3.5060000000000002</v>
      </c>
      <c r="D64" s="33"/>
      <c r="E64" s="33"/>
      <c r="F64" s="33" t="s">
        <v>50</v>
      </c>
    </row>
    <row r="65" spans="1:6" x14ac:dyDescent="0.25">
      <c r="A65" s="33" t="s">
        <v>1217</v>
      </c>
      <c r="B65" s="33" t="s">
        <v>1210</v>
      </c>
      <c r="C65" s="33">
        <v>2.992</v>
      </c>
      <c r="D65" s="33"/>
      <c r="E65" s="33"/>
      <c r="F65" s="33" t="s">
        <v>250</v>
      </c>
    </row>
    <row r="66" spans="1:6" x14ac:dyDescent="0.25">
      <c r="A66" s="33" t="s">
        <v>1217</v>
      </c>
      <c r="B66" s="33" t="s">
        <v>1198</v>
      </c>
      <c r="C66" s="33">
        <v>2.3689999999999998</v>
      </c>
      <c r="D66" s="33"/>
      <c r="E66" s="33"/>
      <c r="F66" s="33" t="s">
        <v>250</v>
      </c>
    </row>
    <row r="67" spans="1:6" x14ac:dyDescent="0.25">
      <c r="A67" s="33" t="s">
        <v>1217</v>
      </c>
      <c r="B67" s="33" t="s">
        <v>1209</v>
      </c>
      <c r="C67" s="33">
        <v>3.7800000000000002</v>
      </c>
      <c r="D67" s="33"/>
      <c r="E67" s="33"/>
      <c r="F67" s="33" t="s">
        <v>250</v>
      </c>
    </row>
    <row r="68" spans="1:6" x14ac:dyDescent="0.25">
      <c r="A68" s="33" t="s">
        <v>1218</v>
      </c>
      <c r="B68" s="33" t="s">
        <v>1210</v>
      </c>
      <c r="C68" s="33">
        <v>6.0489999999999995</v>
      </c>
      <c r="D68" s="33"/>
      <c r="E68" s="33"/>
      <c r="F68" s="33" t="s">
        <v>250</v>
      </c>
    </row>
    <row r="69" spans="1:6" x14ac:dyDescent="0.25">
      <c r="A69" s="33" t="s">
        <v>1218</v>
      </c>
      <c r="B69" s="33" t="s">
        <v>1198</v>
      </c>
      <c r="C69" s="33">
        <v>6.7090000000000005</v>
      </c>
      <c r="D69" s="33"/>
      <c r="E69" s="33"/>
      <c r="F69" s="33" t="s">
        <v>250</v>
      </c>
    </row>
    <row r="70" spans="1:6" x14ac:dyDescent="0.25">
      <c r="A70" s="33" t="s">
        <v>1218</v>
      </c>
      <c r="B70" s="33" t="s">
        <v>1209</v>
      </c>
      <c r="C70" s="33">
        <v>3.61</v>
      </c>
      <c r="D70" s="33"/>
      <c r="E70" s="33"/>
      <c r="F70" s="33" t="s">
        <v>250</v>
      </c>
    </row>
    <row r="71" spans="1:6" x14ac:dyDescent="0.25">
      <c r="A71" s="33" t="s">
        <v>1219</v>
      </c>
      <c r="B71" s="33" t="s">
        <v>1210</v>
      </c>
      <c r="C71" s="33">
        <v>6.6059999999999999</v>
      </c>
      <c r="D71" s="33"/>
      <c r="E71" s="33"/>
      <c r="F71" s="33" t="s">
        <v>250</v>
      </c>
    </row>
    <row r="72" spans="1:6" x14ac:dyDescent="0.25">
      <c r="A72" s="33" t="s">
        <v>1219</v>
      </c>
      <c r="B72" s="33" t="s">
        <v>1198</v>
      </c>
      <c r="C72" s="33">
        <v>1.986</v>
      </c>
      <c r="D72" s="33"/>
      <c r="E72" s="33"/>
      <c r="F72" s="33" t="s">
        <v>250</v>
      </c>
    </row>
    <row r="73" spans="1:6" x14ac:dyDescent="0.25">
      <c r="A73" s="33" t="s">
        <v>1219</v>
      </c>
      <c r="B73" s="33" t="s">
        <v>1209</v>
      </c>
      <c r="C73" s="31">
        <v>1.9750000000000001</v>
      </c>
      <c r="D73" s="33"/>
      <c r="E73" s="33"/>
      <c r="F73" s="33" t="s">
        <v>250</v>
      </c>
    </row>
    <row r="74" spans="1:6" x14ac:dyDescent="0.25">
      <c r="A74" s="33" t="s">
        <v>1220</v>
      </c>
      <c r="B74" s="33" t="s">
        <v>1210</v>
      </c>
      <c r="C74" s="33">
        <v>2.9539999999999997</v>
      </c>
      <c r="D74" s="33"/>
      <c r="E74" s="33"/>
      <c r="F74" s="33" t="s">
        <v>250</v>
      </c>
    </row>
    <row r="75" spans="1:6" x14ac:dyDescent="0.25">
      <c r="A75" s="33" t="s">
        <v>1220</v>
      </c>
      <c r="B75" s="33" t="s">
        <v>1198</v>
      </c>
      <c r="C75" s="18">
        <v>3.13</v>
      </c>
      <c r="D75" s="33"/>
      <c r="E75" s="33"/>
      <c r="F75" s="33" t="s">
        <v>250</v>
      </c>
    </row>
    <row r="76" spans="1:6" x14ac:dyDescent="0.25">
      <c r="A76" s="33" t="s">
        <v>1220</v>
      </c>
      <c r="B76" s="33" t="s">
        <v>1209</v>
      </c>
      <c r="C76" s="31">
        <v>2.8479999999999999</v>
      </c>
      <c r="D76" s="33"/>
      <c r="E76" s="33"/>
      <c r="F76" s="33" t="s">
        <v>250</v>
      </c>
    </row>
    <row r="77" spans="1:6" x14ac:dyDescent="0.25">
      <c r="A77" s="33" t="s">
        <v>1221</v>
      </c>
      <c r="B77" s="33" t="s">
        <v>1210</v>
      </c>
      <c r="C77" s="33">
        <v>4.88</v>
      </c>
      <c r="D77" s="33"/>
      <c r="E77" s="33"/>
      <c r="F77" s="33" t="s">
        <v>250</v>
      </c>
    </row>
    <row r="78" spans="1:6" x14ac:dyDescent="0.25">
      <c r="A78" s="33" t="s">
        <v>1221</v>
      </c>
      <c r="B78" s="33" t="s">
        <v>1198</v>
      </c>
      <c r="C78" s="18">
        <v>6.3360000000000003</v>
      </c>
      <c r="D78" s="33"/>
      <c r="E78" s="33"/>
      <c r="F78" s="33" t="s">
        <v>250</v>
      </c>
    </row>
    <row r="79" spans="1:6" x14ac:dyDescent="0.25">
      <c r="A79" s="33" t="s">
        <v>1221</v>
      </c>
      <c r="B79" s="33" t="s">
        <v>1209</v>
      </c>
      <c r="C79" s="31">
        <v>3.54</v>
      </c>
      <c r="D79" s="33"/>
      <c r="E79" s="33"/>
      <c r="F79" s="33" t="s">
        <v>250</v>
      </c>
    </row>
    <row r="80" spans="1:6" x14ac:dyDescent="0.25">
      <c r="A80" s="33" t="s">
        <v>1222</v>
      </c>
      <c r="B80" s="33" t="s">
        <v>1210</v>
      </c>
      <c r="C80" s="33">
        <v>5.4159999999999995</v>
      </c>
      <c r="D80" s="33"/>
      <c r="E80" s="33"/>
      <c r="F80" s="33" t="s">
        <v>250</v>
      </c>
    </row>
    <row r="81" spans="1:6" x14ac:dyDescent="0.25">
      <c r="A81" s="33" t="s">
        <v>1222</v>
      </c>
      <c r="B81" s="33" t="s">
        <v>1198</v>
      </c>
      <c r="C81" s="18">
        <v>3.7809999999999997</v>
      </c>
      <c r="D81" s="33"/>
      <c r="E81" s="33"/>
      <c r="F81" s="33" t="s">
        <v>250</v>
      </c>
    </row>
    <row r="82" spans="1:6" x14ac:dyDescent="0.25">
      <c r="A82" s="33" t="s">
        <v>1222</v>
      </c>
      <c r="B82" s="33" t="s">
        <v>1209</v>
      </c>
      <c r="C82" s="30">
        <v>1.1100000000000001</v>
      </c>
      <c r="D82" s="33"/>
      <c r="E82" s="33"/>
      <c r="F82" s="33" t="s">
        <v>250</v>
      </c>
    </row>
    <row r="83" spans="1:6" x14ac:dyDescent="0.25">
      <c r="A83" s="33" t="s">
        <v>1223</v>
      </c>
      <c r="B83" s="33" t="s">
        <v>1210</v>
      </c>
      <c r="C83" s="33">
        <v>4.6839999999999993</v>
      </c>
      <c r="D83" s="33"/>
      <c r="E83" s="33"/>
      <c r="F83" s="33" t="s">
        <v>250</v>
      </c>
    </row>
    <row r="84" spans="1:6" x14ac:dyDescent="0.25">
      <c r="A84" s="33" t="s">
        <v>1223</v>
      </c>
      <c r="B84" s="33" t="s">
        <v>1198</v>
      </c>
      <c r="C84" s="18">
        <v>1.456</v>
      </c>
      <c r="D84" s="33"/>
      <c r="E84" s="33"/>
      <c r="F84" s="33" t="s">
        <v>250</v>
      </c>
    </row>
    <row r="85" spans="1:6" x14ac:dyDescent="0.25">
      <c r="A85" s="33" t="s">
        <v>1223</v>
      </c>
      <c r="B85" s="33" t="s">
        <v>1209</v>
      </c>
      <c r="C85" s="31">
        <v>3.5060000000000002</v>
      </c>
      <c r="D85" s="33"/>
      <c r="E85" s="33"/>
      <c r="F85" s="33" t="s">
        <v>250</v>
      </c>
    </row>
  </sheetData>
  <autoFilter ref="A1:F8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395</v>
      </c>
      <c r="H2" s="4" t="s">
        <v>48</v>
      </c>
      <c r="I2" s="4" t="s">
        <v>49</v>
      </c>
      <c r="J2" s="4" t="s">
        <v>50</v>
      </c>
      <c r="K2" s="4" t="s">
        <v>250</v>
      </c>
    </row>
    <row r="3" spans="1:11" x14ac:dyDescent="0.25">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393</v>
      </c>
      <c r="B5" s="1" t="s">
        <v>48</v>
      </c>
      <c r="C5" s="2">
        <v>1</v>
      </c>
      <c r="D5" s="2">
        <v>0</v>
      </c>
      <c r="E5" s="2">
        <v>0</v>
      </c>
      <c r="F5" s="2">
        <v>0</v>
      </c>
    </row>
    <row r="6" spans="1:11" x14ac:dyDescent="0.25">
      <c r="A6" s="1" t="s">
        <v>392</v>
      </c>
      <c r="B6" s="1" t="s">
        <v>48</v>
      </c>
      <c r="C6" s="2">
        <v>0.23799999999999999</v>
      </c>
      <c r="D6" s="2">
        <v>0</v>
      </c>
      <c r="E6" s="2">
        <v>0.49390000000000001</v>
      </c>
      <c r="F6" s="2">
        <v>0.76200000000000001</v>
      </c>
    </row>
    <row r="7" spans="1:11" x14ac:dyDescent="0.25">
      <c r="A7" s="1" t="s">
        <v>391</v>
      </c>
      <c r="B7" s="1" t="s">
        <v>48</v>
      </c>
      <c r="C7" s="2">
        <v>0.75</v>
      </c>
      <c r="D7" s="2">
        <v>0</v>
      </c>
      <c r="E7" s="2">
        <v>0.93830000000000002</v>
      </c>
      <c r="F7" s="2">
        <v>0.28999999999999998</v>
      </c>
    </row>
    <row r="8" spans="1:11" x14ac:dyDescent="0.25">
      <c r="A8" s="1" t="s">
        <v>390</v>
      </c>
      <c r="B8" s="1" t="s">
        <v>48</v>
      </c>
      <c r="C8" s="2">
        <v>0.71</v>
      </c>
      <c r="D8" s="2">
        <v>0</v>
      </c>
      <c r="E8" s="2">
        <v>0.93830000000000002</v>
      </c>
      <c r="F8" s="2">
        <v>0.28999999999999998</v>
      </c>
    </row>
    <row r="9" spans="1:11" ht="60" x14ac:dyDescent="0.25">
      <c r="A9" s="1" t="s">
        <v>389</v>
      </c>
      <c r="B9" s="1" t="s">
        <v>48</v>
      </c>
      <c r="C9" s="2">
        <v>0.78300000000000003</v>
      </c>
      <c r="D9" s="2">
        <v>0</v>
      </c>
      <c r="E9" s="2">
        <v>0.84660000000000002</v>
      </c>
      <c r="F9" s="2">
        <v>0.217</v>
      </c>
    </row>
    <row r="10" spans="1:11" x14ac:dyDescent="0.25">
      <c r="A10" s="1" t="s">
        <v>388</v>
      </c>
      <c r="B10" s="1" t="s">
        <v>48</v>
      </c>
      <c r="C10" s="2">
        <v>0.51700000000000002</v>
      </c>
      <c r="D10" s="2">
        <v>0</v>
      </c>
      <c r="E10" s="2">
        <v>0.42149999999999999</v>
      </c>
      <c r="F10" s="2">
        <v>0.48299999999999998</v>
      </c>
    </row>
    <row r="11" spans="1:11" x14ac:dyDescent="0.25">
      <c r="A11" s="1" t="s">
        <v>387</v>
      </c>
      <c r="B11" s="1" t="s">
        <v>48</v>
      </c>
      <c r="C11" s="2">
        <v>1</v>
      </c>
      <c r="D11" s="2">
        <v>0</v>
      </c>
      <c r="E11" s="2">
        <v>0</v>
      </c>
      <c r="F11" s="2">
        <v>0</v>
      </c>
    </row>
    <row r="12" spans="1:11" x14ac:dyDescent="0.25">
      <c r="A12" s="1" t="s">
        <v>386</v>
      </c>
      <c r="B12" s="1" t="s">
        <v>48</v>
      </c>
      <c r="C12" s="2">
        <v>0.435</v>
      </c>
      <c r="D12" s="2">
        <v>0</v>
      </c>
      <c r="E12" s="2">
        <v>0.63690000000000002</v>
      </c>
      <c r="F12" s="2">
        <v>0.56499999999999995</v>
      </c>
    </row>
    <row r="13" spans="1:11" ht="30" x14ac:dyDescent="0.25">
      <c r="A13" s="1" t="s">
        <v>385</v>
      </c>
      <c r="B13" s="1" t="s">
        <v>48</v>
      </c>
      <c r="C13" s="2">
        <v>0.78500000000000003</v>
      </c>
      <c r="D13" s="2">
        <v>0</v>
      </c>
      <c r="E13" s="2">
        <v>0.65880000000000005</v>
      </c>
      <c r="F13" s="2">
        <v>0.215</v>
      </c>
    </row>
    <row r="14" spans="1:11" x14ac:dyDescent="0.25">
      <c r="A14" s="1" t="s">
        <v>384</v>
      </c>
      <c r="B14" s="1" t="s">
        <v>48</v>
      </c>
      <c r="C14" s="2">
        <v>0.53600000000000003</v>
      </c>
      <c r="D14" s="2">
        <v>0</v>
      </c>
      <c r="E14" s="2">
        <v>0.38179999999999997</v>
      </c>
      <c r="F14" s="2">
        <v>0.46400000000000002</v>
      </c>
    </row>
    <row r="15" spans="1:11" x14ac:dyDescent="0.25">
      <c r="A15" s="1" t="s">
        <v>383</v>
      </c>
      <c r="B15" s="1" t="s">
        <v>48</v>
      </c>
      <c r="C15" s="2">
        <v>0.68700000000000006</v>
      </c>
      <c r="D15" s="2">
        <v>0</v>
      </c>
      <c r="E15" s="2">
        <v>0.62490000000000001</v>
      </c>
      <c r="F15" s="2">
        <v>0.313</v>
      </c>
    </row>
    <row r="16" spans="1:11" x14ac:dyDescent="0.25">
      <c r="A16" s="1" t="s">
        <v>382</v>
      </c>
      <c r="B16" s="1" t="s">
        <v>48</v>
      </c>
      <c r="C16" s="2">
        <v>0.123</v>
      </c>
      <c r="D16" s="2">
        <v>0</v>
      </c>
      <c r="E16" s="2">
        <v>0.7964</v>
      </c>
      <c r="F16" s="2">
        <v>0.877</v>
      </c>
    </row>
    <row r="17" spans="1:6" x14ac:dyDescent="0.25">
      <c r="A17" s="1" t="s">
        <v>381</v>
      </c>
      <c r="B17" s="1" t="s">
        <v>48</v>
      </c>
      <c r="C17" s="2">
        <v>1</v>
      </c>
      <c r="D17" s="2">
        <v>0</v>
      </c>
      <c r="E17" s="2">
        <v>0</v>
      </c>
      <c r="F17" s="2">
        <v>0</v>
      </c>
    </row>
    <row r="18" spans="1:6" ht="30" x14ac:dyDescent="0.25">
      <c r="A18" s="1" t="s">
        <v>380</v>
      </c>
      <c r="B18" s="1" t="s">
        <v>48</v>
      </c>
      <c r="C18" s="2">
        <v>0.67600000000000005</v>
      </c>
      <c r="D18" s="2">
        <v>0</v>
      </c>
      <c r="E18" s="2">
        <v>0.88829999999999998</v>
      </c>
      <c r="F18" s="2">
        <v>0.32400000000000001</v>
      </c>
    </row>
    <row r="19" spans="1:6" ht="30" x14ac:dyDescent="0.25">
      <c r="A19" s="1" t="s">
        <v>379</v>
      </c>
      <c r="B19" s="1" t="s">
        <v>48</v>
      </c>
      <c r="C19" s="2">
        <v>0.86099999999999999</v>
      </c>
      <c r="D19" s="2">
        <v>0.13900000000000001</v>
      </c>
      <c r="E19" s="2">
        <v>-0.30940000000000001</v>
      </c>
      <c r="F19" s="2">
        <v>0</v>
      </c>
    </row>
    <row r="20" spans="1:6" ht="75" x14ac:dyDescent="0.25">
      <c r="A20" s="1" t="s">
        <v>378</v>
      </c>
      <c r="B20" s="1" t="s">
        <v>48</v>
      </c>
      <c r="C20" s="2">
        <v>0.80400000000000005</v>
      </c>
      <c r="D20" s="2">
        <v>0.19600000000000001</v>
      </c>
      <c r="E20" s="2">
        <v>-0.7046</v>
      </c>
      <c r="F20" s="2">
        <v>0</v>
      </c>
    </row>
    <row r="21" spans="1:6" x14ac:dyDescent="0.25">
      <c r="A21" s="1" t="s">
        <v>377</v>
      </c>
      <c r="B21" s="1" t="s">
        <v>48</v>
      </c>
      <c r="C21" s="2">
        <v>1</v>
      </c>
      <c r="D21" s="2">
        <v>0</v>
      </c>
      <c r="E21" s="2">
        <v>0</v>
      </c>
      <c r="F21" s="2">
        <v>0</v>
      </c>
    </row>
    <row r="22" spans="1:6" ht="30" x14ac:dyDescent="0.25">
      <c r="A22" s="1" t="s">
        <v>376</v>
      </c>
      <c r="B22" s="1" t="s">
        <v>48</v>
      </c>
      <c r="C22" s="2">
        <v>0.71399999999999997</v>
      </c>
      <c r="D22" s="2">
        <v>0</v>
      </c>
      <c r="E22" s="2">
        <v>0.83160000000000001</v>
      </c>
      <c r="F22" s="2">
        <v>0.28599999999999998</v>
      </c>
    </row>
    <row r="23" spans="1:6" x14ac:dyDescent="0.25">
      <c r="A23" s="1" t="s">
        <v>375</v>
      </c>
      <c r="B23" s="1" t="s">
        <v>48</v>
      </c>
      <c r="C23" s="2">
        <v>0.56200000000000006</v>
      </c>
      <c r="D23" s="2">
        <v>0</v>
      </c>
      <c r="E23" s="2">
        <v>0.59940000000000004</v>
      </c>
      <c r="F23" s="2">
        <v>0.438</v>
      </c>
    </row>
    <row r="24" spans="1:6" ht="60" x14ac:dyDescent="0.25">
      <c r="A24" s="1" t="s">
        <v>374</v>
      </c>
      <c r="B24" s="1" t="s">
        <v>48</v>
      </c>
      <c r="C24" s="2">
        <v>0.76200000000000001</v>
      </c>
      <c r="D24" s="2">
        <v>0</v>
      </c>
      <c r="E24" s="2">
        <v>0.86250000000000004</v>
      </c>
      <c r="F24" s="2">
        <v>0.23799999999999999</v>
      </c>
    </row>
    <row r="25" spans="1:6" ht="45" x14ac:dyDescent="0.25">
      <c r="A25" s="1" t="s">
        <v>373</v>
      </c>
      <c r="B25" s="1" t="s">
        <v>48</v>
      </c>
      <c r="C25" s="2">
        <v>0.63800000000000001</v>
      </c>
      <c r="D25" s="2">
        <v>0</v>
      </c>
      <c r="E25" s="2">
        <v>0.89790000000000003</v>
      </c>
      <c r="F25" s="2">
        <v>0.36199999999999999</v>
      </c>
    </row>
    <row r="26" spans="1:6" x14ac:dyDescent="0.25">
      <c r="A26" s="1" t="s">
        <v>372</v>
      </c>
      <c r="B26" s="1" t="s">
        <v>48</v>
      </c>
      <c r="C26" s="2">
        <v>0.71</v>
      </c>
      <c r="D26" s="2">
        <v>0</v>
      </c>
      <c r="E26" s="2">
        <v>0.62390000000000001</v>
      </c>
      <c r="F26" s="2">
        <v>0.28999999999999998</v>
      </c>
    </row>
    <row r="27" spans="1:6" ht="45" x14ac:dyDescent="0.25">
      <c r="A27" s="1" t="s">
        <v>371</v>
      </c>
      <c r="B27" s="1" t="s">
        <v>48</v>
      </c>
      <c r="C27" s="2">
        <v>0.435</v>
      </c>
      <c r="D27" s="2">
        <v>0</v>
      </c>
      <c r="E27" s="2">
        <v>0.75790000000000002</v>
      </c>
      <c r="F27" s="2">
        <v>0.56499999999999995</v>
      </c>
    </row>
    <row r="28" spans="1:6" x14ac:dyDescent="0.25">
      <c r="A28" s="1" t="s">
        <v>370</v>
      </c>
      <c r="B28" s="1" t="s">
        <v>48</v>
      </c>
      <c r="C28" s="2">
        <v>0.24399999999999999</v>
      </c>
      <c r="D28" s="2">
        <v>0</v>
      </c>
      <c r="E28" s="2">
        <v>0.73450000000000004</v>
      </c>
      <c r="F28" s="2">
        <v>0.75600000000000001</v>
      </c>
    </row>
    <row r="29" spans="1:6" x14ac:dyDescent="0.25">
      <c r="A29" s="1" t="s">
        <v>369</v>
      </c>
      <c r="B29" s="1" t="s">
        <v>48</v>
      </c>
      <c r="C29" s="2">
        <v>0.69299999999999995</v>
      </c>
      <c r="D29" s="2">
        <v>0</v>
      </c>
      <c r="E29" s="2">
        <v>0.47670000000000001</v>
      </c>
      <c r="F29" s="2">
        <v>0.307</v>
      </c>
    </row>
    <row r="30" spans="1:6" ht="30" x14ac:dyDescent="0.25">
      <c r="A30" s="1" t="s">
        <v>368</v>
      </c>
      <c r="B30" s="1" t="s">
        <v>48</v>
      </c>
      <c r="C30" s="2">
        <v>0.52100000000000002</v>
      </c>
      <c r="D30" s="2">
        <v>0</v>
      </c>
      <c r="E30" s="2">
        <v>0.8478</v>
      </c>
      <c r="F30" s="2">
        <v>0.47899999999999998</v>
      </c>
    </row>
    <row r="31" spans="1:6" x14ac:dyDescent="0.25">
      <c r="A31" s="1" t="s">
        <v>367</v>
      </c>
      <c r="B31" s="1" t="s">
        <v>48</v>
      </c>
      <c r="C31" s="2">
        <v>0</v>
      </c>
      <c r="D31" s="2">
        <v>0</v>
      </c>
      <c r="E31" s="2">
        <v>0.42149999999999999</v>
      </c>
      <c r="F31" s="2">
        <v>1</v>
      </c>
    </row>
    <row r="32" spans="1:6" x14ac:dyDescent="0.25">
      <c r="A32" s="1" t="s">
        <v>366</v>
      </c>
      <c r="B32" s="1" t="s">
        <v>48</v>
      </c>
      <c r="C32" s="2">
        <v>0.29899999999999999</v>
      </c>
      <c r="D32" s="2">
        <v>0</v>
      </c>
      <c r="E32" s="2">
        <v>0.68920000000000003</v>
      </c>
      <c r="F32" s="2">
        <v>0.70099999999999996</v>
      </c>
    </row>
    <row r="33" spans="1:6" x14ac:dyDescent="0.25">
      <c r="A33" s="1" t="s">
        <v>365</v>
      </c>
      <c r="B33" s="1" t="s">
        <v>48</v>
      </c>
      <c r="C33" s="2">
        <v>0</v>
      </c>
      <c r="D33" s="2">
        <v>0</v>
      </c>
      <c r="E33" s="2">
        <v>0.62490000000000001</v>
      </c>
      <c r="F33" s="2">
        <v>1</v>
      </c>
    </row>
    <row r="34" spans="1:6" ht="30" x14ac:dyDescent="0.25">
      <c r="A34" s="1" t="s">
        <v>364</v>
      </c>
      <c r="B34" s="1" t="s">
        <v>48</v>
      </c>
      <c r="C34" s="2">
        <v>0.60099999999999998</v>
      </c>
      <c r="D34" s="2">
        <v>0.16200000000000001</v>
      </c>
      <c r="E34" s="2">
        <v>0.47839999999999999</v>
      </c>
      <c r="F34" s="2">
        <v>0.23699999999999999</v>
      </c>
    </row>
    <row r="35" spans="1:6" x14ac:dyDescent="0.25">
      <c r="A35" s="1" t="s">
        <v>363</v>
      </c>
      <c r="B35" s="1" t="s">
        <v>48</v>
      </c>
      <c r="C35" s="2">
        <v>0.72799999999999998</v>
      </c>
      <c r="D35" s="2">
        <v>5.0999999999999997E-2</v>
      </c>
      <c r="E35" s="2">
        <v>0.68869999999999998</v>
      </c>
      <c r="F35" s="2">
        <v>0.221</v>
      </c>
    </row>
    <row r="36" spans="1:6" ht="30" x14ac:dyDescent="0.25">
      <c r="A36" s="1" t="s">
        <v>362</v>
      </c>
      <c r="B36" s="1" t="s">
        <v>48</v>
      </c>
      <c r="C36" s="2">
        <v>0.34799999999999998</v>
      </c>
      <c r="D36" s="2">
        <v>0.39700000000000002</v>
      </c>
      <c r="E36" s="2">
        <v>-0.59160000000000001</v>
      </c>
      <c r="F36" s="2">
        <v>0.25600000000000001</v>
      </c>
    </row>
    <row r="37" spans="1:6" x14ac:dyDescent="0.25">
      <c r="A37" s="1" t="s">
        <v>361</v>
      </c>
      <c r="B37" s="1" t="s">
        <v>48</v>
      </c>
      <c r="C37" s="2">
        <v>0.81599999999999995</v>
      </c>
      <c r="D37" s="2">
        <v>9.1999999999999998E-2</v>
      </c>
      <c r="E37" s="2">
        <v>0</v>
      </c>
      <c r="F37" s="2">
        <v>9.1999999999999998E-2</v>
      </c>
    </row>
    <row r="38" spans="1:6" ht="30" x14ac:dyDescent="0.25">
      <c r="A38" s="1" t="s">
        <v>360</v>
      </c>
      <c r="B38" s="1" t="s">
        <v>48</v>
      </c>
      <c r="C38" s="2">
        <v>0.82299999999999995</v>
      </c>
      <c r="D38" s="2">
        <v>0</v>
      </c>
      <c r="E38" s="2">
        <v>0.72689999999999999</v>
      </c>
      <c r="F38" s="2">
        <v>0.17699999999999999</v>
      </c>
    </row>
    <row r="39" spans="1:6" x14ac:dyDescent="0.25">
      <c r="A39" s="1" t="s">
        <v>359</v>
      </c>
      <c r="B39" s="1" t="s">
        <v>48</v>
      </c>
      <c r="C39" s="2">
        <v>0.193</v>
      </c>
      <c r="D39" s="2">
        <v>0</v>
      </c>
      <c r="E39" s="2">
        <v>0.63329999999999997</v>
      </c>
      <c r="F39" s="2">
        <v>0.80700000000000005</v>
      </c>
    </row>
    <row r="40" spans="1:6" x14ac:dyDescent="0.25">
      <c r="A40" s="1" t="s">
        <v>358</v>
      </c>
      <c r="B40" s="1" t="s">
        <v>48</v>
      </c>
      <c r="C40" s="2">
        <v>1</v>
      </c>
      <c r="D40" s="2">
        <v>0</v>
      </c>
      <c r="E40" s="2">
        <v>0</v>
      </c>
      <c r="F40" s="2">
        <v>0</v>
      </c>
    </row>
    <row r="41" spans="1:6" x14ac:dyDescent="0.25">
      <c r="A41" s="1" t="s">
        <v>357</v>
      </c>
      <c r="B41" s="1" t="s">
        <v>49</v>
      </c>
      <c r="C41" s="2">
        <v>0.48399999999999999</v>
      </c>
      <c r="D41" s="2">
        <v>0</v>
      </c>
      <c r="E41" s="2">
        <v>0.49259999999999998</v>
      </c>
      <c r="F41" s="2">
        <v>0.51600000000000001</v>
      </c>
    </row>
    <row r="42" spans="1:6" x14ac:dyDescent="0.25">
      <c r="A42" s="1" t="s">
        <v>356</v>
      </c>
      <c r="B42" s="1" t="s">
        <v>49</v>
      </c>
      <c r="C42" s="2">
        <v>0.51</v>
      </c>
      <c r="D42" s="2">
        <v>0</v>
      </c>
      <c r="E42" s="2">
        <v>0.86399999999999999</v>
      </c>
      <c r="F42" s="2">
        <v>0.49</v>
      </c>
    </row>
    <row r="43" spans="1:6" ht="105" x14ac:dyDescent="0.25">
      <c r="A43" s="1" t="s">
        <v>355</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354</v>
      </c>
      <c r="B45" s="1" t="s">
        <v>49</v>
      </c>
      <c r="C45" s="2">
        <v>0.68</v>
      </c>
      <c r="D45" s="2">
        <v>0</v>
      </c>
      <c r="E45" s="2">
        <v>0.8851</v>
      </c>
      <c r="F45" s="2">
        <v>0.32</v>
      </c>
    </row>
    <row r="46" spans="1:6" x14ac:dyDescent="0.25">
      <c r="A46" s="1" t="s">
        <v>353</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352</v>
      </c>
      <c r="B48" s="1" t="s">
        <v>49</v>
      </c>
      <c r="C48" s="2">
        <v>0.33900000000000002</v>
      </c>
      <c r="D48" s="2">
        <v>0</v>
      </c>
      <c r="E48" s="2">
        <v>0.59940000000000004</v>
      </c>
      <c r="F48" s="2">
        <v>0.66100000000000003</v>
      </c>
    </row>
    <row r="49" spans="1:6" x14ac:dyDescent="0.25">
      <c r="A49" s="1" t="s">
        <v>351</v>
      </c>
      <c r="B49" s="1" t="s">
        <v>49</v>
      </c>
      <c r="C49" s="2">
        <v>0.83699999999999997</v>
      </c>
      <c r="D49" s="2">
        <v>0</v>
      </c>
      <c r="E49" s="2">
        <v>0.62490000000000001</v>
      </c>
      <c r="F49" s="2">
        <v>0.16300000000000001</v>
      </c>
    </row>
    <row r="50" spans="1:6" ht="45" x14ac:dyDescent="0.25">
      <c r="A50" s="1" t="s">
        <v>350</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349</v>
      </c>
      <c r="B52" s="1" t="s">
        <v>50</v>
      </c>
      <c r="C52" s="2">
        <v>0.70899999999999996</v>
      </c>
      <c r="D52" s="2">
        <v>0</v>
      </c>
      <c r="E52" s="2">
        <v>0.78959999999999997</v>
      </c>
      <c r="F52" s="2">
        <v>0.29099999999999998</v>
      </c>
    </row>
    <row r="53" spans="1:6" x14ac:dyDescent="0.25">
      <c r="A53" s="1" t="s">
        <v>348</v>
      </c>
      <c r="B53" s="1" t="s">
        <v>50</v>
      </c>
      <c r="C53" s="2">
        <v>0.38900000000000001</v>
      </c>
      <c r="D53" s="2">
        <v>0.41699999999999998</v>
      </c>
      <c r="E53" s="2">
        <v>-0.59509999999999996</v>
      </c>
      <c r="F53" s="2">
        <v>0.19400000000000001</v>
      </c>
    </row>
    <row r="54" spans="1:6" ht="30" x14ac:dyDescent="0.25">
      <c r="A54" s="1" t="s">
        <v>347</v>
      </c>
      <c r="B54" s="1" t="s">
        <v>50</v>
      </c>
      <c r="C54" s="2">
        <v>0.68400000000000005</v>
      </c>
      <c r="D54" s="2">
        <v>0</v>
      </c>
      <c r="E54" s="2">
        <v>0.7177</v>
      </c>
      <c r="F54" s="2">
        <v>0.316</v>
      </c>
    </row>
    <row r="55" spans="1:6" x14ac:dyDescent="0.25">
      <c r="A55" s="1" t="s">
        <v>346</v>
      </c>
      <c r="B55" s="1" t="s">
        <v>50</v>
      </c>
      <c r="C55" s="2">
        <v>0</v>
      </c>
      <c r="D55" s="2">
        <v>0</v>
      </c>
      <c r="E55" s="2">
        <v>0.62490000000000001</v>
      </c>
      <c r="F55" s="2">
        <v>1</v>
      </c>
    </row>
    <row r="56" spans="1:6" x14ac:dyDescent="0.25">
      <c r="A56" s="1" t="s">
        <v>345</v>
      </c>
      <c r="B56" s="1" t="s">
        <v>50</v>
      </c>
      <c r="C56" s="2">
        <v>0.53700000000000003</v>
      </c>
      <c r="D56" s="2">
        <v>0</v>
      </c>
      <c r="E56" s="2">
        <v>0.78449999999999998</v>
      </c>
      <c r="F56" s="2">
        <v>0.46300000000000002</v>
      </c>
    </row>
    <row r="57" spans="1:6" x14ac:dyDescent="0.25">
      <c r="A57" s="1" t="s">
        <v>344</v>
      </c>
      <c r="B57" s="1" t="s">
        <v>50</v>
      </c>
      <c r="C57" s="2">
        <v>0.20200000000000001</v>
      </c>
      <c r="D57" s="2">
        <v>0</v>
      </c>
      <c r="E57" s="2">
        <v>0.83599999999999997</v>
      </c>
      <c r="F57" s="2">
        <v>0.79800000000000004</v>
      </c>
    </row>
    <row r="58" spans="1:6" x14ac:dyDescent="0.25">
      <c r="A58" s="1" t="s">
        <v>343</v>
      </c>
      <c r="B58" s="1" t="s">
        <v>50</v>
      </c>
      <c r="C58" s="2">
        <v>1</v>
      </c>
      <c r="D58" s="2">
        <v>0</v>
      </c>
      <c r="E58" s="2">
        <v>0</v>
      </c>
      <c r="F58" s="2">
        <v>0</v>
      </c>
    </row>
    <row r="59" spans="1:6" x14ac:dyDescent="0.25">
      <c r="A59" s="1" t="s">
        <v>342</v>
      </c>
      <c r="B59" s="1" t="s">
        <v>50</v>
      </c>
      <c r="C59" s="2">
        <v>0.63800000000000001</v>
      </c>
      <c r="D59" s="2">
        <v>0</v>
      </c>
      <c r="E59" s="2">
        <v>0.52669999999999995</v>
      </c>
      <c r="F59" s="2">
        <v>0.36199999999999999</v>
      </c>
    </row>
    <row r="60" spans="1:6" ht="30" x14ac:dyDescent="0.25">
      <c r="A60" s="1" t="s">
        <v>341</v>
      </c>
      <c r="B60" s="1" t="s">
        <v>50</v>
      </c>
      <c r="C60" s="2">
        <v>0.187</v>
      </c>
      <c r="D60" s="2">
        <v>0</v>
      </c>
      <c r="E60" s="2">
        <v>0.86550000000000005</v>
      </c>
      <c r="F60" s="2">
        <v>0.81299999999999994</v>
      </c>
    </row>
    <row r="61" spans="1:6" x14ac:dyDescent="0.25">
      <c r="A61" s="1" t="s">
        <v>340</v>
      </c>
      <c r="B61" s="1" t="s">
        <v>50</v>
      </c>
      <c r="C61" s="2">
        <v>0.56799999999999995</v>
      </c>
      <c r="D61" s="2">
        <v>0</v>
      </c>
      <c r="E61" s="2">
        <v>0.58589999999999998</v>
      </c>
      <c r="F61" s="2">
        <v>0.432</v>
      </c>
    </row>
    <row r="62" spans="1:6" x14ac:dyDescent="0.25">
      <c r="A62" s="1" t="s">
        <v>339</v>
      </c>
      <c r="B62" s="1" t="s">
        <v>50</v>
      </c>
      <c r="C62" s="2">
        <v>0.625</v>
      </c>
      <c r="D62" s="2">
        <v>0</v>
      </c>
      <c r="E62" s="2">
        <v>0.49390000000000001</v>
      </c>
      <c r="F62" s="2">
        <v>0.375</v>
      </c>
    </row>
    <row r="63" spans="1:6" x14ac:dyDescent="0.25">
      <c r="A63" s="1" t="s">
        <v>338</v>
      </c>
      <c r="B63" s="1" t="s">
        <v>50</v>
      </c>
      <c r="C63" s="2">
        <v>0.435</v>
      </c>
      <c r="D63" s="2">
        <v>0</v>
      </c>
      <c r="E63" s="2">
        <v>0.75790000000000002</v>
      </c>
      <c r="F63" s="2">
        <v>0.56499999999999995</v>
      </c>
    </row>
    <row r="64" spans="1:6" x14ac:dyDescent="0.25">
      <c r="A64" s="1" t="s">
        <v>337</v>
      </c>
      <c r="B64" s="1" t="s">
        <v>50</v>
      </c>
      <c r="C64" s="2">
        <v>0</v>
      </c>
      <c r="D64" s="2">
        <v>0</v>
      </c>
      <c r="E64" s="2">
        <v>0.68840000000000001</v>
      </c>
      <c r="F64" s="2">
        <v>1</v>
      </c>
    </row>
    <row r="65" spans="1:6" x14ac:dyDescent="0.25">
      <c r="A65" s="1" t="s">
        <v>336</v>
      </c>
      <c r="B65" s="1" t="s">
        <v>50</v>
      </c>
      <c r="C65" s="2">
        <v>0.32800000000000001</v>
      </c>
      <c r="D65" s="2">
        <v>0</v>
      </c>
      <c r="E65" s="2">
        <v>0.62390000000000001</v>
      </c>
      <c r="F65" s="2">
        <v>0.67200000000000004</v>
      </c>
    </row>
    <row r="66" spans="1:6" x14ac:dyDescent="0.25">
      <c r="A66" s="1" t="s">
        <v>335</v>
      </c>
      <c r="B66" s="1" t="s">
        <v>50</v>
      </c>
      <c r="C66" s="2">
        <v>0.19600000000000001</v>
      </c>
      <c r="D66" s="2">
        <v>0</v>
      </c>
      <c r="E66" s="2">
        <v>0.62490000000000001</v>
      </c>
      <c r="F66" s="2">
        <v>0.80400000000000005</v>
      </c>
    </row>
    <row r="67" spans="1:6" ht="30" x14ac:dyDescent="0.25">
      <c r="A67" s="1" t="s">
        <v>334</v>
      </c>
      <c r="B67" s="1" t="s">
        <v>50</v>
      </c>
      <c r="C67" s="2">
        <v>0.85199999999999998</v>
      </c>
      <c r="D67" s="2">
        <v>0</v>
      </c>
      <c r="E67" s="2">
        <v>0.27139999999999997</v>
      </c>
      <c r="F67" s="2">
        <v>0.14799999999999999</v>
      </c>
    </row>
    <row r="68" spans="1:6" x14ac:dyDescent="0.25">
      <c r="A68" s="1" t="s">
        <v>333</v>
      </c>
      <c r="B68" s="1" t="s">
        <v>50</v>
      </c>
      <c r="C68" s="2">
        <v>1</v>
      </c>
      <c r="D68" s="2">
        <v>0</v>
      </c>
      <c r="E68" s="2">
        <v>0</v>
      </c>
      <c r="F68" s="2">
        <v>0</v>
      </c>
    </row>
    <row r="69" spans="1:6" ht="45" x14ac:dyDescent="0.25">
      <c r="A69" s="1" t="s">
        <v>332</v>
      </c>
      <c r="B69" s="1" t="s">
        <v>50</v>
      </c>
      <c r="C69" s="2">
        <v>0.68500000000000005</v>
      </c>
      <c r="D69" s="2">
        <v>2.8000000000000001E-2</v>
      </c>
      <c r="E69" s="2">
        <v>0.99829999999999997</v>
      </c>
      <c r="F69" s="2">
        <v>0.28699999999999998</v>
      </c>
    </row>
    <row r="70" spans="1:6" x14ac:dyDescent="0.25">
      <c r="A70" s="1" t="s">
        <v>331</v>
      </c>
      <c r="B70" s="1" t="s">
        <v>50</v>
      </c>
      <c r="C70" s="2">
        <v>0.40300000000000002</v>
      </c>
      <c r="D70" s="2">
        <v>0</v>
      </c>
      <c r="E70" s="2">
        <v>0.81220000000000003</v>
      </c>
      <c r="F70" s="2">
        <v>0.59699999999999998</v>
      </c>
    </row>
    <row r="71" spans="1:6" x14ac:dyDescent="0.25">
      <c r="A71" s="1" t="s">
        <v>330</v>
      </c>
      <c r="B71" s="1" t="s">
        <v>50</v>
      </c>
      <c r="C71" s="2">
        <v>0.28699999999999998</v>
      </c>
      <c r="D71" s="2">
        <v>0</v>
      </c>
      <c r="E71" s="2">
        <v>0.71630000000000005</v>
      </c>
      <c r="F71" s="2">
        <v>0.71299999999999997</v>
      </c>
    </row>
    <row r="72" spans="1:6" x14ac:dyDescent="0.25">
      <c r="A72" s="1" t="s">
        <v>329</v>
      </c>
      <c r="B72" s="1" t="s">
        <v>250</v>
      </c>
      <c r="C72" s="2">
        <v>0.41699999999999998</v>
      </c>
      <c r="D72" s="2">
        <v>0</v>
      </c>
      <c r="E72" s="2">
        <v>0.4199</v>
      </c>
      <c r="F72" s="2">
        <v>0.58299999999999996</v>
      </c>
    </row>
    <row r="73" spans="1:6" x14ac:dyDescent="0.25">
      <c r="A73" s="1" t="s">
        <v>328</v>
      </c>
      <c r="B73" s="1" t="s">
        <v>250</v>
      </c>
      <c r="C73" s="2">
        <v>1</v>
      </c>
      <c r="D73" s="2">
        <v>0</v>
      </c>
      <c r="E73" s="2">
        <v>0</v>
      </c>
      <c r="F73" s="2">
        <v>0</v>
      </c>
    </row>
    <row r="74" spans="1:6" x14ac:dyDescent="0.25">
      <c r="A74" s="1" t="s">
        <v>327</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326</v>
      </c>
      <c r="B76" s="1" t="s">
        <v>250</v>
      </c>
      <c r="C76" s="2">
        <v>0.51300000000000001</v>
      </c>
      <c r="D76" s="2">
        <v>0</v>
      </c>
      <c r="E76" s="2">
        <v>0.82250000000000001</v>
      </c>
      <c r="F76" s="2">
        <v>0.48699999999999999</v>
      </c>
    </row>
    <row r="77" spans="1:6" x14ac:dyDescent="0.25">
      <c r="A77" s="1" t="s">
        <v>325</v>
      </c>
      <c r="B77" s="1" t="s">
        <v>250</v>
      </c>
      <c r="C77" s="2">
        <v>0.28599999999999998</v>
      </c>
      <c r="D77" s="2">
        <v>0</v>
      </c>
      <c r="E77" s="2">
        <v>0.36120000000000002</v>
      </c>
      <c r="F77" s="2">
        <v>0.71399999999999997</v>
      </c>
    </row>
    <row r="78" spans="1:6" x14ac:dyDescent="0.25">
      <c r="A78" s="1" t="s">
        <v>324</v>
      </c>
      <c r="B78" s="1" t="s">
        <v>250</v>
      </c>
      <c r="C78" s="2">
        <v>0.79400000000000004</v>
      </c>
      <c r="D78" s="2">
        <v>0</v>
      </c>
      <c r="E78" s="2">
        <v>7.7200000000000005E-2</v>
      </c>
      <c r="F78" s="2">
        <v>0.20599999999999999</v>
      </c>
    </row>
    <row r="79" spans="1:6" x14ac:dyDescent="0.25">
      <c r="A79" s="1" t="s">
        <v>323</v>
      </c>
      <c r="B79" s="1" t="s">
        <v>250</v>
      </c>
      <c r="C79" s="2">
        <v>0.4</v>
      </c>
      <c r="D79" s="2">
        <v>0</v>
      </c>
      <c r="E79" s="2">
        <v>0.66959999999999997</v>
      </c>
      <c r="F79" s="2">
        <v>0.6</v>
      </c>
    </row>
    <row r="80" spans="1:6" ht="30" x14ac:dyDescent="0.25">
      <c r="A80" s="1" t="s">
        <v>322</v>
      </c>
      <c r="B80" s="1" t="s">
        <v>250</v>
      </c>
      <c r="C80" s="2">
        <v>1</v>
      </c>
      <c r="D80" s="2">
        <v>0</v>
      </c>
      <c r="E80" s="2">
        <v>0</v>
      </c>
      <c r="F80" s="2">
        <v>0</v>
      </c>
    </row>
    <row r="81" spans="1:6" x14ac:dyDescent="0.25">
      <c r="A81" s="1" t="s">
        <v>321</v>
      </c>
      <c r="B81" s="1" t="s">
        <v>250</v>
      </c>
      <c r="C81" s="2">
        <v>0.70399999999999996</v>
      </c>
      <c r="D81" s="2">
        <v>0</v>
      </c>
      <c r="E81" s="2">
        <v>0.63690000000000002</v>
      </c>
      <c r="F81" s="2">
        <v>0.29599999999999999</v>
      </c>
    </row>
    <row r="82" spans="1:6" ht="30" x14ac:dyDescent="0.25">
      <c r="A82" s="1" t="s">
        <v>320</v>
      </c>
      <c r="B82" s="1" t="s">
        <v>250</v>
      </c>
      <c r="C82" s="2">
        <v>1</v>
      </c>
      <c r="D82" s="2">
        <v>0</v>
      </c>
      <c r="E82" s="2">
        <v>0</v>
      </c>
      <c r="F82" s="2">
        <v>0</v>
      </c>
    </row>
    <row r="83" spans="1:6" ht="30" x14ac:dyDescent="0.25">
      <c r="A83" s="1" t="s">
        <v>319</v>
      </c>
      <c r="B83" s="1" t="s">
        <v>250</v>
      </c>
      <c r="C83" s="2">
        <v>0.621</v>
      </c>
      <c r="D83" s="2">
        <v>0</v>
      </c>
      <c r="E83" s="2">
        <v>0.86099999999999999</v>
      </c>
      <c r="F83" s="2">
        <v>0.379</v>
      </c>
    </row>
    <row r="84" spans="1:6" x14ac:dyDescent="0.25">
      <c r="A84" s="1" t="s">
        <v>318</v>
      </c>
      <c r="B84" s="1" t="s">
        <v>250</v>
      </c>
      <c r="C84" s="2">
        <v>0.79800000000000004</v>
      </c>
      <c r="D84" s="2">
        <v>0</v>
      </c>
      <c r="E84" s="2">
        <v>0.84419999999999995</v>
      </c>
      <c r="F84" s="2">
        <v>0.20200000000000001</v>
      </c>
    </row>
    <row r="85" spans="1:6" x14ac:dyDescent="0.25">
      <c r="A85" s="1" t="s">
        <v>317</v>
      </c>
      <c r="B85" s="1" t="s">
        <v>250</v>
      </c>
      <c r="C85" s="2">
        <v>0</v>
      </c>
      <c r="D85" s="2">
        <v>0</v>
      </c>
      <c r="E85" s="2">
        <v>0.65880000000000005</v>
      </c>
      <c r="F85" s="2">
        <v>1</v>
      </c>
    </row>
    <row r="86" spans="1:6" x14ac:dyDescent="0.25">
      <c r="A86" s="1" t="s">
        <v>316</v>
      </c>
      <c r="B86" s="1" t="s">
        <v>250</v>
      </c>
      <c r="C86" s="2">
        <v>0.192</v>
      </c>
      <c r="D86" s="2">
        <v>0</v>
      </c>
      <c r="E86" s="2">
        <v>0.63690000000000002</v>
      </c>
      <c r="F86" s="2">
        <v>0.80800000000000005</v>
      </c>
    </row>
    <row r="87" spans="1:6" x14ac:dyDescent="0.25">
      <c r="A87" s="1" t="s">
        <v>315</v>
      </c>
      <c r="B87" s="1" t="s">
        <v>250</v>
      </c>
      <c r="C87" s="2">
        <v>1</v>
      </c>
      <c r="D87" s="2">
        <v>0</v>
      </c>
      <c r="E87" s="2">
        <v>0</v>
      </c>
      <c r="F87" s="2">
        <v>0</v>
      </c>
    </row>
    <row r="88" spans="1:6" x14ac:dyDescent="0.25">
      <c r="A88" s="1" t="s">
        <v>314</v>
      </c>
      <c r="B88" s="1" t="s">
        <v>250</v>
      </c>
      <c r="C88" s="2">
        <v>0.54500000000000004</v>
      </c>
      <c r="D88" s="2">
        <v>0</v>
      </c>
      <c r="E88" s="2">
        <v>0.36120000000000002</v>
      </c>
      <c r="F88" s="2">
        <v>0.45500000000000002</v>
      </c>
    </row>
    <row r="89" spans="1:6" ht="30" x14ac:dyDescent="0.25">
      <c r="A89" s="1" t="s">
        <v>313</v>
      </c>
      <c r="B89" s="1" t="s">
        <v>250</v>
      </c>
      <c r="C89" s="2">
        <v>0.56799999999999995</v>
      </c>
      <c r="D89" s="2">
        <v>0</v>
      </c>
      <c r="E89" s="2">
        <v>0.82250000000000001</v>
      </c>
      <c r="F89" s="2">
        <v>0.432</v>
      </c>
    </row>
    <row r="90" spans="1:6" x14ac:dyDescent="0.25">
      <c r="A90" s="1" t="s">
        <v>312</v>
      </c>
      <c r="B90" s="1" t="s">
        <v>250</v>
      </c>
      <c r="C90" s="2">
        <v>0.33900000000000002</v>
      </c>
      <c r="D90" s="2">
        <v>0</v>
      </c>
      <c r="E90" s="2">
        <v>0.59940000000000004</v>
      </c>
      <c r="F90" s="2">
        <v>0.66100000000000003</v>
      </c>
    </row>
    <row r="91" spans="1:6" ht="30" x14ac:dyDescent="0.25">
      <c r="A91" s="1" t="s">
        <v>311</v>
      </c>
      <c r="B91" s="1" t="s">
        <v>250</v>
      </c>
      <c r="C91" s="2">
        <v>0.69699999999999995</v>
      </c>
      <c r="D91" s="2">
        <v>0.129</v>
      </c>
      <c r="E91" s="2">
        <v>0.2225</v>
      </c>
      <c r="F91" s="2">
        <v>0.17299999999999999</v>
      </c>
    </row>
    <row r="92" spans="1:6" ht="30" x14ac:dyDescent="0.25">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6" t="s">
        <v>1</v>
      </c>
      <c r="D1" s="36"/>
      <c r="E1" s="36"/>
      <c r="F1" s="36"/>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1194</v>
      </c>
      <c r="B4" s="1" t="s">
        <v>48</v>
      </c>
      <c r="C4" s="2">
        <v>0</v>
      </c>
      <c r="D4" s="2">
        <v>0.49259999999999998</v>
      </c>
      <c r="E4" s="2">
        <v>0.23899999999999999</v>
      </c>
      <c r="F4" s="2">
        <v>0.76100000000000001</v>
      </c>
    </row>
    <row r="5" spans="1:11" x14ac:dyDescent="0.25">
      <c r="A5" s="1" t="s">
        <v>1193</v>
      </c>
      <c r="B5" s="1" t="s">
        <v>48</v>
      </c>
      <c r="C5" s="2">
        <v>0</v>
      </c>
      <c r="D5" s="2">
        <v>0.71840000000000004</v>
      </c>
      <c r="E5" s="2">
        <v>0.4</v>
      </c>
      <c r="F5" s="2">
        <v>0.6</v>
      </c>
    </row>
    <row r="6" spans="1:11" x14ac:dyDescent="0.25">
      <c r="A6" s="1" t="s">
        <v>1192</v>
      </c>
      <c r="B6" s="1" t="s">
        <v>48</v>
      </c>
      <c r="C6" s="2">
        <v>0</v>
      </c>
      <c r="D6" s="2">
        <v>0.45760000000000001</v>
      </c>
      <c r="E6" s="2">
        <v>0.40100000000000002</v>
      </c>
      <c r="F6" s="2">
        <v>0.59899999999999998</v>
      </c>
    </row>
    <row r="7" spans="1:11" ht="45" x14ac:dyDescent="0.25">
      <c r="A7" s="1" t="s">
        <v>1191</v>
      </c>
      <c r="B7" s="1" t="s">
        <v>48</v>
      </c>
      <c r="C7" s="2">
        <v>0.26300000000000001</v>
      </c>
      <c r="D7" s="2">
        <v>-0.45150000000000001</v>
      </c>
      <c r="E7" s="2">
        <v>0.57499999999999996</v>
      </c>
      <c r="F7" s="2">
        <v>0.16200000000000001</v>
      </c>
    </row>
    <row r="8" spans="1:11" x14ac:dyDescent="0.25">
      <c r="A8" s="1" t="s">
        <v>1190</v>
      </c>
      <c r="B8" s="1" t="s">
        <v>48</v>
      </c>
      <c r="C8" s="2">
        <v>0</v>
      </c>
      <c r="D8" s="2">
        <v>0.40189999999999998</v>
      </c>
      <c r="E8" s="2">
        <v>0.64900000000000002</v>
      </c>
      <c r="F8" s="2">
        <v>0.35099999999999998</v>
      </c>
    </row>
    <row r="9" spans="1:11" ht="45" x14ac:dyDescent="0.25">
      <c r="A9" s="1" t="s">
        <v>1189</v>
      </c>
      <c r="B9" s="1" t="s">
        <v>48</v>
      </c>
      <c r="C9" s="2">
        <v>0</v>
      </c>
      <c r="D9" s="2">
        <v>0.67379999999999995</v>
      </c>
      <c r="E9" s="2">
        <v>0.91500000000000004</v>
      </c>
      <c r="F9" s="2">
        <v>8.5000000000000006E-2</v>
      </c>
    </row>
    <row r="10" spans="1:11" x14ac:dyDescent="0.25">
      <c r="A10" s="1" t="s">
        <v>1188</v>
      </c>
      <c r="B10" s="1" t="s">
        <v>48</v>
      </c>
      <c r="C10" s="2">
        <v>0.37</v>
      </c>
      <c r="D10" s="2">
        <v>-0.17610000000000001</v>
      </c>
      <c r="E10" s="2">
        <v>0.33700000000000002</v>
      </c>
      <c r="F10" s="2">
        <v>0.29199999999999998</v>
      </c>
    </row>
    <row r="11" spans="1:11" ht="45" x14ac:dyDescent="0.25">
      <c r="A11" s="1" t="s">
        <v>1187</v>
      </c>
      <c r="B11" s="1" t="s">
        <v>48</v>
      </c>
      <c r="C11" s="2">
        <v>0</v>
      </c>
      <c r="D11" s="2">
        <v>0.872</v>
      </c>
      <c r="E11" s="2">
        <v>0.68799999999999994</v>
      </c>
      <c r="F11" s="2">
        <v>0.312</v>
      </c>
    </row>
    <row r="12" spans="1:11" x14ac:dyDescent="0.25">
      <c r="A12" s="1" t="s">
        <v>1186</v>
      </c>
      <c r="B12" s="1" t="s">
        <v>48</v>
      </c>
      <c r="C12" s="2">
        <v>0</v>
      </c>
      <c r="D12" s="2">
        <v>0.31819999999999998</v>
      </c>
      <c r="E12" s="2">
        <v>0.30299999999999999</v>
      </c>
      <c r="F12" s="2">
        <v>0.69699999999999995</v>
      </c>
    </row>
    <row r="13" spans="1:11" ht="45" x14ac:dyDescent="0.25">
      <c r="A13" s="1" t="s">
        <v>1185</v>
      </c>
      <c r="B13" s="1" t="s">
        <v>48</v>
      </c>
      <c r="C13" s="2">
        <v>0</v>
      </c>
      <c r="D13" s="2">
        <v>0.70389999999999997</v>
      </c>
      <c r="E13" s="2">
        <v>0.80400000000000005</v>
      </c>
      <c r="F13" s="2">
        <v>0.19600000000000001</v>
      </c>
    </row>
    <row r="14" spans="1:11" x14ac:dyDescent="0.25">
      <c r="A14" s="1" t="s">
        <v>1184</v>
      </c>
      <c r="B14" s="1" t="s">
        <v>48</v>
      </c>
      <c r="C14" s="2">
        <v>0</v>
      </c>
      <c r="D14" s="2">
        <v>0.69</v>
      </c>
      <c r="E14" s="2">
        <v>0.86299999999999999</v>
      </c>
      <c r="F14" s="2">
        <v>0.13700000000000001</v>
      </c>
    </row>
    <row r="15" spans="1:11" ht="75" x14ac:dyDescent="0.25">
      <c r="A15" s="1" t="s">
        <v>1183</v>
      </c>
      <c r="B15" s="1" t="s">
        <v>49</v>
      </c>
      <c r="C15" s="2">
        <v>0</v>
      </c>
      <c r="D15" s="2">
        <v>0.77829999999999999</v>
      </c>
      <c r="E15" s="2">
        <v>0.82199999999999995</v>
      </c>
      <c r="F15" s="2">
        <v>0.17799999999999999</v>
      </c>
    </row>
    <row r="16" spans="1:11" x14ac:dyDescent="0.25">
      <c r="A16" s="1" t="s">
        <v>1182</v>
      </c>
      <c r="B16" s="1" t="s">
        <v>49</v>
      </c>
      <c r="C16" s="2">
        <v>0</v>
      </c>
      <c r="D16" s="2">
        <v>0.49390000000000001</v>
      </c>
      <c r="E16" s="2">
        <v>0.71399999999999997</v>
      </c>
      <c r="F16" s="2">
        <v>0.28599999999999998</v>
      </c>
    </row>
    <row r="17" spans="1:6" x14ac:dyDescent="0.25">
      <c r="A17" s="1" t="s">
        <v>1181</v>
      </c>
      <c r="B17" s="1" t="s">
        <v>49</v>
      </c>
      <c r="C17" s="2">
        <v>0</v>
      </c>
      <c r="D17" s="2">
        <v>0.64670000000000005</v>
      </c>
      <c r="E17" s="2">
        <v>0.189</v>
      </c>
      <c r="F17" s="2">
        <v>0.81100000000000005</v>
      </c>
    </row>
    <row r="18" spans="1:6" ht="30" x14ac:dyDescent="0.25">
      <c r="A18" s="1" t="s">
        <v>1180</v>
      </c>
      <c r="B18" s="1" t="s">
        <v>49</v>
      </c>
      <c r="C18" s="2">
        <v>0</v>
      </c>
      <c r="D18" s="2">
        <v>0.38019999999999998</v>
      </c>
      <c r="E18" s="2">
        <v>0.82199999999999995</v>
      </c>
      <c r="F18" s="2">
        <v>0.17799999999999999</v>
      </c>
    </row>
    <row r="19" spans="1:6" x14ac:dyDescent="0.25">
      <c r="A19" s="1" t="s">
        <v>1179</v>
      </c>
      <c r="B19" s="1" t="s">
        <v>49</v>
      </c>
      <c r="C19" s="2">
        <v>0</v>
      </c>
      <c r="D19" s="2">
        <v>0.70740000000000003</v>
      </c>
      <c r="E19" s="2">
        <v>0.46</v>
      </c>
      <c r="F19" s="2">
        <v>0.54</v>
      </c>
    </row>
    <row r="20" spans="1:6" ht="30" x14ac:dyDescent="0.25">
      <c r="A20" s="1" t="s">
        <v>1178</v>
      </c>
      <c r="B20" s="1" t="s">
        <v>49</v>
      </c>
      <c r="C20" s="2">
        <v>0</v>
      </c>
      <c r="D20" s="2">
        <v>0.72629999999999995</v>
      </c>
      <c r="E20" s="2">
        <v>0.59599999999999997</v>
      </c>
      <c r="F20" s="2">
        <v>0.40400000000000003</v>
      </c>
    </row>
    <row r="21" spans="1:6" x14ac:dyDescent="0.25">
      <c r="A21" s="1" t="s">
        <v>1177</v>
      </c>
      <c r="B21" s="1" t="s">
        <v>49</v>
      </c>
      <c r="C21" s="2">
        <v>0</v>
      </c>
      <c r="D21" s="2">
        <v>0.55740000000000001</v>
      </c>
      <c r="E21" s="2">
        <v>0</v>
      </c>
      <c r="F21" s="2">
        <v>1</v>
      </c>
    </row>
    <row r="22" spans="1:6" ht="30" x14ac:dyDescent="0.25">
      <c r="A22" s="1" t="s">
        <v>1176</v>
      </c>
      <c r="B22" s="1" t="s">
        <v>49</v>
      </c>
      <c r="C22" s="2">
        <v>0</v>
      </c>
      <c r="D22" s="2">
        <v>0.77769999999999995</v>
      </c>
      <c r="E22" s="2">
        <v>0.73699999999999999</v>
      </c>
      <c r="F22" s="2">
        <v>0.26300000000000001</v>
      </c>
    </row>
    <row r="23" spans="1:6" x14ac:dyDescent="0.25">
      <c r="A23" s="1" t="s">
        <v>532</v>
      </c>
      <c r="B23" s="1" t="s">
        <v>49</v>
      </c>
      <c r="C23" s="2">
        <v>0</v>
      </c>
      <c r="D23" s="2">
        <v>0.44040000000000001</v>
      </c>
      <c r="E23" s="2">
        <v>0</v>
      </c>
      <c r="F23" s="2">
        <v>1</v>
      </c>
    </row>
    <row r="24" spans="1:6" x14ac:dyDescent="0.25">
      <c r="A24" s="1" t="s">
        <v>1175</v>
      </c>
      <c r="B24" s="1" t="s">
        <v>49</v>
      </c>
      <c r="C24" s="2">
        <v>0</v>
      </c>
      <c r="D24" s="2">
        <v>0.58589999999999998</v>
      </c>
      <c r="E24" s="2">
        <v>0</v>
      </c>
      <c r="F24" s="2">
        <v>1</v>
      </c>
    </row>
    <row r="25" spans="1:6" ht="30" x14ac:dyDescent="0.25">
      <c r="A25" s="1" t="s">
        <v>1174</v>
      </c>
      <c r="B25" s="1" t="s">
        <v>49</v>
      </c>
      <c r="C25" s="2">
        <v>0</v>
      </c>
      <c r="D25" s="2">
        <v>0.78449999999999998</v>
      </c>
      <c r="E25" s="2">
        <v>0.76100000000000001</v>
      </c>
      <c r="F25" s="2">
        <v>0.23899999999999999</v>
      </c>
    </row>
    <row r="26" spans="1:6" ht="30" x14ac:dyDescent="0.25">
      <c r="A26" s="1" t="s">
        <v>1173</v>
      </c>
      <c r="B26" s="1" t="s">
        <v>49</v>
      </c>
      <c r="C26" s="2">
        <v>0</v>
      </c>
      <c r="D26" s="2">
        <v>0.34</v>
      </c>
      <c r="E26" s="2">
        <v>0.83299999999999996</v>
      </c>
      <c r="F26" s="2">
        <v>0.16700000000000001</v>
      </c>
    </row>
    <row r="27" spans="1:6" x14ac:dyDescent="0.25">
      <c r="A27" s="1" t="s">
        <v>1172</v>
      </c>
      <c r="B27" s="1" t="s">
        <v>49</v>
      </c>
      <c r="C27" s="2">
        <v>0.14000000000000001</v>
      </c>
      <c r="D27" s="2">
        <v>0.60219999999999996</v>
      </c>
      <c r="E27" s="2">
        <v>0.67900000000000005</v>
      </c>
      <c r="F27" s="2">
        <v>0.18099999999999999</v>
      </c>
    </row>
    <row r="28" spans="1:6" ht="30" x14ac:dyDescent="0.25">
      <c r="A28" s="1" t="s">
        <v>1171</v>
      </c>
      <c r="B28" s="1" t="s">
        <v>49</v>
      </c>
      <c r="C28" s="2">
        <v>0</v>
      </c>
      <c r="D28" s="2">
        <v>0.40189999999999998</v>
      </c>
      <c r="E28" s="2">
        <v>0.876</v>
      </c>
      <c r="F28" s="2">
        <v>0.124</v>
      </c>
    </row>
    <row r="29" spans="1:6" ht="45" x14ac:dyDescent="0.25">
      <c r="A29" s="1" t="s">
        <v>1170</v>
      </c>
      <c r="B29" s="1" t="s">
        <v>49</v>
      </c>
      <c r="C29" s="2">
        <v>0.187</v>
      </c>
      <c r="D29" s="2">
        <v>-0.64780000000000004</v>
      </c>
      <c r="E29" s="2">
        <v>0.81299999999999994</v>
      </c>
      <c r="F29" s="2">
        <v>0</v>
      </c>
    </row>
    <row r="30" spans="1:6" x14ac:dyDescent="0.25">
      <c r="A30" s="1" t="s">
        <v>1169</v>
      </c>
      <c r="B30" s="1" t="s">
        <v>49</v>
      </c>
      <c r="C30" s="2">
        <v>7.5999999999999998E-2</v>
      </c>
      <c r="D30" s="2">
        <v>0.93369999999999997</v>
      </c>
      <c r="E30" s="2">
        <v>0.77900000000000003</v>
      </c>
      <c r="F30" s="2">
        <v>0.14499999999999999</v>
      </c>
    </row>
    <row r="31" spans="1:6" ht="225" x14ac:dyDescent="0.25">
      <c r="A31" s="1" t="s">
        <v>1168</v>
      </c>
      <c r="B31" s="1" t="s">
        <v>49</v>
      </c>
      <c r="C31" s="2">
        <v>7.9000000000000001E-2</v>
      </c>
      <c r="D31" s="2">
        <v>-0.50929999999999997</v>
      </c>
      <c r="E31" s="2">
        <v>0.85399999999999998</v>
      </c>
      <c r="F31" s="2">
        <v>6.6000000000000003E-2</v>
      </c>
    </row>
    <row r="32" spans="1:6" x14ac:dyDescent="0.25">
      <c r="A32" s="1" t="s">
        <v>527</v>
      </c>
      <c r="B32" s="1" t="s">
        <v>49</v>
      </c>
      <c r="C32" s="2">
        <v>0</v>
      </c>
      <c r="D32" s="2">
        <v>0.4753</v>
      </c>
      <c r="E32" s="2">
        <v>0</v>
      </c>
      <c r="F32" s="2">
        <v>1</v>
      </c>
    </row>
    <row r="33" spans="1:6" x14ac:dyDescent="0.25">
      <c r="A33" s="1" t="s">
        <v>1167</v>
      </c>
      <c r="B33" s="1" t="s">
        <v>50</v>
      </c>
      <c r="C33" s="2">
        <v>0</v>
      </c>
      <c r="D33" s="2">
        <v>0</v>
      </c>
      <c r="E33" s="2">
        <v>1</v>
      </c>
      <c r="F33" s="2">
        <v>0</v>
      </c>
    </row>
    <row r="34" spans="1:6" x14ac:dyDescent="0.25">
      <c r="A34" s="1" t="s">
        <v>1166</v>
      </c>
      <c r="B34" s="1" t="s">
        <v>50</v>
      </c>
      <c r="C34" s="2">
        <v>0</v>
      </c>
      <c r="D34" s="2">
        <v>0.68930000000000002</v>
      </c>
      <c r="E34" s="2">
        <v>0.29899999999999999</v>
      </c>
      <c r="F34" s="2">
        <v>0.70099999999999996</v>
      </c>
    </row>
    <row r="35" spans="1:6" x14ac:dyDescent="0.25">
      <c r="A35" s="1" t="s">
        <v>1165</v>
      </c>
      <c r="B35" s="1" t="s">
        <v>50</v>
      </c>
      <c r="C35" s="2">
        <v>0</v>
      </c>
      <c r="D35" s="2">
        <v>0.6976</v>
      </c>
      <c r="E35" s="2">
        <v>0.40899999999999997</v>
      </c>
      <c r="F35" s="2">
        <v>0.59099999999999997</v>
      </c>
    </row>
    <row r="36" spans="1:6" x14ac:dyDescent="0.25">
      <c r="A36" s="1" t="s">
        <v>1164</v>
      </c>
      <c r="B36" s="1" t="s">
        <v>50</v>
      </c>
      <c r="C36" s="2">
        <v>0</v>
      </c>
      <c r="D36" s="2">
        <v>0</v>
      </c>
      <c r="E36" s="2">
        <v>1</v>
      </c>
      <c r="F36" s="2">
        <v>0</v>
      </c>
    </row>
    <row r="37" spans="1:6" x14ac:dyDescent="0.25">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7" t="s">
        <v>1</v>
      </c>
      <c r="D1" s="37"/>
      <c r="E1" s="37"/>
      <c r="F1" s="37"/>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451</v>
      </c>
      <c r="B4" s="11" t="s">
        <v>48</v>
      </c>
      <c r="C4">
        <v>0</v>
      </c>
      <c r="D4">
        <v>0</v>
      </c>
      <c r="E4">
        <v>0</v>
      </c>
      <c r="F4">
        <v>1</v>
      </c>
    </row>
    <row r="5" spans="1:11" x14ac:dyDescent="0.25">
      <c r="A5" s="11" t="s">
        <v>450</v>
      </c>
      <c r="B5" s="11" t="s">
        <v>48</v>
      </c>
      <c r="C5">
        <v>0.19600000000000001</v>
      </c>
      <c r="D5">
        <v>0.216</v>
      </c>
      <c r="E5">
        <v>-5.16E-2</v>
      </c>
      <c r="F5">
        <v>0.58799999999999997</v>
      </c>
    </row>
    <row r="6" spans="1:11" x14ac:dyDescent="0.25">
      <c r="A6" s="11" t="s">
        <v>449</v>
      </c>
      <c r="B6" s="11" t="s">
        <v>48</v>
      </c>
      <c r="C6">
        <v>0.28499999999999998</v>
      </c>
      <c r="D6">
        <v>0</v>
      </c>
      <c r="E6">
        <v>0.65800000000000003</v>
      </c>
      <c r="F6">
        <v>0.71499999999999997</v>
      </c>
    </row>
    <row r="7" spans="1:11" ht="60" x14ac:dyDescent="0.25">
      <c r="A7" s="11" t="s">
        <v>448</v>
      </c>
      <c r="B7" s="11" t="s">
        <v>48</v>
      </c>
      <c r="C7">
        <v>0</v>
      </c>
      <c r="D7">
        <v>0</v>
      </c>
      <c r="E7">
        <v>0</v>
      </c>
      <c r="F7">
        <v>1</v>
      </c>
    </row>
    <row r="8" spans="1:11" ht="45" x14ac:dyDescent="0.25">
      <c r="A8" s="11" t="s">
        <v>447</v>
      </c>
      <c r="B8" s="11" t="s">
        <v>48</v>
      </c>
      <c r="C8">
        <v>0.112</v>
      </c>
      <c r="D8">
        <v>6.2E-2</v>
      </c>
      <c r="E8">
        <v>0.29599999999999999</v>
      </c>
      <c r="F8">
        <v>0.82599999999999996</v>
      </c>
    </row>
    <row r="9" spans="1:11" x14ac:dyDescent="0.25">
      <c r="A9" s="11" t="s">
        <v>446</v>
      </c>
      <c r="B9" s="11" t="s">
        <v>48</v>
      </c>
      <c r="C9">
        <v>0.69399999999999995</v>
      </c>
      <c r="D9">
        <v>0</v>
      </c>
      <c r="E9">
        <v>0.77829999999999999</v>
      </c>
      <c r="F9">
        <v>0.30599999999999999</v>
      </c>
    </row>
    <row r="10" spans="1:11" x14ac:dyDescent="0.25">
      <c r="A10" s="11" t="s">
        <v>445</v>
      </c>
      <c r="B10" s="11" t="s">
        <v>48</v>
      </c>
      <c r="C10">
        <v>0.41099999999999998</v>
      </c>
      <c r="D10">
        <v>0</v>
      </c>
      <c r="E10">
        <v>0.54110000000000003</v>
      </c>
      <c r="F10">
        <v>0.58899999999999997</v>
      </c>
    </row>
    <row r="11" spans="1:11" x14ac:dyDescent="0.25">
      <c r="A11" s="11" t="s">
        <v>444</v>
      </c>
      <c r="B11" s="11" t="s">
        <v>48</v>
      </c>
      <c r="C11">
        <v>0.28499999999999998</v>
      </c>
      <c r="D11">
        <v>0</v>
      </c>
      <c r="E11">
        <v>0.65880000000000005</v>
      </c>
      <c r="F11">
        <v>0.71499999999999997</v>
      </c>
    </row>
    <row r="12" spans="1:11" x14ac:dyDescent="0.25">
      <c r="A12" s="11" t="s">
        <v>443</v>
      </c>
      <c r="B12" s="11" t="s">
        <v>48</v>
      </c>
      <c r="C12">
        <v>0.13</v>
      </c>
      <c r="D12">
        <v>0</v>
      </c>
      <c r="E12">
        <v>0.37159999999999999</v>
      </c>
      <c r="F12">
        <v>0.87</v>
      </c>
    </row>
    <row r="13" spans="1:11" ht="30" x14ac:dyDescent="0.25">
      <c r="A13" s="11" t="s">
        <v>442</v>
      </c>
      <c r="B13" s="11" t="s">
        <v>48</v>
      </c>
      <c r="C13">
        <v>0.193</v>
      </c>
      <c r="D13">
        <v>0.111</v>
      </c>
      <c r="E13">
        <v>0.37940000000000002</v>
      </c>
      <c r="F13">
        <v>0.69599999999999995</v>
      </c>
    </row>
    <row r="14" spans="1:11" x14ac:dyDescent="0.25">
      <c r="A14" s="11" t="s">
        <v>441</v>
      </c>
      <c r="B14" s="11" t="s">
        <v>48</v>
      </c>
      <c r="C14">
        <v>0.437</v>
      </c>
      <c r="D14">
        <v>0</v>
      </c>
      <c r="E14">
        <v>0.59719999999999995</v>
      </c>
      <c r="F14">
        <v>0.56299999999999994</v>
      </c>
    </row>
    <row r="15" spans="1:11" x14ac:dyDescent="0.25">
      <c r="A15" s="11" t="s">
        <v>440</v>
      </c>
      <c r="B15" s="11" t="s">
        <v>48</v>
      </c>
      <c r="C15">
        <v>0.69199999999999995</v>
      </c>
      <c r="D15">
        <v>0</v>
      </c>
      <c r="E15">
        <v>0.66959999999999997</v>
      </c>
      <c r="F15">
        <v>0.308</v>
      </c>
    </row>
    <row r="16" spans="1:11" x14ac:dyDescent="0.25">
      <c r="A16" s="11" t="s">
        <v>439</v>
      </c>
      <c r="B16" s="11" t="s">
        <v>48</v>
      </c>
      <c r="C16">
        <v>0.28499999999999998</v>
      </c>
      <c r="D16">
        <v>0</v>
      </c>
      <c r="E16">
        <v>0.49270000000000003</v>
      </c>
      <c r="F16">
        <v>0.71499999999999997</v>
      </c>
    </row>
    <row r="17" spans="1:6" x14ac:dyDescent="0.25">
      <c r="A17" s="11" t="s">
        <v>438</v>
      </c>
      <c r="B17" s="11" t="s">
        <v>48</v>
      </c>
      <c r="C17">
        <v>0.79600000000000004</v>
      </c>
      <c r="D17">
        <v>0</v>
      </c>
      <c r="E17">
        <v>0.59940000000000004</v>
      </c>
      <c r="F17">
        <v>0.20399999999999999</v>
      </c>
    </row>
    <row r="18" spans="1:6" x14ac:dyDescent="0.25">
      <c r="A18" s="11" t="s">
        <v>437</v>
      </c>
      <c r="B18" s="11" t="s">
        <v>48</v>
      </c>
      <c r="C18">
        <v>1</v>
      </c>
      <c r="D18">
        <v>0</v>
      </c>
      <c r="E18">
        <v>0.83089999999999997</v>
      </c>
      <c r="F18">
        <v>0</v>
      </c>
    </row>
    <row r="19" spans="1:6" x14ac:dyDescent="0.25">
      <c r="A19" s="11" t="s">
        <v>428</v>
      </c>
      <c r="B19" s="11" t="s">
        <v>48</v>
      </c>
      <c r="C19">
        <v>1</v>
      </c>
      <c r="D19">
        <v>0</v>
      </c>
      <c r="E19">
        <v>0.63600000000000001</v>
      </c>
      <c r="F19">
        <v>0</v>
      </c>
    </row>
    <row r="20" spans="1:6" x14ac:dyDescent="0.25">
      <c r="A20" s="11" t="s">
        <v>436</v>
      </c>
      <c r="B20" s="11" t="s">
        <v>48</v>
      </c>
      <c r="C20">
        <v>1</v>
      </c>
      <c r="D20">
        <v>0</v>
      </c>
      <c r="E20">
        <v>0.63600000000000001</v>
      </c>
      <c r="F20">
        <v>0</v>
      </c>
    </row>
    <row r="21" spans="1:6" x14ac:dyDescent="0.25">
      <c r="A21" s="11" t="s">
        <v>435</v>
      </c>
      <c r="B21" s="11" t="s">
        <v>48</v>
      </c>
      <c r="C21">
        <v>0.46700000000000003</v>
      </c>
      <c r="D21">
        <v>0</v>
      </c>
      <c r="E21">
        <v>0.83560000000000001</v>
      </c>
      <c r="F21">
        <v>0.53300000000000003</v>
      </c>
    </row>
    <row r="22" spans="1:6" x14ac:dyDescent="0.25">
      <c r="A22" s="11" t="s">
        <v>434</v>
      </c>
      <c r="B22" s="11" t="s">
        <v>48</v>
      </c>
      <c r="C22">
        <v>0.65500000000000003</v>
      </c>
      <c r="D22">
        <v>0</v>
      </c>
      <c r="E22">
        <v>0.90800000000000003</v>
      </c>
      <c r="F22">
        <v>0.34499999999999997</v>
      </c>
    </row>
    <row r="23" spans="1:6" x14ac:dyDescent="0.25">
      <c r="A23" s="11" t="s">
        <v>433</v>
      </c>
      <c r="B23" s="11" t="s">
        <v>48</v>
      </c>
      <c r="C23">
        <v>0.55900000000000005</v>
      </c>
      <c r="D23">
        <v>0</v>
      </c>
      <c r="E23">
        <v>0.72430000000000005</v>
      </c>
      <c r="F23">
        <v>0.441</v>
      </c>
    </row>
    <row r="24" spans="1:6" x14ac:dyDescent="0.25">
      <c r="A24" s="11" t="s">
        <v>432</v>
      </c>
      <c r="B24" s="11" t="s">
        <v>48</v>
      </c>
      <c r="C24">
        <v>1</v>
      </c>
      <c r="D24">
        <v>0</v>
      </c>
      <c r="E24">
        <v>0.59940000000000004</v>
      </c>
      <c r="F24">
        <v>0</v>
      </c>
    </row>
    <row r="25" spans="1:6" x14ac:dyDescent="0.25">
      <c r="A25" s="11" t="s">
        <v>431</v>
      </c>
      <c r="B25" s="11" t="s">
        <v>48</v>
      </c>
      <c r="C25">
        <v>0.50600000000000001</v>
      </c>
      <c r="D25">
        <v>0</v>
      </c>
      <c r="E25">
        <v>0.62490000000000001</v>
      </c>
      <c r="F25">
        <v>0.49399999999999999</v>
      </c>
    </row>
    <row r="26" spans="1:6" x14ac:dyDescent="0.25">
      <c r="A26" s="11" t="s">
        <v>430</v>
      </c>
      <c r="B26" s="11" t="s">
        <v>48</v>
      </c>
      <c r="C26">
        <v>0.80700000000000005</v>
      </c>
      <c r="D26">
        <v>0</v>
      </c>
      <c r="E26">
        <v>0.63600000000000001</v>
      </c>
      <c r="F26">
        <v>0.193</v>
      </c>
    </row>
    <row r="27" spans="1:6" x14ac:dyDescent="0.25">
      <c r="A27" s="11" t="s">
        <v>429</v>
      </c>
      <c r="B27" s="11" t="s">
        <v>48</v>
      </c>
      <c r="C27">
        <v>0.59899999999999998</v>
      </c>
      <c r="D27">
        <v>0</v>
      </c>
      <c r="E27">
        <v>0.66879999999999995</v>
      </c>
      <c r="F27">
        <v>0.40100000000000002</v>
      </c>
    </row>
    <row r="28" spans="1:6" x14ac:dyDescent="0.25">
      <c r="A28" s="11" t="s">
        <v>428</v>
      </c>
      <c r="B28" s="11" t="s">
        <v>48</v>
      </c>
      <c r="C28">
        <v>1</v>
      </c>
      <c r="D28">
        <v>0</v>
      </c>
      <c r="E28">
        <v>0.63600000000000001</v>
      </c>
      <c r="F28">
        <v>0</v>
      </c>
    </row>
    <row r="29" spans="1:6" ht="30" x14ac:dyDescent="0.25">
      <c r="A29" s="11" t="s">
        <v>427</v>
      </c>
      <c r="B29" s="11" t="s">
        <v>48</v>
      </c>
      <c r="C29">
        <v>0.90700000000000003</v>
      </c>
      <c r="D29">
        <v>0</v>
      </c>
      <c r="E29">
        <v>0.86870000000000003</v>
      </c>
      <c r="F29">
        <v>9.2999999999999999E-2</v>
      </c>
    </row>
    <row r="30" spans="1:6" x14ac:dyDescent="0.25">
      <c r="A30" s="11" t="s">
        <v>426</v>
      </c>
      <c r="B30" s="11" t="s">
        <v>48</v>
      </c>
      <c r="C30">
        <v>0.53100000000000003</v>
      </c>
      <c r="D30">
        <v>0</v>
      </c>
      <c r="E30">
        <v>0.77829999999999999</v>
      </c>
      <c r="F30">
        <v>0.46899999999999997</v>
      </c>
    </row>
    <row r="31" spans="1:6" x14ac:dyDescent="0.25">
      <c r="A31" s="11" t="s">
        <v>425</v>
      </c>
      <c r="B31" s="11" t="s">
        <v>48</v>
      </c>
      <c r="C31">
        <v>0.36199999999999999</v>
      </c>
      <c r="D31">
        <v>0.20699999999999999</v>
      </c>
      <c r="E31">
        <v>0.42149999999999999</v>
      </c>
      <c r="F31">
        <v>0.43099999999999999</v>
      </c>
    </row>
    <row r="32" spans="1:6" x14ac:dyDescent="0.25">
      <c r="A32" s="11" t="s">
        <v>424</v>
      </c>
      <c r="B32" s="11" t="s">
        <v>48</v>
      </c>
      <c r="C32">
        <v>0.6</v>
      </c>
      <c r="D32">
        <v>0</v>
      </c>
      <c r="E32">
        <v>0.66959999999999997</v>
      </c>
      <c r="F32">
        <v>0.4</v>
      </c>
    </row>
    <row r="33" spans="1:6" ht="60" x14ac:dyDescent="0.25">
      <c r="A33" s="11" t="s">
        <v>423</v>
      </c>
      <c r="B33" s="11" t="s">
        <v>48</v>
      </c>
      <c r="C33">
        <v>7.0000000000000007E-2</v>
      </c>
      <c r="D33">
        <v>0.14799999999999999</v>
      </c>
      <c r="E33">
        <v>-0.24809999999999999</v>
      </c>
      <c r="F33">
        <v>0.78100000000000003</v>
      </c>
    </row>
    <row r="34" spans="1:6" x14ac:dyDescent="0.25">
      <c r="A34" s="11" t="s">
        <v>422</v>
      </c>
      <c r="B34" s="11" t="s">
        <v>49</v>
      </c>
      <c r="C34">
        <v>0.318</v>
      </c>
      <c r="D34">
        <v>0</v>
      </c>
      <c r="E34">
        <v>0.63690000000000002</v>
      </c>
      <c r="F34">
        <v>0.68200000000000005</v>
      </c>
    </row>
    <row r="35" spans="1:6" x14ac:dyDescent="0.25">
      <c r="A35" s="11" t="s">
        <v>421</v>
      </c>
      <c r="B35" s="11" t="s">
        <v>49</v>
      </c>
      <c r="C35">
        <v>0.81100000000000005</v>
      </c>
      <c r="D35">
        <v>0</v>
      </c>
      <c r="E35">
        <v>0.86219999999999997</v>
      </c>
      <c r="F35">
        <v>0.189</v>
      </c>
    </row>
    <row r="36" spans="1:6" ht="120" x14ac:dyDescent="0.25">
      <c r="A36" s="11" t="s">
        <v>420</v>
      </c>
      <c r="B36" s="11" t="s">
        <v>49</v>
      </c>
      <c r="C36">
        <v>0.497</v>
      </c>
      <c r="D36">
        <v>0</v>
      </c>
      <c r="E36">
        <v>0.871</v>
      </c>
      <c r="F36">
        <v>0.503</v>
      </c>
    </row>
    <row r="37" spans="1:6" ht="30" x14ac:dyDescent="0.25">
      <c r="A37" s="11" t="s">
        <v>419</v>
      </c>
      <c r="B37" s="11" t="s">
        <v>49</v>
      </c>
      <c r="C37">
        <v>0.497</v>
      </c>
      <c r="D37">
        <v>0</v>
      </c>
      <c r="E37">
        <v>0.72499999999999998</v>
      </c>
      <c r="F37">
        <v>0.503</v>
      </c>
    </row>
    <row r="38" spans="1:6" x14ac:dyDescent="0.25">
      <c r="A38" s="11" t="s">
        <v>418</v>
      </c>
      <c r="B38" s="11" t="s">
        <v>49</v>
      </c>
      <c r="C38">
        <v>0</v>
      </c>
      <c r="D38">
        <v>0.69199999999999995</v>
      </c>
      <c r="E38">
        <v>0.308</v>
      </c>
      <c r="F38">
        <v>0.66879999999999995</v>
      </c>
    </row>
    <row r="39" spans="1:6" x14ac:dyDescent="0.25">
      <c r="A39" s="11" t="s">
        <v>417</v>
      </c>
      <c r="B39" s="11" t="s">
        <v>49</v>
      </c>
      <c r="C39">
        <v>0</v>
      </c>
      <c r="D39">
        <v>0.81100000000000005</v>
      </c>
      <c r="E39">
        <v>0.189</v>
      </c>
      <c r="F39">
        <v>0.8619</v>
      </c>
    </row>
    <row r="40" spans="1:6" ht="30" x14ac:dyDescent="0.25">
      <c r="A40" s="11" t="s">
        <v>416</v>
      </c>
      <c r="B40" s="11" t="s">
        <v>49</v>
      </c>
      <c r="C40">
        <v>0</v>
      </c>
      <c r="D40">
        <v>0</v>
      </c>
      <c r="E40">
        <v>1</v>
      </c>
      <c r="F40">
        <v>0</v>
      </c>
    </row>
    <row r="41" spans="1:6" x14ac:dyDescent="0.25">
      <c r="A41" s="11" t="s">
        <v>415</v>
      </c>
      <c r="B41" s="11" t="s">
        <v>49</v>
      </c>
      <c r="C41">
        <v>0</v>
      </c>
      <c r="D41">
        <v>0.22500000000000001</v>
      </c>
      <c r="E41">
        <v>0.77500000000000002</v>
      </c>
      <c r="F41">
        <v>0.44040000000000001</v>
      </c>
    </row>
    <row r="42" spans="1:6" x14ac:dyDescent="0.25">
      <c r="A42" s="11" t="s">
        <v>414</v>
      </c>
      <c r="B42" s="11" t="s">
        <v>49</v>
      </c>
      <c r="C42">
        <v>0.41899999999999998</v>
      </c>
      <c r="D42">
        <v>0</v>
      </c>
      <c r="E42">
        <v>0.58099999999999996</v>
      </c>
      <c r="F42">
        <v>-0.55740000000000001</v>
      </c>
    </row>
    <row r="43" spans="1:6" ht="45" x14ac:dyDescent="0.25">
      <c r="A43" s="11" t="s">
        <v>413</v>
      </c>
      <c r="B43" s="11" t="s">
        <v>49</v>
      </c>
      <c r="C43">
        <v>0</v>
      </c>
      <c r="D43">
        <v>0.31</v>
      </c>
      <c r="E43">
        <v>0.69</v>
      </c>
      <c r="F43">
        <v>0.74239999999999995</v>
      </c>
    </row>
    <row r="44" spans="1:6" ht="30" x14ac:dyDescent="0.25">
      <c r="A44" s="11" t="s">
        <v>412</v>
      </c>
      <c r="B44" s="11" t="s">
        <v>49</v>
      </c>
      <c r="C44">
        <v>0</v>
      </c>
      <c r="D44">
        <v>0</v>
      </c>
      <c r="E44">
        <v>1</v>
      </c>
      <c r="F44">
        <v>0</v>
      </c>
    </row>
    <row r="45" spans="1:6" x14ac:dyDescent="0.25">
      <c r="A45" s="11" t="s">
        <v>411</v>
      </c>
      <c r="B45" s="11" t="s">
        <v>49</v>
      </c>
      <c r="C45">
        <v>0</v>
      </c>
      <c r="D45">
        <v>0</v>
      </c>
      <c r="E45">
        <v>1</v>
      </c>
      <c r="F45">
        <v>0</v>
      </c>
    </row>
    <row r="46" spans="1:6" ht="30" x14ac:dyDescent="0.25">
      <c r="A46" s="11" t="s">
        <v>410</v>
      </c>
      <c r="B46" s="11" t="s">
        <v>49</v>
      </c>
      <c r="C46">
        <v>0</v>
      </c>
      <c r="D46">
        <v>0.161</v>
      </c>
      <c r="E46">
        <v>0.83899999999999997</v>
      </c>
      <c r="F46">
        <v>0.43759999999999999</v>
      </c>
    </row>
    <row r="47" spans="1:6" ht="30" x14ac:dyDescent="0.25">
      <c r="A47" s="11" t="s">
        <v>409</v>
      </c>
      <c r="B47" s="11" t="s">
        <v>50</v>
      </c>
      <c r="C47">
        <v>0</v>
      </c>
      <c r="D47">
        <v>0</v>
      </c>
      <c r="E47">
        <v>1</v>
      </c>
      <c r="F47">
        <v>0</v>
      </c>
    </row>
    <row r="48" spans="1:6" ht="30" x14ac:dyDescent="0.25">
      <c r="A48" s="11" t="s">
        <v>408</v>
      </c>
      <c r="B48" s="11" t="s">
        <v>50</v>
      </c>
      <c r="C48">
        <v>0.23799999999999999</v>
      </c>
      <c r="D48">
        <v>3.2000000000000001E-2</v>
      </c>
      <c r="E48">
        <v>0.99880000000000002</v>
      </c>
      <c r="F48">
        <v>0.73</v>
      </c>
    </row>
    <row r="49" spans="1:6" x14ac:dyDescent="0.25">
      <c r="A49" s="11" t="s">
        <v>407</v>
      </c>
      <c r="B49" s="11" t="s">
        <v>50</v>
      </c>
      <c r="C49">
        <v>0.81799999999999995</v>
      </c>
      <c r="D49">
        <v>0</v>
      </c>
      <c r="E49">
        <v>0.66959999999999997</v>
      </c>
      <c r="F49">
        <v>0.182</v>
      </c>
    </row>
    <row r="50" spans="1:6" x14ac:dyDescent="0.25">
      <c r="A50" s="11" t="s">
        <v>406</v>
      </c>
      <c r="B50" s="11" t="s">
        <v>50</v>
      </c>
      <c r="C50">
        <v>0.31</v>
      </c>
      <c r="D50">
        <v>0</v>
      </c>
      <c r="E50">
        <v>0.40189999999999998</v>
      </c>
      <c r="F50">
        <v>0.69</v>
      </c>
    </row>
    <row r="51" spans="1:6" x14ac:dyDescent="0.25">
      <c r="A51" s="11" t="s">
        <v>405</v>
      </c>
      <c r="B51" s="11" t="s">
        <v>50</v>
      </c>
      <c r="C51">
        <v>0</v>
      </c>
      <c r="D51">
        <v>0.36799999999999999</v>
      </c>
      <c r="E51">
        <v>-0.5423</v>
      </c>
      <c r="F51">
        <v>0.63200000000000001</v>
      </c>
    </row>
    <row r="52" spans="1:6" ht="30" x14ac:dyDescent="0.25">
      <c r="A52" s="11" t="s">
        <v>404</v>
      </c>
      <c r="B52" s="11" t="s">
        <v>50</v>
      </c>
      <c r="C52">
        <v>0.157</v>
      </c>
      <c r="D52">
        <v>0</v>
      </c>
      <c r="E52">
        <v>0.62490000000000001</v>
      </c>
      <c r="F52">
        <v>0.84299999999999997</v>
      </c>
    </row>
    <row r="53" spans="1:6" ht="30" x14ac:dyDescent="0.25">
      <c r="A53" s="11" t="s">
        <v>403</v>
      </c>
      <c r="B53" s="11" t="s">
        <v>50</v>
      </c>
      <c r="C53">
        <v>0</v>
      </c>
      <c r="D53">
        <v>0</v>
      </c>
      <c r="E53">
        <v>0</v>
      </c>
      <c r="F53">
        <v>1</v>
      </c>
    </row>
    <row r="54" spans="1:6" ht="300" x14ac:dyDescent="0.25">
      <c r="A54" s="11" t="s">
        <v>402</v>
      </c>
      <c r="B54" s="11" t="s">
        <v>50</v>
      </c>
      <c r="C54">
        <v>6.0999999999999999E-2</v>
      </c>
      <c r="D54">
        <v>4.8000000000000001E-2</v>
      </c>
      <c r="E54">
        <v>0.78310000000000002</v>
      </c>
      <c r="F54">
        <v>0.89</v>
      </c>
    </row>
    <row r="55" spans="1:6" x14ac:dyDescent="0.25">
      <c r="A55" s="11" t="s">
        <v>401</v>
      </c>
      <c r="B55" s="11" t="s">
        <v>250</v>
      </c>
      <c r="C55">
        <v>0</v>
      </c>
      <c r="D55">
        <v>0.41299999999999998</v>
      </c>
      <c r="E55">
        <v>-0.27550000000000002</v>
      </c>
      <c r="F55">
        <v>0.58699999999999997</v>
      </c>
    </row>
    <row r="56" spans="1:6" x14ac:dyDescent="0.25">
      <c r="A56" s="11" t="s">
        <v>400</v>
      </c>
      <c r="B56" s="11" t="s">
        <v>250</v>
      </c>
      <c r="C56">
        <v>0.34799999999999998</v>
      </c>
      <c r="D56">
        <v>0</v>
      </c>
      <c r="E56">
        <v>0.49390000000000001</v>
      </c>
      <c r="F56">
        <v>0.65200000000000002</v>
      </c>
    </row>
    <row r="57" spans="1:6" ht="45" x14ac:dyDescent="0.25">
      <c r="A57" s="11" t="s">
        <v>399</v>
      </c>
      <c r="B57" s="11" t="s">
        <v>250</v>
      </c>
      <c r="C57">
        <v>0.122</v>
      </c>
      <c r="D57">
        <v>6.8000000000000005E-2</v>
      </c>
      <c r="E57">
        <v>0.75839999999999996</v>
      </c>
      <c r="F57">
        <v>0.81100000000000005</v>
      </c>
    </row>
    <row r="58" spans="1:6" x14ac:dyDescent="0.25">
      <c r="A58" s="11" t="s">
        <v>398</v>
      </c>
      <c r="B58" s="11" t="s">
        <v>250</v>
      </c>
      <c r="C58">
        <v>0.24199999999999999</v>
      </c>
      <c r="D58">
        <v>0</v>
      </c>
      <c r="E58">
        <v>0.49390000000000001</v>
      </c>
      <c r="F58">
        <v>0.75800000000000001</v>
      </c>
    </row>
    <row r="59" spans="1:6" x14ac:dyDescent="0.25">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F15" sqref="F15"/>
    </sheetView>
  </sheetViews>
  <sheetFormatPr defaultRowHeight="15" x14ac:dyDescent="0.25"/>
  <cols>
    <col min="1" max="1" width="15.5703125" bestFit="1" customWidth="1"/>
    <col min="2" max="2" width="10.140625" bestFit="1" customWidth="1"/>
    <col min="5" max="5" width="19.28515625" bestFit="1" customWidth="1"/>
    <col min="7" max="7" width="12.7109375" customWidth="1"/>
    <col min="8" max="8" width="11.140625" customWidth="1"/>
  </cols>
  <sheetData>
    <row r="1" spans="1:8" x14ac:dyDescent="0.25">
      <c r="A1" t="s">
        <v>1226</v>
      </c>
      <c r="B1" t="s">
        <v>1227</v>
      </c>
      <c r="C1" t="s">
        <v>1228</v>
      </c>
      <c r="D1" t="s">
        <v>1229</v>
      </c>
    </row>
    <row r="2" spans="1:8" x14ac:dyDescent="0.25">
      <c r="A2" s="17" t="s">
        <v>1217</v>
      </c>
      <c r="B2" s="35">
        <v>42768</v>
      </c>
      <c r="C2" s="33" t="s">
        <v>1197</v>
      </c>
      <c r="D2" s="27">
        <v>2.91</v>
      </c>
    </row>
    <row r="3" spans="1:8" x14ac:dyDescent="0.25">
      <c r="A3" s="17" t="s">
        <v>1217</v>
      </c>
      <c r="B3" s="35">
        <v>42857</v>
      </c>
      <c r="C3" s="33" t="s">
        <v>1197</v>
      </c>
      <c r="D3" s="27">
        <v>2.99</v>
      </c>
    </row>
    <row r="4" spans="1:8" x14ac:dyDescent="0.25">
      <c r="A4" s="17" t="s">
        <v>1217</v>
      </c>
      <c r="B4" s="35">
        <v>42584</v>
      </c>
      <c r="C4" s="33" t="s">
        <v>1197</v>
      </c>
      <c r="D4">
        <v>0</v>
      </c>
    </row>
    <row r="5" spans="1:8" x14ac:dyDescent="0.25">
      <c r="A5" s="17" t="s">
        <v>1217</v>
      </c>
      <c r="B5" s="35">
        <v>42676</v>
      </c>
      <c r="C5" s="33" t="s">
        <v>1197</v>
      </c>
      <c r="D5">
        <v>4.26</v>
      </c>
    </row>
    <row r="6" spans="1:8" x14ac:dyDescent="0.25">
      <c r="A6" s="17" t="s">
        <v>1218</v>
      </c>
      <c r="B6" s="35">
        <v>42768</v>
      </c>
      <c r="C6" s="33" t="s">
        <v>1197</v>
      </c>
      <c r="D6">
        <v>6.56</v>
      </c>
    </row>
    <row r="7" spans="1:8" x14ac:dyDescent="0.25">
      <c r="A7" s="17" t="s">
        <v>1218</v>
      </c>
      <c r="B7" s="35">
        <v>42857</v>
      </c>
      <c r="C7" s="33" t="s">
        <v>1197</v>
      </c>
      <c r="D7" s="27">
        <v>6.05</v>
      </c>
    </row>
    <row r="8" spans="1:8" x14ac:dyDescent="0.25">
      <c r="A8" s="17" t="s">
        <v>1218</v>
      </c>
      <c r="B8" s="35">
        <v>42584</v>
      </c>
      <c r="C8" s="33" t="s">
        <v>1197</v>
      </c>
      <c r="D8">
        <v>6.71</v>
      </c>
    </row>
    <row r="9" spans="1:8" x14ac:dyDescent="0.25">
      <c r="A9" s="17" t="s">
        <v>1218</v>
      </c>
      <c r="B9" s="35">
        <v>42676</v>
      </c>
      <c r="C9" s="33" t="s">
        <v>1197</v>
      </c>
      <c r="D9">
        <v>6.7</v>
      </c>
    </row>
    <row r="10" spans="1:8" x14ac:dyDescent="0.25">
      <c r="A10" s="17" t="s">
        <v>1219</v>
      </c>
      <c r="B10" s="35">
        <v>42768</v>
      </c>
      <c r="C10" s="33" t="s">
        <v>1197</v>
      </c>
      <c r="D10">
        <v>4.0199999999999996</v>
      </c>
    </row>
    <row r="11" spans="1:8" x14ac:dyDescent="0.25">
      <c r="A11" s="17" t="s">
        <v>1219</v>
      </c>
      <c r="B11" s="35">
        <v>42857</v>
      </c>
      <c r="C11" s="33" t="s">
        <v>1197</v>
      </c>
      <c r="D11">
        <v>6.61</v>
      </c>
    </row>
    <row r="12" spans="1:8" x14ac:dyDescent="0.25">
      <c r="A12" s="17" t="s">
        <v>1219</v>
      </c>
      <c r="B12" s="35">
        <v>42584</v>
      </c>
      <c r="C12" s="33" t="s">
        <v>1197</v>
      </c>
      <c r="D12">
        <v>1.99</v>
      </c>
    </row>
    <row r="13" spans="1:8" x14ac:dyDescent="0.25">
      <c r="A13" s="17" t="s">
        <v>1219</v>
      </c>
      <c r="B13" s="35">
        <v>42676</v>
      </c>
      <c r="C13" s="33" t="s">
        <v>1197</v>
      </c>
      <c r="D13">
        <v>2.5</v>
      </c>
    </row>
    <row r="14" spans="1:8" x14ac:dyDescent="0.25">
      <c r="A14" s="17" t="s">
        <v>1220</v>
      </c>
      <c r="B14" s="35">
        <v>42768</v>
      </c>
      <c r="C14" s="33" t="s">
        <v>1197</v>
      </c>
      <c r="D14">
        <v>3.27</v>
      </c>
    </row>
    <row r="15" spans="1:8" x14ac:dyDescent="0.25">
      <c r="A15" s="17" t="s">
        <v>1220</v>
      </c>
      <c r="B15" s="35">
        <v>42857</v>
      </c>
      <c r="C15" s="33" t="s">
        <v>1197</v>
      </c>
      <c r="D15">
        <v>2.95</v>
      </c>
      <c r="H15" s="5"/>
    </row>
    <row r="16" spans="1:8" x14ac:dyDescent="0.25">
      <c r="A16" s="17" t="s">
        <v>1220</v>
      </c>
      <c r="B16" s="35">
        <v>42584</v>
      </c>
      <c r="C16" s="33" t="s">
        <v>1197</v>
      </c>
      <c r="D16">
        <v>0</v>
      </c>
    </row>
    <row r="17" spans="1:4" x14ac:dyDescent="0.25">
      <c r="A17" s="17" t="s">
        <v>1220</v>
      </c>
      <c r="B17" s="35">
        <v>42676</v>
      </c>
      <c r="C17" s="33" t="s">
        <v>1197</v>
      </c>
      <c r="D17">
        <v>3.35</v>
      </c>
    </row>
    <row r="18" spans="1:4" x14ac:dyDescent="0.25">
      <c r="A18" s="17" t="s">
        <v>1221</v>
      </c>
      <c r="B18" s="35">
        <v>42768</v>
      </c>
      <c r="C18" s="33" t="s">
        <v>1197</v>
      </c>
      <c r="D18">
        <v>6.09</v>
      </c>
    </row>
    <row r="19" spans="1:4" x14ac:dyDescent="0.25">
      <c r="A19" s="17" t="s">
        <v>1221</v>
      </c>
      <c r="B19" s="35">
        <v>42857</v>
      </c>
      <c r="C19" s="33" t="s">
        <v>1197</v>
      </c>
      <c r="D19">
        <v>4.88</v>
      </c>
    </row>
    <row r="20" spans="1:4" x14ac:dyDescent="0.25">
      <c r="A20" s="17" t="s">
        <v>1221</v>
      </c>
      <c r="B20" s="35">
        <v>42584</v>
      </c>
      <c r="C20" s="33" t="s">
        <v>1197</v>
      </c>
      <c r="D20">
        <v>6.34</v>
      </c>
    </row>
    <row r="21" spans="1:4" x14ac:dyDescent="0.25">
      <c r="A21" s="17" t="s">
        <v>1221</v>
      </c>
      <c r="B21" s="35">
        <v>42676</v>
      </c>
      <c r="C21" s="33" t="s">
        <v>1197</v>
      </c>
      <c r="D21">
        <v>4.8600000000000003</v>
      </c>
    </row>
    <row r="22" spans="1:4" x14ac:dyDescent="0.25">
      <c r="A22" s="17" t="s">
        <v>1222</v>
      </c>
      <c r="B22" s="35">
        <v>42768</v>
      </c>
      <c r="C22" s="33" t="s">
        <v>1197</v>
      </c>
      <c r="D22">
        <v>7.29</v>
      </c>
    </row>
    <row r="23" spans="1:4" x14ac:dyDescent="0.25">
      <c r="A23" s="17" t="s">
        <v>1222</v>
      </c>
      <c r="B23" s="35">
        <v>42857</v>
      </c>
      <c r="C23" s="33" t="s">
        <v>1197</v>
      </c>
      <c r="D23">
        <v>5.42</v>
      </c>
    </row>
    <row r="24" spans="1:4" x14ac:dyDescent="0.25">
      <c r="A24" s="17" t="s">
        <v>1222</v>
      </c>
      <c r="B24" s="35">
        <v>42584</v>
      </c>
      <c r="C24" s="33" t="s">
        <v>1197</v>
      </c>
      <c r="D24">
        <v>3.78</v>
      </c>
    </row>
    <row r="25" spans="1:4" x14ac:dyDescent="0.25">
      <c r="A25" s="17" t="s">
        <v>1222</v>
      </c>
      <c r="B25" s="35">
        <v>42676</v>
      </c>
      <c r="C25" s="33" t="s">
        <v>1197</v>
      </c>
      <c r="D25">
        <v>4.92</v>
      </c>
    </row>
    <row r="26" spans="1:4" x14ac:dyDescent="0.25">
      <c r="A26" s="17" t="s">
        <v>1223</v>
      </c>
      <c r="B26" s="35">
        <v>42768</v>
      </c>
      <c r="C26" s="33" t="s">
        <v>1197</v>
      </c>
      <c r="D26">
        <v>4.71</v>
      </c>
    </row>
    <row r="27" spans="1:4" x14ac:dyDescent="0.25">
      <c r="A27" s="17" t="s">
        <v>1223</v>
      </c>
      <c r="B27" s="35">
        <v>42857</v>
      </c>
      <c r="C27" s="33" t="s">
        <v>1197</v>
      </c>
      <c r="D27">
        <v>4.68</v>
      </c>
    </row>
    <row r="28" spans="1:4" x14ac:dyDescent="0.25">
      <c r="A28" s="17" t="s">
        <v>1223</v>
      </c>
      <c r="B28" s="35">
        <v>42584</v>
      </c>
      <c r="C28" s="33" t="s">
        <v>1197</v>
      </c>
      <c r="D28">
        <v>0</v>
      </c>
    </row>
    <row r="29" spans="1:4" x14ac:dyDescent="0.25">
      <c r="A29" s="17" t="s">
        <v>1223</v>
      </c>
      <c r="B29" s="35">
        <v>42676</v>
      </c>
      <c r="C29" s="33" t="s">
        <v>1197</v>
      </c>
      <c r="D29">
        <v>4.17</v>
      </c>
    </row>
    <row r="30" spans="1:4" x14ac:dyDescent="0.25">
      <c r="A30" s="17" t="s">
        <v>1217</v>
      </c>
      <c r="B30" s="35">
        <v>42768</v>
      </c>
      <c r="C30" s="28" t="s">
        <v>1204</v>
      </c>
      <c r="D30" s="29">
        <f>0.1901*10</f>
        <v>1.9009999999999998</v>
      </c>
    </row>
    <row r="31" spans="1:4" x14ac:dyDescent="0.25">
      <c r="A31" s="17" t="s">
        <v>1217</v>
      </c>
      <c r="B31" s="35">
        <v>42857</v>
      </c>
      <c r="C31" s="28" t="s">
        <v>1204</v>
      </c>
      <c r="D31" s="29">
        <f>0.1504*10</f>
        <v>1.504</v>
      </c>
    </row>
    <row r="32" spans="1:4" x14ac:dyDescent="0.25">
      <c r="A32" s="17" t="s">
        <v>1217</v>
      </c>
      <c r="B32" s="35">
        <v>42584</v>
      </c>
      <c r="C32" s="28" t="s">
        <v>1204</v>
      </c>
      <c r="D32" s="29">
        <f>0.1737*10</f>
        <v>1.7369999999999999</v>
      </c>
    </row>
    <row r="33" spans="1:4" x14ac:dyDescent="0.25">
      <c r="A33" s="17" t="s">
        <v>1217</v>
      </c>
      <c r="B33" s="35">
        <v>42676</v>
      </c>
      <c r="C33" s="28" t="s">
        <v>1204</v>
      </c>
      <c r="D33" s="29">
        <f>0.1588*10</f>
        <v>1.5880000000000001</v>
      </c>
    </row>
    <row r="34" spans="1:4" x14ac:dyDescent="0.25">
      <c r="A34" s="17" t="s">
        <v>1218</v>
      </c>
      <c r="B34" s="35">
        <v>42768</v>
      </c>
      <c r="C34" s="28" t="s">
        <v>1204</v>
      </c>
      <c r="D34" s="29">
        <f>0.0304*10</f>
        <v>0.30399999999999999</v>
      </c>
    </row>
    <row r="35" spans="1:4" x14ac:dyDescent="0.25">
      <c r="A35" s="17" t="s">
        <v>1218</v>
      </c>
      <c r="B35" s="35">
        <v>42857</v>
      </c>
      <c r="C35" s="28" t="s">
        <v>1204</v>
      </c>
      <c r="D35" s="29">
        <f>0.0126*10</f>
        <v>0.126</v>
      </c>
    </row>
    <row r="36" spans="1:4" x14ac:dyDescent="0.25">
      <c r="A36" s="17" t="s">
        <v>1218</v>
      </c>
      <c r="B36" s="35">
        <v>42584</v>
      </c>
      <c r="C36" s="28" t="s">
        <v>1204</v>
      </c>
      <c r="D36" s="29">
        <f>0.0387*10</f>
        <v>0.38700000000000001</v>
      </c>
    </row>
    <row r="37" spans="1:4" x14ac:dyDescent="0.25">
      <c r="A37" s="17" t="s">
        <v>1218</v>
      </c>
      <c r="B37" s="35">
        <v>42676</v>
      </c>
      <c r="C37" s="28" t="s">
        <v>1204</v>
      </c>
      <c r="D37" s="29">
        <f>0.0541*10</f>
        <v>0.54100000000000004</v>
      </c>
    </row>
    <row r="38" spans="1:4" x14ac:dyDescent="0.25">
      <c r="A38" s="17" t="s">
        <v>1219</v>
      </c>
      <c r="B38" s="35">
        <v>42768</v>
      </c>
      <c r="C38" s="28" t="s">
        <v>1204</v>
      </c>
      <c r="D38" s="29">
        <v>0</v>
      </c>
    </row>
    <row r="39" spans="1:4" x14ac:dyDescent="0.25">
      <c r="A39" s="17" t="s">
        <v>1219</v>
      </c>
      <c r="B39" s="35">
        <v>42857</v>
      </c>
      <c r="C39" s="28" t="s">
        <v>1204</v>
      </c>
      <c r="D39" s="29">
        <v>0</v>
      </c>
    </row>
    <row r="40" spans="1:4" x14ac:dyDescent="0.25">
      <c r="A40" s="17" t="s">
        <v>1219</v>
      </c>
      <c r="B40" s="35">
        <v>42584</v>
      </c>
      <c r="C40" s="28" t="s">
        <v>1204</v>
      </c>
      <c r="D40" s="29">
        <v>0</v>
      </c>
    </row>
    <row r="41" spans="1:4" x14ac:dyDescent="0.25">
      <c r="A41" s="17" t="s">
        <v>1219</v>
      </c>
      <c r="B41" s="35">
        <v>42676</v>
      </c>
      <c r="C41" s="28" t="s">
        <v>1204</v>
      </c>
      <c r="D41" s="29">
        <v>0</v>
      </c>
    </row>
    <row r="42" spans="1:4" x14ac:dyDescent="0.25">
      <c r="A42" s="17" t="s">
        <v>1220</v>
      </c>
      <c r="B42" s="35">
        <v>42768</v>
      </c>
      <c r="C42" s="28" t="s">
        <v>1204</v>
      </c>
      <c r="D42" s="29">
        <f>0.2789*10</f>
        <v>2.7889999999999997</v>
      </c>
    </row>
    <row r="43" spans="1:4" x14ac:dyDescent="0.25">
      <c r="A43" s="17" t="s">
        <v>1220</v>
      </c>
      <c r="B43" s="35">
        <v>42857</v>
      </c>
      <c r="C43" s="28" t="s">
        <v>1204</v>
      </c>
      <c r="D43" s="29">
        <f>0.1821*10</f>
        <v>1.8210000000000002</v>
      </c>
    </row>
    <row r="44" spans="1:4" x14ac:dyDescent="0.25">
      <c r="A44" s="17" t="s">
        <v>1220</v>
      </c>
      <c r="B44" s="35">
        <v>42584</v>
      </c>
      <c r="C44" s="28" t="s">
        <v>1204</v>
      </c>
      <c r="D44" s="29">
        <f>0.0331*10</f>
        <v>0.33099999999999996</v>
      </c>
    </row>
    <row r="45" spans="1:4" x14ac:dyDescent="0.25">
      <c r="A45" s="17" t="s">
        <v>1220</v>
      </c>
      <c r="B45" s="35">
        <v>42676</v>
      </c>
      <c r="C45" s="28" t="s">
        <v>1204</v>
      </c>
      <c r="D45" s="29">
        <f>0.1816*10</f>
        <v>1.8160000000000001</v>
      </c>
    </row>
    <row r="46" spans="1:4" x14ac:dyDescent="0.25">
      <c r="A46" s="17" t="s">
        <v>1221</v>
      </c>
      <c r="B46" s="35">
        <v>42768</v>
      </c>
      <c r="C46" s="28" t="s">
        <v>1204</v>
      </c>
      <c r="D46" s="29">
        <f>0.0777*10</f>
        <v>0.77700000000000002</v>
      </c>
    </row>
    <row r="47" spans="1:4" x14ac:dyDescent="0.25">
      <c r="A47" s="17" t="s">
        <v>1221</v>
      </c>
      <c r="B47" s="35">
        <v>42857</v>
      </c>
      <c r="C47" s="28" t="s">
        <v>1204</v>
      </c>
      <c r="D47" s="29">
        <f>0.0121*10</f>
        <v>0.121</v>
      </c>
    </row>
    <row r="48" spans="1:4" x14ac:dyDescent="0.25">
      <c r="A48" s="17" t="s">
        <v>1221</v>
      </c>
      <c r="B48" s="35">
        <v>42584</v>
      </c>
      <c r="C48" s="28" t="s">
        <v>1204</v>
      </c>
      <c r="D48" s="29">
        <f>0.1529*10</f>
        <v>1.5290000000000001</v>
      </c>
    </row>
    <row r="49" spans="1:4" x14ac:dyDescent="0.25">
      <c r="A49" s="17" t="s">
        <v>1221</v>
      </c>
      <c r="B49" s="35">
        <v>42676</v>
      </c>
      <c r="C49" s="28" t="s">
        <v>1204</v>
      </c>
      <c r="D49" s="29">
        <f>0.161*10</f>
        <v>1.61</v>
      </c>
    </row>
    <row r="50" spans="1:4" x14ac:dyDescent="0.25">
      <c r="A50" s="17" t="s">
        <v>1222</v>
      </c>
      <c r="B50" s="35">
        <v>42768</v>
      </c>
      <c r="C50" s="28" t="s">
        <v>1204</v>
      </c>
      <c r="D50" s="29">
        <f>0.136*10</f>
        <v>1.36</v>
      </c>
    </row>
    <row r="51" spans="1:4" x14ac:dyDescent="0.25">
      <c r="A51" s="17" t="s">
        <v>1222</v>
      </c>
      <c r="B51" s="35">
        <v>42857</v>
      </c>
      <c r="C51" s="28" t="s">
        <v>1204</v>
      </c>
      <c r="D51" s="29">
        <f>0.0516*10</f>
        <v>0.51600000000000001</v>
      </c>
    </row>
    <row r="52" spans="1:4" x14ac:dyDescent="0.25">
      <c r="A52" s="17" t="s">
        <v>1222</v>
      </c>
      <c r="B52" s="35">
        <v>42584</v>
      </c>
      <c r="C52" s="28" t="s">
        <v>1204</v>
      </c>
      <c r="D52" s="29">
        <f>0.005*10</f>
        <v>0.05</v>
      </c>
    </row>
    <row r="53" spans="1:4" x14ac:dyDescent="0.25">
      <c r="A53" s="17" t="s">
        <v>1222</v>
      </c>
      <c r="B53" s="35">
        <v>42676</v>
      </c>
      <c r="C53" s="28" t="s">
        <v>1204</v>
      </c>
      <c r="D53" s="29">
        <f>0.5644*10</f>
        <v>5.6440000000000001</v>
      </c>
    </row>
    <row r="54" spans="1:4" x14ac:dyDescent="0.25">
      <c r="A54" s="17" t="s">
        <v>1223</v>
      </c>
      <c r="B54" s="35">
        <v>42768</v>
      </c>
      <c r="C54" s="28" t="s">
        <v>1204</v>
      </c>
      <c r="D54">
        <v>2.17</v>
      </c>
    </row>
    <row r="55" spans="1:4" x14ac:dyDescent="0.25">
      <c r="A55" s="17" t="s">
        <v>1223</v>
      </c>
      <c r="B55" s="35">
        <v>42857</v>
      </c>
      <c r="C55" s="28" t="s">
        <v>1204</v>
      </c>
      <c r="D55">
        <v>1.34</v>
      </c>
    </row>
    <row r="56" spans="1:4" x14ac:dyDescent="0.25">
      <c r="A56" s="17" t="s">
        <v>1223</v>
      </c>
      <c r="B56" s="35">
        <v>42584</v>
      </c>
      <c r="C56" s="28" t="s">
        <v>1204</v>
      </c>
      <c r="D56">
        <v>0.74</v>
      </c>
    </row>
    <row r="57" spans="1:4" x14ac:dyDescent="0.25">
      <c r="A57" s="17" t="s">
        <v>1223</v>
      </c>
      <c r="B57" s="35">
        <v>42676</v>
      </c>
      <c r="C57" s="28" t="s">
        <v>1204</v>
      </c>
      <c r="D57">
        <v>0.94</v>
      </c>
    </row>
    <row r="58" spans="1:4" x14ac:dyDescent="0.25">
      <c r="A58" s="17" t="s">
        <v>1217</v>
      </c>
      <c r="B58" s="35">
        <v>42768</v>
      </c>
      <c r="C58" s="33" t="s">
        <v>1199</v>
      </c>
    </row>
    <row r="59" spans="1:4" x14ac:dyDescent="0.25">
      <c r="A59" s="17" t="s">
        <v>1217</v>
      </c>
      <c r="B59" s="35">
        <v>42857</v>
      </c>
      <c r="C59" s="33" t="s">
        <v>1199</v>
      </c>
    </row>
    <row r="60" spans="1:4" x14ac:dyDescent="0.25">
      <c r="A60" s="17" t="s">
        <v>1217</v>
      </c>
      <c r="B60" s="35">
        <v>42584</v>
      </c>
      <c r="C60" s="33" t="s">
        <v>1199</v>
      </c>
    </row>
    <row r="61" spans="1:4" x14ac:dyDescent="0.25">
      <c r="A61" s="17" t="s">
        <v>1217</v>
      </c>
      <c r="B61" s="35">
        <v>42676</v>
      </c>
      <c r="C61" s="33" t="s">
        <v>1199</v>
      </c>
    </row>
    <row r="62" spans="1:4" x14ac:dyDescent="0.25">
      <c r="A62" s="17" t="s">
        <v>1218</v>
      </c>
      <c r="B62" s="35">
        <v>42768</v>
      </c>
      <c r="C62" s="33" t="s">
        <v>1199</v>
      </c>
    </row>
    <row r="63" spans="1:4" x14ac:dyDescent="0.25">
      <c r="A63" s="17" t="s">
        <v>1218</v>
      </c>
      <c r="B63" s="35">
        <v>42857</v>
      </c>
      <c r="C63" s="33" t="s">
        <v>1199</v>
      </c>
    </row>
    <row r="64" spans="1:4" x14ac:dyDescent="0.25">
      <c r="A64" s="17" t="s">
        <v>1218</v>
      </c>
      <c r="B64" s="35">
        <v>42584</v>
      </c>
      <c r="C64" s="33" t="s">
        <v>1199</v>
      </c>
    </row>
    <row r="65" spans="1:3" x14ac:dyDescent="0.25">
      <c r="A65" s="17" t="s">
        <v>1218</v>
      </c>
      <c r="B65" s="35">
        <v>42676</v>
      </c>
      <c r="C65" s="33" t="s">
        <v>1199</v>
      </c>
    </row>
    <row r="66" spans="1:3" x14ac:dyDescent="0.25">
      <c r="A66" s="17" t="s">
        <v>1219</v>
      </c>
      <c r="B66" s="35">
        <v>42768</v>
      </c>
      <c r="C66" s="33" t="s">
        <v>1199</v>
      </c>
    </row>
    <row r="67" spans="1:3" x14ac:dyDescent="0.25">
      <c r="A67" s="17" t="s">
        <v>1219</v>
      </c>
      <c r="B67" s="35">
        <v>42857</v>
      </c>
      <c r="C67" s="33" t="s">
        <v>1199</v>
      </c>
    </row>
    <row r="68" spans="1:3" x14ac:dyDescent="0.25">
      <c r="A68" s="17" t="s">
        <v>1219</v>
      </c>
      <c r="B68" s="35">
        <v>42584</v>
      </c>
      <c r="C68" s="33" t="s">
        <v>1199</v>
      </c>
    </row>
    <row r="69" spans="1:3" x14ac:dyDescent="0.25">
      <c r="A69" s="17" t="s">
        <v>1219</v>
      </c>
      <c r="B69" s="35">
        <v>42676</v>
      </c>
      <c r="C69" s="33" t="s">
        <v>1199</v>
      </c>
    </row>
    <row r="70" spans="1:3" x14ac:dyDescent="0.25">
      <c r="A70" s="17" t="s">
        <v>1220</v>
      </c>
      <c r="B70" s="35">
        <v>42768</v>
      </c>
      <c r="C70" s="33" t="s">
        <v>1199</v>
      </c>
    </row>
    <row r="71" spans="1:3" x14ac:dyDescent="0.25">
      <c r="A71" s="17" t="s">
        <v>1220</v>
      </c>
      <c r="B71" s="35">
        <v>42857</v>
      </c>
      <c r="C71" s="33" t="s">
        <v>1199</v>
      </c>
    </row>
    <row r="72" spans="1:3" x14ac:dyDescent="0.25">
      <c r="A72" s="17" t="s">
        <v>1220</v>
      </c>
      <c r="B72" s="35">
        <v>42584</v>
      </c>
      <c r="C72" s="33" t="s">
        <v>1199</v>
      </c>
    </row>
    <row r="73" spans="1:3" x14ac:dyDescent="0.25">
      <c r="A73" s="17" t="s">
        <v>1220</v>
      </c>
      <c r="B73" s="35">
        <v>42676</v>
      </c>
      <c r="C73" s="33" t="s">
        <v>1199</v>
      </c>
    </row>
    <row r="74" spans="1:3" x14ac:dyDescent="0.25">
      <c r="A74" s="17" t="s">
        <v>1221</v>
      </c>
      <c r="B74" s="35">
        <v>42768</v>
      </c>
      <c r="C74" s="33" t="s">
        <v>1199</v>
      </c>
    </row>
    <row r="75" spans="1:3" x14ac:dyDescent="0.25">
      <c r="A75" s="17" t="s">
        <v>1221</v>
      </c>
      <c r="B75" s="35">
        <v>42857</v>
      </c>
      <c r="C75" s="33" t="s">
        <v>1199</v>
      </c>
    </row>
    <row r="76" spans="1:3" x14ac:dyDescent="0.25">
      <c r="A76" s="17" t="s">
        <v>1221</v>
      </c>
      <c r="B76" s="35">
        <v>42584</v>
      </c>
      <c r="C76" s="33" t="s">
        <v>1199</v>
      </c>
    </row>
    <row r="77" spans="1:3" x14ac:dyDescent="0.25">
      <c r="A77" s="17" t="s">
        <v>1221</v>
      </c>
      <c r="B77" s="35">
        <v>42676</v>
      </c>
      <c r="C77" s="33" t="s">
        <v>1199</v>
      </c>
    </row>
    <row r="78" spans="1:3" x14ac:dyDescent="0.25">
      <c r="A78" s="17" t="s">
        <v>1222</v>
      </c>
      <c r="B78" s="35">
        <v>42768</v>
      </c>
      <c r="C78" s="33" t="s">
        <v>1199</v>
      </c>
    </row>
    <row r="79" spans="1:3" x14ac:dyDescent="0.25">
      <c r="A79" s="17" t="s">
        <v>1222</v>
      </c>
      <c r="B79" s="35">
        <v>42857</v>
      </c>
      <c r="C79" s="33" t="s">
        <v>1199</v>
      </c>
    </row>
    <row r="80" spans="1:3" x14ac:dyDescent="0.25">
      <c r="A80" s="17" t="s">
        <v>1222</v>
      </c>
      <c r="B80" s="35">
        <v>42584</v>
      </c>
      <c r="C80" s="33" t="s">
        <v>1199</v>
      </c>
    </row>
    <row r="81" spans="1:3" x14ac:dyDescent="0.25">
      <c r="A81" s="17" t="s">
        <v>1222</v>
      </c>
      <c r="B81" s="35">
        <v>42676</v>
      </c>
      <c r="C81" s="33" t="s">
        <v>1199</v>
      </c>
    </row>
    <row r="82" spans="1:3" x14ac:dyDescent="0.25">
      <c r="A82" s="17" t="s">
        <v>1223</v>
      </c>
      <c r="B82" s="35">
        <v>42768</v>
      </c>
      <c r="C82" s="33" t="s">
        <v>1199</v>
      </c>
    </row>
    <row r="83" spans="1:3" x14ac:dyDescent="0.25">
      <c r="A83" s="17" t="s">
        <v>1223</v>
      </c>
      <c r="B83" s="35">
        <v>42857</v>
      </c>
      <c r="C83" s="33" t="s">
        <v>1199</v>
      </c>
    </row>
    <row r="84" spans="1:3" x14ac:dyDescent="0.25">
      <c r="A84" s="17" t="s">
        <v>1223</v>
      </c>
      <c r="B84" s="35">
        <v>42584</v>
      </c>
      <c r="C84" s="33" t="s">
        <v>1199</v>
      </c>
    </row>
    <row r="85" spans="1:3" x14ac:dyDescent="0.25">
      <c r="A85" s="17" t="s">
        <v>1223</v>
      </c>
      <c r="B85" s="35">
        <v>42676</v>
      </c>
      <c r="C85" s="33" t="s">
        <v>1199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75"/>
  <sheetViews>
    <sheetView tabSelected="1" workbookViewId="0">
      <selection activeCell="H7" sqref="H7"/>
    </sheetView>
  </sheetViews>
  <sheetFormatPr defaultRowHeight="15" x14ac:dyDescent="0.25"/>
  <cols>
    <col min="1" max="1" width="26.28515625" bestFit="1" customWidth="1"/>
    <col min="2" max="2" width="14.140625" bestFit="1" customWidth="1"/>
    <col min="3" max="3" width="6.7109375" bestFit="1" customWidth="1"/>
    <col min="4" max="4" width="8.5703125" bestFit="1" customWidth="1"/>
    <col min="5" max="5" width="7.85546875" style="40" bestFit="1" customWidth="1"/>
    <col min="6" max="6" width="28.28515625" bestFit="1" customWidth="1"/>
  </cols>
  <sheetData>
    <row r="1" spans="1:6" x14ac:dyDescent="0.25">
      <c r="A1" t="s">
        <v>1246</v>
      </c>
      <c r="B1" t="s">
        <v>1227</v>
      </c>
      <c r="C1" t="s">
        <v>1231</v>
      </c>
      <c r="D1" t="s">
        <v>1232</v>
      </c>
      <c r="E1" t="s">
        <v>47</v>
      </c>
      <c r="F1" t="s">
        <v>1245</v>
      </c>
    </row>
    <row r="2" spans="1:6" x14ac:dyDescent="0.25">
      <c r="A2" t="s">
        <v>1233</v>
      </c>
      <c r="B2" s="39">
        <v>42552</v>
      </c>
      <c r="C2" t="s">
        <v>1234</v>
      </c>
      <c r="D2" t="s">
        <v>1235</v>
      </c>
      <c r="E2" s="40" t="s">
        <v>250</v>
      </c>
      <c r="F2">
        <v>12.067479473300001</v>
      </c>
    </row>
    <row r="3" spans="1:6" x14ac:dyDescent="0.25">
      <c r="A3" t="s">
        <v>1236</v>
      </c>
      <c r="B3" s="39">
        <v>42552</v>
      </c>
      <c r="C3" t="s">
        <v>1237</v>
      </c>
      <c r="D3" t="s">
        <v>1238</v>
      </c>
      <c r="E3" s="40" t="s">
        <v>250</v>
      </c>
      <c r="F3">
        <v>22.865245335751002</v>
      </c>
    </row>
    <row r="4" spans="1:6" x14ac:dyDescent="0.25">
      <c r="A4" t="s">
        <v>1239</v>
      </c>
      <c r="B4" s="39">
        <v>42552</v>
      </c>
      <c r="C4" t="s">
        <v>1237</v>
      </c>
      <c r="D4" t="s">
        <v>1238</v>
      </c>
      <c r="E4" s="40" t="s">
        <v>250</v>
      </c>
      <c r="F4">
        <v>8.0139355238488008</v>
      </c>
    </row>
    <row r="5" spans="1:6" x14ac:dyDescent="0.25">
      <c r="A5" t="s">
        <v>1240</v>
      </c>
      <c r="B5" s="39">
        <v>42552</v>
      </c>
      <c r="C5" t="s">
        <v>1237</v>
      </c>
      <c r="D5" t="s">
        <v>1238</v>
      </c>
      <c r="E5" s="40" t="s">
        <v>250</v>
      </c>
      <c r="F5">
        <v>44.892465470398008</v>
      </c>
    </row>
    <row r="6" spans="1:6" x14ac:dyDescent="0.25">
      <c r="A6" t="s">
        <v>1241</v>
      </c>
      <c r="B6" s="39">
        <v>42552</v>
      </c>
      <c r="C6" t="s">
        <v>1242</v>
      </c>
      <c r="D6" t="s">
        <v>1243</v>
      </c>
      <c r="E6" s="40" t="s">
        <v>250</v>
      </c>
      <c r="F6">
        <v>145.82753455260939</v>
      </c>
    </row>
    <row r="7" spans="1:6" x14ac:dyDescent="0.25">
      <c r="A7" t="s">
        <v>1244</v>
      </c>
      <c r="B7" s="39">
        <v>42552</v>
      </c>
      <c r="C7" t="s">
        <v>1234</v>
      </c>
      <c r="D7" t="s">
        <v>1235</v>
      </c>
      <c r="E7" s="40" t="s">
        <v>250</v>
      </c>
      <c r="F7">
        <v>27.955818235999999</v>
      </c>
    </row>
    <row r="8" spans="1:6" x14ac:dyDescent="0.25">
      <c r="A8" t="s">
        <v>1233</v>
      </c>
      <c r="B8" s="39">
        <v>42555</v>
      </c>
      <c r="C8" t="s">
        <v>1234</v>
      </c>
      <c r="D8" t="s">
        <v>1235</v>
      </c>
      <c r="E8" s="40" t="s">
        <v>250</v>
      </c>
      <c r="F8">
        <v>12.067479473300001</v>
      </c>
    </row>
    <row r="9" spans="1:6" x14ac:dyDescent="0.25">
      <c r="A9" t="s">
        <v>1236</v>
      </c>
      <c r="B9" s="39">
        <v>42555</v>
      </c>
      <c r="C9" t="s">
        <v>1237</v>
      </c>
      <c r="D9" t="s">
        <v>1238</v>
      </c>
      <c r="E9" s="40" t="s">
        <v>250</v>
      </c>
      <c r="F9">
        <v>23.266077451071002</v>
      </c>
    </row>
    <row r="10" spans="1:6" x14ac:dyDescent="0.25">
      <c r="A10" t="s">
        <v>1239</v>
      </c>
      <c r="B10" s="39">
        <v>42555</v>
      </c>
      <c r="C10" t="s">
        <v>1237</v>
      </c>
      <c r="D10" t="s">
        <v>1238</v>
      </c>
      <c r="E10" s="40" t="s">
        <v>250</v>
      </c>
      <c r="F10">
        <v>8.1957540783936995</v>
      </c>
    </row>
    <row r="11" spans="1:6" x14ac:dyDescent="0.25">
      <c r="A11" t="s">
        <v>1240</v>
      </c>
      <c r="B11" s="39">
        <v>42555</v>
      </c>
      <c r="C11" t="s">
        <v>1237</v>
      </c>
      <c r="D11" t="s">
        <v>1238</v>
      </c>
      <c r="E11" s="40" t="s">
        <v>250</v>
      </c>
      <c r="F11">
        <v>45.068273050073003</v>
      </c>
    </row>
    <row r="12" spans="1:6" x14ac:dyDescent="0.25">
      <c r="A12" t="s">
        <v>1241</v>
      </c>
      <c r="B12" s="39">
        <v>42555</v>
      </c>
      <c r="C12" t="s">
        <v>1242</v>
      </c>
      <c r="D12" t="s">
        <v>1243</v>
      </c>
      <c r="E12" s="40" t="s">
        <v>250</v>
      </c>
      <c r="F12">
        <v>140.79301252615096</v>
      </c>
    </row>
    <row r="13" spans="1:6" x14ac:dyDescent="0.25">
      <c r="A13" t="s">
        <v>1244</v>
      </c>
      <c r="B13" s="39">
        <v>42555</v>
      </c>
      <c r="C13" t="s">
        <v>1234</v>
      </c>
      <c r="D13" t="s">
        <v>1235</v>
      </c>
      <c r="E13" s="40" t="s">
        <v>250</v>
      </c>
      <c r="F13">
        <v>27.955818235999999</v>
      </c>
    </row>
    <row r="14" spans="1:6" x14ac:dyDescent="0.25">
      <c r="A14" t="s">
        <v>1233</v>
      </c>
      <c r="B14" s="39">
        <v>42556</v>
      </c>
      <c r="C14" t="s">
        <v>1234</v>
      </c>
      <c r="D14" t="s">
        <v>1235</v>
      </c>
      <c r="E14" s="40" t="s">
        <v>250</v>
      </c>
      <c r="F14">
        <v>11.763895084</v>
      </c>
    </row>
    <row r="15" spans="1:6" x14ac:dyDescent="0.25">
      <c r="A15" t="s">
        <v>1236</v>
      </c>
      <c r="B15" s="39">
        <v>42556</v>
      </c>
      <c r="C15" t="s">
        <v>1237</v>
      </c>
      <c r="D15" t="s">
        <v>1238</v>
      </c>
      <c r="E15" s="40" t="s">
        <v>250</v>
      </c>
      <c r="F15">
        <v>23.007763421187999</v>
      </c>
    </row>
    <row r="16" spans="1:6" x14ac:dyDescent="0.25">
      <c r="A16" t="s">
        <v>1239</v>
      </c>
      <c r="B16" s="39">
        <v>42556</v>
      </c>
      <c r="C16" t="s">
        <v>1237</v>
      </c>
      <c r="D16" t="s">
        <v>1238</v>
      </c>
      <c r="E16" s="40" t="s">
        <v>250</v>
      </c>
      <c r="F16">
        <v>8.2079333117145001</v>
      </c>
    </row>
    <row r="17" spans="1:6" x14ac:dyDescent="0.25">
      <c r="A17" t="s">
        <v>1240</v>
      </c>
      <c r="B17" s="39">
        <v>42556</v>
      </c>
      <c r="C17" t="s">
        <v>1237</v>
      </c>
      <c r="D17" t="s">
        <v>1238</v>
      </c>
      <c r="E17" s="40" t="s">
        <v>250</v>
      </c>
      <c r="F17">
        <v>45.296822903696004</v>
      </c>
    </row>
    <row r="18" spans="1:6" x14ac:dyDescent="0.25">
      <c r="A18" t="s">
        <v>1241</v>
      </c>
      <c r="B18" s="39">
        <v>42556</v>
      </c>
      <c r="C18" t="s">
        <v>1242</v>
      </c>
      <c r="D18" t="s">
        <v>1243</v>
      </c>
      <c r="E18" s="40" t="s">
        <v>250</v>
      </c>
      <c r="F18">
        <v>137.78387292458825</v>
      </c>
    </row>
    <row r="19" spans="1:6" x14ac:dyDescent="0.25">
      <c r="A19" t="s">
        <v>1244</v>
      </c>
      <c r="B19" s="39">
        <v>42556</v>
      </c>
      <c r="C19" t="s">
        <v>1234</v>
      </c>
      <c r="D19" t="s">
        <v>1235</v>
      </c>
      <c r="E19" s="40" t="s">
        <v>250</v>
      </c>
      <c r="F19">
        <v>27.2591000245</v>
      </c>
    </row>
    <row r="20" spans="1:6" x14ac:dyDescent="0.25">
      <c r="A20" t="s">
        <v>1233</v>
      </c>
      <c r="B20" s="39">
        <v>42557</v>
      </c>
      <c r="C20" t="s">
        <v>1234</v>
      </c>
      <c r="D20" t="s">
        <v>1235</v>
      </c>
      <c r="E20" s="40" t="s">
        <v>250</v>
      </c>
      <c r="F20">
        <v>11.925174290799999</v>
      </c>
    </row>
    <row r="21" spans="1:6" x14ac:dyDescent="0.25">
      <c r="A21" t="s">
        <v>1236</v>
      </c>
      <c r="B21" s="39">
        <v>42557</v>
      </c>
      <c r="C21" t="s">
        <v>1237</v>
      </c>
      <c r="D21" t="s">
        <v>1238</v>
      </c>
      <c r="E21" s="40" t="s">
        <v>250</v>
      </c>
      <c r="F21">
        <v>21.961146231115002</v>
      </c>
    </row>
    <row r="22" spans="1:6" x14ac:dyDescent="0.25">
      <c r="A22" t="s">
        <v>1239</v>
      </c>
      <c r="B22" s="39">
        <v>42557</v>
      </c>
      <c r="C22" t="s">
        <v>1237</v>
      </c>
      <c r="D22" t="s">
        <v>1238</v>
      </c>
      <c r="E22" s="40" t="s">
        <v>250</v>
      </c>
      <c r="F22">
        <v>8.0426437166712006</v>
      </c>
    </row>
    <row r="23" spans="1:6" x14ac:dyDescent="0.25">
      <c r="A23" t="s">
        <v>1240</v>
      </c>
      <c r="B23" s="39">
        <v>42557</v>
      </c>
      <c r="C23" t="s">
        <v>1237</v>
      </c>
      <c r="D23" t="s">
        <v>1238</v>
      </c>
      <c r="E23" s="40" t="s">
        <v>250</v>
      </c>
      <c r="F23">
        <v>44.514479174074005</v>
      </c>
    </row>
    <row r="24" spans="1:6" x14ac:dyDescent="0.25">
      <c r="A24" t="s">
        <v>1241</v>
      </c>
      <c r="B24" s="39">
        <v>42557</v>
      </c>
      <c r="C24" t="s">
        <v>1242</v>
      </c>
      <c r="D24" t="s">
        <v>1243</v>
      </c>
      <c r="E24" s="40" t="s">
        <v>250</v>
      </c>
      <c r="F24">
        <v>136.68437960831682</v>
      </c>
    </row>
    <row r="25" spans="1:6" x14ac:dyDescent="0.25">
      <c r="A25" t="s">
        <v>1244</v>
      </c>
      <c r="B25" s="39">
        <v>42557</v>
      </c>
      <c r="C25" t="s">
        <v>1234</v>
      </c>
      <c r="D25" t="s">
        <v>1235</v>
      </c>
      <c r="E25" s="40" t="s">
        <v>250</v>
      </c>
      <c r="F25">
        <v>27.481662786499999</v>
      </c>
    </row>
    <row r="26" spans="1:6" x14ac:dyDescent="0.25">
      <c r="A26" t="s">
        <v>1233</v>
      </c>
      <c r="B26" s="39">
        <v>42558</v>
      </c>
      <c r="C26" t="s">
        <v>1234</v>
      </c>
      <c r="D26" t="s">
        <v>1235</v>
      </c>
      <c r="E26" s="40" t="s">
        <v>250</v>
      </c>
      <c r="F26">
        <v>12.0959405097</v>
      </c>
    </row>
    <row r="27" spans="1:6" x14ac:dyDescent="0.25">
      <c r="A27" t="s">
        <v>1236</v>
      </c>
      <c r="B27" s="39">
        <v>42558</v>
      </c>
      <c r="C27" t="s">
        <v>1237</v>
      </c>
      <c r="D27" t="s">
        <v>1238</v>
      </c>
      <c r="E27" s="40" t="s">
        <v>250</v>
      </c>
      <c r="F27">
        <v>21.934424090033001</v>
      </c>
    </row>
    <row r="28" spans="1:6" x14ac:dyDescent="0.25">
      <c r="A28" t="s">
        <v>1239</v>
      </c>
      <c r="B28" s="39">
        <v>42558</v>
      </c>
      <c r="C28" t="s">
        <v>1237</v>
      </c>
      <c r="D28" t="s">
        <v>1238</v>
      </c>
      <c r="E28" s="40" t="s">
        <v>250</v>
      </c>
      <c r="F28">
        <v>8.0530830595214997</v>
      </c>
    </row>
    <row r="29" spans="1:6" x14ac:dyDescent="0.25">
      <c r="A29" t="s">
        <v>1240</v>
      </c>
      <c r="B29" s="39">
        <v>42558</v>
      </c>
      <c r="C29" t="s">
        <v>1237</v>
      </c>
      <c r="D29" t="s">
        <v>1238</v>
      </c>
      <c r="E29" s="40" t="s">
        <v>250</v>
      </c>
      <c r="F29">
        <v>44.593592584996003</v>
      </c>
    </row>
    <row r="30" spans="1:6" x14ac:dyDescent="0.25">
      <c r="A30" t="s">
        <v>1241</v>
      </c>
      <c r="B30" s="39">
        <v>42558</v>
      </c>
      <c r="C30" t="s">
        <v>1242</v>
      </c>
      <c r="D30" t="s">
        <v>1243</v>
      </c>
      <c r="E30" s="40" t="s">
        <v>250</v>
      </c>
      <c r="F30">
        <v>135.23767787675121</v>
      </c>
    </row>
    <row r="31" spans="1:6" x14ac:dyDescent="0.25">
      <c r="A31" t="s">
        <v>1244</v>
      </c>
      <c r="B31" s="39">
        <v>42558</v>
      </c>
      <c r="C31" t="s">
        <v>1234</v>
      </c>
      <c r="D31" t="s">
        <v>1235</v>
      </c>
      <c r="E31" s="40" t="s">
        <v>250</v>
      </c>
      <c r="F31">
        <v>27.8106686086</v>
      </c>
    </row>
    <row r="32" spans="1:6" x14ac:dyDescent="0.25">
      <c r="A32" t="s">
        <v>1233</v>
      </c>
      <c r="B32" s="39">
        <v>42559</v>
      </c>
      <c r="C32" t="s">
        <v>1234</v>
      </c>
      <c r="D32" t="s">
        <v>1235</v>
      </c>
      <c r="E32" s="40" t="s">
        <v>250</v>
      </c>
      <c r="F32">
        <v>12.4184989233</v>
      </c>
    </row>
    <row r="33" spans="1:6" x14ac:dyDescent="0.25">
      <c r="A33" t="s">
        <v>1236</v>
      </c>
      <c r="B33" s="39">
        <v>42559</v>
      </c>
      <c r="C33" t="s">
        <v>1237</v>
      </c>
      <c r="D33" t="s">
        <v>1238</v>
      </c>
      <c r="E33" s="40" t="s">
        <v>250</v>
      </c>
      <c r="F33">
        <v>22.059127414870002</v>
      </c>
    </row>
    <row r="34" spans="1:6" x14ac:dyDescent="0.25">
      <c r="A34" t="s">
        <v>1239</v>
      </c>
      <c r="B34" s="39">
        <v>42559</v>
      </c>
      <c r="C34" t="s">
        <v>1237</v>
      </c>
      <c r="D34" t="s">
        <v>1238</v>
      </c>
      <c r="E34" s="40" t="s">
        <v>250</v>
      </c>
      <c r="F34">
        <v>7.9939267833971002</v>
      </c>
    </row>
    <row r="35" spans="1:6" x14ac:dyDescent="0.25">
      <c r="A35" t="s">
        <v>1240</v>
      </c>
      <c r="B35" s="39">
        <v>42559</v>
      </c>
      <c r="C35" t="s">
        <v>1237</v>
      </c>
      <c r="D35" t="s">
        <v>1238</v>
      </c>
      <c r="E35" s="40" t="s">
        <v>250</v>
      </c>
      <c r="F35">
        <v>44.435365763243006</v>
      </c>
    </row>
    <row r="36" spans="1:6" x14ac:dyDescent="0.25">
      <c r="A36" t="s">
        <v>1241</v>
      </c>
      <c r="B36" s="39">
        <v>42559</v>
      </c>
      <c r="C36" t="s">
        <v>1242</v>
      </c>
      <c r="D36" t="s">
        <v>1243</v>
      </c>
      <c r="E36" s="40" t="s">
        <v>250</v>
      </c>
      <c r="F36">
        <v>140.85088059536665</v>
      </c>
    </row>
    <row r="37" spans="1:6" x14ac:dyDescent="0.25">
      <c r="A37" t="s">
        <v>1244</v>
      </c>
      <c r="B37" s="39">
        <v>42559</v>
      </c>
      <c r="C37" t="s">
        <v>1234</v>
      </c>
      <c r="D37" t="s">
        <v>1235</v>
      </c>
      <c r="E37" s="40" t="s">
        <v>250</v>
      </c>
      <c r="F37">
        <v>28.7009196566</v>
      </c>
    </row>
    <row r="38" spans="1:6" x14ac:dyDescent="0.25">
      <c r="A38" t="s">
        <v>1233</v>
      </c>
      <c r="B38" s="39">
        <v>42562</v>
      </c>
      <c r="C38" t="s">
        <v>1234</v>
      </c>
      <c r="D38" t="s">
        <v>1235</v>
      </c>
      <c r="E38" s="40" t="s">
        <v>250</v>
      </c>
      <c r="F38">
        <v>12.5892651423</v>
      </c>
    </row>
    <row r="39" spans="1:6" x14ac:dyDescent="0.25">
      <c r="A39" t="s">
        <v>1236</v>
      </c>
      <c r="B39" s="39">
        <v>42562</v>
      </c>
      <c r="C39" t="s">
        <v>1237</v>
      </c>
      <c r="D39" t="s">
        <v>1238</v>
      </c>
      <c r="E39" s="40" t="s">
        <v>250</v>
      </c>
      <c r="F39">
        <v>22.949865448964999</v>
      </c>
    </row>
    <row r="40" spans="1:6" x14ac:dyDescent="0.25">
      <c r="A40" t="s">
        <v>1239</v>
      </c>
      <c r="B40" s="39">
        <v>42562</v>
      </c>
      <c r="C40" t="s">
        <v>1237</v>
      </c>
      <c r="D40" t="s">
        <v>1238</v>
      </c>
      <c r="E40" s="40" t="s">
        <v>250</v>
      </c>
      <c r="F40">
        <v>8.4123704424305004</v>
      </c>
    </row>
    <row r="41" spans="1:6" x14ac:dyDescent="0.25">
      <c r="A41" t="s">
        <v>1240</v>
      </c>
      <c r="B41" s="39">
        <v>42562</v>
      </c>
      <c r="C41" t="s">
        <v>1237</v>
      </c>
      <c r="D41" t="s">
        <v>1238</v>
      </c>
      <c r="E41" s="40" t="s">
        <v>250</v>
      </c>
      <c r="F41">
        <v>46.597798993291008</v>
      </c>
    </row>
    <row r="42" spans="1:6" x14ac:dyDescent="0.25">
      <c r="A42" t="s">
        <v>1241</v>
      </c>
      <c r="B42" s="39">
        <v>42562</v>
      </c>
      <c r="C42" t="s">
        <v>1242</v>
      </c>
      <c r="D42" t="s">
        <v>1243</v>
      </c>
      <c r="E42" s="40" t="s">
        <v>250</v>
      </c>
      <c r="F42">
        <v>142.99199915869383</v>
      </c>
    </row>
    <row r="43" spans="1:6" x14ac:dyDescent="0.25">
      <c r="A43" t="s">
        <v>1244</v>
      </c>
      <c r="B43" s="39">
        <v>42562</v>
      </c>
      <c r="C43" t="s">
        <v>1234</v>
      </c>
      <c r="D43" t="s">
        <v>1235</v>
      </c>
      <c r="E43" s="40" t="s">
        <v>250</v>
      </c>
      <c r="F43">
        <v>29.1557218224</v>
      </c>
    </row>
    <row r="44" spans="1:6" x14ac:dyDescent="0.25">
      <c r="A44" t="s">
        <v>1233</v>
      </c>
      <c r="B44" s="39">
        <v>42563</v>
      </c>
      <c r="C44" t="s">
        <v>1234</v>
      </c>
      <c r="D44" t="s">
        <v>1235</v>
      </c>
      <c r="E44" s="40" t="s">
        <v>250</v>
      </c>
      <c r="F44">
        <v>12.760031361299999</v>
      </c>
    </row>
    <row r="45" spans="1:6" x14ac:dyDescent="0.25">
      <c r="A45" t="s">
        <v>1236</v>
      </c>
      <c r="B45" s="39">
        <v>42563</v>
      </c>
      <c r="C45" t="s">
        <v>1237</v>
      </c>
      <c r="D45" t="s">
        <v>1238</v>
      </c>
      <c r="E45" s="40" t="s">
        <v>250</v>
      </c>
      <c r="F45">
        <v>23.568928382636003</v>
      </c>
    </row>
    <row r="46" spans="1:6" x14ac:dyDescent="0.25">
      <c r="A46" t="s">
        <v>1239</v>
      </c>
      <c r="B46" s="39">
        <v>42563</v>
      </c>
      <c r="C46" t="s">
        <v>1237</v>
      </c>
      <c r="D46" t="s">
        <v>1238</v>
      </c>
      <c r="E46" s="40" t="s">
        <v>250</v>
      </c>
      <c r="F46">
        <v>8.7038020968444005</v>
      </c>
    </row>
    <row r="47" spans="1:6" x14ac:dyDescent="0.25">
      <c r="A47" t="s">
        <v>1240</v>
      </c>
      <c r="B47" s="39">
        <v>42563</v>
      </c>
      <c r="C47" t="s">
        <v>1237</v>
      </c>
      <c r="D47" t="s">
        <v>1238</v>
      </c>
      <c r="E47" s="40" t="s">
        <v>250</v>
      </c>
      <c r="F47">
        <v>47.846032808938006</v>
      </c>
    </row>
    <row r="48" spans="1:6" x14ac:dyDescent="0.25">
      <c r="A48" t="s">
        <v>1241</v>
      </c>
      <c r="B48" s="39">
        <v>42563</v>
      </c>
      <c r="C48" t="s">
        <v>1242</v>
      </c>
      <c r="D48" t="s">
        <v>1243</v>
      </c>
      <c r="E48" s="40" t="s">
        <v>250</v>
      </c>
      <c r="F48">
        <v>147.38997242260646</v>
      </c>
    </row>
    <row r="49" spans="1:6" x14ac:dyDescent="0.25">
      <c r="A49" t="s">
        <v>1244</v>
      </c>
      <c r="B49" s="39">
        <v>42563</v>
      </c>
      <c r="C49" t="s">
        <v>1234</v>
      </c>
      <c r="D49" t="s">
        <v>1235</v>
      </c>
      <c r="E49" s="40" t="s">
        <v>250</v>
      </c>
      <c r="F49">
        <v>29.610523988299999</v>
      </c>
    </row>
    <row r="50" spans="1:6" x14ac:dyDescent="0.25">
      <c r="A50" t="s">
        <v>1233</v>
      </c>
      <c r="B50" s="39">
        <v>42564</v>
      </c>
      <c r="C50" t="s">
        <v>1234</v>
      </c>
      <c r="D50" t="s">
        <v>1235</v>
      </c>
      <c r="E50" s="40" t="s">
        <v>250</v>
      </c>
      <c r="F50">
        <v>12.788492397800001</v>
      </c>
    </row>
    <row r="51" spans="1:6" x14ac:dyDescent="0.25">
      <c r="A51" t="s">
        <v>1236</v>
      </c>
      <c r="B51" s="39">
        <v>42564</v>
      </c>
      <c r="C51" t="s">
        <v>1237</v>
      </c>
      <c r="D51" t="s">
        <v>1238</v>
      </c>
      <c r="E51" s="40" t="s">
        <v>250</v>
      </c>
      <c r="F51">
        <v>24.392861064208002</v>
      </c>
    </row>
    <row r="52" spans="1:6" x14ac:dyDescent="0.25">
      <c r="A52" t="s">
        <v>1239</v>
      </c>
      <c r="B52" s="39">
        <v>42564</v>
      </c>
      <c r="C52" t="s">
        <v>1237</v>
      </c>
      <c r="D52" t="s">
        <v>1238</v>
      </c>
      <c r="E52" s="40" t="s">
        <v>250</v>
      </c>
      <c r="F52">
        <v>8.7994960729220999</v>
      </c>
    </row>
    <row r="53" spans="1:6" x14ac:dyDescent="0.25">
      <c r="A53" t="s">
        <v>1240</v>
      </c>
      <c r="B53" s="39">
        <v>42564</v>
      </c>
      <c r="C53" t="s">
        <v>1237</v>
      </c>
      <c r="D53" t="s">
        <v>1238</v>
      </c>
      <c r="E53" s="40" t="s">
        <v>250</v>
      </c>
      <c r="F53">
        <v>49.472252920999999</v>
      </c>
    </row>
    <row r="54" spans="1:6" x14ac:dyDescent="0.25">
      <c r="A54" t="s">
        <v>1241</v>
      </c>
      <c r="B54" s="39">
        <v>42564</v>
      </c>
      <c r="C54" t="s">
        <v>1242</v>
      </c>
      <c r="D54" t="s">
        <v>1243</v>
      </c>
      <c r="E54" s="40" t="s">
        <v>250</v>
      </c>
      <c r="F54">
        <v>144.95951351320076</v>
      </c>
    </row>
    <row r="55" spans="1:6" x14ac:dyDescent="0.25">
      <c r="A55" t="s">
        <v>1244</v>
      </c>
      <c r="B55" s="39">
        <v>42564</v>
      </c>
      <c r="C55" t="s">
        <v>1234</v>
      </c>
      <c r="D55" t="s">
        <v>1235</v>
      </c>
      <c r="E55" s="40" t="s">
        <v>250</v>
      </c>
      <c r="F55">
        <v>29.6395539138</v>
      </c>
    </row>
    <row r="56" spans="1:6" x14ac:dyDescent="0.25">
      <c r="A56" t="s">
        <v>1233</v>
      </c>
      <c r="B56" s="39">
        <v>42565</v>
      </c>
      <c r="C56" t="s">
        <v>1234</v>
      </c>
      <c r="D56" t="s">
        <v>1235</v>
      </c>
      <c r="E56" s="40" t="s">
        <v>250</v>
      </c>
      <c r="F56">
        <v>12.8928495316</v>
      </c>
    </row>
    <row r="57" spans="1:6" x14ac:dyDescent="0.25">
      <c r="A57" t="s">
        <v>1236</v>
      </c>
      <c r="B57" s="39">
        <v>42565</v>
      </c>
      <c r="C57" t="s">
        <v>1237</v>
      </c>
      <c r="D57" t="s">
        <v>1238</v>
      </c>
      <c r="E57" s="40" t="s">
        <v>250</v>
      </c>
      <c r="F57">
        <v>24.054380611261003</v>
      </c>
    </row>
    <row r="58" spans="1:6" x14ac:dyDescent="0.25">
      <c r="A58" t="s">
        <v>1239</v>
      </c>
      <c r="B58" s="39">
        <v>42565</v>
      </c>
      <c r="C58" t="s">
        <v>1237</v>
      </c>
      <c r="D58" t="s">
        <v>1238</v>
      </c>
      <c r="E58" s="40" t="s">
        <v>250</v>
      </c>
      <c r="F58">
        <v>8.7864468943615002</v>
      </c>
    </row>
    <row r="59" spans="1:6" x14ac:dyDescent="0.25">
      <c r="A59" t="s">
        <v>1240</v>
      </c>
      <c r="B59" s="39">
        <v>42565</v>
      </c>
      <c r="C59" t="s">
        <v>1237</v>
      </c>
      <c r="D59" t="s">
        <v>1238</v>
      </c>
      <c r="E59" s="40" t="s">
        <v>250</v>
      </c>
      <c r="F59">
        <v>49.648060500675001</v>
      </c>
    </row>
    <row r="60" spans="1:6" x14ac:dyDescent="0.25">
      <c r="A60" t="s">
        <v>1241</v>
      </c>
      <c r="B60" s="39">
        <v>42565</v>
      </c>
      <c r="C60" t="s">
        <v>1242</v>
      </c>
      <c r="D60" t="s">
        <v>1243</v>
      </c>
      <c r="E60" s="40" t="s">
        <v>250</v>
      </c>
      <c r="F60">
        <v>147.73718083907377</v>
      </c>
    </row>
    <row r="61" spans="1:6" x14ac:dyDescent="0.25">
      <c r="A61" t="s">
        <v>1244</v>
      </c>
      <c r="B61" s="39">
        <v>42565</v>
      </c>
      <c r="C61" t="s">
        <v>1234</v>
      </c>
      <c r="D61" t="s">
        <v>1235</v>
      </c>
      <c r="E61" s="40" t="s">
        <v>250</v>
      </c>
      <c r="F61">
        <v>29.7653502575</v>
      </c>
    </row>
    <row r="62" spans="1:6" x14ac:dyDescent="0.25">
      <c r="A62" t="s">
        <v>1233</v>
      </c>
      <c r="B62" s="39">
        <v>42566</v>
      </c>
      <c r="C62" t="s">
        <v>1234</v>
      </c>
      <c r="D62" t="s">
        <v>1235</v>
      </c>
      <c r="E62" s="40" t="s">
        <v>250</v>
      </c>
      <c r="F62">
        <v>12.873875507199999</v>
      </c>
    </row>
    <row r="63" spans="1:6" x14ac:dyDescent="0.25">
      <c r="A63" t="s">
        <v>1236</v>
      </c>
      <c r="B63" s="39">
        <v>42566</v>
      </c>
      <c r="C63" t="s">
        <v>1237</v>
      </c>
      <c r="D63" t="s">
        <v>1238</v>
      </c>
      <c r="E63" s="40" t="s">
        <v>250</v>
      </c>
      <c r="F63">
        <v>24.940664955206003</v>
      </c>
    </row>
    <row r="64" spans="1:6" x14ac:dyDescent="0.25">
      <c r="A64" t="s">
        <v>1239</v>
      </c>
      <c r="B64" s="39">
        <v>42566</v>
      </c>
      <c r="C64" t="s">
        <v>1237</v>
      </c>
      <c r="D64" t="s">
        <v>1238</v>
      </c>
      <c r="E64" s="40" t="s">
        <v>250</v>
      </c>
      <c r="F64">
        <v>9.0735288225946</v>
      </c>
    </row>
    <row r="65" spans="1:6" x14ac:dyDescent="0.25">
      <c r="A65" t="s">
        <v>1240</v>
      </c>
      <c r="B65" s="39">
        <v>42566</v>
      </c>
      <c r="C65" t="s">
        <v>1237</v>
      </c>
      <c r="D65" t="s">
        <v>1238</v>
      </c>
      <c r="E65" s="40" t="s">
        <v>250</v>
      </c>
      <c r="F65">
        <v>50.623792567894</v>
      </c>
    </row>
    <row r="66" spans="1:6" x14ac:dyDescent="0.25">
      <c r="A66" t="s">
        <v>1241</v>
      </c>
      <c r="B66" s="39">
        <v>42566</v>
      </c>
      <c r="C66" t="s">
        <v>1242</v>
      </c>
      <c r="D66" t="s">
        <v>1243</v>
      </c>
      <c r="E66" s="40" t="s">
        <v>250</v>
      </c>
      <c r="F66">
        <v>147.6214447006424</v>
      </c>
    </row>
    <row r="67" spans="1:6" x14ac:dyDescent="0.25">
      <c r="A67" t="s">
        <v>1244</v>
      </c>
      <c r="B67" s="39">
        <v>42566</v>
      </c>
      <c r="C67" t="s">
        <v>1234</v>
      </c>
      <c r="D67" t="s">
        <v>1235</v>
      </c>
      <c r="E67" s="40" t="s">
        <v>250</v>
      </c>
      <c r="F67">
        <v>29.775026899299998</v>
      </c>
    </row>
    <row r="68" spans="1:6" x14ac:dyDescent="0.25">
      <c r="A68" t="s">
        <v>1233</v>
      </c>
      <c r="B68" s="39">
        <v>42569</v>
      </c>
      <c r="C68" t="s">
        <v>1234</v>
      </c>
      <c r="D68" t="s">
        <v>1235</v>
      </c>
      <c r="E68" s="40" t="s">
        <v>250</v>
      </c>
      <c r="F68">
        <v>12.9497716045</v>
      </c>
    </row>
    <row r="69" spans="1:6" x14ac:dyDescent="0.25">
      <c r="A69" t="s">
        <v>1236</v>
      </c>
      <c r="B69" s="39">
        <v>42569</v>
      </c>
      <c r="C69" t="s">
        <v>1237</v>
      </c>
      <c r="D69" t="s">
        <v>1238</v>
      </c>
      <c r="E69" s="40" t="s">
        <v>250</v>
      </c>
      <c r="F69">
        <v>24.940664955206003</v>
      </c>
    </row>
    <row r="70" spans="1:6" x14ac:dyDescent="0.25">
      <c r="A70" t="s">
        <v>1239</v>
      </c>
      <c r="B70" s="39">
        <v>42569</v>
      </c>
      <c r="C70" t="s">
        <v>1237</v>
      </c>
      <c r="D70" t="s">
        <v>1238</v>
      </c>
      <c r="E70" s="40" t="s">
        <v>250</v>
      </c>
      <c r="F70">
        <v>9.0735288225946</v>
      </c>
    </row>
    <row r="71" spans="1:6" x14ac:dyDescent="0.25">
      <c r="A71" t="s">
        <v>1240</v>
      </c>
      <c r="B71" s="39">
        <v>42569</v>
      </c>
      <c r="C71" t="s">
        <v>1237</v>
      </c>
      <c r="D71" t="s">
        <v>1238</v>
      </c>
      <c r="E71" s="40" t="s">
        <v>250</v>
      </c>
      <c r="F71">
        <v>50.623792567894</v>
      </c>
    </row>
    <row r="72" spans="1:6" x14ac:dyDescent="0.25">
      <c r="A72" t="s">
        <v>1241</v>
      </c>
      <c r="B72" s="39">
        <v>42569</v>
      </c>
      <c r="C72" t="s">
        <v>1242</v>
      </c>
      <c r="D72" t="s">
        <v>1243</v>
      </c>
      <c r="E72" s="40" t="s">
        <v>250</v>
      </c>
      <c r="F72">
        <v>147.56357663025355</v>
      </c>
    </row>
    <row r="73" spans="1:6" x14ac:dyDescent="0.25">
      <c r="A73" t="s">
        <v>1244</v>
      </c>
      <c r="B73" s="39">
        <v>42569</v>
      </c>
      <c r="C73" t="s">
        <v>1234</v>
      </c>
      <c r="D73" t="s">
        <v>1235</v>
      </c>
      <c r="E73" s="40" t="s">
        <v>250</v>
      </c>
      <c r="F73">
        <v>29.871793317600002</v>
      </c>
    </row>
    <row r="74" spans="1:6" x14ac:dyDescent="0.25">
      <c r="A74" t="s">
        <v>1233</v>
      </c>
      <c r="B74" s="39">
        <v>42570</v>
      </c>
      <c r="C74" t="s">
        <v>1234</v>
      </c>
      <c r="D74" t="s">
        <v>1235</v>
      </c>
      <c r="E74" s="40" t="s">
        <v>250</v>
      </c>
      <c r="F74">
        <v>12.9497716045</v>
      </c>
    </row>
    <row r="75" spans="1:6" x14ac:dyDescent="0.25">
      <c r="A75" t="s">
        <v>1236</v>
      </c>
      <c r="B75" s="39">
        <v>42570</v>
      </c>
      <c r="C75" t="s">
        <v>1237</v>
      </c>
      <c r="D75" t="s">
        <v>1238</v>
      </c>
      <c r="E75" s="40" t="s">
        <v>250</v>
      </c>
      <c r="F75">
        <v>25.158895773557003</v>
      </c>
    </row>
    <row r="76" spans="1:6" x14ac:dyDescent="0.25">
      <c r="A76" t="s">
        <v>1239</v>
      </c>
      <c r="B76" s="39">
        <v>42570</v>
      </c>
      <c r="C76" t="s">
        <v>1237</v>
      </c>
      <c r="D76" t="s">
        <v>1238</v>
      </c>
      <c r="E76" s="40" t="s">
        <v>250</v>
      </c>
      <c r="F76">
        <v>9.0735288225946</v>
      </c>
    </row>
    <row r="77" spans="1:6" x14ac:dyDescent="0.25">
      <c r="A77" t="s">
        <v>1240</v>
      </c>
      <c r="B77" s="39">
        <v>42570</v>
      </c>
      <c r="C77" t="s">
        <v>1237</v>
      </c>
      <c r="D77" t="s">
        <v>1238</v>
      </c>
      <c r="E77" s="40" t="s">
        <v>250</v>
      </c>
      <c r="F77">
        <v>50.843552042464999</v>
      </c>
    </row>
    <row r="78" spans="1:6" x14ac:dyDescent="0.25">
      <c r="A78" t="s">
        <v>1241</v>
      </c>
      <c r="B78" s="39">
        <v>42570</v>
      </c>
      <c r="C78" t="s">
        <v>1242</v>
      </c>
      <c r="D78" t="s">
        <v>1243</v>
      </c>
      <c r="E78" s="40" t="s">
        <v>250</v>
      </c>
      <c r="F78">
        <v>147.44784049182215</v>
      </c>
    </row>
    <row r="79" spans="1:6" x14ac:dyDescent="0.25">
      <c r="A79" t="s">
        <v>1244</v>
      </c>
      <c r="B79" s="39">
        <v>42570</v>
      </c>
      <c r="C79" t="s">
        <v>1234</v>
      </c>
      <c r="D79" t="s">
        <v>1235</v>
      </c>
      <c r="E79" s="40" t="s">
        <v>250</v>
      </c>
      <c r="F79">
        <v>30.239505706999999</v>
      </c>
    </row>
    <row r="80" spans="1:6" x14ac:dyDescent="0.25">
      <c r="A80" t="s">
        <v>1233</v>
      </c>
      <c r="B80" s="39">
        <v>42571</v>
      </c>
      <c r="C80" t="s">
        <v>1234</v>
      </c>
      <c r="D80" t="s">
        <v>1235</v>
      </c>
      <c r="E80" s="40" t="s">
        <v>250</v>
      </c>
      <c r="F80">
        <v>13.035154714000001</v>
      </c>
    </row>
    <row r="81" spans="1:6" x14ac:dyDescent="0.25">
      <c r="A81" t="s">
        <v>1236</v>
      </c>
      <c r="B81" s="39">
        <v>42571</v>
      </c>
      <c r="C81" t="s">
        <v>1237</v>
      </c>
      <c r="D81" t="s">
        <v>1238</v>
      </c>
      <c r="E81" s="40" t="s">
        <v>250</v>
      </c>
      <c r="F81">
        <v>24.918396504364999</v>
      </c>
    </row>
    <row r="82" spans="1:6" x14ac:dyDescent="0.25">
      <c r="A82" t="s">
        <v>1239</v>
      </c>
      <c r="B82" s="39">
        <v>42571</v>
      </c>
      <c r="C82" t="s">
        <v>1237</v>
      </c>
      <c r="D82" t="s">
        <v>1238</v>
      </c>
      <c r="E82" s="40" t="s">
        <v>250</v>
      </c>
      <c r="F82">
        <v>9.1083266320410008</v>
      </c>
    </row>
    <row r="83" spans="1:6" x14ac:dyDescent="0.25">
      <c r="A83" t="s">
        <v>1240</v>
      </c>
      <c r="B83" s="39">
        <v>42571</v>
      </c>
      <c r="C83" t="s">
        <v>1237</v>
      </c>
      <c r="D83" t="s">
        <v>1238</v>
      </c>
      <c r="E83" s="40" t="s">
        <v>250</v>
      </c>
      <c r="F83">
        <v>50.764438631634007</v>
      </c>
    </row>
    <row r="84" spans="1:6" x14ac:dyDescent="0.25">
      <c r="A84" t="s">
        <v>1241</v>
      </c>
      <c r="B84" s="39">
        <v>42571</v>
      </c>
      <c r="C84" t="s">
        <v>1242</v>
      </c>
      <c r="D84" t="s">
        <v>1243</v>
      </c>
      <c r="E84" s="40" t="s">
        <v>250</v>
      </c>
      <c r="F84">
        <v>151.96154989533932</v>
      </c>
    </row>
    <row r="85" spans="1:6" x14ac:dyDescent="0.25">
      <c r="A85" t="s">
        <v>1244</v>
      </c>
      <c r="B85" s="39">
        <v>42571</v>
      </c>
      <c r="C85" t="s">
        <v>1234</v>
      </c>
      <c r="D85" t="s">
        <v>1235</v>
      </c>
      <c r="E85" s="40" t="s">
        <v>250</v>
      </c>
      <c r="F85">
        <v>30.471745110800001</v>
      </c>
    </row>
    <row r="86" spans="1:6" x14ac:dyDescent="0.25">
      <c r="A86" t="s">
        <v>1233</v>
      </c>
      <c r="B86" s="39">
        <v>42572</v>
      </c>
      <c r="C86" t="s">
        <v>1234</v>
      </c>
      <c r="D86" t="s">
        <v>1235</v>
      </c>
      <c r="E86" s="40" t="s">
        <v>250</v>
      </c>
      <c r="F86">
        <v>13.205920933</v>
      </c>
    </row>
    <row r="87" spans="1:6" x14ac:dyDescent="0.25">
      <c r="A87" t="s">
        <v>1236</v>
      </c>
      <c r="B87" s="39">
        <v>42572</v>
      </c>
      <c r="C87" t="s">
        <v>1237</v>
      </c>
      <c r="D87" t="s">
        <v>1238</v>
      </c>
      <c r="E87" s="40" t="s">
        <v>250</v>
      </c>
      <c r="F87">
        <v>26.040726427351998</v>
      </c>
    </row>
    <row r="88" spans="1:6" x14ac:dyDescent="0.25">
      <c r="A88" t="s">
        <v>1239</v>
      </c>
      <c r="B88" s="39">
        <v>42572</v>
      </c>
      <c r="C88" t="s">
        <v>1237</v>
      </c>
      <c r="D88" t="s">
        <v>1238</v>
      </c>
      <c r="E88" s="40" t="s">
        <v>250</v>
      </c>
      <c r="F88">
        <v>9.1866217034410003</v>
      </c>
    </row>
    <row r="89" spans="1:6" x14ac:dyDescent="0.25">
      <c r="A89" t="s">
        <v>1240</v>
      </c>
      <c r="B89" s="39">
        <v>42572</v>
      </c>
      <c r="C89" t="s">
        <v>1237</v>
      </c>
      <c r="D89" t="s">
        <v>1238</v>
      </c>
      <c r="E89" s="40" t="s">
        <v>250</v>
      </c>
      <c r="F89">
        <v>51.643476530009004</v>
      </c>
    </row>
    <row r="90" spans="1:6" x14ac:dyDescent="0.25">
      <c r="A90" t="s">
        <v>1241</v>
      </c>
      <c r="B90" s="39">
        <v>42572</v>
      </c>
      <c r="C90" t="s">
        <v>1242</v>
      </c>
      <c r="D90" t="s">
        <v>1243</v>
      </c>
      <c r="E90" s="40" t="s">
        <v>250</v>
      </c>
      <c r="F90">
        <v>151.49860534044058</v>
      </c>
    </row>
    <row r="91" spans="1:6" x14ac:dyDescent="0.25">
      <c r="A91" t="s">
        <v>1244</v>
      </c>
      <c r="B91" s="39">
        <v>42572</v>
      </c>
      <c r="C91" t="s">
        <v>1234</v>
      </c>
      <c r="D91" t="s">
        <v>1235</v>
      </c>
      <c r="E91" s="40" t="s">
        <v>250</v>
      </c>
      <c r="F91">
        <v>30.994283769399999</v>
      </c>
    </row>
    <row r="92" spans="1:6" x14ac:dyDescent="0.25">
      <c r="A92" t="s">
        <v>1233</v>
      </c>
      <c r="B92" s="39">
        <v>42573</v>
      </c>
      <c r="C92" t="s">
        <v>1234</v>
      </c>
      <c r="D92" t="s">
        <v>1235</v>
      </c>
      <c r="E92" s="40" t="s">
        <v>250</v>
      </c>
      <c r="F92">
        <v>13.1300248357</v>
      </c>
    </row>
    <row r="93" spans="1:6" x14ac:dyDescent="0.25">
      <c r="A93" t="s">
        <v>1236</v>
      </c>
      <c r="B93" s="39">
        <v>42573</v>
      </c>
      <c r="C93" t="s">
        <v>1237</v>
      </c>
      <c r="D93" t="s">
        <v>1238</v>
      </c>
      <c r="E93" s="40" t="s">
        <v>250</v>
      </c>
      <c r="F93">
        <v>25.412756113290001</v>
      </c>
    </row>
    <row r="94" spans="1:6" x14ac:dyDescent="0.25">
      <c r="A94" t="s">
        <v>1239</v>
      </c>
      <c r="B94" s="39">
        <v>42573</v>
      </c>
      <c r="C94" t="s">
        <v>1237</v>
      </c>
      <c r="D94" t="s">
        <v>1238</v>
      </c>
      <c r="E94" s="40" t="s">
        <v>250</v>
      </c>
      <c r="F94">
        <v>8.8690916918877001</v>
      </c>
    </row>
    <row r="95" spans="1:6" x14ac:dyDescent="0.25">
      <c r="A95" t="s">
        <v>1240</v>
      </c>
      <c r="B95" s="39">
        <v>42573</v>
      </c>
      <c r="C95" t="s">
        <v>1237</v>
      </c>
      <c r="D95" t="s">
        <v>1238</v>
      </c>
      <c r="E95" s="40" t="s">
        <v>250</v>
      </c>
      <c r="F95">
        <v>51.318232507633006</v>
      </c>
    </row>
    <row r="96" spans="1:6" x14ac:dyDescent="0.25">
      <c r="A96" t="s">
        <v>1241</v>
      </c>
      <c r="B96" s="39">
        <v>42573</v>
      </c>
      <c r="C96" t="s">
        <v>1242</v>
      </c>
      <c r="D96" t="s">
        <v>1243</v>
      </c>
      <c r="E96" s="40" t="s">
        <v>250</v>
      </c>
      <c r="F96">
        <v>150.57271623298936</v>
      </c>
    </row>
    <row r="97" spans="1:6" x14ac:dyDescent="0.25">
      <c r="A97" t="s">
        <v>1244</v>
      </c>
      <c r="B97" s="39">
        <v>42573</v>
      </c>
      <c r="C97" t="s">
        <v>1234</v>
      </c>
      <c r="D97" t="s">
        <v>1235</v>
      </c>
      <c r="E97" s="40" t="s">
        <v>250</v>
      </c>
      <c r="F97">
        <v>31.1200801132</v>
      </c>
    </row>
    <row r="98" spans="1:6" x14ac:dyDescent="0.25">
      <c r="A98" t="s">
        <v>1233</v>
      </c>
      <c r="B98" s="39">
        <v>42576</v>
      </c>
      <c r="C98" t="s">
        <v>1234</v>
      </c>
      <c r="D98" t="s">
        <v>1235</v>
      </c>
      <c r="E98" s="40" t="s">
        <v>250</v>
      </c>
      <c r="F98">
        <v>13.120537823499999</v>
      </c>
    </row>
    <row r="99" spans="1:6" x14ac:dyDescent="0.25">
      <c r="A99" t="s">
        <v>1236</v>
      </c>
      <c r="B99" s="39">
        <v>42576</v>
      </c>
      <c r="C99" t="s">
        <v>1237</v>
      </c>
      <c r="D99" t="s">
        <v>1238</v>
      </c>
      <c r="E99" s="40" t="s">
        <v>250</v>
      </c>
      <c r="F99">
        <v>25.430570873981001</v>
      </c>
    </row>
    <row r="100" spans="1:6" x14ac:dyDescent="0.25">
      <c r="A100" t="s">
        <v>1239</v>
      </c>
      <c r="B100" s="39">
        <v>42576</v>
      </c>
      <c r="C100" t="s">
        <v>1237</v>
      </c>
      <c r="D100" t="s">
        <v>1238</v>
      </c>
      <c r="E100" s="40" t="s">
        <v>250</v>
      </c>
      <c r="F100">
        <v>8.8821408704392013</v>
      </c>
    </row>
    <row r="101" spans="1:6" x14ac:dyDescent="0.25">
      <c r="A101" t="s">
        <v>1240</v>
      </c>
      <c r="B101" s="39">
        <v>42576</v>
      </c>
      <c r="C101" t="s">
        <v>1237</v>
      </c>
      <c r="D101" t="s">
        <v>1238</v>
      </c>
      <c r="E101" s="40" t="s">
        <v>250</v>
      </c>
      <c r="F101">
        <v>51.388555539503002</v>
      </c>
    </row>
    <row r="102" spans="1:6" x14ac:dyDescent="0.25">
      <c r="A102" t="s">
        <v>1241</v>
      </c>
      <c r="B102" s="39">
        <v>42576</v>
      </c>
      <c r="C102" t="s">
        <v>1242</v>
      </c>
      <c r="D102" t="s">
        <v>1243</v>
      </c>
      <c r="E102" s="40" t="s">
        <v>250</v>
      </c>
      <c r="F102">
        <v>152.42449444906492</v>
      </c>
    </row>
    <row r="103" spans="1:6" x14ac:dyDescent="0.25">
      <c r="A103" t="s">
        <v>1244</v>
      </c>
      <c r="B103" s="39">
        <v>42576</v>
      </c>
      <c r="C103" t="s">
        <v>1234</v>
      </c>
      <c r="D103" t="s">
        <v>1235</v>
      </c>
      <c r="E103" s="40" t="s">
        <v>250</v>
      </c>
      <c r="F103">
        <v>31.023313694900001</v>
      </c>
    </row>
    <row r="104" spans="1:6" x14ac:dyDescent="0.25">
      <c r="A104" t="s">
        <v>1233</v>
      </c>
      <c r="B104" s="39">
        <v>42577</v>
      </c>
      <c r="C104" t="s">
        <v>1234</v>
      </c>
      <c r="D104" t="s">
        <v>1235</v>
      </c>
      <c r="E104" s="40" t="s">
        <v>250</v>
      </c>
      <c r="F104">
        <v>13.2931764849</v>
      </c>
    </row>
    <row r="105" spans="1:6" x14ac:dyDescent="0.25">
      <c r="A105" t="s">
        <v>1236</v>
      </c>
      <c r="B105" s="39">
        <v>42577</v>
      </c>
      <c r="C105" t="s">
        <v>1237</v>
      </c>
      <c r="D105" t="s">
        <v>1238</v>
      </c>
      <c r="E105" s="40" t="s">
        <v>250</v>
      </c>
      <c r="F105">
        <v>24.949572335597004</v>
      </c>
    </row>
    <row r="106" spans="1:6" x14ac:dyDescent="0.25">
      <c r="A106" t="s">
        <v>1239</v>
      </c>
      <c r="B106" s="39">
        <v>42577</v>
      </c>
      <c r="C106" t="s">
        <v>1237</v>
      </c>
      <c r="D106" t="s">
        <v>1238</v>
      </c>
      <c r="E106" s="40" t="s">
        <v>250</v>
      </c>
      <c r="F106">
        <v>8.6750939040220008</v>
      </c>
    </row>
    <row r="107" spans="1:6" x14ac:dyDescent="0.25">
      <c r="A107" t="s">
        <v>1240</v>
      </c>
      <c r="B107" s="39">
        <v>42577</v>
      </c>
      <c r="C107" t="s">
        <v>1237</v>
      </c>
      <c r="D107" t="s">
        <v>1238</v>
      </c>
      <c r="E107" s="40" t="s">
        <v>250</v>
      </c>
      <c r="F107">
        <v>50.096369828869001</v>
      </c>
    </row>
    <row r="108" spans="1:6" x14ac:dyDescent="0.25">
      <c r="A108" t="s">
        <v>1241</v>
      </c>
      <c r="B108" s="39">
        <v>42577</v>
      </c>
      <c r="C108" t="s">
        <v>1242</v>
      </c>
      <c r="D108" t="s">
        <v>1243</v>
      </c>
      <c r="E108" s="40" t="s">
        <v>250</v>
      </c>
      <c r="F108">
        <v>153.75546004219916</v>
      </c>
    </row>
    <row r="109" spans="1:6" x14ac:dyDescent="0.25">
      <c r="A109" t="s">
        <v>1244</v>
      </c>
      <c r="B109" s="39">
        <v>42577</v>
      </c>
      <c r="C109" t="s">
        <v>1234</v>
      </c>
      <c r="D109" t="s">
        <v>1235</v>
      </c>
      <c r="E109" s="40" t="s">
        <v>250</v>
      </c>
      <c r="F109">
        <v>31.1104034713</v>
      </c>
    </row>
    <row r="110" spans="1:6" x14ac:dyDescent="0.25">
      <c r="A110" t="s">
        <v>1233</v>
      </c>
      <c r="B110" s="39">
        <v>42578</v>
      </c>
      <c r="C110" t="s">
        <v>1234</v>
      </c>
      <c r="D110" t="s">
        <v>1235</v>
      </c>
      <c r="E110" s="40" t="s">
        <v>250</v>
      </c>
      <c r="F110">
        <v>13.2739944121</v>
      </c>
    </row>
    <row r="111" spans="1:6" x14ac:dyDescent="0.25">
      <c r="A111" t="s">
        <v>1236</v>
      </c>
      <c r="B111" s="39">
        <v>42578</v>
      </c>
      <c r="C111" t="s">
        <v>1237</v>
      </c>
      <c r="D111" t="s">
        <v>1238</v>
      </c>
      <c r="E111" s="40" t="s">
        <v>250</v>
      </c>
      <c r="F111">
        <v>25.501829916744999</v>
      </c>
    </row>
    <row r="112" spans="1:6" x14ac:dyDescent="0.25">
      <c r="A112" t="s">
        <v>1239</v>
      </c>
      <c r="B112" s="39">
        <v>42578</v>
      </c>
      <c r="C112" t="s">
        <v>1237</v>
      </c>
      <c r="D112" t="s">
        <v>1238</v>
      </c>
      <c r="E112" s="40" t="s">
        <v>250</v>
      </c>
      <c r="F112">
        <v>9.1039769059330009</v>
      </c>
    </row>
    <row r="113" spans="1:6" x14ac:dyDescent="0.25">
      <c r="A113" t="s">
        <v>1240</v>
      </c>
      <c r="B113" s="39">
        <v>42578</v>
      </c>
      <c r="C113" t="s">
        <v>1237</v>
      </c>
      <c r="D113" t="s">
        <v>1238</v>
      </c>
      <c r="E113" s="40" t="s">
        <v>250</v>
      </c>
      <c r="F113">
        <v>51.564363119177997</v>
      </c>
    </row>
    <row r="114" spans="1:6" x14ac:dyDescent="0.25">
      <c r="A114" t="s">
        <v>1241</v>
      </c>
      <c r="B114" s="39">
        <v>42578</v>
      </c>
      <c r="C114" t="s">
        <v>1242</v>
      </c>
      <c r="D114" t="s">
        <v>1243</v>
      </c>
      <c r="E114" s="40" t="s">
        <v>250</v>
      </c>
      <c r="F114">
        <v>158.2691694457163</v>
      </c>
    </row>
    <row r="115" spans="1:6" x14ac:dyDescent="0.25">
      <c r="A115" t="s">
        <v>1244</v>
      </c>
      <c r="B115" s="39">
        <v>42578</v>
      </c>
      <c r="C115" t="s">
        <v>1234</v>
      </c>
      <c r="D115" t="s">
        <v>1235</v>
      </c>
      <c r="E115" s="40" t="s">
        <v>250</v>
      </c>
      <c r="F115">
        <v>30.9846071276</v>
      </c>
    </row>
    <row r="116" spans="1:6" x14ac:dyDescent="0.25">
      <c r="A116" t="s">
        <v>1233</v>
      </c>
      <c r="B116" s="39">
        <v>42579</v>
      </c>
      <c r="C116" t="s">
        <v>1234</v>
      </c>
      <c r="D116" t="s">
        <v>1235</v>
      </c>
      <c r="E116" s="40" t="s">
        <v>250</v>
      </c>
      <c r="F116">
        <v>12.190207296000001</v>
      </c>
    </row>
    <row r="117" spans="1:6" x14ac:dyDescent="0.25">
      <c r="A117" t="s">
        <v>1236</v>
      </c>
      <c r="B117" s="39">
        <v>42579</v>
      </c>
      <c r="C117" t="s">
        <v>1237</v>
      </c>
      <c r="D117" t="s">
        <v>1238</v>
      </c>
      <c r="E117" s="40" t="s">
        <v>250</v>
      </c>
      <c r="F117">
        <v>25.283599098303</v>
      </c>
    </row>
    <row r="118" spans="1:6" x14ac:dyDescent="0.25">
      <c r="A118" t="s">
        <v>1239</v>
      </c>
      <c r="B118" s="39">
        <v>42579</v>
      </c>
      <c r="C118" t="s">
        <v>1237</v>
      </c>
      <c r="D118" t="s">
        <v>1238</v>
      </c>
      <c r="E118" s="40" t="s">
        <v>250</v>
      </c>
      <c r="F118">
        <v>8.9082392275513005</v>
      </c>
    </row>
    <row r="119" spans="1:6" x14ac:dyDescent="0.25">
      <c r="A119" t="s">
        <v>1240</v>
      </c>
      <c r="B119" s="39">
        <v>42579</v>
      </c>
      <c r="C119" t="s">
        <v>1237</v>
      </c>
      <c r="D119" t="s">
        <v>1238</v>
      </c>
      <c r="E119" s="40" t="s">
        <v>250</v>
      </c>
      <c r="F119">
        <v>51.502830466269003</v>
      </c>
    </row>
    <row r="120" spans="1:6" x14ac:dyDescent="0.25">
      <c r="A120" t="s">
        <v>1241</v>
      </c>
      <c r="B120" s="39">
        <v>42579</v>
      </c>
      <c r="C120" t="s">
        <v>1242</v>
      </c>
      <c r="D120" t="s">
        <v>1243</v>
      </c>
      <c r="E120" s="40" t="s">
        <v>250</v>
      </c>
      <c r="F120">
        <v>151.49860534044058</v>
      </c>
    </row>
    <row r="121" spans="1:6" x14ac:dyDescent="0.25">
      <c r="A121" t="s">
        <v>1244</v>
      </c>
      <c r="B121" s="39">
        <v>42579</v>
      </c>
      <c r="C121" t="s">
        <v>1234</v>
      </c>
      <c r="D121" t="s">
        <v>1235</v>
      </c>
      <c r="E121" s="40" t="s">
        <v>250</v>
      </c>
      <c r="F121">
        <v>29.987913019499999</v>
      </c>
    </row>
    <row r="122" spans="1:6" x14ac:dyDescent="0.25">
      <c r="A122" t="s">
        <v>1233</v>
      </c>
      <c r="B122" s="39">
        <v>42580</v>
      </c>
      <c r="C122" t="s">
        <v>1234</v>
      </c>
      <c r="D122" t="s">
        <v>1235</v>
      </c>
      <c r="E122" s="40" t="s">
        <v>250</v>
      </c>
      <c r="F122">
        <v>12.1422521139</v>
      </c>
    </row>
    <row r="123" spans="1:6" x14ac:dyDescent="0.25">
      <c r="A123" t="s">
        <v>1236</v>
      </c>
      <c r="B123" s="39">
        <v>42580</v>
      </c>
      <c r="C123" t="s">
        <v>1237</v>
      </c>
      <c r="D123" t="s">
        <v>1238</v>
      </c>
      <c r="E123" s="40" t="s">
        <v>250</v>
      </c>
      <c r="F123">
        <v>25.310321239385001</v>
      </c>
    </row>
    <row r="124" spans="1:6" x14ac:dyDescent="0.25">
      <c r="A124" t="s">
        <v>1239</v>
      </c>
      <c r="B124" s="39">
        <v>42580</v>
      </c>
      <c r="C124" t="s">
        <v>1237</v>
      </c>
      <c r="D124" t="s">
        <v>1238</v>
      </c>
      <c r="E124" s="40" t="s">
        <v>250</v>
      </c>
      <c r="F124">
        <v>8.8038457991029002</v>
      </c>
    </row>
    <row r="125" spans="1:6" x14ac:dyDescent="0.25">
      <c r="A125" t="s">
        <v>1240</v>
      </c>
      <c r="B125" s="39">
        <v>42580</v>
      </c>
      <c r="C125" t="s">
        <v>1237</v>
      </c>
      <c r="D125" t="s">
        <v>1238</v>
      </c>
      <c r="E125" s="40" t="s">
        <v>250</v>
      </c>
      <c r="F125">
        <v>51.810493730723003</v>
      </c>
    </row>
    <row r="126" spans="1:6" x14ac:dyDescent="0.25">
      <c r="A126" t="s">
        <v>1241</v>
      </c>
      <c r="B126" s="39">
        <v>42580</v>
      </c>
      <c r="C126" t="s">
        <v>1242</v>
      </c>
      <c r="D126" t="s">
        <v>1243</v>
      </c>
      <c r="E126" s="40" t="s">
        <v>250</v>
      </c>
      <c r="F126">
        <v>153.52398776533636</v>
      </c>
    </row>
    <row r="127" spans="1:6" x14ac:dyDescent="0.25">
      <c r="A127" t="s">
        <v>1244</v>
      </c>
      <c r="B127" s="39">
        <v>42580</v>
      </c>
      <c r="C127" t="s">
        <v>1234</v>
      </c>
      <c r="D127" t="s">
        <v>1235</v>
      </c>
      <c r="E127" s="40" t="s">
        <v>250</v>
      </c>
      <c r="F127">
        <v>30.5201283199</v>
      </c>
    </row>
    <row r="128" spans="1:6" x14ac:dyDescent="0.25">
      <c r="A128" t="s">
        <v>1233</v>
      </c>
      <c r="B128" s="39">
        <v>42583</v>
      </c>
      <c r="C128" t="s">
        <v>1234</v>
      </c>
      <c r="D128" t="s">
        <v>1235</v>
      </c>
      <c r="E128" s="40" t="s">
        <v>250</v>
      </c>
      <c r="F128">
        <v>11.9696134583</v>
      </c>
    </row>
    <row r="129" spans="1:6" x14ac:dyDescent="0.25">
      <c r="A129" t="s">
        <v>1236</v>
      </c>
      <c r="B129" s="39">
        <v>42583</v>
      </c>
      <c r="C129" t="s">
        <v>1237</v>
      </c>
      <c r="D129" t="s">
        <v>1238</v>
      </c>
      <c r="E129" s="40" t="s">
        <v>250</v>
      </c>
      <c r="F129">
        <v>25.314774929535002</v>
      </c>
    </row>
    <row r="130" spans="1:6" x14ac:dyDescent="0.25">
      <c r="A130" t="s">
        <v>1239</v>
      </c>
      <c r="B130" s="39">
        <v>42583</v>
      </c>
      <c r="C130" t="s">
        <v>1237</v>
      </c>
      <c r="D130" t="s">
        <v>1238</v>
      </c>
      <c r="E130" s="40" t="s">
        <v>250</v>
      </c>
      <c r="F130">
        <v>8.877791144258401</v>
      </c>
    </row>
    <row r="131" spans="1:6" x14ac:dyDescent="0.25">
      <c r="A131" t="s">
        <v>1240</v>
      </c>
      <c r="B131" s="39">
        <v>42583</v>
      </c>
      <c r="C131" t="s">
        <v>1237</v>
      </c>
      <c r="D131" t="s">
        <v>1238</v>
      </c>
      <c r="E131" s="40" t="s">
        <v>250</v>
      </c>
      <c r="F131">
        <v>50.957826969231</v>
      </c>
    </row>
    <row r="132" spans="1:6" x14ac:dyDescent="0.25">
      <c r="A132" t="s">
        <v>1241</v>
      </c>
      <c r="B132" s="39">
        <v>42583</v>
      </c>
      <c r="C132" t="s">
        <v>1242</v>
      </c>
      <c r="D132" t="s">
        <v>1243</v>
      </c>
      <c r="E132" s="40" t="s">
        <v>250</v>
      </c>
      <c r="F132">
        <v>152.7717028643591</v>
      </c>
    </row>
    <row r="133" spans="1:6" x14ac:dyDescent="0.25">
      <c r="A133" t="s">
        <v>1244</v>
      </c>
      <c r="B133" s="39">
        <v>42583</v>
      </c>
      <c r="C133" t="s">
        <v>1234</v>
      </c>
      <c r="D133" t="s">
        <v>1235</v>
      </c>
      <c r="E133" s="40" t="s">
        <v>250</v>
      </c>
      <c r="F133">
        <v>30.287888916099998</v>
      </c>
    </row>
    <row r="134" spans="1:6" x14ac:dyDescent="0.25">
      <c r="A134" t="s">
        <v>1233</v>
      </c>
      <c r="B134" s="39">
        <v>42584</v>
      </c>
      <c r="C134" t="s">
        <v>1234</v>
      </c>
      <c r="D134" t="s">
        <v>1235</v>
      </c>
      <c r="E134" s="40" t="s">
        <v>250</v>
      </c>
      <c r="F134">
        <v>11.451697491299999</v>
      </c>
    </row>
    <row r="135" spans="1:6" x14ac:dyDescent="0.25">
      <c r="A135" t="s">
        <v>1236</v>
      </c>
      <c r="B135" s="39">
        <v>42584</v>
      </c>
      <c r="C135" t="s">
        <v>1237</v>
      </c>
      <c r="D135" t="s">
        <v>1238</v>
      </c>
      <c r="E135" s="40" t="s">
        <v>250</v>
      </c>
      <c r="F135">
        <v>24.579916051418</v>
      </c>
    </row>
    <row r="136" spans="1:6" x14ac:dyDescent="0.25">
      <c r="A136" t="s">
        <v>1239</v>
      </c>
      <c r="B136" s="39">
        <v>42584</v>
      </c>
      <c r="C136" t="s">
        <v>1237</v>
      </c>
      <c r="D136" t="s">
        <v>1238</v>
      </c>
      <c r="E136" s="40" t="s">
        <v>250</v>
      </c>
      <c r="F136">
        <v>8.7038020968444005</v>
      </c>
    </row>
    <row r="137" spans="1:6" x14ac:dyDescent="0.25">
      <c r="A137" t="s">
        <v>1240</v>
      </c>
      <c r="B137" s="39">
        <v>42584</v>
      </c>
      <c r="C137" t="s">
        <v>1237</v>
      </c>
      <c r="D137" t="s">
        <v>1238</v>
      </c>
      <c r="E137" s="40" t="s">
        <v>250</v>
      </c>
      <c r="F137">
        <v>50.069998691895002</v>
      </c>
    </row>
    <row r="138" spans="1:6" x14ac:dyDescent="0.25">
      <c r="A138" t="s">
        <v>1241</v>
      </c>
      <c r="B138" s="39">
        <v>42584</v>
      </c>
      <c r="C138" t="s">
        <v>1242</v>
      </c>
      <c r="D138" t="s">
        <v>1243</v>
      </c>
      <c r="E138" s="40" t="s">
        <v>250</v>
      </c>
      <c r="F138">
        <v>147.15850014574366</v>
      </c>
    </row>
    <row r="139" spans="1:6" x14ac:dyDescent="0.25">
      <c r="A139" t="s">
        <v>1244</v>
      </c>
      <c r="B139" s="39">
        <v>42584</v>
      </c>
      <c r="C139" t="s">
        <v>1234</v>
      </c>
      <c r="D139" t="s">
        <v>1235</v>
      </c>
      <c r="E139" s="40" t="s">
        <v>250</v>
      </c>
      <c r="F139">
        <v>28.962188985899999</v>
      </c>
    </row>
    <row r="140" spans="1:6" x14ac:dyDescent="0.25">
      <c r="A140" t="s">
        <v>1233</v>
      </c>
      <c r="B140" s="39">
        <v>42585</v>
      </c>
      <c r="C140" t="s">
        <v>1234</v>
      </c>
      <c r="D140" t="s">
        <v>1235</v>
      </c>
      <c r="E140" s="40" t="s">
        <v>250</v>
      </c>
      <c r="F140">
        <v>11.633927183400001</v>
      </c>
    </row>
    <row r="141" spans="1:6" x14ac:dyDescent="0.25">
      <c r="A141" t="s">
        <v>1236</v>
      </c>
      <c r="B141" s="39">
        <v>42585</v>
      </c>
      <c r="C141" t="s">
        <v>1237</v>
      </c>
      <c r="D141" t="s">
        <v>1238</v>
      </c>
      <c r="E141" s="40" t="s">
        <v>250</v>
      </c>
      <c r="F141">
        <v>25.519644677345003</v>
      </c>
    </row>
    <row r="142" spans="1:6" x14ac:dyDescent="0.25">
      <c r="A142" t="s">
        <v>1239</v>
      </c>
      <c r="B142" s="39">
        <v>42585</v>
      </c>
      <c r="C142" t="s">
        <v>1237</v>
      </c>
      <c r="D142" t="s">
        <v>1238</v>
      </c>
      <c r="E142" s="40" t="s">
        <v>250</v>
      </c>
      <c r="F142">
        <v>8.4410786352529001</v>
      </c>
    </row>
    <row r="143" spans="1:6" x14ac:dyDescent="0.25">
      <c r="A143" t="s">
        <v>1240</v>
      </c>
      <c r="B143" s="39">
        <v>42585</v>
      </c>
      <c r="C143" t="s">
        <v>1237</v>
      </c>
      <c r="D143" t="s">
        <v>1238</v>
      </c>
      <c r="E143" s="40" t="s">
        <v>250</v>
      </c>
      <c r="F143">
        <v>49.129428140611004</v>
      </c>
    </row>
    <row r="144" spans="1:6" x14ac:dyDescent="0.25">
      <c r="A144" t="s">
        <v>1241</v>
      </c>
      <c r="B144" s="39">
        <v>42585</v>
      </c>
      <c r="C144" t="s">
        <v>1242</v>
      </c>
      <c r="D144" t="s">
        <v>1243</v>
      </c>
      <c r="E144" s="40" t="s">
        <v>250</v>
      </c>
      <c r="F144">
        <v>146.46408331515525</v>
      </c>
    </row>
    <row r="145" spans="1:6" x14ac:dyDescent="0.25">
      <c r="A145" t="s">
        <v>1244</v>
      </c>
      <c r="B145" s="39">
        <v>42585</v>
      </c>
      <c r="C145" t="s">
        <v>1234</v>
      </c>
      <c r="D145" t="s">
        <v>1235</v>
      </c>
      <c r="E145" s="40" t="s">
        <v>250</v>
      </c>
      <c r="F145">
        <v>29.262164882499999</v>
      </c>
    </row>
    <row r="146" spans="1:6" x14ac:dyDescent="0.25">
      <c r="A146" t="s">
        <v>1233</v>
      </c>
      <c r="B146" s="39">
        <v>42586</v>
      </c>
      <c r="C146" t="s">
        <v>1234</v>
      </c>
      <c r="D146" t="s">
        <v>1235</v>
      </c>
      <c r="E146" s="40" t="s">
        <v>250</v>
      </c>
      <c r="F146">
        <v>11.5859720013</v>
      </c>
    </row>
    <row r="147" spans="1:6" x14ac:dyDescent="0.25">
      <c r="A147" t="s">
        <v>1236</v>
      </c>
      <c r="B147" s="39">
        <v>42586</v>
      </c>
      <c r="C147" t="s">
        <v>1237</v>
      </c>
      <c r="D147" t="s">
        <v>1238</v>
      </c>
      <c r="E147" s="40" t="s">
        <v>250</v>
      </c>
      <c r="F147">
        <v>26.049633807652</v>
      </c>
    </row>
    <row r="148" spans="1:6" x14ac:dyDescent="0.25">
      <c r="A148" t="s">
        <v>1239</v>
      </c>
      <c r="B148" s="39">
        <v>42586</v>
      </c>
      <c r="C148" t="s">
        <v>1237</v>
      </c>
      <c r="D148" t="s">
        <v>1238</v>
      </c>
      <c r="E148" s="40" t="s">
        <v>250</v>
      </c>
      <c r="F148">
        <v>8.5393824470409001</v>
      </c>
    </row>
    <row r="149" spans="1:6" x14ac:dyDescent="0.25">
      <c r="A149" t="s">
        <v>1240</v>
      </c>
      <c r="B149" s="39">
        <v>42586</v>
      </c>
      <c r="C149" t="s">
        <v>1237</v>
      </c>
      <c r="D149" t="s">
        <v>1238</v>
      </c>
      <c r="E149" s="40" t="s">
        <v>250</v>
      </c>
      <c r="F149">
        <v>50.026046796998997</v>
      </c>
    </row>
    <row r="150" spans="1:6" x14ac:dyDescent="0.25">
      <c r="A150" t="s">
        <v>1241</v>
      </c>
      <c r="B150" s="39">
        <v>42586</v>
      </c>
      <c r="C150" t="s">
        <v>1242</v>
      </c>
      <c r="D150" t="s">
        <v>1243</v>
      </c>
      <c r="E150" s="40" t="s">
        <v>250</v>
      </c>
      <c r="F150">
        <v>148.95241029377661</v>
      </c>
    </row>
    <row r="151" spans="1:6" x14ac:dyDescent="0.25">
      <c r="A151" t="s">
        <v>1244</v>
      </c>
      <c r="B151" s="39">
        <v>42586</v>
      </c>
      <c r="C151" t="s">
        <v>1234</v>
      </c>
      <c r="D151" t="s">
        <v>1235</v>
      </c>
      <c r="E151" s="40" t="s">
        <v>250</v>
      </c>
      <c r="F151">
        <v>29.358931300799998</v>
      </c>
    </row>
    <row r="152" spans="1:6" x14ac:dyDescent="0.25">
      <c r="A152" t="s">
        <v>1233</v>
      </c>
      <c r="B152" s="39">
        <v>42587</v>
      </c>
      <c r="C152" t="s">
        <v>1234</v>
      </c>
      <c r="D152" t="s">
        <v>1235</v>
      </c>
      <c r="E152" s="40" t="s">
        <v>250</v>
      </c>
      <c r="F152">
        <v>11.691473402</v>
      </c>
    </row>
    <row r="153" spans="1:6" x14ac:dyDescent="0.25">
      <c r="A153" t="s">
        <v>1236</v>
      </c>
      <c r="B153" s="39">
        <v>42587</v>
      </c>
      <c r="C153" t="s">
        <v>1237</v>
      </c>
      <c r="D153" t="s">
        <v>1238</v>
      </c>
      <c r="E153" s="40" t="s">
        <v>250</v>
      </c>
      <c r="F153">
        <v>25.867032510683003</v>
      </c>
    </row>
    <row r="154" spans="1:6" x14ac:dyDescent="0.25">
      <c r="A154" t="s">
        <v>1239</v>
      </c>
      <c r="B154" s="39">
        <v>42587</v>
      </c>
      <c r="C154" t="s">
        <v>1237</v>
      </c>
      <c r="D154" t="s">
        <v>1238</v>
      </c>
      <c r="E154" s="40" t="s">
        <v>250</v>
      </c>
      <c r="F154">
        <v>8.4280294566923004</v>
      </c>
    </row>
    <row r="155" spans="1:6" x14ac:dyDescent="0.25">
      <c r="A155" t="s">
        <v>1240</v>
      </c>
      <c r="B155" s="39">
        <v>42587</v>
      </c>
      <c r="C155" t="s">
        <v>1237</v>
      </c>
      <c r="D155" t="s">
        <v>1238</v>
      </c>
      <c r="E155" s="40" t="s">
        <v>250</v>
      </c>
      <c r="F155">
        <v>51.511620845230006</v>
      </c>
    </row>
    <row r="156" spans="1:6" x14ac:dyDescent="0.25">
      <c r="A156" t="s">
        <v>1241</v>
      </c>
      <c r="B156" s="39">
        <v>42587</v>
      </c>
      <c r="C156" t="s">
        <v>1242</v>
      </c>
      <c r="D156" t="s">
        <v>1243</v>
      </c>
      <c r="E156" s="40" t="s">
        <v>250</v>
      </c>
      <c r="F156">
        <v>152.25089024141784</v>
      </c>
    </row>
    <row r="157" spans="1:6" x14ac:dyDescent="0.25">
      <c r="A157" t="s">
        <v>1244</v>
      </c>
      <c r="B157" s="39">
        <v>42587</v>
      </c>
      <c r="C157" t="s">
        <v>1234</v>
      </c>
      <c r="D157" t="s">
        <v>1235</v>
      </c>
      <c r="E157" s="40" t="s">
        <v>250</v>
      </c>
      <c r="F157">
        <v>29.8040568248</v>
      </c>
    </row>
    <row r="158" spans="1:6" x14ac:dyDescent="0.25">
      <c r="A158" t="s">
        <v>1233</v>
      </c>
      <c r="B158" s="39">
        <v>42590</v>
      </c>
      <c r="C158" t="s">
        <v>1234</v>
      </c>
      <c r="D158" t="s">
        <v>1235</v>
      </c>
      <c r="E158" s="40" t="s">
        <v>250</v>
      </c>
      <c r="F158">
        <v>11.6818823655</v>
      </c>
    </row>
    <row r="159" spans="1:6" x14ac:dyDescent="0.25">
      <c r="A159" t="s">
        <v>1236</v>
      </c>
      <c r="B159" s="39">
        <v>42590</v>
      </c>
      <c r="C159" t="s">
        <v>1237</v>
      </c>
      <c r="D159" t="s">
        <v>1238</v>
      </c>
      <c r="E159" s="40" t="s">
        <v>250</v>
      </c>
      <c r="F159">
        <v>26.739955784086998</v>
      </c>
    </row>
    <row r="160" spans="1:6" x14ac:dyDescent="0.25">
      <c r="A160" t="s">
        <v>1239</v>
      </c>
      <c r="B160" s="39">
        <v>42590</v>
      </c>
      <c r="C160" t="s">
        <v>1237</v>
      </c>
      <c r="D160" t="s">
        <v>1238</v>
      </c>
      <c r="E160" s="40" t="s">
        <v>250</v>
      </c>
      <c r="F160">
        <v>8.6472556564302998</v>
      </c>
    </row>
    <row r="161" spans="1:6" x14ac:dyDescent="0.25">
      <c r="A161" t="s">
        <v>1240</v>
      </c>
      <c r="B161" s="39">
        <v>42590</v>
      </c>
      <c r="C161" t="s">
        <v>1237</v>
      </c>
      <c r="D161" t="s">
        <v>1238</v>
      </c>
      <c r="E161" s="40" t="s">
        <v>250</v>
      </c>
      <c r="F161">
        <v>53.225744747084001</v>
      </c>
    </row>
    <row r="162" spans="1:6" x14ac:dyDescent="0.25">
      <c r="A162" t="s">
        <v>1241</v>
      </c>
      <c r="B162" s="39">
        <v>42590</v>
      </c>
      <c r="C162" t="s">
        <v>1242</v>
      </c>
      <c r="D162" t="s">
        <v>1243</v>
      </c>
      <c r="E162" s="40" t="s">
        <v>250</v>
      </c>
      <c r="F162">
        <v>151.78794568769223</v>
      </c>
    </row>
    <row r="163" spans="1:6" x14ac:dyDescent="0.25">
      <c r="A163" t="s">
        <v>1244</v>
      </c>
      <c r="B163" s="39">
        <v>42590</v>
      </c>
      <c r="C163" t="s">
        <v>1234</v>
      </c>
      <c r="D163" t="s">
        <v>1235</v>
      </c>
      <c r="E163" s="40" t="s">
        <v>250</v>
      </c>
      <c r="F163">
        <v>29.8814699594</v>
      </c>
    </row>
    <row r="164" spans="1:6" x14ac:dyDescent="0.25">
      <c r="A164" t="s">
        <v>1233</v>
      </c>
      <c r="B164" s="39">
        <v>42591</v>
      </c>
      <c r="C164" t="s">
        <v>1234</v>
      </c>
      <c r="D164" t="s">
        <v>1235</v>
      </c>
      <c r="E164" s="40" t="s">
        <v>250</v>
      </c>
      <c r="F164">
        <v>11.806565839099999</v>
      </c>
    </row>
    <row r="165" spans="1:6" x14ac:dyDescent="0.25">
      <c r="A165" t="s">
        <v>1236</v>
      </c>
      <c r="B165" s="39">
        <v>42591</v>
      </c>
      <c r="C165" t="s">
        <v>1237</v>
      </c>
      <c r="D165" t="s">
        <v>1238</v>
      </c>
      <c r="E165" s="40" t="s">
        <v>250</v>
      </c>
      <c r="F165">
        <v>26.650881980723</v>
      </c>
    </row>
    <row r="166" spans="1:6" x14ac:dyDescent="0.25">
      <c r="A166" t="s">
        <v>1239</v>
      </c>
      <c r="B166" s="39">
        <v>42591</v>
      </c>
      <c r="C166" t="s">
        <v>1237</v>
      </c>
      <c r="D166" t="s">
        <v>1238</v>
      </c>
      <c r="E166" s="40" t="s">
        <v>250</v>
      </c>
      <c r="F166">
        <v>8.8081955252928008</v>
      </c>
    </row>
    <row r="167" spans="1:6" x14ac:dyDescent="0.25">
      <c r="A167" t="s">
        <v>1240</v>
      </c>
      <c r="B167" s="39">
        <v>42591</v>
      </c>
      <c r="C167" t="s">
        <v>1237</v>
      </c>
      <c r="D167" t="s">
        <v>1238</v>
      </c>
      <c r="E167" s="40" t="s">
        <v>250</v>
      </c>
      <c r="F167">
        <v>52.838968071799002</v>
      </c>
    </row>
    <row r="168" spans="1:6" x14ac:dyDescent="0.25">
      <c r="A168" t="s">
        <v>1241</v>
      </c>
      <c r="B168" s="39">
        <v>42591</v>
      </c>
      <c r="C168" t="s">
        <v>1242</v>
      </c>
      <c r="D168" t="s">
        <v>1243</v>
      </c>
      <c r="E168" s="40" t="s">
        <v>250</v>
      </c>
      <c r="F168">
        <v>154.91282142768628</v>
      </c>
    </row>
    <row r="169" spans="1:6" x14ac:dyDescent="0.25">
      <c r="A169" t="s">
        <v>1244</v>
      </c>
      <c r="B169" s="39">
        <v>42591</v>
      </c>
      <c r="C169" t="s">
        <v>1234</v>
      </c>
      <c r="D169" t="s">
        <v>1235</v>
      </c>
      <c r="E169" s="40" t="s">
        <v>250</v>
      </c>
      <c r="F169">
        <v>30.065326154099999</v>
      </c>
    </row>
    <row r="170" spans="1:6" x14ac:dyDescent="0.25">
      <c r="A170" t="s">
        <v>1233</v>
      </c>
      <c r="B170" s="39">
        <v>42592</v>
      </c>
      <c r="C170" t="s">
        <v>1234</v>
      </c>
      <c r="D170" t="s">
        <v>1235</v>
      </c>
      <c r="E170" s="40" t="s">
        <v>250</v>
      </c>
      <c r="F170">
        <v>11.7490196205</v>
      </c>
    </row>
    <row r="171" spans="1:6" x14ac:dyDescent="0.25">
      <c r="A171" t="s">
        <v>1236</v>
      </c>
      <c r="B171" s="39">
        <v>42592</v>
      </c>
      <c r="C171" t="s">
        <v>1237</v>
      </c>
      <c r="D171" t="s">
        <v>1238</v>
      </c>
      <c r="E171" s="40" t="s">
        <v>250</v>
      </c>
      <c r="F171">
        <v>26.379206880299002</v>
      </c>
    </row>
    <row r="172" spans="1:6" x14ac:dyDescent="0.25">
      <c r="A172" t="s">
        <v>1239</v>
      </c>
      <c r="B172" s="39">
        <v>42592</v>
      </c>
      <c r="C172" t="s">
        <v>1237</v>
      </c>
      <c r="D172" t="s">
        <v>1238</v>
      </c>
      <c r="E172" s="40" t="s">
        <v>250</v>
      </c>
      <c r="F172">
        <v>8.7994960729220999</v>
      </c>
    </row>
    <row r="173" spans="1:6" x14ac:dyDescent="0.25">
      <c r="A173" t="s">
        <v>1240</v>
      </c>
      <c r="B173" s="39">
        <v>42592</v>
      </c>
      <c r="C173" t="s">
        <v>1237</v>
      </c>
      <c r="D173" t="s">
        <v>1238</v>
      </c>
      <c r="E173" s="40" t="s">
        <v>250</v>
      </c>
      <c r="F173">
        <v>52.250012679865002</v>
      </c>
    </row>
    <row r="174" spans="1:6" x14ac:dyDescent="0.25">
      <c r="A174" t="s">
        <v>1241</v>
      </c>
      <c r="B174" s="39">
        <v>42592</v>
      </c>
      <c r="C174" t="s">
        <v>1242</v>
      </c>
      <c r="D174" t="s">
        <v>1243</v>
      </c>
      <c r="E174" s="40" t="s">
        <v>250</v>
      </c>
      <c r="F174">
        <v>154.56561301239208</v>
      </c>
    </row>
    <row r="175" spans="1:6" x14ac:dyDescent="0.25">
      <c r="A175" t="s">
        <v>1244</v>
      </c>
      <c r="B175" s="39">
        <v>42592</v>
      </c>
      <c r="C175" t="s">
        <v>1234</v>
      </c>
      <c r="D175" t="s">
        <v>1235</v>
      </c>
      <c r="E175" s="40" t="s">
        <v>250</v>
      </c>
      <c r="F175">
        <v>30.239505706999999</v>
      </c>
    </row>
    <row r="176" spans="1:6" x14ac:dyDescent="0.25">
      <c r="A176" t="s">
        <v>1233</v>
      </c>
      <c r="B176" s="39">
        <v>42593</v>
      </c>
      <c r="C176" t="s">
        <v>1234</v>
      </c>
      <c r="D176" t="s">
        <v>1235</v>
      </c>
      <c r="E176" s="40" t="s">
        <v>250</v>
      </c>
      <c r="F176">
        <v>11.806565839099999</v>
      </c>
    </row>
    <row r="177" spans="1:6" x14ac:dyDescent="0.25">
      <c r="A177" t="s">
        <v>1236</v>
      </c>
      <c r="B177" s="39">
        <v>42593</v>
      </c>
      <c r="C177" t="s">
        <v>1237</v>
      </c>
      <c r="D177" t="s">
        <v>1238</v>
      </c>
      <c r="E177" s="40" t="s">
        <v>250</v>
      </c>
      <c r="F177">
        <v>26.379206880299002</v>
      </c>
    </row>
    <row r="178" spans="1:6" x14ac:dyDescent="0.25">
      <c r="A178" t="s">
        <v>1239</v>
      </c>
      <c r="B178" s="39">
        <v>42593</v>
      </c>
      <c r="C178" t="s">
        <v>1237</v>
      </c>
      <c r="D178" t="s">
        <v>1238</v>
      </c>
      <c r="E178" s="40" t="s">
        <v>250</v>
      </c>
      <c r="F178">
        <v>8.7994960729220999</v>
      </c>
    </row>
    <row r="179" spans="1:6" x14ac:dyDescent="0.25">
      <c r="A179" t="s">
        <v>1240</v>
      </c>
      <c r="B179" s="39">
        <v>42593</v>
      </c>
      <c r="C179" t="s">
        <v>1237</v>
      </c>
      <c r="D179" t="s">
        <v>1238</v>
      </c>
      <c r="E179" s="40" t="s">
        <v>250</v>
      </c>
      <c r="F179">
        <v>52.250012679865002</v>
      </c>
    </row>
    <row r="180" spans="1:6" x14ac:dyDescent="0.25">
      <c r="A180" t="s">
        <v>1241</v>
      </c>
      <c r="B180" s="39">
        <v>42593</v>
      </c>
      <c r="C180" t="s">
        <v>1242</v>
      </c>
      <c r="D180" t="s">
        <v>1243</v>
      </c>
      <c r="E180" s="40" t="s">
        <v>250</v>
      </c>
      <c r="F180">
        <v>155.78084246709494</v>
      </c>
    </row>
    <row r="181" spans="1:6" x14ac:dyDescent="0.25">
      <c r="A181" t="s">
        <v>1244</v>
      </c>
      <c r="B181" s="39">
        <v>42593</v>
      </c>
      <c r="C181" t="s">
        <v>1234</v>
      </c>
      <c r="D181" t="s">
        <v>1235</v>
      </c>
      <c r="E181" s="40" t="s">
        <v>250</v>
      </c>
      <c r="F181">
        <v>30.723337798300001</v>
      </c>
    </row>
    <row r="182" spans="1:6" x14ac:dyDescent="0.25">
      <c r="A182" t="s">
        <v>1233</v>
      </c>
      <c r="B182" s="39">
        <v>42594</v>
      </c>
      <c r="C182" t="s">
        <v>1234</v>
      </c>
      <c r="D182" t="s">
        <v>1235</v>
      </c>
      <c r="E182" s="40" t="s">
        <v>250</v>
      </c>
      <c r="F182">
        <v>11.825747911900001</v>
      </c>
    </row>
    <row r="183" spans="1:6" x14ac:dyDescent="0.25">
      <c r="A183" t="s">
        <v>1236</v>
      </c>
      <c r="B183" s="39">
        <v>42594</v>
      </c>
      <c r="C183" t="s">
        <v>1237</v>
      </c>
      <c r="D183" t="s">
        <v>1238</v>
      </c>
      <c r="E183" s="40" t="s">
        <v>250</v>
      </c>
      <c r="F183">
        <v>26.321308908075999</v>
      </c>
    </row>
    <row r="184" spans="1:6" x14ac:dyDescent="0.25">
      <c r="A184" t="s">
        <v>1239</v>
      </c>
      <c r="B184" s="39">
        <v>42594</v>
      </c>
      <c r="C184" t="s">
        <v>1237</v>
      </c>
      <c r="D184" t="s">
        <v>1238</v>
      </c>
      <c r="E184" s="40" t="s">
        <v>250</v>
      </c>
      <c r="F184">
        <v>8.7342501801373</v>
      </c>
    </row>
    <row r="185" spans="1:6" x14ac:dyDescent="0.25">
      <c r="A185" t="s">
        <v>1240</v>
      </c>
      <c r="B185" s="39">
        <v>42594</v>
      </c>
      <c r="C185" t="s">
        <v>1237</v>
      </c>
      <c r="D185" t="s">
        <v>1238</v>
      </c>
      <c r="E185" s="40" t="s">
        <v>250</v>
      </c>
      <c r="F185">
        <v>52.742273902955006</v>
      </c>
    </row>
    <row r="186" spans="1:6" x14ac:dyDescent="0.25">
      <c r="A186" t="s">
        <v>1241</v>
      </c>
      <c r="B186" s="39">
        <v>42594</v>
      </c>
      <c r="C186" t="s">
        <v>1242</v>
      </c>
      <c r="D186" t="s">
        <v>1243</v>
      </c>
      <c r="E186" s="40" t="s">
        <v>250</v>
      </c>
      <c r="F186">
        <v>153.35038355768927</v>
      </c>
    </row>
    <row r="187" spans="1:6" x14ac:dyDescent="0.25">
      <c r="A187" t="s">
        <v>1244</v>
      </c>
      <c r="B187" s="39">
        <v>42594</v>
      </c>
      <c r="C187" t="s">
        <v>1234</v>
      </c>
      <c r="D187" t="s">
        <v>1235</v>
      </c>
      <c r="E187" s="40" t="s">
        <v>250</v>
      </c>
      <c r="F187">
        <v>30.549158245400001</v>
      </c>
    </row>
    <row r="188" spans="1:6" x14ac:dyDescent="0.25">
      <c r="A188" t="s">
        <v>1233</v>
      </c>
      <c r="B188" s="39">
        <v>42597</v>
      </c>
      <c r="C188" t="s">
        <v>1234</v>
      </c>
      <c r="D188" t="s">
        <v>1235</v>
      </c>
      <c r="E188" s="40" t="s">
        <v>250</v>
      </c>
      <c r="F188">
        <v>11.921658276200001</v>
      </c>
    </row>
    <row r="189" spans="1:6" x14ac:dyDescent="0.25">
      <c r="A189" t="s">
        <v>1236</v>
      </c>
      <c r="B189" s="39">
        <v>42597</v>
      </c>
      <c r="C189" t="s">
        <v>1237</v>
      </c>
      <c r="D189" t="s">
        <v>1238</v>
      </c>
      <c r="E189" s="40" t="s">
        <v>250</v>
      </c>
      <c r="F189">
        <v>26.263410935852999</v>
      </c>
    </row>
    <row r="190" spans="1:6" x14ac:dyDescent="0.25">
      <c r="A190" t="s">
        <v>1239</v>
      </c>
      <c r="B190" s="39">
        <v>42597</v>
      </c>
      <c r="C190" t="s">
        <v>1237</v>
      </c>
      <c r="D190" t="s">
        <v>1238</v>
      </c>
      <c r="E190" s="40" t="s">
        <v>250</v>
      </c>
      <c r="F190">
        <v>8.6820534659130999</v>
      </c>
    </row>
    <row r="191" spans="1:6" x14ac:dyDescent="0.25">
      <c r="A191" t="s">
        <v>1240</v>
      </c>
      <c r="B191" s="39">
        <v>42597</v>
      </c>
      <c r="C191" t="s">
        <v>1237</v>
      </c>
      <c r="D191" t="s">
        <v>1238</v>
      </c>
      <c r="E191" s="40" t="s">
        <v>250</v>
      </c>
      <c r="F191">
        <v>52.302754953813007</v>
      </c>
    </row>
    <row r="192" spans="1:6" x14ac:dyDescent="0.25">
      <c r="A192" t="s">
        <v>1241</v>
      </c>
      <c r="B192" s="39">
        <v>42597</v>
      </c>
      <c r="C192" t="s">
        <v>1242</v>
      </c>
      <c r="D192" t="s">
        <v>1243</v>
      </c>
      <c r="E192" s="40" t="s">
        <v>250</v>
      </c>
      <c r="F192">
        <v>154.970689496902</v>
      </c>
    </row>
    <row r="193" spans="1:6" x14ac:dyDescent="0.25">
      <c r="A193" t="s">
        <v>1244</v>
      </c>
      <c r="B193" s="39">
        <v>42597</v>
      </c>
      <c r="C193" t="s">
        <v>1234</v>
      </c>
      <c r="D193" t="s">
        <v>1235</v>
      </c>
      <c r="E193" s="40" t="s">
        <v>250</v>
      </c>
      <c r="F193">
        <v>30.829780858399999</v>
      </c>
    </row>
    <row r="194" spans="1:6" x14ac:dyDescent="0.25">
      <c r="A194" t="s">
        <v>1233</v>
      </c>
      <c r="B194" s="39">
        <v>42598</v>
      </c>
      <c r="C194" t="s">
        <v>1234</v>
      </c>
      <c r="D194" t="s">
        <v>1235</v>
      </c>
      <c r="E194" s="40" t="s">
        <v>250</v>
      </c>
      <c r="F194">
        <v>11.8353389483</v>
      </c>
    </row>
    <row r="195" spans="1:6" x14ac:dyDescent="0.25">
      <c r="A195" t="s">
        <v>1236</v>
      </c>
      <c r="B195" s="39">
        <v>42598</v>
      </c>
      <c r="C195" t="s">
        <v>1237</v>
      </c>
      <c r="D195" t="s">
        <v>1238</v>
      </c>
      <c r="E195" s="40" t="s">
        <v>250</v>
      </c>
      <c r="F195">
        <v>26.089717019184</v>
      </c>
    </row>
    <row r="196" spans="1:6" x14ac:dyDescent="0.25">
      <c r="A196" t="s">
        <v>1239</v>
      </c>
      <c r="B196" s="39">
        <v>42598</v>
      </c>
      <c r="C196" t="s">
        <v>1237</v>
      </c>
      <c r="D196" t="s">
        <v>1238</v>
      </c>
      <c r="E196" s="40" t="s">
        <v>250</v>
      </c>
      <c r="F196">
        <v>8.5315529399009016</v>
      </c>
    </row>
    <row r="197" spans="1:6" x14ac:dyDescent="0.25">
      <c r="A197" t="s">
        <v>1240</v>
      </c>
      <c r="B197" s="39">
        <v>42598</v>
      </c>
      <c r="C197" t="s">
        <v>1237</v>
      </c>
      <c r="D197" t="s">
        <v>1238</v>
      </c>
      <c r="E197" s="40" t="s">
        <v>250</v>
      </c>
      <c r="F197">
        <v>51.643476530009004</v>
      </c>
    </row>
    <row r="198" spans="1:6" x14ac:dyDescent="0.25">
      <c r="A198" t="s">
        <v>1241</v>
      </c>
      <c r="B198" s="39">
        <v>42598</v>
      </c>
      <c r="C198" t="s">
        <v>1242</v>
      </c>
      <c r="D198" t="s">
        <v>1243</v>
      </c>
      <c r="E198" s="40" t="s">
        <v>250</v>
      </c>
      <c r="F198">
        <v>151.09352885593069</v>
      </c>
    </row>
    <row r="199" spans="1:6" x14ac:dyDescent="0.25">
      <c r="A199" t="s">
        <v>1244</v>
      </c>
      <c r="B199" s="39">
        <v>42598</v>
      </c>
      <c r="C199" t="s">
        <v>1234</v>
      </c>
      <c r="D199" t="s">
        <v>1235</v>
      </c>
      <c r="E199" s="40" t="s">
        <v>250</v>
      </c>
      <c r="F199">
        <v>30.684631231000001</v>
      </c>
    </row>
    <row r="200" spans="1:6" x14ac:dyDescent="0.25">
      <c r="A200" t="s">
        <v>1233</v>
      </c>
      <c r="B200" s="39">
        <v>42599</v>
      </c>
      <c r="C200" t="s">
        <v>1234</v>
      </c>
      <c r="D200" t="s">
        <v>1235</v>
      </c>
      <c r="E200" s="40" t="s">
        <v>250</v>
      </c>
      <c r="F200">
        <v>11.883294130499999</v>
      </c>
    </row>
    <row r="201" spans="1:6" x14ac:dyDescent="0.25">
      <c r="A201" t="s">
        <v>1236</v>
      </c>
      <c r="B201" s="39">
        <v>42599</v>
      </c>
      <c r="C201" t="s">
        <v>1237</v>
      </c>
      <c r="D201" t="s">
        <v>1238</v>
      </c>
      <c r="E201" s="40" t="s">
        <v>250</v>
      </c>
      <c r="F201">
        <v>26.971547672979</v>
      </c>
    </row>
    <row r="202" spans="1:6" x14ac:dyDescent="0.25">
      <c r="A202" t="s">
        <v>1239</v>
      </c>
      <c r="B202" s="39">
        <v>42599</v>
      </c>
      <c r="C202" t="s">
        <v>1237</v>
      </c>
      <c r="D202" t="s">
        <v>1238</v>
      </c>
      <c r="E202" s="40" t="s">
        <v>250</v>
      </c>
      <c r="F202">
        <v>8.5811398184147993</v>
      </c>
    </row>
    <row r="203" spans="1:6" x14ac:dyDescent="0.25">
      <c r="A203" t="s">
        <v>1240</v>
      </c>
      <c r="B203" s="39">
        <v>42599</v>
      </c>
      <c r="C203" t="s">
        <v>1237</v>
      </c>
      <c r="D203" t="s">
        <v>1238</v>
      </c>
      <c r="E203" s="40" t="s">
        <v>250</v>
      </c>
      <c r="F203">
        <v>52.795016176902998</v>
      </c>
    </row>
    <row r="204" spans="1:6" x14ac:dyDescent="0.25">
      <c r="A204" t="s">
        <v>1241</v>
      </c>
      <c r="B204" s="39">
        <v>42599</v>
      </c>
      <c r="C204" t="s">
        <v>1242</v>
      </c>
      <c r="D204" t="s">
        <v>1243</v>
      </c>
      <c r="E204" s="40" t="s">
        <v>250</v>
      </c>
      <c r="F204">
        <v>148.6052018773093</v>
      </c>
    </row>
    <row r="205" spans="1:6" x14ac:dyDescent="0.25">
      <c r="A205" t="s">
        <v>1244</v>
      </c>
      <c r="B205" s="39">
        <v>42599</v>
      </c>
      <c r="C205" t="s">
        <v>1234</v>
      </c>
      <c r="D205" t="s">
        <v>1235</v>
      </c>
      <c r="E205" s="40" t="s">
        <v>250</v>
      </c>
      <c r="F205">
        <v>30.820104216600001</v>
      </c>
    </row>
    <row r="206" spans="1:6" x14ac:dyDescent="0.25">
      <c r="A206" t="s">
        <v>1233</v>
      </c>
      <c r="B206" s="39">
        <v>42600</v>
      </c>
      <c r="C206" t="s">
        <v>1234</v>
      </c>
      <c r="D206" t="s">
        <v>1235</v>
      </c>
      <c r="E206" s="40" t="s">
        <v>250</v>
      </c>
      <c r="F206">
        <v>11.825747911900001</v>
      </c>
    </row>
    <row r="207" spans="1:6" x14ac:dyDescent="0.25">
      <c r="A207" t="s">
        <v>1236</v>
      </c>
      <c r="B207" s="39">
        <v>42600</v>
      </c>
      <c r="C207" t="s">
        <v>1237</v>
      </c>
      <c r="D207" t="s">
        <v>1238</v>
      </c>
      <c r="E207" s="40" t="s">
        <v>250</v>
      </c>
      <c r="F207">
        <v>26.610798769191</v>
      </c>
    </row>
    <row r="208" spans="1:6" x14ac:dyDescent="0.25">
      <c r="A208" t="s">
        <v>1239</v>
      </c>
      <c r="B208" s="39">
        <v>42600</v>
      </c>
      <c r="C208" t="s">
        <v>1237</v>
      </c>
      <c r="D208" t="s">
        <v>1238</v>
      </c>
      <c r="E208" s="40" t="s">
        <v>250</v>
      </c>
      <c r="F208">
        <v>8.3610436734370008</v>
      </c>
    </row>
    <row r="209" spans="1:6" x14ac:dyDescent="0.25">
      <c r="A209" t="s">
        <v>1240</v>
      </c>
      <c r="B209" s="39">
        <v>42600</v>
      </c>
      <c r="C209" t="s">
        <v>1237</v>
      </c>
      <c r="D209" t="s">
        <v>1238</v>
      </c>
      <c r="E209" s="40" t="s">
        <v>250</v>
      </c>
      <c r="F209">
        <v>51.863236004580003</v>
      </c>
    </row>
    <row r="210" spans="1:6" x14ac:dyDescent="0.25">
      <c r="A210" t="s">
        <v>1241</v>
      </c>
      <c r="B210" s="39">
        <v>42600</v>
      </c>
      <c r="C210" t="s">
        <v>1242</v>
      </c>
      <c r="D210" t="s">
        <v>1243</v>
      </c>
      <c r="E210" s="40" t="s">
        <v>250</v>
      </c>
      <c r="F210">
        <v>148.95241029377661</v>
      </c>
    </row>
    <row r="211" spans="1:6" x14ac:dyDescent="0.25">
      <c r="A211" t="s">
        <v>1244</v>
      </c>
      <c r="B211" s="39">
        <v>42600</v>
      </c>
      <c r="C211" t="s">
        <v>1234</v>
      </c>
      <c r="D211" t="s">
        <v>1235</v>
      </c>
      <c r="E211" s="40" t="s">
        <v>250</v>
      </c>
      <c r="F211">
        <v>30.5298049618</v>
      </c>
    </row>
    <row r="212" spans="1:6" x14ac:dyDescent="0.25">
      <c r="A212" t="s">
        <v>1233</v>
      </c>
      <c r="B212" s="39">
        <v>42601</v>
      </c>
      <c r="C212" t="s">
        <v>1234</v>
      </c>
      <c r="D212" t="s">
        <v>1235</v>
      </c>
      <c r="E212" s="40" t="s">
        <v>250</v>
      </c>
      <c r="F212">
        <v>11.883294130499999</v>
      </c>
    </row>
    <row r="213" spans="1:6" x14ac:dyDescent="0.25">
      <c r="A213" t="s">
        <v>1236</v>
      </c>
      <c r="B213" s="39">
        <v>42601</v>
      </c>
      <c r="C213" t="s">
        <v>1237</v>
      </c>
      <c r="D213" t="s">
        <v>1238</v>
      </c>
      <c r="E213" s="40" t="s">
        <v>250</v>
      </c>
      <c r="F213">
        <v>27.550527395209002</v>
      </c>
    </row>
    <row r="214" spans="1:6" x14ac:dyDescent="0.25">
      <c r="A214" t="s">
        <v>1239</v>
      </c>
      <c r="B214" s="39">
        <v>42601</v>
      </c>
      <c r="C214" t="s">
        <v>1237</v>
      </c>
      <c r="D214" t="s">
        <v>1238</v>
      </c>
      <c r="E214" s="40" t="s">
        <v>250</v>
      </c>
      <c r="F214">
        <v>8.4245496757422007</v>
      </c>
    </row>
    <row r="215" spans="1:6" x14ac:dyDescent="0.25">
      <c r="A215" t="s">
        <v>1240</v>
      </c>
      <c r="B215" s="39">
        <v>42601</v>
      </c>
      <c r="C215" t="s">
        <v>1237</v>
      </c>
      <c r="D215" t="s">
        <v>1238</v>
      </c>
      <c r="E215" s="40" t="s">
        <v>250</v>
      </c>
      <c r="F215">
        <v>52.970823756578</v>
      </c>
    </row>
    <row r="216" spans="1:6" x14ac:dyDescent="0.25">
      <c r="A216" t="s">
        <v>1241</v>
      </c>
      <c r="B216" s="39">
        <v>42601</v>
      </c>
      <c r="C216" t="s">
        <v>1242</v>
      </c>
      <c r="D216" t="s">
        <v>1243</v>
      </c>
      <c r="E216" s="40" t="s">
        <v>250</v>
      </c>
      <c r="F216">
        <v>148.02652118515229</v>
      </c>
    </row>
    <row r="217" spans="1:6" x14ac:dyDescent="0.25">
      <c r="A217" t="s">
        <v>1244</v>
      </c>
      <c r="B217" s="39">
        <v>42601</v>
      </c>
      <c r="C217" t="s">
        <v>1234</v>
      </c>
      <c r="D217" t="s">
        <v>1235</v>
      </c>
      <c r="E217" s="40" t="s">
        <v>250</v>
      </c>
      <c r="F217">
        <v>30.800750932900002</v>
      </c>
    </row>
    <row r="218" spans="1:6" x14ac:dyDescent="0.25">
      <c r="A218" t="s">
        <v>1233</v>
      </c>
      <c r="B218" s="39">
        <v>42604</v>
      </c>
      <c r="C218" t="s">
        <v>1234</v>
      </c>
      <c r="D218" t="s">
        <v>1235</v>
      </c>
      <c r="E218" s="40" t="s">
        <v>250</v>
      </c>
      <c r="F218">
        <v>11.8545210212</v>
      </c>
    </row>
    <row r="219" spans="1:6" x14ac:dyDescent="0.25">
      <c r="A219" t="s">
        <v>1236</v>
      </c>
      <c r="B219" s="39">
        <v>42604</v>
      </c>
      <c r="C219" t="s">
        <v>1237</v>
      </c>
      <c r="D219" t="s">
        <v>1238</v>
      </c>
      <c r="E219" s="40" t="s">
        <v>250</v>
      </c>
      <c r="F219">
        <v>27.889007848155998</v>
      </c>
    </row>
    <row r="220" spans="1:6" x14ac:dyDescent="0.25">
      <c r="A220" t="s">
        <v>1239</v>
      </c>
      <c r="B220" s="39">
        <v>42604</v>
      </c>
      <c r="C220" t="s">
        <v>1237</v>
      </c>
      <c r="D220" t="s">
        <v>1238</v>
      </c>
      <c r="E220" s="40" t="s">
        <v>250</v>
      </c>
      <c r="F220">
        <v>8.3566939472562005</v>
      </c>
    </row>
    <row r="221" spans="1:6" x14ac:dyDescent="0.25">
      <c r="A221" t="s">
        <v>1240</v>
      </c>
      <c r="B221" s="39">
        <v>42604</v>
      </c>
      <c r="C221" t="s">
        <v>1237</v>
      </c>
      <c r="D221" t="s">
        <v>1238</v>
      </c>
      <c r="E221" s="40" t="s">
        <v>250</v>
      </c>
      <c r="F221">
        <v>53.621311801330009</v>
      </c>
    </row>
    <row r="222" spans="1:6" x14ac:dyDescent="0.25">
      <c r="A222" t="s">
        <v>1241</v>
      </c>
      <c r="B222" s="39">
        <v>42604</v>
      </c>
      <c r="C222" t="s">
        <v>1242</v>
      </c>
      <c r="D222" t="s">
        <v>1243</v>
      </c>
      <c r="E222" s="40" t="s">
        <v>250</v>
      </c>
      <c r="F222">
        <v>147.73718083907377</v>
      </c>
    </row>
    <row r="223" spans="1:6" x14ac:dyDescent="0.25">
      <c r="A223" t="s">
        <v>1244</v>
      </c>
      <c r="B223" s="39">
        <v>42604</v>
      </c>
      <c r="C223" t="s">
        <v>1234</v>
      </c>
      <c r="D223" t="s">
        <v>1235</v>
      </c>
      <c r="E223" s="40" t="s">
        <v>250</v>
      </c>
      <c r="F223">
        <v>30.839457500200002</v>
      </c>
    </row>
    <row r="224" spans="1:6" x14ac:dyDescent="0.25">
      <c r="A224" t="s">
        <v>1233</v>
      </c>
      <c r="B224" s="39">
        <v>42605</v>
      </c>
      <c r="C224" t="s">
        <v>1234</v>
      </c>
      <c r="D224" t="s">
        <v>1235</v>
      </c>
      <c r="E224" s="40" t="s">
        <v>250</v>
      </c>
      <c r="F224">
        <v>11.912067239700001</v>
      </c>
    </row>
    <row r="225" spans="1:6" x14ac:dyDescent="0.25">
      <c r="A225" t="s">
        <v>1236</v>
      </c>
      <c r="B225" s="39">
        <v>42605</v>
      </c>
      <c r="C225" t="s">
        <v>1237</v>
      </c>
      <c r="D225" t="s">
        <v>1238</v>
      </c>
      <c r="E225" s="40" t="s">
        <v>250</v>
      </c>
      <c r="F225">
        <v>27.310028125926003</v>
      </c>
    </row>
    <row r="226" spans="1:6" x14ac:dyDescent="0.25">
      <c r="A226" t="s">
        <v>1239</v>
      </c>
      <c r="B226" s="39">
        <v>42605</v>
      </c>
      <c r="C226" t="s">
        <v>1237</v>
      </c>
      <c r="D226" t="s">
        <v>1238</v>
      </c>
      <c r="E226" s="40" t="s">
        <v>250</v>
      </c>
      <c r="F226">
        <v>8.2340316688266011</v>
      </c>
    </row>
    <row r="227" spans="1:6" x14ac:dyDescent="0.25">
      <c r="A227" t="s">
        <v>1240</v>
      </c>
      <c r="B227" s="39">
        <v>42605</v>
      </c>
      <c r="C227" t="s">
        <v>1237</v>
      </c>
      <c r="D227" t="s">
        <v>1238</v>
      </c>
      <c r="E227" s="40" t="s">
        <v>250</v>
      </c>
      <c r="F227">
        <v>52.715902765980999</v>
      </c>
    </row>
    <row r="228" spans="1:6" x14ac:dyDescent="0.25">
      <c r="A228" t="s">
        <v>1241</v>
      </c>
      <c r="B228" s="39">
        <v>42605</v>
      </c>
      <c r="C228" t="s">
        <v>1242</v>
      </c>
      <c r="D228" t="s">
        <v>1243</v>
      </c>
      <c r="E228" s="40" t="s">
        <v>250</v>
      </c>
      <c r="F228">
        <v>150.39911202534228</v>
      </c>
    </row>
    <row r="229" spans="1:6" x14ac:dyDescent="0.25">
      <c r="A229" t="s">
        <v>1244</v>
      </c>
      <c r="B229" s="39">
        <v>42605</v>
      </c>
      <c r="C229" t="s">
        <v>1234</v>
      </c>
      <c r="D229" t="s">
        <v>1235</v>
      </c>
      <c r="E229" s="40" t="s">
        <v>250</v>
      </c>
      <c r="F229">
        <v>30.8684874257</v>
      </c>
    </row>
    <row r="230" spans="1:6" x14ac:dyDescent="0.25">
      <c r="A230" t="s">
        <v>1233</v>
      </c>
      <c r="B230" s="39">
        <v>42606</v>
      </c>
      <c r="C230" t="s">
        <v>1234</v>
      </c>
      <c r="D230" t="s">
        <v>1235</v>
      </c>
      <c r="E230" s="40" t="s">
        <v>250</v>
      </c>
      <c r="F230">
        <v>11.796974802599999</v>
      </c>
    </row>
    <row r="231" spans="1:6" x14ac:dyDescent="0.25">
      <c r="A231" t="s">
        <v>1236</v>
      </c>
      <c r="B231" s="39">
        <v>42606</v>
      </c>
      <c r="C231" t="s">
        <v>1237</v>
      </c>
      <c r="D231" t="s">
        <v>1238</v>
      </c>
      <c r="E231" s="40" t="s">
        <v>250</v>
      </c>
      <c r="F231">
        <v>27.514897873827</v>
      </c>
    </row>
    <row r="232" spans="1:6" x14ac:dyDescent="0.25">
      <c r="A232" t="s">
        <v>1239</v>
      </c>
      <c r="B232" s="39">
        <v>42606</v>
      </c>
      <c r="C232" t="s">
        <v>1237</v>
      </c>
      <c r="D232" t="s">
        <v>1238</v>
      </c>
      <c r="E232" s="40" t="s">
        <v>250</v>
      </c>
      <c r="F232">
        <v>8.4576075947545011</v>
      </c>
    </row>
    <row r="233" spans="1:6" x14ac:dyDescent="0.25">
      <c r="A233" t="s">
        <v>1240</v>
      </c>
      <c r="B233" s="39">
        <v>42606</v>
      </c>
      <c r="C233" t="s">
        <v>1237</v>
      </c>
      <c r="D233" t="s">
        <v>1238</v>
      </c>
      <c r="E233" s="40" t="s">
        <v>250</v>
      </c>
      <c r="F233">
        <v>53.797119381005004</v>
      </c>
    </row>
    <row r="234" spans="1:6" x14ac:dyDescent="0.25">
      <c r="A234" t="s">
        <v>1241</v>
      </c>
      <c r="B234" s="39">
        <v>42606</v>
      </c>
      <c r="C234" t="s">
        <v>1242</v>
      </c>
      <c r="D234" t="s">
        <v>1243</v>
      </c>
      <c r="E234" s="40" t="s">
        <v>250</v>
      </c>
      <c r="F234">
        <v>150.05190360887494</v>
      </c>
    </row>
    <row r="235" spans="1:6" x14ac:dyDescent="0.25">
      <c r="A235" t="s">
        <v>1244</v>
      </c>
      <c r="B235" s="39">
        <v>42606</v>
      </c>
      <c r="C235" t="s">
        <v>1234</v>
      </c>
      <c r="D235" t="s">
        <v>1235</v>
      </c>
      <c r="E235" s="40" t="s">
        <v>250</v>
      </c>
      <c r="F235">
        <v>30.752367723799999</v>
      </c>
    </row>
    <row r="236" spans="1:6" x14ac:dyDescent="0.25">
      <c r="A236" t="s">
        <v>1233</v>
      </c>
      <c r="B236" s="39">
        <v>42607</v>
      </c>
      <c r="C236" t="s">
        <v>1234</v>
      </c>
      <c r="D236" t="s">
        <v>1235</v>
      </c>
      <c r="E236" s="40" t="s">
        <v>250</v>
      </c>
      <c r="F236">
        <v>11.9600224219</v>
      </c>
    </row>
    <row r="237" spans="1:6" x14ac:dyDescent="0.25">
      <c r="A237" t="s">
        <v>1236</v>
      </c>
      <c r="B237" s="39">
        <v>42607</v>
      </c>
      <c r="C237" t="s">
        <v>1237</v>
      </c>
      <c r="D237" t="s">
        <v>1238</v>
      </c>
      <c r="E237" s="40" t="s">
        <v>250</v>
      </c>
      <c r="F237">
        <v>27.532712634518003</v>
      </c>
    </row>
    <row r="238" spans="1:6" x14ac:dyDescent="0.25">
      <c r="A238" t="s">
        <v>1239</v>
      </c>
      <c r="B238" s="39">
        <v>42607</v>
      </c>
      <c r="C238" t="s">
        <v>1237</v>
      </c>
      <c r="D238" t="s">
        <v>1238</v>
      </c>
      <c r="E238" s="40" t="s">
        <v>250</v>
      </c>
      <c r="F238">
        <v>8.5472119541718001</v>
      </c>
    </row>
    <row r="239" spans="1:6" x14ac:dyDescent="0.25">
      <c r="A239" t="s">
        <v>1240</v>
      </c>
      <c r="B239" s="39">
        <v>42607</v>
      </c>
      <c r="C239" t="s">
        <v>1237</v>
      </c>
      <c r="D239" t="s">
        <v>1238</v>
      </c>
      <c r="E239" s="40" t="s">
        <v>250</v>
      </c>
      <c r="F239">
        <v>53.761957865070002</v>
      </c>
    </row>
    <row r="240" spans="1:6" x14ac:dyDescent="0.25">
      <c r="A240" t="s">
        <v>1241</v>
      </c>
      <c r="B240" s="39">
        <v>42607</v>
      </c>
      <c r="C240" t="s">
        <v>1242</v>
      </c>
      <c r="D240" t="s">
        <v>1243</v>
      </c>
      <c r="E240" s="40" t="s">
        <v>250</v>
      </c>
      <c r="F240">
        <v>147.6214447006424</v>
      </c>
    </row>
    <row r="241" spans="1:6" x14ac:dyDescent="0.25">
      <c r="A241" t="s">
        <v>1244</v>
      </c>
      <c r="B241" s="39">
        <v>42607</v>
      </c>
      <c r="C241" t="s">
        <v>1234</v>
      </c>
      <c r="D241" t="s">
        <v>1235</v>
      </c>
      <c r="E241" s="40" t="s">
        <v>250</v>
      </c>
      <c r="F241">
        <v>30.5201283199</v>
      </c>
    </row>
    <row r="242" spans="1:6" x14ac:dyDescent="0.25">
      <c r="A242" t="s">
        <v>1233</v>
      </c>
      <c r="B242" s="39">
        <v>42608</v>
      </c>
      <c r="C242" t="s">
        <v>1234</v>
      </c>
      <c r="D242" t="s">
        <v>1235</v>
      </c>
      <c r="E242" s="40" t="s">
        <v>250</v>
      </c>
      <c r="F242">
        <v>11.873703094</v>
      </c>
    </row>
    <row r="243" spans="1:6" x14ac:dyDescent="0.25">
      <c r="A243" t="s">
        <v>1236</v>
      </c>
      <c r="B243" s="39">
        <v>42608</v>
      </c>
      <c r="C243" t="s">
        <v>1237</v>
      </c>
      <c r="D243" t="s">
        <v>1238</v>
      </c>
      <c r="E243" s="40" t="s">
        <v>250</v>
      </c>
      <c r="F243">
        <v>26.935918151597001</v>
      </c>
    </row>
    <row r="244" spans="1:6" x14ac:dyDescent="0.25">
      <c r="A244" t="s">
        <v>1239</v>
      </c>
      <c r="B244" s="39">
        <v>42608</v>
      </c>
      <c r="C244" t="s">
        <v>1237</v>
      </c>
      <c r="D244" t="s">
        <v>1238</v>
      </c>
      <c r="E244" s="40" t="s">
        <v>250</v>
      </c>
      <c r="F244">
        <v>8.4732666090254014</v>
      </c>
    </row>
    <row r="245" spans="1:6" x14ac:dyDescent="0.25">
      <c r="A245" t="s">
        <v>1240</v>
      </c>
      <c r="B245" s="39">
        <v>42608</v>
      </c>
      <c r="C245" t="s">
        <v>1237</v>
      </c>
      <c r="D245" t="s">
        <v>1238</v>
      </c>
      <c r="E245" s="40" t="s">
        <v>250</v>
      </c>
      <c r="F245">
        <v>51.959930173424006</v>
      </c>
    </row>
    <row r="246" spans="1:6" x14ac:dyDescent="0.25">
      <c r="A246" t="s">
        <v>1241</v>
      </c>
      <c r="B246" s="39">
        <v>42608</v>
      </c>
      <c r="C246" t="s">
        <v>1242</v>
      </c>
      <c r="D246" t="s">
        <v>1243</v>
      </c>
      <c r="E246" s="40" t="s">
        <v>250</v>
      </c>
      <c r="F246">
        <v>150.86205657906788</v>
      </c>
    </row>
    <row r="247" spans="1:6" x14ac:dyDescent="0.25">
      <c r="A247" t="s">
        <v>1244</v>
      </c>
      <c r="B247" s="39">
        <v>42608</v>
      </c>
      <c r="C247" t="s">
        <v>1234</v>
      </c>
      <c r="D247" t="s">
        <v>1235</v>
      </c>
      <c r="E247" s="40" t="s">
        <v>250</v>
      </c>
      <c r="F247">
        <v>30.510451678100001</v>
      </c>
    </row>
    <row r="248" spans="1:6" x14ac:dyDescent="0.25">
      <c r="A248" t="s">
        <v>1233</v>
      </c>
      <c r="B248" s="39">
        <v>42611</v>
      </c>
      <c r="C248" t="s">
        <v>1234</v>
      </c>
      <c r="D248" t="s">
        <v>1235</v>
      </c>
      <c r="E248" s="40" t="s">
        <v>250</v>
      </c>
      <c r="F248">
        <v>11.9600224219</v>
      </c>
    </row>
    <row r="249" spans="1:6" x14ac:dyDescent="0.25">
      <c r="A249" t="s">
        <v>1236</v>
      </c>
      <c r="B249" s="39">
        <v>42611</v>
      </c>
      <c r="C249" t="s">
        <v>1237</v>
      </c>
      <c r="D249" t="s">
        <v>1238</v>
      </c>
      <c r="E249" s="40" t="s">
        <v>250</v>
      </c>
      <c r="F249">
        <v>27.933544749838003</v>
      </c>
    </row>
    <row r="250" spans="1:6" x14ac:dyDescent="0.25">
      <c r="A250" t="s">
        <v>1239</v>
      </c>
      <c r="B250" s="39">
        <v>42611</v>
      </c>
      <c r="C250" t="s">
        <v>1237</v>
      </c>
      <c r="D250" t="s">
        <v>1238</v>
      </c>
      <c r="E250" s="40" t="s">
        <v>250</v>
      </c>
      <c r="F250">
        <v>8.7081518230252009</v>
      </c>
    </row>
    <row r="251" spans="1:6" x14ac:dyDescent="0.25">
      <c r="A251" t="s">
        <v>1240</v>
      </c>
      <c r="B251" s="39">
        <v>42611</v>
      </c>
      <c r="C251" t="s">
        <v>1237</v>
      </c>
      <c r="D251" t="s">
        <v>1238</v>
      </c>
      <c r="E251" s="40" t="s">
        <v>250</v>
      </c>
      <c r="F251">
        <v>54.034459613589</v>
      </c>
    </row>
    <row r="252" spans="1:6" x14ac:dyDescent="0.25">
      <c r="A252" t="s">
        <v>1241</v>
      </c>
      <c r="B252" s="39">
        <v>42611</v>
      </c>
      <c r="C252" t="s">
        <v>1242</v>
      </c>
      <c r="D252" t="s">
        <v>1243</v>
      </c>
      <c r="E252" s="40" t="s">
        <v>250</v>
      </c>
      <c r="F252">
        <v>148.6052018773093</v>
      </c>
    </row>
    <row r="253" spans="1:6" x14ac:dyDescent="0.25">
      <c r="A253" t="s">
        <v>1244</v>
      </c>
      <c r="B253" s="39">
        <v>42611</v>
      </c>
      <c r="C253" t="s">
        <v>1234</v>
      </c>
      <c r="D253" t="s">
        <v>1235</v>
      </c>
      <c r="E253" s="40" t="s">
        <v>250</v>
      </c>
      <c r="F253">
        <v>30.781397649300001</v>
      </c>
    </row>
    <row r="254" spans="1:6" x14ac:dyDescent="0.25">
      <c r="A254" t="s">
        <v>1233</v>
      </c>
      <c r="B254" s="39">
        <v>42612</v>
      </c>
      <c r="C254" t="s">
        <v>1234</v>
      </c>
      <c r="D254" t="s">
        <v>1235</v>
      </c>
      <c r="E254" s="40" t="s">
        <v>250</v>
      </c>
      <c r="F254">
        <v>12.0367507133</v>
      </c>
    </row>
    <row r="255" spans="1:6" x14ac:dyDescent="0.25">
      <c r="A255" t="s">
        <v>1236</v>
      </c>
      <c r="B255" s="39">
        <v>42612</v>
      </c>
      <c r="C255" t="s">
        <v>1237</v>
      </c>
      <c r="D255" t="s">
        <v>1238</v>
      </c>
      <c r="E255" s="40" t="s">
        <v>250</v>
      </c>
      <c r="F255">
        <v>28.111692356656999</v>
      </c>
    </row>
    <row r="256" spans="1:6" x14ac:dyDescent="0.25">
      <c r="A256" t="s">
        <v>1239</v>
      </c>
      <c r="B256" s="39">
        <v>42612</v>
      </c>
      <c r="C256" t="s">
        <v>1237</v>
      </c>
      <c r="D256" t="s">
        <v>1238</v>
      </c>
      <c r="E256" s="40" t="s">
        <v>250</v>
      </c>
      <c r="F256">
        <v>8.7255507277666009</v>
      </c>
    </row>
    <row r="257" spans="1:6" x14ac:dyDescent="0.25">
      <c r="A257" t="s">
        <v>1240</v>
      </c>
      <c r="B257" s="39">
        <v>42612</v>
      </c>
      <c r="C257" t="s">
        <v>1237</v>
      </c>
      <c r="D257" t="s">
        <v>1238</v>
      </c>
      <c r="E257" s="40" t="s">
        <v>250</v>
      </c>
      <c r="F257">
        <v>54.377284393978002</v>
      </c>
    </row>
    <row r="258" spans="1:6" x14ac:dyDescent="0.25">
      <c r="A258" t="s">
        <v>1241</v>
      </c>
      <c r="B258" s="39">
        <v>42612</v>
      </c>
      <c r="C258" t="s">
        <v>1242</v>
      </c>
      <c r="D258" t="s">
        <v>1243</v>
      </c>
      <c r="E258" s="40" t="s">
        <v>250</v>
      </c>
      <c r="F258">
        <v>151.44073727122486</v>
      </c>
    </row>
    <row r="259" spans="1:6" x14ac:dyDescent="0.25">
      <c r="A259" t="s">
        <v>1244</v>
      </c>
      <c r="B259" s="39">
        <v>42612</v>
      </c>
      <c r="C259" t="s">
        <v>1234</v>
      </c>
      <c r="D259" t="s">
        <v>1235</v>
      </c>
      <c r="E259" s="40" t="s">
        <v>250</v>
      </c>
      <c r="F259">
        <v>30.645924663700001</v>
      </c>
    </row>
    <row r="260" spans="1:6" x14ac:dyDescent="0.25">
      <c r="A260" t="s">
        <v>1233</v>
      </c>
      <c r="B260" s="39">
        <v>42613</v>
      </c>
      <c r="C260" t="s">
        <v>1234</v>
      </c>
      <c r="D260" t="s">
        <v>1235</v>
      </c>
      <c r="E260" s="40" t="s">
        <v>250</v>
      </c>
      <c r="F260">
        <v>12.084705895400001</v>
      </c>
    </row>
    <row r="261" spans="1:6" x14ac:dyDescent="0.25">
      <c r="A261" t="s">
        <v>1236</v>
      </c>
      <c r="B261" s="39">
        <v>42613</v>
      </c>
      <c r="C261" t="s">
        <v>1237</v>
      </c>
      <c r="D261" t="s">
        <v>1238</v>
      </c>
      <c r="E261" s="40" t="s">
        <v>250</v>
      </c>
      <c r="F261">
        <v>28.236395681403003</v>
      </c>
    </row>
    <row r="262" spans="1:6" x14ac:dyDescent="0.25">
      <c r="A262" t="s">
        <v>1239</v>
      </c>
      <c r="B262" s="39">
        <v>42613</v>
      </c>
      <c r="C262" t="s">
        <v>1237</v>
      </c>
      <c r="D262" t="s">
        <v>1238</v>
      </c>
      <c r="E262" s="40" t="s">
        <v>250</v>
      </c>
      <c r="F262">
        <v>8.8299441562149994</v>
      </c>
    </row>
    <row r="263" spans="1:6" x14ac:dyDescent="0.25">
      <c r="A263" t="s">
        <v>1240</v>
      </c>
      <c r="B263" s="39">
        <v>42613</v>
      </c>
      <c r="C263" t="s">
        <v>1237</v>
      </c>
      <c r="D263" t="s">
        <v>1238</v>
      </c>
      <c r="E263" s="40" t="s">
        <v>250</v>
      </c>
      <c r="F263">
        <v>54.834384101133004</v>
      </c>
    </row>
    <row r="264" spans="1:6" x14ac:dyDescent="0.25">
      <c r="A264" t="s">
        <v>1241</v>
      </c>
      <c r="B264" s="39">
        <v>42613</v>
      </c>
      <c r="C264" t="s">
        <v>1242</v>
      </c>
      <c r="D264" t="s">
        <v>1243</v>
      </c>
      <c r="E264" s="40" t="s">
        <v>250</v>
      </c>
      <c r="F264">
        <v>150.97779271749926</v>
      </c>
    </row>
    <row r="265" spans="1:6" x14ac:dyDescent="0.25">
      <c r="A265" t="s">
        <v>1244</v>
      </c>
      <c r="B265" s="39">
        <v>42613</v>
      </c>
      <c r="C265" t="s">
        <v>1234</v>
      </c>
      <c r="D265" t="s">
        <v>1235</v>
      </c>
      <c r="E265" s="40" t="s">
        <v>250</v>
      </c>
      <c r="F265">
        <v>30.887840709300001</v>
      </c>
    </row>
    <row r="266" spans="1:6" x14ac:dyDescent="0.25">
      <c r="A266" t="s">
        <v>1233</v>
      </c>
      <c r="B266" s="39">
        <v>42614</v>
      </c>
      <c r="C266" t="s">
        <v>1234</v>
      </c>
      <c r="D266" t="s">
        <v>1235</v>
      </c>
      <c r="E266" s="40" t="s">
        <v>250</v>
      </c>
      <c r="F266">
        <v>11.9312493126</v>
      </c>
    </row>
    <row r="267" spans="1:6" x14ac:dyDescent="0.25">
      <c r="A267" t="s">
        <v>1236</v>
      </c>
      <c r="B267" s="39">
        <v>42614</v>
      </c>
      <c r="C267" t="s">
        <v>1237</v>
      </c>
      <c r="D267" t="s">
        <v>1238</v>
      </c>
      <c r="E267" s="40" t="s">
        <v>250</v>
      </c>
      <c r="F267">
        <v>28.539246613059003</v>
      </c>
    </row>
    <row r="268" spans="1:6" x14ac:dyDescent="0.25">
      <c r="A268" t="s">
        <v>1239</v>
      </c>
      <c r="B268" s="39">
        <v>42614</v>
      </c>
      <c r="C268" t="s">
        <v>1237</v>
      </c>
      <c r="D268" t="s">
        <v>1238</v>
      </c>
      <c r="E268" s="40" t="s">
        <v>250</v>
      </c>
      <c r="F268">
        <v>8.9734851203361004</v>
      </c>
    </row>
    <row r="269" spans="1:6" x14ac:dyDescent="0.25">
      <c r="A269" t="s">
        <v>1240</v>
      </c>
      <c r="B269" s="39">
        <v>42614</v>
      </c>
      <c r="C269" t="s">
        <v>1237</v>
      </c>
      <c r="D269" t="s">
        <v>1238</v>
      </c>
      <c r="E269" s="40" t="s">
        <v>250</v>
      </c>
      <c r="F269">
        <v>55.238741534340008</v>
      </c>
    </row>
    <row r="270" spans="1:6" x14ac:dyDescent="0.25">
      <c r="A270" t="s">
        <v>1241</v>
      </c>
      <c r="B270" s="39">
        <v>42614</v>
      </c>
      <c r="C270" t="s">
        <v>1242</v>
      </c>
      <c r="D270" t="s">
        <v>1243</v>
      </c>
      <c r="E270" s="40" t="s">
        <v>250</v>
      </c>
      <c r="F270">
        <v>150.10977167809062</v>
      </c>
    </row>
    <row r="271" spans="1:6" x14ac:dyDescent="0.25">
      <c r="A271" t="s">
        <v>1244</v>
      </c>
      <c r="B271" s="39">
        <v>42614</v>
      </c>
      <c r="C271" t="s">
        <v>1234</v>
      </c>
      <c r="D271" t="s">
        <v>1235</v>
      </c>
      <c r="E271" s="40" t="s">
        <v>250</v>
      </c>
      <c r="F271">
        <v>30.7717210074</v>
      </c>
    </row>
    <row r="272" spans="1:6" x14ac:dyDescent="0.25">
      <c r="A272" t="s">
        <v>1233</v>
      </c>
      <c r="B272" s="39">
        <v>42615</v>
      </c>
      <c r="C272" t="s">
        <v>1234</v>
      </c>
      <c r="D272" t="s">
        <v>1235</v>
      </c>
      <c r="E272" s="40" t="s">
        <v>250</v>
      </c>
      <c r="F272">
        <v>11.988795531099999</v>
      </c>
    </row>
    <row r="273" spans="1:6" x14ac:dyDescent="0.25">
      <c r="A273" t="s">
        <v>1236</v>
      </c>
      <c r="B273" s="39">
        <v>42615</v>
      </c>
      <c r="C273" t="s">
        <v>1237</v>
      </c>
      <c r="D273" t="s">
        <v>1238</v>
      </c>
      <c r="E273" s="40" t="s">
        <v>250</v>
      </c>
      <c r="F273">
        <v>28.370006386540002</v>
      </c>
    </row>
    <row r="274" spans="1:6" x14ac:dyDescent="0.25">
      <c r="A274" t="s">
        <v>1239</v>
      </c>
      <c r="B274" s="39">
        <v>42615</v>
      </c>
      <c r="C274" t="s">
        <v>1237</v>
      </c>
      <c r="D274" t="s">
        <v>1238</v>
      </c>
      <c r="E274" s="40" t="s">
        <v>250</v>
      </c>
      <c r="F274">
        <v>8.9908840250775004</v>
      </c>
    </row>
    <row r="275" spans="1:6" x14ac:dyDescent="0.25">
      <c r="A275" t="s">
        <v>1240</v>
      </c>
      <c r="B275" s="39">
        <v>42615</v>
      </c>
      <c r="C275" t="s">
        <v>1237</v>
      </c>
      <c r="D275" t="s">
        <v>1238</v>
      </c>
      <c r="E275" s="40" t="s">
        <v>250</v>
      </c>
      <c r="F275">
        <v>55.080514712678003</v>
      </c>
    </row>
    <row r="276" spans="1:6" x14ac:dyDescent="0.25">
      <c r="A276" t="s">
        <v>1241</v>
      </c>
      <c r="B276" s="39">
        <v>42615</v>
      </c>
      <c r="C276" t="s">
        <v>1242</v>
      </c>
      <c r="D276" t="s">
        <v>1243</v>
      </c>
      <c r="E276" s="40" t="s">
        <v>250</v>
      </c>
      <c r="F276">
        <v>152.5402305874963</v>
      </c>
    </row>
    <row r="277" spans="1:6" x14ac:dyDescent="0.25">
      <c r="A277" t="s">
        <v>1244</v>
      </c>
      <c r="B277" s="39">
        <v>42615</v>
      </c>
      <c r="C277" t="s">
        <v>1234</v>
      </c>
      <c r="D277" t="s">
        <v>1235</v>
      </c>
      <c r="E277" s="40" t="s">
        <v>250</v>
      </c>
      <c r="F277">
        <v>31.1200801132</v>
      </c>
    </row>
    <row r="278" spans="1:6" x14ac:dyDescent="0.25">
      <c r="A278" t="s">
        <v>1236</v>
      </c>
      <c r="B278" s="39">
        <v>42618</v>
      </c>
      <c r="C278" t="s">
        <v>1237</v>
      </c>
      <c r="D278" t="s">
        <v>1238</v>
      </c>
      <c r="E278" s="40" t="s">
        <v>250</v>
      </c>
      <c r="F278">
        <v>28.298747343867003</v>
      </c>
    </row>
    <row r="279" spans="1:6" x14ac:dyDescent="0.25">
      <c r="A279" t="s">
        <v>1239</v>
      </c>
      <c r="B279" s="39">
        <v>42618</v>
      </c>
      <c r="C279" t="s">
        <v>1237</v>
      </c>
      <c r="D279" t="s">
        <v>1238</v>
      </c>
      <c r="E279" s="40" t="s">
        <v>250</v>
      </c>
      <c r="F279">
        <v>9.0430807393017005</v>
      </c>
    </row>
    <row r="280" spans="1:6" x14ac:dyDescent="0.25">
      <c r="A280" t="s">
        <v>1240</v>
      </c>
      <c r="B280" s="39">
        <v>42618</v>
      </c>
      <c r="C280" t="s">
        <v>1237</v>
      </c>
      <c r="D280" t="s">
        <v>1238</v>
      </c>
      <c r="E280" s="40" t="s">
        <v>250</v>
      </c>
      <c r="F280">
        <v>55.062933954664999</v>
      </c>
    </row>
    <row r="281" spans="1:6" x14ac:dyDescent="0.25">
      <c r="A281" t="s">
        <v>1241</v>
      </c>
      <c r="B281" s="39">
        <v>42618</v>
      </c>
      <c r="C281" t="s">
        <v>1242</v>
      </c>
      <c r="D281" t="s">
        <v>1243</v>
      </c>
      <c r="E281" s="40" t="s">
        <v>250</v>
      </c>
      <c r="F281">
        <v>152.19302217220212</v>
      </c>
    </row>
    <row r="282" spans="1:6" x14ac:dyDescent="0.25">
      <c r="A282" t="s">
        <v>1233</v>
      </c>
      <c r="B282" s="39">
        <v>42619</v>
      </c>
      <c r="C282" t="s">
        <v>1234</v>
      </c>
      <c r="D282" t="s">
        <v>1235</v>
      </c>
      <c r="E282" s="40" t="s">
        <v>250</v>
      </c>
      <c r="F282">
        <v>12.1518431503</v>
      </c>
    </row>
    <row r="283" spans="1:6" x14ac:dyDescent="0.25">
      <c r="A283" t="s">
        <v>1236</v>
      </c>
      <c r="B283" s="39">
        <v>42619</v>
      </c>
      <c r="C283" t="s">
        <v>1237</v>
      </c>
      <c r="D283" t="s">
        <v>1238</v>
      </c>
      <c r="E283" s="40" t="s">
        <v>250</v>
      </c>
      <c r="F283">
        <v>28.316562104467</v>
      </c>
    </row>
    <row r="284" spans="1:6" x14ac:dyDescent="0.25">
      <c r="A284" t="s">
        <v>1239</v>
      </c>
      <c r="B284" s="39">
        <v>42619</v>
      </c>
      <c r="C284" t="s">
        <v>1237</v>
      </c>
      <c r="D284" t="s">
        <v>1238</v>
      </c>
      <c r="E284" s="40" t="s">
        <v>250</v>
      </c>
      <c r="F284">
        <v>9.1779222510430003</v>
      </c>
    </row>
    <row r="285" spans="1:6" x14ac:dyDescent="0.25">
      <c r="A285" t="s">
        <v>1240</v>
      </c>
      <c r="B285" s="39">
        <v>42619</v>
      </c>
      <c r="C285" t="s">
        <v>1237</v>
      </c>
      <c r="D285" t="s">
        <v>1238</v>
      </c>
      <c r="E285" s="40" t="s">
        <v>250</v>
      </c>
      <c r="F285">
        <v>54.808012964158998</v>
      </c>
    </row>
    <row r="286" spans="1:6" x14ac:dyDescent="0.25">
      <c r="A286" t="s">
        <v>1241</v>
      </c>
      <c r="B286" s="39">
        <v>42619</v>
      </c>
      <c r="C286" t="s">
        <v>1242</v>
      </c>
      <c r="D286" t="s">
        <v>1243</v>
      </c>
      <c r="E286" s="40" t="s">
        <v>250</v>
      </c>
      <c r="F286">
        <v>152.01941796455503</v>
      </c>
    </row>
    <row r="287" spans="1:6" x14ac:dyDescent="0.25">
      <c r="A287" t="s">
        <v>1244</v>
      </c>
      <c r="B287" s="39">
        <v>42619</v>
      </c>
      <c r="C287" t="s">
        <v>1234</v>
      </c>
      <c r="D287" t="s">
        <v>1235</v>
      </c>
      <c r="E287" s="40" t="s">
        <v>250</v>
      </c>
      <c r="F287">
        <v>31.0813735459</v>
      </c>
    </row>
    <row r="288" spans="1:6" x14ac:dyDescent="0.25">
      <c r="A288" t="s">
        <v>1233</v>
      </c>
      <c r="B288" s="39">
        <v>42620</v>
      </c>
      <c r="C288" t="s">
        <v>1234</v>
      </c>
      <c r="D288" t="s">
        <v>1235</v>
      </c>
      <c r="E288" s="40" t="s">
        <v>250</v>
      </c>
      <c r="F288">
        <v>12.180616259600001</v>
      </c>
    </row>
    <row r="289" spans="1:6" x14ac:dyDescent="0.25">
      <c r="A289" t="s">
        <v>1236</v>
      </c>
      <c r="B289" s="39">
        <v>42620</v>
      </c>
      <c r="C289" t="s">
        <v>1237</v>
      </c>
      <c r="D289" t="s">
        <v>1238</v>
      </c>
      <c r="E289" s="40" t="s">
        <v>250</v>
      </c>
      <c r="F289">
        <v>28.227488301103001</v>
      </c>
    </row>
    <row r="290" spans="1:6" x14ac:dyDescent="0.25">
      <c r="A290" t="s">
        <v>1239</v>
      </c>
      <c r="B290" s="39">
        <v>42620</v>
      </c>
      <c r="C290" t="s">
        <v>1237</v>
      </c>
      <c r="D290" t="s">
        <v>1238</v>
      </c>
      <c r="E290" s="40" t="s">
        <v>250</v>
      </c>
      <c r="F290">
        <v>9.0909277273360001</v>
      </c>
    </row>
    <row r="291" spans="1:6" x14ac:dyDescent="0.25">
      <c r="A291" t="s">
        <v>1240</v>
      </c>
      <c r="B291" s="39">
        <v>42620</v>
      </c>
      <c r="C291" t="s">
        <v>1237</v>
      </c>
      <c r="D291" t="s">
        <v>1238</v>
      </c>
      <c r="E291" s="40" t="s">
        <v>250</v>
      </c>
      <c r="F291">
        <v>54.359703635965005</v>
      </c>
    </row>
    <row r="292" spans="1:6" x14ac:dyDescent="0.25">
      <c r="A292" t="s">
        <v>1241</v>
      </c>
      <c r="B292" s="39">
        <v>42620</v>
      </c>
      <c r="C292" t="s">
        <v>1242</v>
      </c>
      <c r="D292" t="s">
        <v>1243</v>
      </c>
      <c r="E292" s="40" t="s">
        <v>250</v>
      </c>
      <c r="F292">
        <v>154.39200880474499</v>
      </c>
    </row>
    <row r="293" spans="1:6" x14ac:dyDescent="0.25">
      <c r="A293" t="s">
        <v>1244</v>
      </c>
      <c r="B293" s="39">
        <v>42620</v>
      </c>
      <c r="C293" t="s">
        <v>1234</v>
      </c>
      <c r="D293" t="s">
        <v>1235</v>
      </c>
      <c r="E293" s="40" t="s">
        <v>250</v>
      </c>
      <c r="F293">
        <v>31.228260939599998</v>
      </c>
    </row>
    <row r="294" spans="1:6" x14ac:dyDescent="0.25">
      <c r="A294" t="s">
        <v>1233</v>
      </c>
      <c r="B294" s="39">
        <v>42621</v>
      </c>
      <c r="C294" t="s">
        <v>1234</v>
      </c>
      <c r="D294" t="s">
        <v>1235</v>
      </c>
      <c r="E294" s="40" t="s">
        <v>250</v>
      </c>
      <c r="F294">
        <v>12.2093893689</v>
      </c>
    </row>
    <row r="295" spans="1:6" x14ac:dyDescent="0.25">
      <c r="A295" t="s">
        <v>1236</v>
      </c>
      <c r="B295" s="39">
        <v>42621</v>
      </c>
      <c r="C295" t="s">
        <v>1237</v>
      </c>
      <c r="D295" t="s">
        <v>1238</v>
      </c>
      <c r="E295" s="40" t="s">
        <v>250</v>
      </c>
      <c r="F295">
        <v>28.209673540412002</v>
      </c>
    </row>
    <row r="296" spans="1:6" x14ac:dyDescent="0.25">
      <c r="A296" t="s">
        <v>1239</v>
      </c>
      <c r="B296" s="39">
        <v>42621</v>
      </c>
      <c r="C296" t="s">
        <v>1237</v>
      </c>
      <c r="D296" t="s">
        <v>1238</v>
      </c>
      <c r="E296" s="40" t="s">
        <v>250</v>
      </c>
      <c r="F296">
        <v>9.0865780011551998</v>
      </c>
    </row>
    <row r="297" spans="1:6" x14ac:dyDescent="0.25">
      <c r="A297" t="s">
        <v>1240</v>
      </c>
      <c r="B297" s="39">
        <v>42621</v>
      </c>
      <c r="C297" t="s">
        <v>1237</v>
      </c>
      <c r="D297" t="s">
        <v>1238</v>
      </c>
      <c r="E297" s="40" t="s">
        <v>250</v>
      </c>
      <c r="F297">
        <v>54.412445909913004</v>
      </c>
    </row>
    <row r="298" spans="1:6" x14ac:dyDescent="0.25">
      <c r="A298" t="s">
        <v>1241</v>
      </c>
      <c r="B298" s="39">
        <v>42621</v>
      </c>
      <c r="C298" t="s">
        <v>1242</v>
      </c>
      <c r="D298" t="s">
        <v>1243</v>
      </c>
      <c r="E298" s="40" t="s">
        <v>250</v>
      </c>
      <c r="F298">
        <v>152.94530707317935</v>
      </c>
    </row>
    <row r="299" spans="1:6" x14ac:dyDescent="0.25">
      <c r="A299" t="s">
        <v>1244</v>
      </c>
      <c r="B299" s="39">
        <v>42621</v>
      </c>
      <c r="C299" t="s">
        <v>1234</v>
      </c>
      <c r="D299" t="s">
        <v>1235</v>
      </c>
      <c r="E299" s="40" t="s">
        <v>250</v>
      </c>
      <c r="F299">
        <v>31.051996061200001</v>
      </c>
    </row>
    <row r="300" spans="1:6" x14ac:dyDescent="0.25">
      <c r="A300" t="s">
        <v>1233</v>
      </c>
      <c r="B300" s="39">
        <v>42622</v>
      </c>
      <c r="C300" t="s">
        <v>1234</v>
      </c>
      <c r="D300" t="s">
        <v>1235</v>
      </c>
      <c r="E300" s="40" t="s">
        <v>250</v>
      </c>
      <c r="F300">
        <v>11.873703094</v>
      </c>
    </row>
    <row r="301" spans="1:6" x14ac:dyDescent="0.25">
      <c r="A301" t="s">
        <v>1236</v>
      </c>
      <c r="B301" s="39">
        <v>42622</v>
      </c>
      <c r="C301" t="s">
        <v>1237</v>
      </c>
      <c r="D301" t="s">
        <v>1238</v>
      </c>
      <c r="E301" s="40" t="s">
        <v>250</v>
      </c>
      <c r="F301">
        <v>27.933544749838003</v>
      </c>
    </row>
    <row r="302" spans="1:6" x14ac:dyDescent="0.25">
      <c r="A302" t="s">
        <v>1239</v>
      </c>
      <c r="B302" s="39">
        <v>42622</v>
      </c>
      <c r="C302" t="s">
        <v>1237</v>
      </c>
      <c r="D302" t="s">
        <v>1238</v>
      </c>
      <c r="E302" s="40" t="s">
        <v>250</v>
      </c>
      <c r="F302">
        <v>9.1257255368370007</v>
      </c>
    </row>
    <row r="303" spans="1:6" x14ac:dyDescent="0.25">
      <c r="A303" t="s">
        <v>1240</v>
      </c>
      <c r="B303" s="39">
        <v>42622</v>
      </c>
      <c r="C303" t="s">
        <v>1237</v>
      </c>
      <c r="D303" t="s">
        <v>1238</v>
      </c>
      <c r="E303" s="40" t="s">
        <v>250</v>
      </c>
      <c r="F303">
        <v>54.245428709199004</v>
      </c>
    </row>
    <row r="304" spans="1:6" x14ac:dyDescent="0.25">
      <c r="A304" t="s">
        <v>1241</v>
      </c>
      <c r="B304" s="39">
        <v>42622</v>
      </c>
      <c r="C304" t="s">
        <v>1242</v>
      </c>
      <c r="D304" t="s">
        <v>1243</v>
      </c>
      <c r="E304" s="40" t="s">
        <v>250</v>
      </c>
      <c r="F304">
        <v>152.42449444906492</v>
      </c>
    </row>
    <row r="305" spans="1:6" x14ac:dyDescent="0.25">
      <c r="A305" t="s">
        <v>1244</v>
      </c>
      <c r="B305" s="39">
        <v>42622</v>
      </c>
      <c r="C305" t="s">
        <v>1234</v>
      </c>
      <c r="D305" t="s">
        <v>1235</v>
      </c>
      <c r="E305" s="40" t="s">
        <v>250</v>
      </c>
      <c r="F305">
        <v>29.847519392799999</v>
      </c>
    </row>
    <row r="306" spans="1:6" x14ac:dyDescent="0.25">
      <c r="A306" t="s">
        <v>1233</v>
      </c>
      <c r="B306" s="39">
        <v>42625</v>
      </c>
      <c r="C306" t="s">
        <v>1234</v>
      </c>
      <c r="D306" t="s">
        <v>1235</v>
      </c>
      <c r="E306" s="40" t="s">
        <v>250</v>
      </c>
      <c r="F306">
        <v>12.180616259600001</v>
      </c>
    </row>
    <row r="307" spans="1:6" x14ac:dyDescent="0.25">
      <c r="A307" t="s">
        <v>1236</v>
      </c>
      <c r="B307" s="39">
        <v>42625</v>
      </c>
      <c r="C307" t="s">
        <v>1237</v>
      </c>
      <c r="D307" t="s">
        <v>1238</v>
      </c>
      <c r="E307" s="40" t="s">
        <v>250</v>
      </c>
      <c r="F307">
        <v>27.523805254127002</v>
      </c>
    </row>
    <row r="308" spans="1:6" x14ac:dyDescent="0.25">
      <c r="A308" t="s">
        <v>1239</v>
      </c>
      <c r="B308" s="39">
        <v>42625</v>
      </c>
      <c r="C308" t="s">
        <v>1237</v>
      </c>
      <c r="D308" t="s">
        <v>1238</v>
      </c>
      <c r="E308" s="40" t="s">
        <v>250</v>
      </c>
      <c r="F308">
        <v>8.9734851203361004</v>
      </c>
    </row>
    <row r="309" spans="1:6" x14ac:dyDescent="0.25">
      <c r="A309" t="s">
        <v>1240</v>
      </c>
      <c r="B309" s="39">
        <v>42625</v>
      </c>
      <c r="C309" t="s">
        <v>1237</v>
      </c>
      <c r="D309" t="s">
        <v>1238</v>
      </c>
      <c r="E309" s="40" t="s">
        <v>250</v>
      </c>
      <c r="F309">
        <v>53.559779148512</v>
      </c>
    </row>
    <row r="310" spans="1:6" x14ac:dyDescent="0.25">
      <c r="A310" t="s">
        <v>1241</v>
      </c>
      <c r="B310" s="39">
        <v>42625</v>
      </c>
      <c r="C310" t="s">
        <v>1242</v>
      </c>
      <c r="D310" t="s">
        <v>1243</v>
      </c>
      <c r="E310" s="40" t="s">
        <v>250</v>
      </c>
      <c r="F310">
        <v>151.44073727122486</v>
      </c>
    </row>
    <row r="311" spans="1:6" x14ac:dyDescent="0.25">
      <c r="A311" t="s">
        <v>1244</v>
      </c>
      <c r="B311" s="39">
        <v>42625</v>
      </c>
      <c r="C311" t="s">
        <v>1234</v>
      </c>
      <c r="D311" t="s">
        <v>1235</v>
      </c>
      <c r="E311" s="40" t="s">
        <v>250</v>
      </c>
      <c r="F311">
        <v>30.532993919599999</v>
      </c>
    </row>
    <row r="312" spans="1:6" x14ac:dyDescent="0.25">
      <c r="A312" t="s">
        <v>1233</v>
      </c>
      <c r="B312" s="39">
        <v>42626</v>
      </c>
      <c r="C312" t="s">
        <v>1234</v>
      </c>
      <c r="D312" t="s">
        <v>1235</v>
      </c>
      <c r="E312" s="40" t="s">
        <v>250</v>
      </c>
      <c r="F312">
        <v>11.873703094</v>
      </c>
    </row>
    <row r="313" spans="1:6" x14ac:dyDescent="0.25">
      <c r="A313" t="s">
        <v>1236</v>
      </c>
      <c r="B313" s="39">
        <v>42626</v>
      </c>
      <c r="C313" t="s">
        <v>1237</v>
      </c>
      <c r="D313" t="s">
        <v>1238</v>
      </c>
      <c r="E313" s="40" t="s">
        <v>250</v>
      </c>
      <c r="F313">
        <v>27.710860241337002</v>
      </c>
    </row>
    <row r="314" spans="1:6" x14ac:dyDescent="0.25">
      <c r="A314" t="s">
        <v>1239</v>
      </c>
      <c r="B314" s="39">
        <v>42626</v>
      </c>
      <c r="C314" t="s">
        <v>1237</v>
      </c>
      <c r="D314" t="s">
        <v>1238</v>
      </c>
      <c r="E314" s="40" t="s">
        <v>250</v>
      </c>
      <c r="F314">
        <v>9.0126326559997008</v>
      </c>
    </row>
    <row r="315" spans="1:6" x14ac:dyDescent="0.25">
      <c r="A315" t="s">
        <v>1240</v>
      </c>
      <c r="B315" s="39">
        <v>42626</v>
      </c>
      <c r="C315" t="s">
        <v>1237</v>
      </c>
      <c r="D315" t="s">
        <v>1238</v>
      </c>
      <c r="E315" s="40" t="s">
        <v>250</v>
      </c>
      <c r="F315">
        <v>53.700425212252007</v>
      </c>
    </row>
    <row r="316" spans="1:6" x14ac:dyDescent="0.25">
      <c r="A316" t="s">
        <v>1241</v>
      </c>
      <c r="B316" s="39">
        <v>42626</v>
      </c>
      <c r="C316" t="s">
        <v>1242</v>
      </c>
      <c r="D316" t="s">
        <v>1243</v>
      </c>
      <c r="E316" s="40" t="s">
        <v>250</v>
      </c>
      <c r="F316">
        <v>150.80418850985217</v>
      </c>
    </row>
    <row r="317" spans="1:6" x14ac:dyDescent="0.25">
      <c r="A317" t="s">
        <v>1244</v>
      </c>
      <c r="B317" s="39">
        <v>42626</v>
      </c>
      <c r="C317" t="s">
        <v>1234</v>
      </c>
      <c r="D317" t="s">
        <v>1235</v>
      </c>
      <c r="E317" s="40" t="s">
        <v>250</v>
      </c>
      <c r="F317">
        <v>30.2979740818</v>
      </c>
    </row>
    <row r="318" spans="1:6" x14ac:dyDescent="0.25">
      <c r="A318" t="s">
        <v>1233</v>
      </c>
      <c r="B318" s="39">
        <v>42627</v>
      </c>
      <c r="C318" t="s">
        <v>1234</v>
      </c>
      <c r="D318" t="s">
        <v>1235</v>
      </c>
      <c r="E318" s="40" t="s">
        <v>250</v>
      </c>
      <c r="F318">
        <v>11.643518219800001</v>
      </c>
    </row>
    <row r="319" spans="1:6" x14ac:dyDescent="0.25">
      <c r="A319" t="s">
        <v>1236</v>
      </c>
      <c r="B319" s="39">
        <v>42627</v>
      </c>
      <c r="C319" t="s">
        <v>1237</v>
      </c>
      <c r="D319" t="s">
        <v>1238</v>
      </c>
      <c r="E319" s="40" t="s">
        <v>250</v>
      </c>
      <c r="F319">
        <v>27.354565027699</v>
      </c>
    </row>
    <row r="320" spans="1:6" x14ac:dyDescent="0.25">
      <c r="A320" t="s">
        <v>1239</v>
      </c>
      <c r="B320" s="39">
        <v>42627</v>
      </c>
      <c r="C320" t="s">
        <v>1237</v>
      </c>
      <c r="D320" t="s">
        <v>1238</v>
      </c>
      <c r="E320" s="40" t="s">
        <v>250</v>
      </c>
      <c r="F320">
        <v>8.9125889537412011</v>
      </c>
    </row>
    <row r="321" spans="1:6" x14ac:dyDescent="0.25">
      <c r="A321" t="s">
        <v>1240</v>
      </c>
      <c r="B321" s="39">
        <v>42627</v>
      </c>
      <c r="C321" t="s">
        <v>1237</v>
      </c>
      <c r="D321" t="s">
        <v>1238</v>
      </c>
      <c r="E321" s="40" t="s">
        <v>250</v>
      </c>
      <c r="F321">
        <v>53.181792852188003</v>
      </c>
    </row>
    <row r="322" spans="1:6" x14ac:dyDescent="0.25">
      <c r="A322" t="s">
        <v>1241</v>
      </c>
      <c r="B322" s="39">
        <v>42627</v>
      </c>
      <c r="C322" t="s">
        <v>1242</v>
      </c>
      <c r="D322" t="s">
        <v>1243</v>
      </c>
      <c r="E322" s="40" t="s">
        <v>250</v>
      </c>
      <c r="F322">
        <v>150.22550781652205</v>
      </c>
    </row>
    <row r="323" spans="1:6" x14ac:dyDescent="0.25">
      <c r="A323" t="s">
        <v>1244</v>
      </c>
      <c r="B323" s="39">
        <v>42627</v>
      </c>
      <c r="C323" t="s">
        <v>1234</v>
      </c>
      <c r="D323" t="s">
        <v>1235</v>
      </c>
      <c r="E323" s="40" t="s">
        <v>250</v>
      </c>
      <c r="F323">
        <v>30.072746737300001</v>
      </c>
    </row>
    <row r="324" spans="1:6" x14ac:dyDescent="0.25">
      <c r="A324" t="s">
        <v>1233</v>
      </c>
      <c r="B324" s="39">
        <v>42628</v>
      </c>
      <c r="C324" t="s">
        <v>1234</v>
      </c>
      <c r="D324" t="s">
        <v>1235</v>
      </c>
      <c r="E324" s="40" t="s">
        <v>250</v>
      </c>
      <c r="F324">
        <v>11.614745110599999</v>
      </c>
    </row>
    <row r="325" spans="1:6" x14ac:dyDescent="0.25">
      <c r="A325" t="s">
        <v>1236</v>
      </c>
      <c r="B325" s="39">
        <v>42628</v>
      </c>
      <c r="C325" t="s">
        <v>1237</v>
      </c>
      <c r="D325" t="s">
        <v>1238</v>
      </c>
      <c r="E325" s="40" t="s">
        <v>250</v>
      </c>
      <c r="F325">
        <v>26.561808177268002</v>
      </c>
    </row>
    <row r="326" spans="1:6" x14ac:dyDescent="0.25">
      <c r="A326" t="s">
        <v>1239</v>
      </c>
      <c r="B326" s="39">
        <v>42628</v>
      </c>
      <c r="C326" t="s">
        <v>1237</v>
      </c>
      <c r="D326" t="s">
        <v>1238</v>
      </c>
      <c r="E326" s="40" t="s">
        <v>250</v>
      </c>
      <c r="F326">
        <v>8.6968425349442011</v>
      </c>
    </row>
    <row r="327" spans="1:6" x14ac:dyDescent="0.25">
      <c r="A327" t="s">
        <v>1240</v>
      </c>
      <c r="B327" s="39">
        <v>42628</v>
      </c>
      <c r="C327" t="s">
        <v>1237</v>
      </c>
      <c r="D327" t="s">
        <v>1238</v>
      </c>
      <c r="E327" s="40" t="s">
        <v>250</v>
      </c>
      <c r="F327">
        <v>52.478562533488002</v>
      </c>
    </row>
    <row r="328" spans="1:6" x14ac:dyDescent="0.25">
      <c r="A328" t="s">
        <v>1241</v>
      </c>
      <c r="B328" s="39">
        <v>42628</v>
      </c>
      <c r="C328" t="s">
        <v>1242</v>
      </c>
      <c r="D328" t="s">
        <v>1243</v>
      </c>
      <c r="E328" s="40" t="s">
        <v>250</v>
      </c>
      <c r="F328">
        <v>150.51484816377368</v>
      </c>
    </row>
    <row r="329" spans="1:6" x14ac:dyDescent="0.25">
      <c r="A329" t="s">
        <v>1244</v>
      </c>
      <c r="B329" s="39">
        <v>42628</v>
      </c>
      <c r="C329" t="s">
        <v>1234</v>
      </c>
      <c r="D329" t="s">
        <v>1235</v>
      </c>
      <c r="E329" s="40" t="s">
        <v>250</v>
      </c>
      <c r="F329">
        <v>30.474238960099999</v>
      </c>
    </row>
    <row r="330" spans="1:6" x14ac:dyDescent="0.25">
      <c r="A330" t="s">
        <v>1233</v>
      </c>
      <c r="B330" s="39">
        <v>42629</v>
      </c>
      <c r="C330" t="s">
        <v>1234</v>
      </c>
      <c r="D330" t="s">
        <v>1235</v>
      </c>
      <c r="E330" s="40" t="s">
        <v>250</v>
      </c>
      <c r="F330">
        <v>11.614745110599999</v>
      </c>
    </row>
    <row r="331" spans="1:6" x14ac:dyDescent="0.25">
      <c r="A331" t="s">
        <v>1236</v>
      </c>
      <c r="B331" s="39">
        <v>42629</v>
      </c>
      <c r="C331" t="s">
        <v>1237</v>
      </c>
      <c r="D331" t="s">
        <v>1238</v>
      </c>
      <c r="E331" s="40" t="s">
        <v>250</v>
      </c>
      <c r="F331">
        <v>26.575169247809004</v>
      </c>
    </row>
    <row r="332" spans="1:6" x14ac:dyDescent="0.25">
      <c r="A332" t="s">
        <v>1239</v>
      </c>
      <c r="B332" s="39">
        <v>42629</v>
      </c>
      <c r="C332" t="s">
        <v>1237</v>
      </c>
      <c r="D332" t="s">
        <v>1238</v>
      </c>
      <c r="E332" s="40" t="s">
        <v>250</v>
      </c>
      <c r="F332">
        <v>8.7255507277666009</v>
      </c>
    </row>
    <row r="333" spans="1:6" x14ac:dyDescent="0.25">
      <c r="A333" t="s">
        <v>1240</v>
      </c>
      <c r="B333" s="39">
        <v>42629</v>
      </c>
      <c r="C333" t="s">
        <v>1237</v>
      </c>
      <c r="D333" t="s">
        <v>1238</v>
      </c>
      <c r="E333" s="40" t="s">
        <v>250</v>
      </c>
      <c r="F333">
        <v>51.564363119177997</v>
      </c>
    </row>
    <row r="334" spans="1:6" x14ac:dyDescent="0.25">
      <c r="A334" t="s">
        <v>1241</v>
      </c>
      <c r="B334" s="39">
        <v>42629</v>
      </c>
      <c r="C334" t="s">
        <v>1242</v>
      </c>
      <c r="D334" t="s">
        <v>1243</v>
      </c>
      <c r="E334" s="40" t="s">
        <v>250</v>
      </c>
      <c r="F334">
        <v>146.81129173044945</v>
      </c>
    </row>
    <row r="335" spans="1:6" x14ac:dyDescent="0.25">
      <c r="A335" t="s">
        <v>1244</v>
      </c>
      <c r="B335" s="39">
        <v>42629</v>
      </c>
      <c r="C335" t="s">
        <v>1234</v>
      </c>
      <c r="D335" t="s">
        <v>1235</v>
      </c>
      <c r="E335" s="40" t="s">
        <v>250</v>
      </c>
      <c r="F335">
        <v>30.3273515616</v>
      </c>
    </row>
    <row r="336" spans="1:6" x14ac:dyDescent="0.25">
      <c r="A336" t="s">
        <v>1233</v>
      </c>
      <c r="B336" s="39">
        <v>42632</v>
      </c>
      <c r="C336" t="s">
        <v>1234</v>
      </c>
      <c r="D336" t="s">
        <v>1235</v>
      </c>
      <c r="E336" s="40" t="s">
        <v>250</v>
      </c>
      <c r="F336">
        <v>11.614745110599999</v>
      </c>
    </row>
    <row r="337" spans="1:6" x14ac:dyDescent="0.25">
      <c r="A337" t="s">
        <v>1236</v>
      </c>
      <c r="B337" s="39">
        <v>42632</v>
      </c>
      <c r="C337" t="s">
        <v>1237</v>
      </c>
      <c r="D337" t="s">
        <v>1238</v>
      </c>
      <c r="E337" s="40" t="s">
        <v>250</v>
      </c>
      <c r="F337">
        <v>26.575169247809004</v>
      </c>
    </row>
    <row r="338" spans="1:6" x14ac:dyDescent="0.25">
      <c r="A338" t="s">
        <v>1239</v>
      </c>
      <c r="B338" s="39">
        <v>42632</v>
      </c>
      <c r="C338" t="s">
        <v>1237</v>
      </c>
      <c r="D338" t="s">
        <v>1238</v>
      </c>
      <c r="E338" s="40" t="s">
        <v>250</v>
      </c>
      <c r="F338">
        <v>8.7255507277666009</v>
      </c>
    </row>
    <row r="339" spans="1:6" x14ac:dyDescent="0.25">
      <c r="A339" t="s">
        <v>1240</v>
      </c>
      <c r="B339" s="39">
        <v>42632</v>
      </c>
      <c r="C339" t="s">
        <v>1237</v>
      </c>
      <c r="D339" t="s">
        <v>1238</v>
      </c>
      <c r="E339" s="40" t="s">
        <v>250</v>
      </c>
      <c r="F339">
        <v>51.564363119177997</v>
      </c>
    </row>
    <row r="340" spans="1:6" x14ac:dyDescent="0.25">
      <c r="A340" t="s">
        <v>1241</v>
      </c>
      <c r="B340" s="39">
        <v>42632</v>
      </c>
      <c r="C340" t="s">
        <v>1242</v>
      </c>
      <c r="D340" t="s">
        <v>1243</v>
      </c>
      <c r="E340" s="40" t="s">
        <v>250</v>
      </c>
      <c r="F340">
        <v>149.01027836299232</v>
      </c>
    </row>
    <row r="341" spans="1:6" x14ac:dyDescent="0.25">
      <c r="A341" t="s">
        <v>1244</v>
      </c>
      <c r="B341" s="39">
        <v>42632</v>
      </c>
      <c r="C341" t="s">
        <v>1234</v>
      </c>
      <c r="D341" t="s">
        <v>1235</v>
      </c>
      <c r="E341" s="40" t="s">
        <v>250</v>
      </c>
      <c r="F341">
        <v>31.061788554500001</v>
      </c>
    </row>
    <row r="342" spans="1:6" x14ac:dyDescent="0.25">
      <c r="A342" t="s">
        <v>1233</v>
      </c>
      <c r="B342" s="39">
        <v>42633</v>
      </c>
      <c r="C342" t="s">
        <v>1234</v>
      </c>
      <c r="D342" t="s">
        <v>1235</v>
      </c>
      <c r="E342" s="40" t="s">
        <v>250</v>
      </c>
      <c r="F342">
        <v>11.5092437099</v>
      </c>
    </row>
    <row r="343" spans="1:6" x14ac:dyDescent="0.25">
      <c r="A343" t="s">
        <v>1236</v>
      </c>
      <c r="B343" s="39">
        <v>42633</v>
      </c>
      <c r="C343" t="s">
        <v>1237</v>
      </c>
      <c r="D343" t="s">
        <v>1238</v>
      </c>
      <c r="E343" s="40" t="s">
        <v>250</v>
      </c>
      <c r="F343">
        <v>26.374753190149001</v>
      </c>
    </row>
    <row r="344" spans="1:6" x14ac:dyDescent="0.25">
      <c r="A344" t="s">
        <v>1239</v>
      </c>
      <c r="B344" s="39">
        <v>42633</v>
      </c>
      <c r="C344" t="s">
        <v>1237</v>
      </c>
      <c r="D344" t="s">
        <v>1238</v>
      </c>
      <c r="E344" s="40" t="s">
        <v>250</v>
      </c>
      <c r="F344">
        <v>8.777747441990801</v>
      </c>
    </row>
    <row r="345" spans="1:6" x14ac:dyDescent="0.25">
      <c r="A345" t="s">
        <v>1240</v>
      </c>
      <c r="B345" s="39">
        <v>42633</v>
      </c>
      <c r="C345" t="s">
        <v>1237</v>
      </c>
      <c r="D345" t="s">
        <v>1238</v>
      </c>
      <c r="E345" s="40" t="s">
        <v>250</v>
      </c>
      <c r="F345">
        <v>52.320335711735005</v>
      </c>
    </row>
    <row r="346" spans="1:6" x14ac:dyDescent="0.25">
      <c r="A346" t="s">
        <v>1241</v>
      </c>
      <c r="B346" s="39">
        <v>42633</v>
      </c>
      <c r="C346" t="s">
        <v>1242</v>
      </c>
      <c r="D346" t="s">
        <v>1243</v>
      </c>
      <c r="E346" s="40" t="s">
        <v>250</v>
      </c>
      <c r="F346">
        <v>147.67931276985809</v>
      </c>
    </row>
    <row r="347" spans="1:6" x14ac:dyDescent="0.25">
      <c r="A347" t="s">
        <v>1244</v>
      </c>
      <c r="B347" s="39">
        <v>42633</v>
      </c>
      <c r="C347" t="s">
        <v>1234</v>
      </c>
      <c r="D347" t="s">
        <v>1235</v>
      </c>
      <c r="E347" s="40" t="s">
        <v>250</v>
      </c>
      <c r="F347">
        <v>30.993241101799999</v>
      </c>
    </row>
    <row r="348" spans="1:6" x14ac:dyDescent="0.25">
      <c r="A348" t="s">
        <v>1233</v>
      </c>
      <c r="B348" s="39">
        <v>42634</v>
      </c>
      <c r="C348" t="s">
        <v>1234</v>
      </c>
      <c r="D348" t="s">
        <v>1235</v>
      </c>
      <c r="E348" s="40" t="s">
        <v>250</v>
      </c>
      <c r="F348">
        <v>11.5955630377</v>
      </c>
    </row>
    <row r="349" spans="1:6" x14ac:dyDescent="0.25">
      <c r="A349" t="s">
        <v>1236</v>
      </c>
      <c r="B349" s="39">
        <v>42634</v>
      </c>
      <c r="C349" t="s">
        <v>1237</v>
      </c>
      <c r="D349" t="s">
        <v>1238</v>
      </c>
      <c r="E349" s="40" t="s">
        <v>250</v>
      </c>
      <c r="F349">
        <v>27.434731450763003</v>
      </c>
    </row>
    <row r="350" spans="1:6" x14ac:dyDescent="0.25">
      <c r="A350" t="s">
        <v>1239</v>
      </c>
      <c r="B350" s="39">
        <v>42634</v>
      </c>
      <c r="C350" t="s">
        <v>1237</v>
      </c>
      <c r="D350" t="s">
        <v>1238</v>
      </c>
      <c r="E350" s="40" t="s">
        <v>250</v>
      </c>
      <c r="F350">
        <v>8.9038895013705002</v>
      </c>
    </row>
    <row r="351" spans="1:6" x14ac:dyDescent="0.25">
      <c r="A351" t="s">
        <v>1240</v>
      </c>
      <c r="B351" s="39">
        <v>42634</v>
      </c>
      <c r="C351" t="s">
        <v>1237</v>
      </c>
      <c r="D351" t="s">
        <v>1238</v>
      </c>
      <c r="E351" s="40" t="s">
        <v>250</v>
      </c>
      <c r="F351">
        <v>54.008088476615008</v>
      </c>
    </row>
    <row r="352" spans="1:6" x14ac:dyDescent="0.25">
      <c r="A352" t="s">
        <v>1241</v>
      </c>
      <c r="B352" s="39">
        <v>42634</v>
      </c>
      <c r="C352" t="s">
        <v>1242</v>
      </c>
      <c r="D352" t="s">
        <v>1243</v>
      </c>
      <c r="E352" s="40" t="s">
        <v>250</v>
      </c>
      <c r="F352">
        <v>148.4894657388779</v>
      </c>
    </row>
    <row r="353" spans="1:6" x14ac:dyDescent="0.25">
      <c r="A353" t="s">
        <v>1244</v>
      </c>
      <c r="B353" s="39">
        <v>42634</v>
      </c>
      <c r="C353" t="s">
        <v>1234</v>
      </c>
      <c r="D353" t="s">
        <v>1235</v>
      </c>
      <c r="E353" s="40" t="s">
        <v>250</v>
      </c>
      <c r="F353">
        <v>31.4436957908</v>
      </c>
    </row>
    <row r="354" spans="1:6" x14ac:dyDescent="0.25">
      <c r="A354" t="s">
        <v>1233</v>
      </c>
      <c r="B354" s="39">
        <v>42635</v>
      </c>
      <c r="C354" t="s">
        <v>1234</v>
      </c>
      <c r="D354" t="s">
        <v>1235</v>
      </c>
      <c r="E354" s="40" t="s">
        <v>250</v>
      </c>
      <c r="F354">
        <v>11.6818823655</v>
      </c>
    </row>
    <row r="355" spans="1:6" x14ac:dyDescent="0.25">
      <c r="A355" t="s">
        <v>1236</v>
      </c>
      <c r="B355" s="39">
        <v>42635</v>
      </c>
      <c r="C355" t="s">
        <v>1237</v>
      </c>
      <c r="D355" t="s">
        <v>1238</v>
      </c>
      <c r="E355" s="40" t="s">
        <v>250</v>
      </c>
      <c r="F355">
        <v>27.434731450763003</v>
      </c>
    </row>
    <row r="356" spans="1:6" x14ac:dyDescent="0.25">
      <c r="A356" t="s">
        <v>1239</v>
      </c>
      <c r="B356" s="39">
        <v>42635</v>
      </c>
      <c r="C356" t="s">
        <v>1237</v>
      </c>
      <c r="D356" t="s">
        <v>1238</v>
      </c>
      <c r="E356" s="40" t="s">
        <v>250</v>
      </c>
      <c r="F356">
        <v>8.9038895013705002</v>
      </c>
    </row>
    <row r="357" spans="1:6" x14ac:dyDescent="0.25">
      <c r="A357" t="s">
        <v>1240</v>
      </c>
      <c r="B357" s="39">
        <v>42635</v>
      </c>
      <c r="C357" t="s">
        <v>1237</v>
      </c>
      <c r="D357" t="s">
        <v>1238</v>
      </c>
      <c r="E357" s="40" t="s">
        <v>250</v>
      </c>
      <c r="F357">
        <v>54.008088476615008</v>
      </c>
    </row>
    <row r="358" spans="1:6" x14ac:dyDescent="0.25">
      <c r="A358" t="s">
        <v>1241</v>
      </c>
      <c r="B358" s="39">
        <v>42635</v>
      </c>
      <c r="C358" t="s">
        <v>1242</v>
      </c>
      <c r="D358" t="s">
        <v>1243</v>
      </c>
      <c r="E358" s="40" t="s">
        <v>250</v>
      </c>
      <c r="F358">
        <v>150.97779271749926</v>
      </c>
    </row>
    <row r="359" spans="1:6" x14ac:dyDescent="0.25">
      <c r="A359" t="s">
        <v>1244</v>
      </c>
      <c r="B359" s="39">
        <v>42635</v>
      </c>
      <c r="C359" t="s">
        <v>1234</v>
      </c>
      <c r="D359" t="s">
        <v>1235</v>
      </c>
      <c r="E359" s="40" t="s">
        <v>250</v>
      </c>
      <c r="F359">
        <v>31.717885601500001</v>
      </c>
    </row>
    <row r="360" spans="1:6" x14ac:dyDescent="0.25">
      <c r="A360" t="s">
        <v>1233</v>
      </c>
      <c r="B360" s="39">
        <v>42636</v>
      </c>
      <c r="C360" t="s">
        <v>1234</v>
      </c>
      <c r="D360" t="s">
        <v>1235</v>
      </c>
      <c r="E360" s="40" t="s">
        <v>250</v>
      </c>
      <c r="F360">
        <v>11.6722913291</v>
      </c>
    </row>
    <row r="361" spans="1:6" x14ac:dyDescent="0.25">
      <c r="A361" t="s">
        <v>1236</v>
      </c>
      <c r="B361" s="39">
        <v>42636</v>
      </c>
      <c r="C361" t="s">
        <v>1237</v>
      </c>
      <c r="D361" t="s">
        <v>1238</v>
      </c>
      <c r="E361" s="40" t="s">
        <v>250</v>
      </c>
      <c r="F361">
        <v>26.784492685860002</v>
      </c>
    </row>
    <row r="362" spans="1:6" x14ac:dyDescent="0.25">
      <c r="A362" t="s">
        <v>1239</v>
      </c>
      <c r="B362" s="39">
        <v>42636</v>
      </c>
      <c r="C362" t="s">
        <v>1237</v>
      </c>
      <c r="D362" t="s">
        <v>1238</v>
      </c>
      <c r="E362" s="40" t="s">
        <v>250</v>
      </c>
      <c r="F362">
        <v>8.9908840250775004</v>
      </c>
    </row>
    <row r="363" spans="1:6" x14ac:dyDescent="0.25">
      <c r="A363" t="s">
        <v>1240</v>
      </c>
      <c r="B363" s="39">
        <v>42636</v>
      </c>
      <c r="C363" t="s">
        <v>1237</v>
      </c>
      <c r="D363" t="s">
        <v>1238</v>
      </c>
      <c r="E363" s="40" t="s">
        <v>250</v>
      </c>
      <c r="F363">
        <v>52.302754953813007</v>
      </c>
    </row>
    <row r="364" spans="1:6" x14ac:dyDescent="0.25">
      <c r="A364" t="s">
        <v>1241</v>
      </c>
      <c r="B364" s="39">
        <v>42636</v>
      </c>
      <c r="C364" t="s">
        <v>1242</v>
      </c>
      <c r="D364" t="s">
        <v>1243</v>
      </c>
      <c r="E364" s="40" t="s">
        <v>250</v>
      </c>
      <c r="F364">
        <v>149.35748677828653</v>
      </c>
    </row>
    <row r="365" spans="1:6" x14ac:dyDescent="0.25">
      <c r="A365" t="s">
        <v>1244</v>
      </c>
      <c r="B365" s="39">
        <v>42636</v>
      </c>
      <c r="C365" t="s">
        <v>1234</v>
      </c>
      <c r="D365" t="s">
        <v>1235</v>
      </c>
      <c r="E365" s="40" t="s">
        <v>250</v>
      </c>
      <c r="F365">
        <v>31.453488284100001</v>
      </c>
    </row>
    <row r="366" spans="1:6" x14ac:dyDescent="0.25">
      <c r="A366" t="s">
        <v>1233</v>
      </c>
      <c r="B366" s="39">
        <v>42639</v>
      </c>
      <c r="C366" t="s">
        <v>1234</v>
      </c>
      <c r="D366" t="s">
        <v>1235</v>
      </c>
      <c r="E366" s="40" t="s">
        <v>250</v>
      </c>
      <c r="F366">
        <v>11.5188347463</v>
      </c>
    </row>
    <row r="367" spans="1:6" x14ac:dyDescent="0.25">
      <c r="A367" t="s">
        <v>1236</v>
      </c>
      <c r="B367" s="39">
        <v>42639</v>
      </c>
      <c r="C367" t="s">
        <v>1237</v>
      </c>
      <c r="D367" t="s">
        <v>1238</v>
      </c>
      <c r="E367" s="40" t="s">
        <v>250</v>
      </c>
      <c r="F367">
        <v>26.209966653871</v>
      </c>
    </row>
    <row r="368" spans="1:6" x14ac:dyDescent="0.25">
      <c r="A368" t="s">
        <v>1239</v>
      </c>
      <c r="B368" s="39">
        <v>42639</v>
      </c>
      <c r="C368" t="s">
        <v>1237</v>
      </c>
      <c r="D368" t="s">
        <v>1238</v>
      </c>
      <c r="E368" s="40" t="s">
        <v>250</v>
      </c>
      <c r="F368">
        <v>8.877791144258401</v>
      </c>
    </row>
    <row r="369" spans="1:6" x14ac:dyDescent="0.25">
      <c r="A369" t="s">
        <v>1240</v>
      </c>
      <c r="B369" s="39">
        <v>42639</v>
      </c>
      <c r="C369" t="s">
        <v>1237</v>
      </c>
      <c r="D369" t="s">
        <v>1238</v>
      </c>
      <c r="E369" s="40" t="s">
        <v>250</v>
      </c>
      <c r="F369">
        <v>52.012672447281005</v>
      </c>
    </row>
    <row r="370" spans="1:6" x14ac:dyDescent="0.25">
      <c r="A370" t="s">
        <v>1241</v>
      </c>
      <c r="B370" s="39">
        <v>42639</v>
      </c>
      <c r="C370" t="s">
        <v>1242</v>
      </c>
      <c r="D370" t="s">
        <v>1243</v>
      </c>
      <c r="E370" s="40" t="s">
        <v>250</v>
      </c>
      <c r="F370">
        <v>146.52195138437094</v>
      </c>
    </row>
    <row r="371" spans="1:6" x14ac:dyDescent="0.25">
      <c r="A371" t="s">
        <v>1244</v>
      </c>
      <c r="B371" s="39">
        <v>42639</v>
      </c>
      <c r="C371" t="s">
        <v>1234</v>
      </c>
      <c r="D371" t="s">
        <v>1235</v>
      </c>
      <c r="E371" s="40" t="s">
        <v>250</v>
      </c>
      <c r="F371">
        <v>31.140128500399999</v>
      </c>
    </row>
    <row r="372" spans="1:6" x14ac:dyDescent="0.25">
      <c r="A372" t="s">
        <v>1233</v>
      </c>
      <c r="B372" s="39">
        <v>42640</v>
      </c>
      <c r="C372" t="s">
        <v>1234</v>
      </c>
      <c r="D372" t="s">
        <v>1235</v>
      </c>
      <c r="E372" s="40" t="s">
        <v>250</v>
      </c>
      <c r="F372">
        <v>11.490061637</v>
      </c>
    </row>
    <row r="373" spans="1:6" x14ac:dyDescent="0.25">
      <c r="A373" t="s">
        <v>1236</v>
      </c>
      <c r="B373" s="39">
        <v>42640</v>
      </c>
      <c r="C373" t="s">
        <v>1237</v>
      </c>
      <c r="D373" t="s">
        <v>1238</v>
      </c>
      <c r="E373" s="40" t="s">
        <v>250</v>
      </c>
      <c r="F373">
        <v>26.472734373904004</v>
      </c>
    </row>
    <row r="374" spans="1:6" x14ac:dyDescent="0.25">
      <c r="A374" t="s">
        <v>1239</v>
      </c>
      <c r="B374" s="39">
        <v>42640</v>
      </c>
      <c r="C374" t="s">
        <v>1237</v>
      </c>
      <c r="D374" t="s">
        <v>1238</v>
      </c>
      <c r="E374" s="40" t="s">
        <v>250</v>
      </c>
      <c r="F374">
        <v>8.9430370370341006</v>
      </c>
    </row>
    <row r="375" spans="1:6" x14ac:dyDescent="0.25">
      <c r="A375" t="s">
        <v>1240</v>
      </c>
      <c r="B375" s="39">
        <v>42640</v>
      </c>
      <c r="C375" t="s">
        <v>1237</v>
      </c>
      <c r="D375" t="s">
        <v>1238</v>
      </c>
      <c r="E375" s="40" t="s">
        <v>250</v>
      </c>
      <c r="F375">
        <v>52.865339208773001</v>
      </c>
    </row>
    <row r="376" spans="1:6" x14ac:dyDescent="0.25">
      <c r="A376" t="s">
        <v>1241</v>
      </c>
      <c r="B376" s="39">
        <v>42640</v>
      </c>
      <c r="C376" t="s">
        <v>1242</v>
      </c>
      <c r="D376" t="s">
        <v>1243</v>
      </c>
      <c r="E376" s="40" t="s">
        <v>250</v>
      </c>
      <c r="F376">
        <v>143.45494371241944</v>
      </c>
    </row>
    <row r="377" spans="1:6" x14ac:dyDescent="0.25">
      <c r="A377" t="s">
        <v>1244</v>
      </c>
      <c r="B377" s="39">
        <v>42640</v>
      </c>
      <c r="C377" t="s">
        <v>1234</v>
      </c>
      <c r="D377" t="s">
        <v>1235</v>
      </c>
      <c r="E377" s="40" t="s">
        <v>250</v>
      </c>
      <c r="F377">
        <v>30.9442786356</v>
      </c>
    </row>
    <row r="378" spans="1:6" x14ac:dyDescent="0.25">
      <c r="A378" t="s">
        <v>1233</v>
      </c>
      <c r="B378" s="39">
        <v>42641</v>
      </c>
      <c r="C378" t="s">
        <v>1234</v>
      </c>
      <c r="D378" t="s">
        <v>1235</v>
      </c>
      <c r="E378" s="40" t="s">
        <v>250</v>
      </c>
      <c r="F378">
        <v>11.5955630377</v>
      </c>
    </row>
    <row r="379" spans="1:6" x14ac:dyDescent="0.25">
      <c r="A379" t="s">
        <v>1236</v>
      </c>
      <c r="B379" s="39">
        <v>42641</v>
      </c>
      <c r="C379" t="s">
        <v>1237</v>
      </c>
      <c r="D379" t="s">
        <v>1238</v>
      </c>
      <c r="E379" s="40" t="s">
        <v>250</v>
      </c>
      <c r="F379">
        <v>26.185572509460002</v>
      </c>
    </row>
    <row r="380" spans="1:6" x14ac:dyDescent="0.25">
      <c r="A380" t="s">
        <v>1239</v>
      </c>
      <c r="B380" s="39">
        <v>42641</v>
      </c>
      <c r="C380" t="s">
        <v>1237</v>
      </c>
      <c r="D380" t="s">
        <v>1238</v>
      </c>
      <c r="E380" s="40" t="s">
        <v>250</v>
      </c>
      <c r="F380">
        <v>8.9207685185164003</v>
      </c>
    </row>
    <row r="381" spans="1:6" x14ac:dyDescent="0.25">
      <c r="A381" t="s">
        <v>1240</v>
      </c>
      <c r="B381" s="39">
        <v>42641</v>
      </c>
      <c r="C381" t="s">
        <v>1237</v>
      </c>
      <c r="D381" t="s">
        <v>1238</v>
      </c>
      <c r="E381" s="40" t="s">
        <v>250</v>
      </c>
      <c r="F381">
        <v>52.489900546811</v>
      </c>
    </row>
    <row r="382" spans="1:6" x14ac:dyDescent="0.25">
      <c r="A382" t="s">
        <v>1241</v>
      </c>
      <c r="B382" s="39">
        <v>42641</v>
      </c>
      <c r="C382" t="s">
        <v>1242</v>
      </c>
      <c r="D382" t="s">
        <v>1243</v>
      </c>
      <c r="E382" s="40" t="s">
        <v>250</v>
      </c>
      <c r="F382">
        <v>146.23261103711931</v>
      </c>
    </row>
    <row r="383" spans="1:6" x14ac:dyDescent="0.25">
      <c r="A383" t="s">
        <v>1244</v>
      </c>
      <c r="B383" s="39">
        <v>42641</v>
      </c>
      <c r="C383" t="s">
        <v>1234</v>
      </c>
      <c r="D383" t="s">
        <v>1235</v>
      </c>
      <c r="E383" s="40" t="s">
        <v>250</v>
      </c>
      <c r="F383">
        <v>31.238053432800001</v>
      </c>
    </row>
    <row r="384" spans="1:6" x14ac:dyDescent="0.25">
      <c r="A384" t="s">
        <v>1233</v>
      </c>
      <c r="B384" s="39">
        <v>42642</v>
      </c>
      <c r="C384" t="s">
        <v>1234</v>
      </c>
      <c r="D384" t="s">
        <v>1235</v>
      </c>
      <c r="E384" s="40" t="s">
        <v>250</v>
      </c>
      <c r="F384">
        <v>11.4804706006</v>
      </c>
    </row>
    <row r="385" spans="1:6" x14ac:dyDescent="0.25">
      <c r="A385" t="s">
        <v>1236</v>
      </c>
      <c r="B385" s="39">
        <v>42642</v>
      </c>
      <c r="C385" t="s">
        <v>1237</v>
      </c>
      <c r="D385" t="s">
        <v>1238</v>
      </c>
      <c r="E385" s="40" t="s">
        <v>250</v>
      </c>
      <c r="F385">
        <v>26.517603415212001</v>
      </c>
    </row>
    <row r="386" spans="1:6" x14ac:dyDescent="0.25">
      <c r="A386" t="s">
        <v>1239</v>
      </c>
      <c r="B386" s="39">
        <v>42642</v>
      </c>
      <c r="C386" t="s">
        <v>1237</v>
      </c>
      <c r="D386" t="s">
        <v>1238</v>
      </c>
      <c r="E386" s="40" t="s">
        <v>250</v>
      </c>
      <c r="F386">
        <v>8.9385833333342006</v>
      </c>
    </row>
    <row r="387" spans="1:6" x14ac:dyDescent="0.25">
      <c r="A387" t="s">
        <v>1240</v>
      </c>
      <c r="B387" s="39">
        <v>42642</v>
      </c>
      <c r="C387" t="s">
        <v>1237</v>
      </c>
      <c r="D387" t="s">
        <v>1238</v>
      </c>
      <c r="E387" s="40" t="s">
        <v>250</v>
      </c>
      <c r="F387">
        <v>52.722314956584007</v>
      </c>
    </row>
    <row r="388" spans="1:6" x14ac:dyDescent="0.25">
      <c r="A388" t="s">
        <v>1241</v>
      </c>
      <c r="B388" s="39">
        <v>42642</v>
      </c>
      <c r="C388" t="s">
        <v>1242</v>
      </c>
      <c r="D388" t="s">
        <v>1243</v>
      </c>
      <c r="E388" s="40" t="s">
        <v>250</v>
      </c>
      <c r="F388">
        <v>146.40621524593953</v>
      </c>
    </row>
    <row r="389" spans="1:6" x14ac:dyDescent="0.25">
      <c r="A389" t="s">
        <v>1244</v>
      </c>
      <c r="B389" s="39">
        <v>42642</v>
      </c>
      <c r="C389" t="s">
        <v>1234</v>
      </c>
      <c r="D389" t="s">
        <v>1235</v>
      </c>
      <c r="E389" s="40" t="s">
        <v>250</v>
      </c>
      <c r="F389">
        <v>30.826768716699998</v>
      </c>
    </row>
    <row r="390" spans="1:6" x14ac:dyDescent="0.25">
      <c r="A390" t="s">
        <v>1233</v>
      </c>
      <c r="B390" s="39">
        <v>42643</v>
      </c>
      <c r="C390" t="s">
        <v>1234</v>
      </c>
      <c r="D390" t="s">
        <v>1235</v>
      </c>
      <c r="E390" s="40" t="s">
        <v>250</v>
      </c>
      <c r="F390">
        <v>11.5763809649</v>
      </c>
    </row>
    <row r="391" spans="1:6" x14ac:dyDescent="0.25">
      <c r="A391" t="s">
        <v>1236</v>
      </c>
      <c r="B391" s="39">
        <v>42643</v>
      </c>
      <c r="C391" t="s">
        <v>1237</v>
      </c>
      <c r="D391" t="s">
        <v>1238</v>
      </c>
      <c r="E391" s="40" t="s">
        <v>250</v>
      </c>
      <c r="F391">
        <v>25.911871357462999</v>
      </c>
    </row>
    <row r="392" spans="1:6" x14ac:dyDescent="0.25">
      <c r="A392" t="s">
        <v>1239</v>
      </c>
      <c r="B392" s="39">
        <v>42643</v>
      </c>
      <c r="C392" t="s">
        <v>1237</v>
      </c>
      <c r="D392" t="s">
        <v>1238</v>
      </c>
      <c r="E392" s="40" t="s">
        <v>250</v>
      </c>
      <c r="F392">
        <v>8.7533092592582005</v>
      </c>
    </row>
    <row r="393" spans="1:6" x14ac:dyDescent="0.25">
      <c r="A393" t="s">
        <v>1240</v>
      </c>
      <c r="B393" s="39">
        <v>42643</v>
      </c>
      <c r="C393" t="s">
        <v>1237</v>
      </c>
      <c r="D393" t="s">
        <v>1238</v>
      </c>
      <c r="E393" s="40" t="s">
        <v>250</v>
      </c>
      <c r="F393">
        <v>51.658572081025007</v>
      </c>
    </row>
    <row r="394" spans="1:6" x14ac:dyDescent="0.25">
      <c r="A394" t="s">
        <v>1241</v>
      </c>
      <c r="B394" s="39">
        <v>42643</v>
      </c>
      <c r="C394" t="s">
        <v>1242</v>
      </c>
      <c r="D394" t="s">
        <v>1243</v>
      </c>
      <c r="E394" s="40" t="s">
        <v>250</v>
      </c>
      <c r="F394">
        <v>149.47322291671793</v>
      </c>
    </row>
    <row r="395" spans="1:6" x14ac:dyDescent="0.25">
      <c r="A395" t="s">
        <v>1244</v>
      </c>
      <c r="B395" s="39">
        <v>42643</v>
      </c>
      <c r="C395" t="s">
        <v>1234</v>
      </c>
      <c r="D395" t="s">
        <v>1235</v>
      </c>
      <c r="E395" s="40" t="s">
        <v>250</v>
      </c>
      <c r="F395">
        <v>31.1107510207</v>
      </c>
    </row>
    <row r="396" spans="1:6" x14ac:dyDescent="0.25">
      <c r="A396" t="s">
        <v>1233</v>
      </c>
      <c r="B396" s="39">
        <v>42646</v>
      </c>
      <c r="C396" t="s">
        <v>1234</v>
      </c>
      <c r="D396" t="s">
        <v>1235</v>
      </c>
      <c r="E396" s="40" t="s">
        <v>50</v>
      </c>
      <c r="F396">
        <v>11.6051540741</v>
      </c>
    </row>
    <row r="397" spans="1:6" x14ac:dyDescent="0.25">
      <c r="A397" t="s">
        <v>1236</v>
      </c>
      <c r="B397" s="39">
        <v>42646</v>
      </c>
      <c r="C397" t="s">
        <v>1237</v>
      </c>
      <c r="D397" t="s">
        <v>1238</v>
      </c>
      <c r="E397" s="40" t="s">
        <v>50</v>
      </c>
      <c r="F397">
        <v>26.297745112729999</v>
      </c>
    </row>
    <row r="398" spans="1:6" x14ac:dyDescent="0.25">
      <c r="A398" t="s">
        <v>1239</v>
      </c>
      <c r="B398" s="39">
        <v>42646</v>
      </c>
      <c r="C398" t="s">
        <v>1237</v>
      </c>
      <c r="D398" t="s">
        <v>1238</v>
      </c>
      <c r="E398" s="40" t="s">
        <v>50</v>
      </c>
      <c r="F398">
        <v>8.7559814814835999</v>
      </c>
    </row>
    <row r="399" spans="1:6" x14ac:dyDescent="0.25">
      <c r="A399" t="s">
        <v>1240</v>
      </c>
      <c r="B399" s="39">
        <v>42646</v>
      </c>
      <c r="C399" t="s">
        <v>1237</v>
      </c>
      <c r="D399" t="s">
        <v>1238</v>
      </c>
      <c r="E399" s="40" t="s">
        <v>50</v>
      </c>
      <c r="F399">
        <v>51.765840270144004</v>
      </c>
    </row>
    <row r="400" spans="1:6" x14ac:dyDescent="0.25">
      <c r="A400" t="s">
        <v>1241</v>
      </c>
      <c r="B400" s="39">
        <v>42646</v>
      </c>
      <c r="C400" t="s">
        <v>1242</v>
      </c>
      <c r="D400" t="s">
        <v>1243</v>
      </c>
      <c r="E400" s="40" t="s">
        <v>50</v>
      </c>
      <c r="F400">
        <v>149.47322291671793</v>
      </c>
    </row>
    <row r="401" spans="1:6" x14ac:dyDescent="0.25">
      <c r="A401" t="s">
        <v>1244</v>
      </c>
      <c r="B401" s="39">
        <v>42646</v>
      </c>
      <c r="C401" t="s">
        <v>1234</v>
      </c>
      <c r="D401" t="s">
        <v>1235</v>
      </c>
      <c r="E401" s="40" t="s">
        <v>50</v>
      </c>
      <c r="F401">
        <v>31.375148338100001</v>
      </c>
    </row>
    <row r="402" spans="1:6" x14ac:dyDescent="0.25">
      <c r="A402" t="s">
        <v>1233</v>
      </c>
      <c r="B402" s="39">
        <v>42647</v>
      </c>
      <c r="C402" t="s">
        <v>1234</v>
      </c>
      <c r="D402" t="s">
        <v>1235</v>
      </c>
      <c r="E402" s="40" t="s">
        <v>50</v>
      </c>
      <c r="F402">
        <v>11.7010644384</v>
      </c>
    </row>
    <row r="403" spans="1:6" x14ac:dyDescent="0.25">
      <c r="A403" t="s">
        <v>1236</v>
      </c>
      <c r="B403" s="39">
        <v>42647</v>
      </c>
      <c r="C403" t="s">
        <v>1237</v>
      </c>
      <c r="D403" t="s">
        <v>1238</v>
      </c>
      <c r="E403" s="40" t="s">
        <v>50</v>
      </c>
      <c r="F403">
        <v>26.800278375507002</v>
      </c>
    </row>
    <row r="404" spans="1:6" x14ac:dyDescent="0.25">
      <c r="A404" t="s">
        <v>1239</v>
      </c>
      <c r="B404" s="39">
        <v>42647</v>
      </c>
      <c r="C404" t="s">
        <v>1237</v>
      </c>
      <c r="D404" t="s">
        <v>1238</v>
      </c>
      <c r="E404" s="40" t="s">
        <v>50</v>
      </c>
      <c r="F404">
        <v>8.8067537037025012</v>
      </c>
    </row>
    <row r="405" spans="1:6" x14ac:dyDescent="0.25">
      <c r="A405" t="s">
        <v>1240</v>
      </c>
      <c r="B405" s="39">
        <v>42647</v>
      </c>
      <c r="C405" t="s">
        <v>1237</v>
      </c>
      <c r="D405" t="s">
        <v>1238</v>
      </c>
      <c r="E405" s="40" t="s">
        <v>50</v>
      </c>
      <c r="F405">
        <v>52.731253972306007</v>
      </c>
    </row>
    <row r="406" spans="1:6" x14ac:dyDescent="0.25">
      <c r="A406" t="s">
        <v>1241</v>
      </c>
      <c r="B406" s="39">
        <v>42647</v>
      </c>
      <c r="C406" t="s">
        <v>1242</v>
      </c>
      <c r="D406" t="s">
        <v>1243</v>
      </c>
      <c r="E406" s="40" t="s">
        <v>50</v>
      </c>
      <c r="F406">
        <v>151.15139692514634</v>
      </c>
    </row>
    <row r="407" spans="1:6" x14ac:dyDescent="0.25">
      <c r="A407" t="s">
        <v>1244</v>
      </c>
      <c r="B407" s="39">
        <v>42647</v>
      </c>
      <c r="C407" t="s">
        <v>1234</v>
      </c>
      <c r="D407" t="s">
        <v>1235</v>
      </c>
      <c r="E407" s="40" t="s">
        <v>50</v>
      </c>
      <c r="F407">
        <v>31.502450750200001</v>
      </c>
    </row>
    <row r="408" spans="1:6" x14ac:dyDescent="0.25">
      <c r="A408" t="s">
        <v>1233</v>
      </c>
      <c r="B408" s="39">
        <v>42648</v>
      </c>
      <c r="C408" t="s">
        <v>1234</v>
      </c>
      <c r="D408" t="s">
        <v>1235</v>
      </c>
      <c r="E408" s="40" t="s">
        <v>50</v>
      </c>
      <c r="F408">
        <v>11.9696134583</v>
      </c>
    </row>
    <row r="409" spans="1:6" x14ac:dyDescent="0.25">
      <c r="A409" t="s">
        <v>1236</v>
      </c>
      <c r="B409" s="39">
        <v>42648</v>
      </c>
      <c r="C409" t="s">
        <v>1237</v>
      </c>
      <c r="D409" t="s">
        <v>1238</v>
      </c>
      <c r="E409" s="40" t="s">
        <v>50</v>
      </c>
      <c r="F409">
        <v>27.585486598397001</v>
      </c>
    </row>
    <row r="410" spans="1:6" x14ac:dyDescent="0.25">
      <c r="A410" t="s">
        <v>1239</v>
      </c>
      <c r="B410" s="39">
        <v>42648</v>
      </c>
      <c r="C410" t="s">
        <v>1237</v>
      </c>
      <c r="D410" t="s">
        <v>1238</v>
      </c>
      <c r="E410" s="40" t="s">
        <v>50</v>
      </c>
      <c r="F410">
        <v>9.0098425925962999</v>
      </c>
    </row>
    <row r="411" spans="1:6" x14ac:dyDescent="0.25">
      <c r="A411" t="s">
        <v>1240</v>
      </c>
      <c r="B411" s="39">
        <v>42648</v>
      </c>
      <c r="C411" t="s">
        <v>1237</v>
      </c>
      <c r="D411" t="s">
        <v>1238</v>
      </c>
      <c r="E411" s="40" t="s">
        <v>50</v>
      </c>
      <c r="F411">
        <v>53.526826375022004</v>
      </c>
    </row>
    <row r="412" spans="1:6" x14ac:dyDescent="0.25">
      <c r="A412" t="s">
        <v>1241</v>
      </c>
      <c r="B412" s="39">
        <v>42648</v>
      </c>
      <c r="C412" t="s">
        <v>1242</v>
      </c>
      <c r="D412" t="s">
        <v>1243</v>
      </c>
      <c r="E412" s="40" t="s">
        <v>50</v>
      </c>
      <c r="F412">
        <v>152.71383479514341</v>
      </c>
    </row>
    <row r="413" spans="1:6" x14ac:dyDescent="0.25">
      <c r="A413" t="s">
        <v>1244</v>
      </c>
      <c r="B413" s="39">
        <v>42648</v>
      </c>
      <c r="C413" t="s">
        <v>1234</v>
      </c>
      <c r="D413" t="s">
        <v>1235</v>
      </c>
      <c r="E413" s="40" t="s">
        <v>50</v>
      </c>
      <c r="F413">
        <v>32.001867905399997</v>
      </c>
    </row>
    <row r="414" spans="1:6" x14ac:dyDescent="0.25">
      <c r="A414" t="s">
        <v>1233</v>
      </c>
      <c r="B414" s="39">
        <v>42649</v>
      </c>
      <c r="C414" t="s">
        <v>1234</v>
      </c>
      <c r="D414" t="s">
        <v>1235</v>
      </c>
      <c r="E414" s="40" t="s">
        <v>50</v>
      </c>
      <c r="F414">
        <v>11.883294130499999</v>
      </c>
    </row>
    <row r="415" spans="1:6" x14ac:dyDescent="0.25">
      <c r="A415" t="s">
        <v>1236</v>
      </c>
      <c r="B415" s="39">
        <v>42649</v>
      </c>
      <c r="C415" t="s">
        <v>1237</v>
      </c>
      <c r="D415" t="s">
        <v>1238</v>
      </c>
      <c r="E415" s="40" t="s">
        <v>50</v>
      </c>
      <c r="F415">
        <v>27.567538981892003</v>
      </c>
    </row>
    <row r="416" spans="1:6" x14ac:dyDescent="0.25">
      <c r="A416" t="s">
        <v>1239</v>
      </c>
      <c r="B416" s="39">
        <v>42649</v>
      </c>
      <c r="C416" t="s">
        <v>1237</v>
      </c>
      <c r="D416" t="s">
        <v>1238</v>
      </c>
      <c r="E416" s="40" t="s">
        <v>50</v>
      </c>
      <c r="F416">
        <v>9.0499259259227003</v>
      </c>
    </row>
    <row r="417" spans="1:6" x14ac:dyDescent="0.25">
      <c r="A417" t="s">
        <v>1240</v>
      </c>
      <c r="B417" s="39">
        <v>42649</v>
      </c>
      <c r="C417" t="s">
        <v>1237</v>
      </c>
      <c r="D417" t="s">
        <v>1238</v>
      </c>
      <c r="E417" s="40" t="s">
        <v>50</v>
      </c>
      <c r="F417">
        <v>53.920143068519003</v>
      </c>
    </row>
    <row r="418" spans="1:6" x14ac:dyDescent="0.25">
      <c r="A418" t="s">
        <v>1241</v>
      </c>
      <c r="B418" s="39">
        <v>42649</v>
      </c>
      <c r="C418" t="s">
        <v>1242</v>
      </c>
      <c r="D418" t="s">
        <v>1243</v>
      </c>
      <c r="E418" s="40" t="s">
        <v>50</v>
      </c>
      <c r="F418">
        <v>152.65596672592773</v>
      </c>
    </row>
    <row r="419" spans="1:6" x14ac:dyDescent="0.25">
      <c r="A419" t="s">
        <v>1244</v>
      </c>
      <c r="B419" s="39">
        <v>42649</v>
      </c>
      <c r="C419" t="s">
        <v>1234</v>
      </c>
      <c r="D419" t="s">
        <v>1235</v>
      </c>
      <c r="E419" s="40" t="s">
        <v>50</v>
      </c>
      <c r="F419">
        <v>31.854980506899999</v>
      </c>
    </row>
    <row r="420" spans="1:6" x14ac:dyDescent="0.25">
      <c r="A420" t="s">
        <v>1233</v>
      </c>
      <c r="B420" s="39">
        <v>42650</v>
      </c>
      <c r="C420" t="s">
        <v>1234</v>
      </c>
      <c r="D420" t="s">
        <v>1235</v>
      </c>
      <c r="E420" s="40" t="s">
        <v>50</v>
      </c>
      <c r="F420">
        <v>11.7873837662</v>
      </c>
    </row>
    <row r="421" spans="1:6" x14ac:dyDescent="0.25">
      <c r="A421" t="s">
        <v>1236</v>
      </c>
      <c r="B421" s="39">
        <v>42650</v>
      </c>
      <c r="C421" t="s">
        <v>1237</v>
      </c>
      <c r="D421" t="s">
        <v>1238</v>
      </c>
      <c r="E421" s="40" t="s">
        <v>50</v>
      </c>
      <c r="F421">
        <v>27.540617557089003</v>
      </c>
    </row>
    <row r="422" spans="1:6" x14ac:dyDescent="0.25">
      <c r="A422" t="s">
        <v>1239</v>
      </c>
      <c r="B422" s="39">
        <v>42650</v>
      </c>
      <c r="C422" t="s">
        <v>1237</v>
      </c>
      <c r="D422" t="s">
        <v>1238</v>
      </c>
      <c r="E422" s="40" t="s">
        <v>50</v>
      </c>
      <c r="F422">
        <v>9.0232037037051001</v>
      </c>
    </row>
    <row r="423" spans="1:6" x14ac:dyDescent="0.25">
      <c r="A423" t="s">
        <v>1240</v>
      </c>
      <c r="B423" s="39">
        <v>42650</v>
      </c>
      <c r="C423" t="s">
        <v>1237</v>
      </c>
      <c r="D423" t="s">
        <v>1238</v>
      </c>
      <c r="E423" s="40" t="s">
        <v>50</v>
      </c>
      <c r="F423">
        <v>53.687728658746003</v>
      </c>
    </row>
    <row r="424" spans="1:6" x14ac:dyDescent="0.25">
      <c r="A424" t="s">
        <v>1241</v>
      </c>
      <c r="B424" s="39">
        <v>42650</v>
      </c>
      <c r="C424" t="s">
        <v>1242</v>
      </c>
      <c r="D424" t="s">
        <v>1243</v>
      </c>
      <c r="E424" s="40" t="s">
        <v>50</v>
      </c>
      <c r="F424">
        <v>151.49860534044058</v>
      </c>
    </row>
    <row r="425" spans="1:6" x14ac:dyDescent="0.25">
      <c r="A425" t="s">
        <v>1244</v>
      </c>
      <c r="B425" s="39">
        <v>42650</v>
      </c>
      <c r="C425" t="s">
        <v>1234</v>
      </c>
      <c r="D425" t="s">
        <v>1235</v>
      </c>
      <c r="E425" s="40" t="s">
        <v>50</v>
      </c>
      <c r="F425">
        <v>31.668923135299998</v>
      </c>
    </row>
    <row r="426" spans="1:6" x14ac:dyDescent="0.25">
      <c r="A426" t="s">
        <v>1233</v>
      </c>
      <c r="B426" s="39">
        <v>42653</v>
      </c>
      <c r="C426" t="s">
        <v>1234</v>
      </c>
      <c r="D426" t="s">
        <v>1235</v>
      </c>
      <c r="E426" s="40" t="s">
        <v>50</v>
      </c>
      <c r="F426">
        <v>11.624336146999999</v>
      </c>
    </row>
    <row r="427" spans="1:6" x14ac:dyDescent="0.25">
      <c r="A427" t="s">
        <v>1236</v>
      </c>
      <c r="B427" s="39">
        <v>42653</v>
      </c>
      <c r="C427" t="s">
        <v>1237</v>
      </c>
      <c r="D427" t="s">
        <v>1238</v>
      </c>
      <c r="E427" s="40" t="s">
        <v>50</v>
      </c>
      <c r="F427">
        <v>27.540617557089003</v>
      </c>
    </row>
    <row r="428" spans="1:6" x14ac:dyDescent="0.25">
      <c r="A428" t="s">
        <v>1239</v>
      </c>
      <c r="B428" s="39">
        <v>42653</v>
      </c>
      <c r="C428" t="s">
        <v>1237</v>
      </c>
      <c r="D428" t="s">
        <v>1238</v>
      </c>
      <c r="E428" s="40" t="s">
        <v>50</v>
      </c>
      <c r="F428">
        <v>9.0232037037051001</v>
      </c>
    </row>
    <row r="429" spans="1:6" x14ac:dyDescent="0.25">
      <c r="A429" t="s">
        <v>1240</v>
      </c>
      <c r="B429" s="39">
        <v>42653</v>
      </c>
      <c r="C429" t="s">
        <v>1237</v>
      </c>
      <c r="D429" t="s">
        <v>1238</v>
      </c>
      <c r="E429" s="40" t="s">
        <v>50</v>
      </c>
      <c r="F429">
        <v>53.687728658746003</v>
      </c>
    </row>
    <row r="430" spans="1:6" x14ac:dyDescent="0.25">
      <c r="A430" t="s">
        <v>1241</v>
      </c>
      <c r="B430" s="39">
        <v>42653</v>
      </c>
      <c r="C430" t="s">
        <v>1242</v>
      </c>
      <c r="D430" t="s">
        <v>1243</v>
      </c>
      <c r="E430" s="40" t="s">
        <v>50</v>
      </c>
      <c r="F430">
        <v>154.27627266631362</v>
      </c>
    </row>
    <row r="431" spans="1:6" x14ac:dyDescent="0.25">
      <c r="A431" t="s">
        <v>1244</v>
      </c>
      <c r="B431" s="39">
        <v>42653</v>
      </c>
      <c r="C431" t="s">
        <v>1234</v>
      </c>
      <c r="D431" t="s">
        <v>1235</v>
      </c>
      <c r="E431" s="40" t="s">
        <v>50</v>
      </c>
      <c r="F431">
        <v>31.4828657638</v>
      </c>
    </row>
    <row r="432" spans="1:6" x14ac:dyDescent="0.25">
      <c r="A432" t="s">
        <v>1233</v>
      </c>
      <c r="B432" s="39">
        <v>42654</v>
      </c>
      <c r="C432" t="s">
        <v>1234</v>
      </c>
      <c r="D432" t="s">
        <v>1235</v>
      </c>
      <c r="E432" s="40" t="s">
        <v>50</v>
      </c>
      <c r="F432">
        <v>11.4996526735</v>
      </c>
    </row>
    <row r="433" spans="1:6" x14ac:dyDescent="0.25">
      <c r="A433" t="s">
        <v>1236</v>
      </c>
      <c r="B433" s="39">
        <v>42654</v>
      </c>
      <c r="C433" t="s">
        <v>1237</v>
      </c>
      <c r="D433" t="s">
        <v>1238</v>
      </c>
      <c r="E433" s="40" t="s">
        <v>50</v>
      </c>
      <c r="F433">
        <v>27.459853282771</v>
      </c>
    </row>
    <row r="434" spans="1:6" x14ac:dyDescent="0.25">
      <c r="A434" t="s">
        <v>1239</v>
      </c>
      <c r="B434" s="39">
        <v>42654</v>
      </c>
      <c r="C434" t="s">
        <v>1237</v>
      </c>
      <c r="D434" t="s">
        <v>1238</v>
      </c>
      <c r="E434" s="40" t="s">
        <v>50</v>
      </c>
      <c r="F434">
        <v>8.8397111111127007</v>
      </c>
    </row>
    <row r="435" spans="1:6" x14ac:dyDescent="0.25">
      <c r="A435" t="s">
        <v>1240</v>
      </c>
      <c r="B435" s="39">
        <v>42654</v>
      </c>
      <c r="C435" t="s">
        <v>1237</v>
      </c>
      <c r="D435" t="s">
        <v>1238</v>
      </c>
      <c r="E435" s="40" t="s">
        <v>50</v>
      </c>
      <c r="F435">
        <v>53.768179800608003</v>
      </c>
    </row>
    <row r="436" spans="1:6" x14ac:dyDescent="0.25">
      <c r="A436" t="s">
        <v>1241</v>
      </c>
      <c r="B436" s="39">
        <v>42654</v>
      </c>
      <c r="C436" t="s">
        <v>1242</v>
      </c>
      <c r="D436" t="s">
        <v>1243</v>
      </c>
      <c r="E436" s="40" t="s">
        <v>50</v>
      </c>
      <c r="F436">
        <v>153.35038355768927</v>
      </c>
    </row>
    <row r="437" spans="1:6" x14ac:dyDescent="0.25">
      <c r="A437" t="s">
        <v>1244</v>
      </c>
      <c r="B437" s="39">
        <v>42654</v>
      </c>
      <c r="C437" t="s">
        <v>1234</v>
      </c>
      <c r="D437" t="s">
        <v>1235</v>
      </c>
      <c r="E437" s="40" t="s">
        <v>50</v>
      </c>
      <c r="F437">
        <v>31.228260939599998</v>
      </c>
    </row>
    <row r="438" spans="1:6" x14ac:dyDescent="0.25">
      <c r="A438" t="s">
        <v>1233</v>
      </c>
      <c r="B438" s="39">
        <v>42655</v>
      </c>
      <c r="C438" t="s">
        <v>1234</v>
      </c>
      <c r="D438" t="s">
        <v>1235</v>
      </c>
      <c r="E438" s="40" t="s">
        <v>50</v>
      </c>
      <c r="F438">
        <v>11.470879564200001</v>
      </c>
    </row>
    <row r="439" spans="1:6" x14ac:dyDescent="0.25">
      <c r="A439" t="s">
        <v>1236</v>
      </c>
      <c r="B439" s="39">
        <v>42655</v>
      </c>
      <c r="C439" t="s">
        <v>1237</v>
      </c>
      <c r="D439" t="s">
        <v>1238</v>
      </c>
      <c r="E439" s="40" t="s">
        <v>50</v>
      </c>
      <c r="F439">
        <v>27.271403309241002</v>
      </c>
    </row>
    <row r="440" spans="1:6" x14ac:dyDescent="0.25">
      <c r="A440" t="s">
        <v>1239</v>
      </c>
      <c r="B440" s="39">
        <v>42655</v>
      </c>
      <c r="C440" t="s">
        <v>1237</v>
      </c>
      <c r="D440" t="s">
        <v>1238</v>
      </c>
      <c r="E440" s="40" t="s">
        <v>50</v>
      </c>
      <c r="F440">
        <v>8.7337129629659014</v>
      </c>
    </row>
    <row r="441" spans="1:6" x14ac:dyDescent="0.25">
      <c r="A441" t="s">
        <v>1240</v>
      </c>
      <c r="B441" s="39">
        <v>42655</v>
      </c>
      <c r="C441" t="s">
        <v>1237</v>
      </c>
      <c r="D441" t="s">
        <v>1238</v>
      </c>
      <c r="E441" s="40" t="s">
        <v>50</v>
      </c>
      <c r="F441">
        <v>53.249716886457009</v>
      </c>
    </row>
    <row r="442" spans="1:6" x14ac:dyDescent="0.25">
      <c r="A442" t="s">
        <v>1241</v>
      </c>
      <c r="B442" s="39">
        <v>42655</v>
      </c>
      <c r="C442" t="s">
        <v>1242</v>
      </c>
      <c r="D442" t="s">
        <v>1243</v>
      </c>
      <c r="E442" s="40" t="s">
        <v>50</v>
      </c>
      <c r="F442">
        <v>152.82957093357481</v>
      </c>
    </row>
    <row r="443" spans="1:6" x14ac:dyDescent="0.25">
      <c r="A443" t="s">
        <v>1244</v>
      </c>
      <c r="B443" s="39">
        <v>42655</v>
      </c>
      <c r="C443" t="s">
        <v>1234</v>
      </c>
      <c r="D443" t="s">
        <v>1235</v>
      </c>
      <c r="E443" s="40" t="s">
        <v>50</v>
      </c>
      <c r="F443">
        <v>31.022618581500002</v>
      </c>
    </row>
    <row r="444" spans="1:6" x14ac:dyDescent="0.25">
      <c r="A444" t="s">
        <v>1233</v>
      </c>
      <c r="B444" s="39">
        <v>42656</v>
      </c>
      <c r="C444" t="s">
        <v>1234</v>
      </c>
      <c r="D444" t="s">
        <v>1235</v>
      </c>
      <c r="E444" s="40" t="s">
        <v>50</v>
      </c>
      <c r="F444">
        <v>11.4229243821</v>
      </c>
    </row>
    <row r="445" spans="1:6" x14ac:dyDescent="0.25">
      <c r="A445" t="s">
        <v>1236</v>
      </c>
      <c r="B445" s="39">
        <v>42656</v>
      </c>
      <c r="C445" t="s">
        <v>1237</v>
      </c>
      <c r="D445" t="s">
        <v>1238</v>
      </c>
      <c r="E445" s="40" t="s">
        <v>50</v>
      </c>
      <c r="F445">
        <v>27.361141391857004</v>
      </c>
    </row>
    <row r="446" spans="1:6" x14ac:dyDescent="0.25">
      <c r="A446" t="s">
        <v>1239</v>
      </c>
      <c r="B446" s="39">
        <v>42656</v>
      </c>
      <c r="C446" t="s">
        <v>1237</v>
      </c>
      <c r="D446" t="s">
        <v>1238</v>
      </c>
      <c r="E446" s="40" t="s">
        <v>50</v>
      </c>
      <c r="F446">
        <v>8.7827037037012001</v>
      </c>
    </row>
    <row r="447" spans="1:6" x14ac:dyDescent="0.25">
      <c r="A447" t="s">
        <v>1240</v>
      </c>
      <c r="B447" s="39">
        <v>42656</v>
      </c>
      <c r="C447" t="s">
        <v>1237</v>
      </c>
      <c r="D447" t="s">
        <v>1238</v>
      </c>
      <c r="E447" s="40" t="s">
        <v>50</v>
      </c>
      <c r="F447">
        <v>53.356985075576006</v>
      </c>
    </row>
    <row r="448" spans="1:6" x14ac:dyDescent="0.25">
      <c r="A448" t="s">
        <v>1241</v>
      </c>
      <c r="B448" s="39">
        <v>42656</v>
      </c>
      <c r="C448" t="s">
        <v>1242</v>
      </c>
      <c r="D448" t="s">
        <v>1243</v>
      </c>
      <c r="E448" s="40" t="s">
        <v>50</v>
      </c>
      <c r="F448">
        <v>151.09352885593069</v>
      </c>
    </row>
    <row r="449" spans="1:6" x14ac:dyDescent="0.25">
      <c r="A449" t="s">
        <v>1244</v>
      </c>
      <c r="B449" s="39">
        <v>42656</v>
      </c>
      <c r="C449" t="s">
        <v>1234</v>
      </c>
      <c r="D449" t="s">
        <v>1235</v>
      </c>
      <c r="E449" s="40" t="s">
        <v>50</v>
      </c>
      <c r="F449">
        <v>30.856146196499999</v>
      </c>
    </row>
    <row r="450" spans="1:6" x14ac:dyDescent="0.25">
      <c r="A450" t="s">
        <v>1233</v>
      </c>
      <c r="B450" s="39">
        <v>42657</v>
      </c>
      <c r="C450" t="s">
        <v>1234</v>
      </c>
      <c r="D450" t="s">
        <v>1235</v>
      </c>
      <c r="E450" s="40" t="s">
        <v>50</v>
      </c>
      <c r="F450">
        <v>11.4229243821</v>
      </c>
    </row>
    <row r="451" spans="1:6" x14ac:dyDescent="0.25">
      <c r="A451" t="s">
        <v>1236</v>
      </c>
      <c r="B451" s="39">
        <v>42657</v>
      </c>
      <c r="C451" t="s">
        <v>1237</v>
      </c>
      <c r="D451" t="s">
        <v>1238</v>
      </c>
      <c r="E451" s="40" t="s">
        <v>50</v>
      </c>
      <c r="F451">
        <v>27.549591365387002</v>
      </c>
    </row>
    <row r="452" spans="1:6" x14ac:dyDescent="0.25">
      <c r="A452" t="s">
        <v>1239</v>
      </c>
      <c r="B452" s="39">
        <v>42657</v>
      </c>
      <c r="C452" t="s">
        <v>1237</v>
      </c>
      <c r="D452" t="s">
        <v>1238</v>
      </c>
      <c r="E452" s="40" t="s">
        <v>50</v>
      </c>
      <c r="F452">
        <v>8.8539629629633012</v>
      </c>
    </row>
    <row r="453" spans="1:6" x14ac:dyDescent="0.25">
      <c r="A453" t="s">
        <v>1240</v>
      </c>
      <c r="B453" s="39">
        <v>42657</v>
      </c>
      <c r="C453" t="s">
        <v>1237</v>
      </c>
      <c r="D453" t="s">
        <v>1238</v>
      </c>
      <c r="E453" s="40" t="s">
        <v>50</v>
      </c>
      <c r="F453">
        <v>53.571521453814007</v>
      </c>
    </row>
    <row r="454" spans="1:6" x14ac:dyDescent="0.25">
      <c r="A454" t="s">
        <v>1241</v>
      </c>
      <c r="B454" s="39">
        <v>42657</v>
      </c>
      <c r="C454" t="s">
        <v>1242</v>
      </c>
      <c r="D454" t="s">
        <v>1243</v>
      </c>
      <c r="E454" s="40" t="s">
        <v>50</v>
      </c>
      <c r="F454">
        <v>152.65596672592773</v>
      </c>
    </row>
    <row r="455" spans="1:6" x14ac:dyDescent="0.25">
      <c r="A455" t="s">
        <v>1244</v>
      </c>
      <c r="B455" s="39">
        <v>42657</v>
      </c>
      <c r="C455" t="s">
        <v>1234</v>
      </c>
      <c r="D455" t="s">
        <v>1235</v>
      </c>
      <c r="E455" s="40" t="s">
        <v>50</v>
      </c>
      <c r="F455">
        <v>31.208675953099998</v>
      </c>
    </row>
    <row r="456" spans="1:6" x14ac:dyDescent="0.25">
      <c r="A456" t="s">
        <v>1233</v>
      </c>
      <c r="B456" s="39">
        <v>42660</v>
      </c>
      <c r="C456" t="s">
        <v>1234</v>
      </c>
      <c r="D456" t="s">
        <v>1235</v>
      </c>
      <c r="E456" s="40" t="s">
        <v>50</v>
      </c>
      <c r="F456">
        <v>11.3941512728</v>
      </c>
    </row>
    <row r="457" spans="1:6" x14ac:dyDescent="0.25">
      <c r="A457" t="s">
        <v>1236</v>
      </c>
      <c r="B457" s="39">
        <v>42660</v>
      </c>
      <c r="C457" t="s">
        <v>1237</v>
      </c>
      <c r="D457" t="s">
        <v>1238</v>
      </c>
      <c r="E457" s="40" t="s">
        <v>50</v>
      </c>
      <c r="F457">
        <v>27.522669940584002</v>
      </c>
    </row>
    <row r="458" spans="1:6" x14ac:dyDescent="0.25">
      <c r="A458" t="s">
        <v>1239</v>
      </c>
      <c r="B458" s="39">
        <v>42660</v>
      </c>
      <c r="C458" t="s">
        <v>1237</v>
      </c>
      <c r="D458" t="s">
        <v>1238</v>
      </c>
      <c r="E458" s="40" t="s">
        <v>50</v>
      </c>
      <c r="F458">
        <v>8.8735592592556003</v>
      </c>
    </row>
    <row r="459" spans="1:6" x14ac:dyDescent="0.25">
      <c r="A459" t="s">
        <v>1240</v>
      </c>
      <c r="B459" s="39">
        <v>42660</v>
      </c>
      <c r="C459" t="s">
        <v>1237</v>
      </c>
      <c r="D459" t="s">
        <v>1238</v>
      </c>
      <c r="E459" s="40" t="s">
        <v>50</v>
      </c>
      <c r="F459">
        <v>53.902265036984005</v>
      </c>
    </row>
    <row r="460" spans="1:6" x14ac:dyDescent="0.25">
      <c r="A460" t="s">
        <v>1241</v>
      </c>
      <c r="B460" s="39">
        <v>42660</v>
      </c>
      <c r="C460" t="s">
        <v>1242</v>
      </c>
      <c r="D460" t="s">
        <v>1243</v>
      </c>
      <c r="E460" s="40" t="s">
        <v>50</v>
      </c>
      <c r="F460">
        <v>151.26713306357777</v>
      </c>
    </row>
    <row r="461" spans="1:6" x14ac:dyDescent="0.25">
      <c r="A461" t="s">
        <v>1244</v>
      </c>
      <c r="B461" s="39">
        <v>42660</v>
      </c>
      <c r="C461" t="s">
        <v>1234</v>
      </c>
      <c r="D461" t="s">
        <v>1235</v>
      </c>
      <c r="E461" s="40" t="s">
        <v>50</v>
      </c>
      <c r="F461">
        <v>30.905108662699998</v>
      </c>
    </row>
    <row r="462" spans="1:6" x14ac:dyDescent="0.25">
      <c r="A462" t="s">
        <v>1233</v>
      </c>
      <c r="B462" s="39">
        <v>42661</v>
      </c>
      <c r="C462" t="s">
        <v>1234</v>
      </c>
      <c r="D462" t="s">
        <v>1235</v>
      </c>
      <c r="E462" s="40" t="s">
        <v>50</v>
      </c>
      <c r="F462">
        <v>11.4037423092</v>
      </c>
    </row>
    <row r="463" spans="1:6" x14ac:dyDescent="0.25">
      <c r="A463" t="s">
        <v>1236</v>
      </c>
      <c r="B463" s="39">
        <v>42661</v>
      </c>
      <c r="C463" t="s">
        <v>1237</v>
      </c>
      <c r="D463" t="s">
        <v>1238</v>
      </c>
      <c r="E463" s="40" t="s">
        <v>50</v>
      </c>
      <c r="F463">
        <v>27.720093722321003</v>
      </c>
    </row>
    <row r="464" spans="1:6" x14ac:dyDescent="0.25">
      <c r="A464" t="s">
        <v>1239</v>
      </c>
      <c r="B464" s="39">
        <v>42661</v>
      </c>
      <c r="C464" t="s">
        <v>1237</v>
      </c>
      <c r="D464" t="s">
        <v>1238</v>
      </c>
      <c r="E464" s="40" t="s">
        <v>50</v>
      </c>
      <c r="F464">
        <v>8.9011722222240994</v>
      </c>
    </row>
    <row r="465" spans="1:6" x14ac:dyDescent="0.25">
      <c r="A465" t="s">
        <v>1240</v>
      </c>
      <c r="B465" s="39">
        <v>42661</v>
      </c>
      <c r="C465" t="s">
        <v>1237</v>
      </c>
      <c r="D465" t="s">
        <v>1238</v>
      </c>
      <c r="E465" s="40" t="s">
        <v>50</v>
      </c>
      <c r="F465">
        <v>53.544704406557003</v>
      </c>
    </row>
    <row r="466" spans="1:6" x14ac:dyDescent="0.25">
      <c r="A466" t="s">
        <v>1241</v>
      </c>
      <c r="B466" s="39">
        <v>42661</v>
      </c>
      <c r="C466" t="s">
        <v>1242</v>
      </c>
      <c r="D466" t="s">
        <v>1243</v>
      </c>
      <c r="E466" s="40" t="s">
        <v>50</v>
      </c>
      <c r="F466">
        <v>152.19302217220212</v>
      </c>
    </row>
    <row r="467" spans="1:6" x14ac:dyDescent="0.25">
      <c r="A467" t="s">
        <v>1244</v>
      </c>
      <c r="B467" s="39">
        <v>42661</v>
      </c>
      <c r="C467" t="s">
        <v>1234</v>
      </c>
      <c r="D467" t="s">
        <v>1235</v>
      </c>
      <c r="E467" s="40" t="s">
        <v>50</v>
      </c>
      <c r="F467">
        <v>30.7484287708</v>
      </c>
    </row>
    <row r="468" spans="1:6" x14ac:dyDescent="0.25">
      <c r="A468" t="s">
        <v>1233</v>
      </c>
      <c r="B468" s="39">
        <v>42662</v>
      </c>
      <c r="C468" t="s">
        <v>1234</v>
      </c>
      <c r="D468" t="s">
        <v>1235</v>
      </c>
      <c r="E468" s="40" t="s">
        <v>50</v>
      </c>
      <c r="F468">
        <v>11.5188347463</v>
      </c>
    </row>
    <row r="469" spans="1:6" x14ac:dyDescent="0.25">
      <c r="A469" t="s">
        <v>1236</v>
      </c>
      <c r="B469" s="39">
        <v>42662</v>
      </c>
      <c r="C469" t="s">
        <v>1237</v>
      </c>
      <c r="D469" t="s">
        <v>1238</v>
      </c>
      <c r="E469" s="40" t="s">
        <v>50</v>
      </c>
      <c r="F469">
        <v>27.423958049670002</v>
      </c>
    </row>
    <row r="470" spans="1:6" x14ac:dyDescent="0.25">
      <c r="A470" t="s">
        <v>1239</v>
      </c>
      <c r="B470" s="39">
        <v>42662</v>
      </c>
      <c r="C470" t="s">
        <v>1237</v>
      </c>
      <c r="D470" t="s">
        <v>1238</v>
      </c>
      <c r="E470" s="40" t="s">
        <v>50</v>
      </c>
      <c r="F470">
        <v>8.9474907407431008</v>
      </c>
    </row>
    <row r="471" spans="1:6" x14ac:dyDescent="0.25">
      <c r="A471" t="s">
        <v>1240</v>
      </c>
      <c r="B471" s="39">
        <v>42662</v>
      </c>
      <c r="C471" t="s">
        <v>1237</v>
      </c>
      <c r="D471" t="s">
        <v>1238</v>
      </c>
      <c r="E471" s="40" t="s">
        <v>50</v>
      </c>
      <c r="F471">
        <v>53.213960823387005</v>
      </c>
    </row>
    <row r="472" spans="1:6" x14ac:dyDescent="0.25">
      <c r="A472" t="s">
        <v>1241</v>
      </c>
      <c r="B472" s="39">
        <v>42662</v>
      </c>
      <c r="C472" t="s">
        <v>1242</v>
      </c>
      <c r="D472" t="s">
        <v>1243</v>
      </c>
      <c r="E472" s="40" t="s">
        <v>50</v>
      </c>
      <c r="F472">
        <v>152.8874390027905</v>
      </c>
    </row>
    <row r="473" spans="1:6" x14ac:dyDescent="0.25">
      <c r="A473" t="s">
        <v>1244</v>
      </c>
      <c r="B473" s="39">
        <v>42662</v>
      </c>
      <c r="C473" t="s">
        <v>1234</v>
      </c>
      <c r="D473" t="s">
        <v>1235</v>
      </c>
      <c r="E473" s="40" t="s">
        <v>50</v>
      </c>
      <c r="F473">
        <v>31.189090966599998</v>
      </c>
    </row>
    <row r="474" spans="1:6" x14ac:dyDescent="0.25">
      <c r="A474" t="s">
        <v>1233</v>
      </c>
      <c r="B474" s="39">
        <v>42663</v>
      </c>
      <c r="C474" t="s">
        <v>1234</v>
      </c>
      <c r="D474" t="s">
        <v>1235</v>
      </c>
      <c r="E474" s="40" t="s">
        <v>50</v>
      </c>
      <c r="F474">
        <v>11.4804706006</v>
      </c>
    </row>
    <row r="475" spans="1:6" x14ac:dyDescent="0.25">
      <c r="A475" t="s">
        <v>1236</v>
      </c>
      <c r="B475" s="39">
        <v>42663</v>
      </c>
      <c r="C475" t="s">
        <v>1237</v>
      </c>
      <c r="D475" t="s">
        <v>1238</v>
      </c>
      <c r="E475" s="40" t="s">
        <v>50</v>
      </c>
      <c r="F475">
        <v>27.809831804937001</v>
      </c>
    </row>
    <row r="476" spans="1:6" x14ac:dyDescent="0.25">
      <c r="A476" t="s">
        <v>1239</v>
      </c>
      <c r="B476" s="39">
        <v>42663</v>
      </c>
      <c r="C476" t="s">
        <v>1237</v>
      </c>
      <c r="D476" t="s">
        <v>1238</v>
      </c>
      <c r="E476" s="40" t="s">
        <v>50</v>
      </c>
      <c r="F476">
        <v>9.0142962962961999</v>
      </c>
    </row>
    <row r="477" spans="1:6" x14ac:dyDescent="0.25">
      <c r="A477" t="s">
        <v>1240</v>
      </c>
      <c r="B477" s="39">
        <v>42663</v>
      </c>
      <c r="C477" t="s">
        <v>1237</v>
      </c>
      <c r="D477" t="s">
        <v>1238</v>
      </c>
      <c r="E477" s="40" t="s">
        <v>50</v>
      </c>
      <c r="F477">
        <v>53.973777163032999</v>
      </c>
    </row>
    <row r="478" spans="1:6" x14ac:dyDescent="0.25">
      <c r="A478" t="s">
        <v>1241</v>
      </c>
      <c r="B478" s="39">
        <v>42663</v>
      </c>
      <c r="C478" t="s">
        <v>1242</v>
      </c>
      <c r="D478" t="s">
        <v>1243</v>
      </c>
      <c r="E478" s="40" t="s">
        <v>50</v>
      </c>
      <c r="F478">
        <v>155.37576598141189</v>
      </c>
    </row>
    <row r="479" spans="1:6" x14ac:dyDescent="0.25">
      <c r="A479" t="s">
        <v>1244</v>
      </c>
      <c r="B479" s="39">
        <v>42663</v>
      </c>
      <c r="C479" t="s">
        <v>1234</v>
      </c>
      <c r="D479" t="s">
        <v>1235</v>
      </c>
      <c r="E479" s="40" t="s">
        <v>50</v>
      </c>
      <c r="F479">
        <v>31.0911660342</v>
      </c>
    </row>
    <row r="480" spans="1:6" x14ac:dyDescent="0.25">
      <c r="A480" t="s">
        <v>1233</v>
      </c>
      <c r="B480" s="39">
        <v>42664</v>
      </c>
      <c r="C480" t="s">
        <v>1234</v>
      </c>
      <c r="D480" t="s">
        <v>1235</v>
      </c>
      <c r="E480" s="40" t="s">
        <v>50</v>
      </c>
      <c r="F480">
        <v>11.528425782699999</v>
      </c>
    </row>
    <row r="481" spans="1:6" x14ac:dyDescent="0.25">
      <c r="A481" t="s">
        <v>1236</v>
      </c>
      <c r="B481" s="39">
        <v>42664</v>
      </c>
      <c r="C481" t="s">
        <v>1237</v>
      </c>
      <c r="D481" t="s">
        <v>1238</v>
      </c>
      <c r="E481" s="40" t="s">
        <v>50</v>
      </c>
      <c r="F481">
        <v>27.791884188432</v>
      </c>
    </row>
    <row r="482" spans="1:6" x14ac:dyDescent="0.25">
      <c r="A482" t="s">
        <v>1239</v>
      </c>
      <c r="B482" s="39">
        <v>42664</v>
      </c>
      <c r="C482" t="s">
        <v>1237</v>
      </c>
      <c r="D482" t="s">
        <v>1238</v>
      </c>
      <c r="E482" s="40" t="s">
        <v>50</v>
      </c>
      <c r="F482">
        <v>9.0677407407405006</v>
      </c>
    </row>
    <row r="483" spans="1:6" x14ac:dyDescent="0.25">
      <c r="A483" t="s">
        <v>1240</v>
      </c>
      <c r="B483" s="39">
        <v>42664</v>
      </c>
      <c r="C483" t="s">
        <v>1237</v>
      </c>
      <c r="D483" t="s">
        <v>1238</v>
      </c>
      <c r="E483" s="40" t="s">
        <v>50</v>
      </c>
      <c r="F483">
        <v>53.383802122833004</v>
      </c>
    </row>
    <row r="484" spans="1:6" x14ac:dyDescent="0.25">
      <c r="A484" t="s">
        <v>1241</v>
      </c>
      <c r="B484" s="39">
        <v>42664</v>
      </c>
      <c r="C484" t="s">
        <v>1242</v>
      </c>
      <c r="D484" t="s">
        <v>1243</v>
      </c>
      <c r="E484" s="40" t="s">
        <v>50</v>
      </c>
      <c r="F484">
        <v>154.970689496902</v>
      </c>
    </row>
    <row r="485" spans="1:6" x14ac:dyDescent="0.25">
      <c r="A485" t="s">
        <v>1244</v>
      </c>
      <c r="B485" s="39">
        <v>42664</v>
      </c>
      <c r="C485" t="s">
        <v>1234</v>
      </c>
      <c r="D485" t="s">
        <v>1235</v>
      </c>
      <c r="E485" s="40" t="s">
        <v>50</v>
      </c>
      <c r="F485">
        <v>31.375148338100001</v>
      </c>
    </row>
    <row r="486" spans="1:6" x14ac:dyDescent="0.25">
      <c r="A486" t="s">
        <v>1233</v>
      </c>
      <c r="B486" s="39">
        <v>42667</v>
      </c>
      <c r="C486" t="s">
        <v>1234</v>
      </c>
      <c r="D486" t="s">
        <v>1235</v>
      </c>
      <c r="E486" s="40" t="s">
        <v>50</v>
      </c>
      <c r="F486">
        <v>11.691473402</v>
      </c>
    </row>
    <row r="487" spans="1:6" x14ac:dyDescent="0.25">
      <c r="A487" t="s">
        <v>1236</v>
      </c>
      <c r="B487" s="39">
        <v>42667</v>
      </c>
      <c r="C487" t="s">
        <v>1237</v>
      </c>
      <c r="D487" t="s">
        <v>1238</v>
      </c>
      <c r="E487" s="40" t="s">
        <v>50</v>
      </c>
      <c r="F487">
        <v>27.648303256301002</v>
      </c>
    </row>
    <row r="488" spans="1:6" x14ac:dyDescent="0.25">
      <c r="A488" t="s">
        <v>1239</v>
      </c>
      <c r="B488" s="39">
        <v>42667</v>
      </c>
      <c r="C488" t="s">
        <v>1237</v>
      </c>
      <c r="D488" t="s">
        <v>1238</v>
      </c>
      <c r="E488" s="40" t="s">
        <v>50</v>
      </c>
      <c r="F488">
        <v>9.0677407407405006</v>
      </c>
    </row>
    <row r="489" spans="1:6" x14ac:dyDescent="0.25">
      <c r="A489" t="s">
        <v>1240</v>
      </c>
      <c r="B489" s="39">
        <v>42667</v>
      </c>
      <c r="C489" t="s">
        <v>1237</v>
      </c>
      <c r="D489" t="s">
        <v>1238</v>
      </c>
      <c r="E489" s="40" t="s">
        <v>50</v>
      </c>
      <c r="F489">
        <v>53.240777870735002</v>
      </c>
    </row>
    <row r="490" spans="1:6" x14ac:dyDescent="0.25">
      <c r="A490" t="s">
        <v>1241</v>
      </c>
      <c r="B490" s="39">
        <v>42667</v>
      </c>
      <c r="C490" t="s">
        <v>1242</v>
      </c>
      <c r="D490" t="s">
        <v>1243</v>
      </c>
      <c r="E490" s="40" t="s">
        <v>50</v>
      </c>
      <c r="F490">
        <v>156.41739122846764</v>
      </c>
    </row>
    <row r="491" spans="1:6" x14ac:dyDescent="0.25">
      <c r="A491" t="s">
        <v>1244</v>
      </c>
      <c r="B491" s="39">
        <v>42667</v>
      </c>
      <c r="C491" t="s">
        <v>1234</v>
      </c>
      <c r="D491" t="s">
        <v>1235</v>
      </c>
      <c r="E491" s="40" t="s">
        <v>50</v>
      </c>
      <c r="F491">
        <v>32.295642702599999</v>
      </c>
    </row>
    <row r="492" spans="1:6" x14ac:dyDescent="0.25">
      <c r="A492" t="s">
        <v>1233</v>
      </c>
      <c r="B492" s="39">
        <v>42668</v>
      </c>
      <c r="C492" t="s">
        <v>1234</v>
      </c>
      <c r="D492" t="s">
        <v>1235</v>
      </c>
      <c r="E492" s="40" t="s">
        <v>50</v>
      </c>
      <c r="F492">
        <v>11.506973412100001</v>
      </c>
    </row>
    <row r="493" spans="1:6" x14ac:dyDescent="0.25">
      <c r="A493" t="s">
        <v>1236</v>
      </c>
      <c r="B493" s="39">
        <v>42668</v>
      </c>
      <c r="C493" t="s">
        <v>1237</v>
      </c>
      <c r="D493" t="s">
        <v>1238</v>
      </c>
      <c r="E493" s="40" t="s">
        <v>50</v>
      </c>
      <c r="F493">
        <v>28.231600793305002</v>
      </c>
    </row>
    <row r="494" spans="1:6" x14ac:dyDescent="0.25">
      <c r="A494" t="s">
        <v>1239</v>
      </c>
      <c r="B494" s="39">
        <v>42668</v>
      </c>
      <c r="C494" t="s">
        <v>1237</v>
      </c>
      <c r="D494" t="s">
        <v>1238</v>
      </c>
      <c r="E494" s="40" t="s">
        <v>50</v>
      </c>
      <c r="F494">
        <v>9.1835370370380005</v>
      </c>
    </row>
    <row r="495" spans="1:6" x14ac:dyDescent="0.25">
      <c r="A495" t="s">
        <v>1240</v>
      </c>
      <c r="B495" s="39">
        <v>42668</v>
      </c>
      <c r="C495" t="s">
        <v>1237</v>
      </c>
      <c r="D495" t="s">
        <v>1238</v>
      </c>
      <c r="E495" s="40" t="s">
        <v>50</v>
      </c>
      <c r="F495">
        <v>54.000594210381003</v>
      </c>
    </row>
    <row r="496" spans="1:6" x14ac:dyDescent="0.25">
      <c r="A496" t="s">
        <v>1241</v>
      </c>
      <c r="B496" s="39">
        <v>42668</v>
      </c>
      <c r="C496" t="s">
        <v>1242</v>
      </c>
      <c r="D496" t="s">
        <v>1243</v>
      </c>
      <c r="E496" s="40" t="s">
        <v>50</v>
      </c>
      <c r="F496">
        <v>156.01231474395775</v>
      </c>
    </row>
    <row r="497" spans="1:6" x14ac:dyDescent="0.25">
      <c r="A497" t="s">
        <v>1244</v>
      </c>
      <c r="B497" s="39">
        <v>42668</v>
      </c>
      <c r="C497" t="s">
        <v>1234</v>
      </c>
      <c r="D497" t="s">
        <v>1235</v>
      </c>
      <c r="E497" s="40" t="s">
        <v>50</v>
      </c>
      <c r="F497">
        <v>30.9442786356</v>
      </c>
    </row>
    <row r="498" spans="1:6" x14ac:dyDescent="0.25">
      <c r="A498" t="s">
        <v>1233</v>
      </c>
      <c r="B498" s="39">
        <v>42669</v>
      </c>
      <c r="C498" t="s">
        <v>1234</v>
      </c>
      <c r="D498" t="s">
        <v>1235</v>
      </c>
      <c r="E498" s="40" t="s">
        <v>50</v>
      </c>
      <c r="F498">
        <v>11.5361049904</v>
      </c>
    </row>
    <row r="499" spans="1:6" x14ac:dyDescent="0.25">
      <c r="A499" t="s">
        <v>1236</v>
      </c>
      <c r="B499" s="39">
        <v>42669</v>
      </c>
      <c r="C499" t="s">
        <v>1237</v>
      </c>
      <c r="D499" t="s">
        <v>1238</v>
      </c>
      <c r="E499" s="40" t="s">
        <v>50</v>
      </c>
      <c r="F499">
        <v>28.213653176800001</v>
      </c>
    </row>
    <row r="500" spans="1:6" x14ac:dyDescent="0.25">
      <c r="A500" t="s">
        <v>1239</v>
      </c>
      <c r="B500" s="39">
        <v>42669</v>
      </c>
      <c r="C500" t="s">
        <v>1237</v>
      </c>
      <c r="D500" t="s">
        <v>1238</v>
      </c>
      <c r="E500" s="40" t="s">
        <v>50</v>
      </c>
      <c r="F500">
        <v>9.2280740740370018</v>
      </c>
    </row>
    <row r="501" spans="1:6" x14ac:dyDescent="0.25">
      <c r="A501" t="s">
        <v>1240</v>
      </c>
      <c r="B501" s="39">
        <v>42669</v>
      </c>
      <c r="C501" t="s">
        <v>1237</v>
      </c>
      <c r="D501" t="s">
        <v>1238</v>
      </c>
      <c r="E501" s="40" t="s">
        <v>50</v>
      </c>
      <c r="F501">
        <v>53.857569958192002</v>
      </c>
    </row>
    <row r="502" spans="1:6" x14ac:dyDescent="0.25">
      <c r="A502" t="s">
        <v>1241</v>
      </c>
      <c r="B502" s="39">
        <v>42669</v>
      </c>
      <c r="C502" t="s">
        <v>1242</v>
      </c>
      <c r="D502" t="s">
        <v>1243</v>
      </c>
      <c r="E502" s="40" t="s">
        <v>50</v>
      </c>
      <c r="F502">
        <v>155.60723825944783</v>
      </c>
    </row>
    <row r="503" spans="1:6" x14ac:dyDescent="0.25">
      <c r="A503" t="s">
        <v>1244</v>
      </c>
      <c r="B503" s="39">
        <v>42669</v>
      </c>
      <c r="C503" t="s">
        <v>1234</v>
      </c>
      <c r="D503" t="s">
        <v>1235</v>
      </c>
      <c r="E503" s="40" t="s">
        <v>50</v>
      </c>
      <c r="F503">
        <v>30.9246936491</v>
      </c>
    </row>
    <row r="504" spans="1:6" x14ac:dyDescent="0.25">
      <c r="A504" t="s">
        <v>1233</v>
      </c>
      <c r="B504" s="39">
        <v>42670</v>
      </c>
      <c r="C504" t="s">
        <v>1234</v>
      </c>
      <c r="D504" t="s">
        <v>1235</v>
      </c>
      <c r="E504" s="40" t="s">
        <v>50</v>
      </c>
      <c r="F504">
        <v>11.4001576252</v>
      </c>
    </row>
    <row r="505" spans="1:6" x14ac:dyDescent="0.25">
      <c r="A505" t="s">
        <v>1236</v>
      </c>
      <c r="B505" s="39">
        <v>42670</v>
      </c>
      <c r="C505" t="s">
        <v>1237</v>
      </c>
      <c r="D505" t="s">
        <v>1238</v>
      </c>
      <c r="E505" s="40" t="s">
        <v>50</v>
      </c>
      <c r="F505">
        <v>28.105967477679002</v>
      </c>
    </row>
    <row r="506" spans="1:6" x14ac:dyDescent="0.25">
      <c r="A506" t="s">
        <v>1239</v>
      </c>
      <c r="B506" s="39">
        <v>42670</v>
      </c>
      <c r="C506" t="s">
        <v>1237</v>
      </c>
      <c r="D506" t="s">
        <v>1238</v>
      </c>
      <c r="E506" s="40" t="s">
        <v>50</v>
      </c>
      <c r="F506">
        <v>9.2147129630010003</v>
      </c>
    </row>
    <row r="507" spans="1:6" x14ac:dyDescent="0.25">
      <c r="A507" t="s">
        <v>1240</v>
      </c>
      <c r="B507" s="39">
        <v>42670</v>
      </c>
      <c r="C507" t="s">
        <v>1237</v>
      </c>
      <c r="D507" t="s">
        <v>1238</v>
      </c>
      <c r="E507" s="40" t="s">
        <v>50</v>
      </c>
      <c r="F507">
        <v>53.669850627210998</v>
      </c>
    </row>
    <row r="508" spans="1:6" x14ac:dyDescent="0.25">
      <c r="A508" t="s">
        <v>1241</v>
      </c>
      <c r="B508" s="39">
        <v>42670</v>
      </c>
      <c r="C508" t="s">
        <v>1242</v>
      </c>
      <c r="D508" t="s">
        <v>1243</v>
      </c>
      <c r="E508" s="40" t="s">
        <v>50</v>
      </c>
      <c r="F508">
        <v>156.88033578336638</v>
      </c>
    </row>
    <row r="509" spans="1:6" x14ac:dyDescent="0.25">
      <c r="A509" t="s">
        <v>1244</v>
      </c>
      <c r="B509" s="39">
        <v>42670</v>
      </c>
      <c r="C509" t="s">
        <v>1234</v>
      </c>
      <c r="D509" t="s">
        <v>1235</v>
      </c>
      <c r="E509" s="40" t="s">
        <v>50</v>
      </c>
      <c r="F509">
        <v>30.6798813182</v>
      </c>
    </row>
    <row r="510" spans="1:6" x14ac:dyDescent="0.25">
      <c r="A510" t="s">
        <v>1233</v>
      </c>
      <c r="B510" s="39">
        <v>42671</v>
      </c>
      <c r="C510" t="s">
        <v>1234</v>
      </c>
      <c r="D510" t="s">
        <v>1235</v>
      </c>
      <c r="E510" s="40" t="s">
        <v>50</v>
      </c>
      <c r="F510">
        <v>11.380736573</v>
      </c>
    </row>
    <row r="511" spans="1:6" x14ac:dyDescent="0.25">
      <c r="A511" t="s">
        <v>1236</v>
      </c>
      <c r="B511" s="39">
        <v>42671</v>
      </c>
      <c r="C511" t="s">
        <v>1237</v>
      </c>
      <c r="D511" t="s">
        <v>1238</v>
      </c>
      <c r="E511" s="40" t="s">
        <v>50</v>
      </c>
      <c r="F511">
        <v>28.267496026315001</v>
      </c>
    </row>
    <row r="512" spans="1:6" x14ac:dyDescent="0.25">
      <c r="A512" t="s">
        <v>1239</v>
      </c>
      <c r="B512" s="39">
        <v>42671</v>
      </c>
      <c r="C512" t="s">
        <v>1237</v>
      </c>
      <c r="D512" t="s">
        <v>1238</v>
      </c>
      <c r="E512" s="40" t="s">
        <v>50</v>
      </c>
      <c r="F512">
        <v>9.3661388889250006</v>
      </c>
    </row>
    <row r="513" spans="1:6" x14ac:dyDescent="0.25">
      <c r="A513" t="s">
        <v>1240</v>
      </c>
      <c r="B513" s="39">
        <v>42671</v>
      </c>
      <c r="C513" t="s">
        <v>1237</v>
      </c>
      <c r="D513" t="s">
        <v>1238</v>
      </c>
      <c r="E513" s="40" t="s">
        <v>50</v>
      </c>
      <c r="F513">
        <v>54.018472241916001</v>
      </c>
    </row>
    <row r="514" spans="1:6" x14ac:dyDescent="0.25">
      <c r="A514" t="s">
        <v>1241</v>
      </c>
      <c r="B514" s="39">
        <v>42671</v>
      </c>
      <c r="C514" t="s">
        <v>1242</v>
      </c>
      <c r="D514" t="s">
        <v>1243</v>
      </c>
      <c r="E514" s="40" t="s">
        <v>50</v>
      </c>
      <c r="F514">
        <v>156.99607192179778</v>
      </c>
    </row>
    <row r="515" spans="1:6" x14ac:dyDescent="0.25">
      <c r="A515" t="s">
        <v>1244</v>
      </c>
      <c r="B515" s="39">
        <v>42671</v>
      </c>
      <c r="C515" t="s">
        <v>1234</v>
      </c>
      <c r="D515" t="s">
        <v>1235</v>
      </c>
      <c r="E515" s="40" t="s">
        <v>50</v>
      </c>
      <c r="F515">
        <v>30.670088824899999</v>
      </c>
    </row>
    <row r="516" spans="1:6" x14ac:dyDescent="0.25">
      <c r="A516" t="s">
        <v>1233</v>
      </c>
      <c r="B516" s="39">
        <v>42674</v>
      </c>
      <c r="C516" t="s">
        <v>1234</v>
      </c>
      <c r="D516" t="s">
        <v>1235</v>
      </c>
      <c r="E516" s="40" t="s">
        <v>50</v>
      </c>
      <c r="F516">
        <v>11.4001576252</v>
      </c>
    </row>
    <row r="517" spans="1:6" x14ac:dyDescent="0.25">
      <c r="A517" t="s">
        <v>1236</v>
      </c>
      <c r="B517" s="39">
        <v>42674</v>
      </c>
      <c r="C517" t="s">
        <v>1237</v>
      </c>
      <c r="D517" t="s">
        <v>1238</v>
      </c>
      <c r="E517" s="40" t="s">
        <v>50</v>
      </c>
      <c r="F517">
        <v>28.213653176800001</v>
      </c>
    </row>
    <row r="518" spans="1:6" x14ac:dyDescent="0.25">
      <c r="A518" t="s">
        <v>1239</v>
      </c>
      <c r="B518" s="39">
        <v>42674</v>
      </c>
      <c r="C518" t="s">
        <v>1237</v>
      </c>
      <c r="D518" t="s">
        <v>1238</v>
      </c>
      <c r="E518" s="40" t="s">
        <v>50</v>
      </c>
      <c r="F518">
        <v>9.5175648148489991</v>
      </c>
    </row>
    <row r="519" spans="1:6" x14ac:dyDescent="0.25">
      <c r="A519" t="s">
        <v>1240</v>
      </c>
      <c r="B519" s="39">
        <v>42674</v>
      </c>
      <c r="C519" t="s">
        <v>1237</v>
      </c>
      <c r="D519" t="s">
        <v>1238</v>
      </c>
      <c r="E519" s="40" t="s">
        <v>50</v>
      </c>
      <c r="F519">
        <v>54.340276809273</v>
      </c>
    </row>
    <row r="520" spans="1:6" x14ac:dyDescent="0.25">
      <c r="A520" t="s">
        <v>1241</v>
      </c>
      <c r="B520" s="39">
        <v>42674</v>
      </c>
      <c r="C520" t="s">
        <v>1242</v>
      </c>
      <c r="D520" t="s">
        <v>1243</v>
      </c>
      <c r="E520" s="40" t="s">
        <v>50</v>
      </c>
      <c r="F520">
        <v>157.40114840630767</v>
      </c>
    </row>
    <row r="521" spans="1:6" x14ac:dyDescent="0.25">
      <c r="A521" t="s">
        <v>1244</v>
      </c>
      <c r="B521" s="39">
        <v>42674</v>
      </c>
      <c r="C521" t="s">
        <v>1234</v>
      </c>
      <c r="D521" t="s">
        <v>1235</v>
      </c>
      <c r="E521" s="40" t="s">
        <v>50</v>
      </c>
      <c r="F521">
        <v>30.9442786356</v>
      </c>
    </row>
    <row r="522" spans="1:6" x14ac:dyDescent="0.25">
      <c r="A522" t="s">
        <v>1233</v>
      </c>
      <c r="B522" s="39">
        <v>42675</v>
      </c>
      <c r="C522" t="s">
        <v>1234</v>
      </c>
      <c r="D522" t="s">
        <v>1235</v>
      </c>
      <c r="E522" s="40" t="s">
        <v>50</v>
      </c>
      <c r="F522">
        <v>11.2739207861</v>
      </c>
    </row>
    <row r="523" spans="1:6" x14ac:dyDescent="0.25">
      <c r="A523" t="s">
        <v>1236</v>
      </c>
      <c r="B523" s="39">
        <v>42675</v>
      </c>
      <c r="C523" t="s">
        <v>1237</v>
      </c>
      <c r="D523" t="s">
        <v>1238</v>
      </c>
      <c r="E523" s="40" t="s">
        <v>50</v>
      </c>
      <c r="F523">
        <v>27.639329448003</v>
      </c>
    </row>
    <row r="524" spans="1:6" x14ac:dyDescent="0.25">
      <c r="A524" t="s">
        <v>1239</v>
      </c>
      <c r="B524" s="39">
        <v>42675</v>
      </c>
      <c r="C524" t="s">
        <v>1237</v>
      </c>
      <c r="D524" t="s">
        <v>1238</v>
      </c>
      <c r="E524" s="40" t="s">
        <v>50</v>
      </c>
      <c r="F524">
        <v>9.5131111111399989</v>
      </c>
    </row>
    <row r="525" spans="1:6" x14ac:dyDescent="0.25">
      <c r="A525" t="s">
        <v>1240</v>
      </c>
      <c r="B525" s="39">
        <v>42675</v>
      </c>
      <c r="C525" t="s">
        <v>1237</v>
      </c>
      <c r="D525" t="s">
        <v>1238</v>
      </c>
      <c r="E525" s="40" t="s">
        <v>50</v>
      </c>
      <c r="F525">
        <v>54.277703698946006</v>
      </c>
    </row>
    <row r="526" spans="1:6" x14ac:dyDescent="0.25">
      <c r="A526" t="s">
        <v>1241</v>
      </c>
      <c r="B526" s="39">
        <v>42675</v>
      </c>
      <c r="C526" t="s">
        <v>1242</v>
      </c>
      <c r="D526" t="s">
        <v>1243</v>
      </c>
      <c r="E526" s="40" t="s">
        <v>50</v>
      </c>
      <c r="F526">
        <v>154.56561301239208</v>
      </c>
    </row>
    <row r="527" spans="1:6" x14ac:dyDescent="0.25">
      <c r="A527" t="s">
        <v>1244</v>
      </c>
      <c r="B527" s="39">
        <v>42675</v>
      </c>
      <c r="C527" t="s">
        <v>1234</v>
      </c>
      <c r="D527" t="s">
        <v>1235</v>
      </c>
      <c r="E527" s="40" t="s">
        <v>50</v>
      </c>
      <c r="F527">
        <v>30.826768716699998</v>
      </c>
    </row>
    <row r="528" spans="1:6" x14ac:dyDescent="0.25">
      <c r="A528" t="s">
        <v>1233</v>
      </c>
      <c r="B528" s="39">
        <v>42676</v>
      </c>
      <c r="C528" t="s">
        <v>1234</v>
      </c>
      <c r="D528" t="s">
        <v>1235</v>
      </c>
      <c r="E528" s="40" t="s">
        <v>50</v>
      </c>
      <c r="F528">
        <v>11.0699997383</v>
      </c>
    </row>
    <row r="529" spans="1:6" x14ac:dyDescent="0.25">
      <c r="A529" t="s">
        <v>1236</v>
      </c>
      <c r="B529" s="39">
        <v>42676</v>
      </c>
      <c r="C529" t="s">
        <v>1237</v>
      </c>
      <c r="D529" t="s">
        <v>1238</v>
      </c>
      <c r="E529" s="40" t="s">
        <v>50</v>
      </c>
      <c r="F529">
        <v>26.683618868088001</v>
      </c>
    </row>
    <row r="530" spans="1:6" x14ac:dyDescent="0.25">
      <c r="A530" t="s">
        <v>1239</v>
      </c>
      <c r="B530" s="39">
        <v>42676</v>
      </c>
      <c r="C530" t="s">
        <v>1237</v>
      </c>
      <c r="D530" t="s">
        <v>1238</v>
      </c>
      <c r="E530" s="40" t="s">
        <v>50</v>
      </c>
      <c r="F530">
        <v>9.2859722222539993</v>
      </c>
    </row>
    <row r="531" spans="1:6" x14ac:dyDescent="0.25">
      <c r="A531" t="s">
        <v>1240</v>
      </c>
      <c r="B531" s="39">
        <v>42676</v>
      </c>
      <c r="C531" t="s">
        <v>1237</v>
      </c>
      <c r="D531" t="s">
        <v>1238</v>
      </c>
      <c r="E531" s="40" t="s">
        <v>50</v>
      </c>
      <c r="F531">
        <v>53.079875587011003</v>
      </c>
    </row>
    <row r="532" spans="1:6" x14ac:dyDescent="0.25">
      <c r="A532" t="s">
        <v>1241</v>
      </c>
      <c r="B532" s="39">
        <v>42676</v>
      </c>
      <c r="C532" t="s">
        <v>1242</v>
      </c>
      <c r="D532" t="s">
        <v>1243</v>
      </c>
      <c r="E532" s="40" t="s">
        <v>50</v>
      </c>
      <c r="F532">
        <v>149.53109098593364</v>
      </c>
    </row>
    <row r="533" spans="1:6" x14ac:dyDescent="0.25">
      <c r="A533" t="s">
        <v>1244</v>
      </c>
      <c r="B533" s="39">
        <v>42676</v>
      </c>
      <c r="C533" t="s">
        <v>1234</v>
      </c>
      <c r="D533" t="s">
        <v>1235</v>
      </c>
      <c r="E533" s="40" t="s">
        <v>50</v>
      </c>
      <c r="F533">
        <v>30.797391236999999</v>
      </c>
    </row>
    <row r="534" spans="1:6" x14ac:dyDescent="0.25">
      <c r="A534" t="s">
        <v>1233</v>
      </c>
      <c r="B534" s="39">
        <v>42677</v>
      </c>
      <c r="C534" t="s">
        <v>1234</v>
      </c>
      <c r="D534" t="s">
        <v>1235</v>
      </c>
      <c r="E534" s="40" t="s">
        <v>50</v>
      </c>
      <c r="F534">
        <v>11.0214471078</v>
      </c>
    </row>
    <row r="535" spans="1:6" x14ac:dyDescent="0.25">
      <c r="A535" t="s">
        <v>1236</v>
      </c>
      <c r="B535" s="39">
        <v>42677</v>
      </c>
      <c r="C535" t="s">
        <v>1237</v>
      </c>
      <c r="D535" t="s">
        <v>1238</v>
      </c>
      <c r="E535" s="40" t="s">
        <v>50</v>
      </c>
      <c r="F535">
        <v>26.683618868088001</v>
      </c>
    </row>
    <row r="536" spans="1:6" x14ac:dyDescent="0.25">
      <c r="A536" t="s">
        <v>1239</v>
      </c>
      <c r="B536" s="39">
        <v>42677</v>
      </c>
      <c r="C536" t="s">
        <v>1237</v>
      </c>
      <c r="D536" t="s">
        <v>1238</v>
      </c>
      <c r="E536" s="40" t="s">
        <v>50</v>
      </c>
      <c r="F536">
        <v>9.2859722222539993</v>
      </c>
    </row>
    <row r="537" spans="1:6" x14ac:dyDescent="0.25">
      <c r="A537" t="s">
        <v>1240</v>
      </c>
      <c r="B537" s="39">
        <v>42677</v>
      </c>
      <c r="C537" t="s">
        <v>1237</v>
      </c>
      <c r="D537" t="s">
        <v>1238</v>
      </c>
      <c r="E537" s="40" t="s">
        <v>50</v>
      </c>
      <c r="F537">
        <v>53.079875587011003</v>
      </c>
    </row>
    <row r="538" spans="1:6" x14ac:dyDescent="0.25">
      <c r="A538" t="s">
        <v>1241</v>
      </c>
      <c r="B538" s="39">
        <v>42677</v>
      </c>
      <c r="C538" t="s">
        <v>1242</v>
      </c>
      <c r="D538" t="s">
        <v>1243</v>
      </c>
      <c r="E538" s="40" t="s">
        <v>50</v>
      </c>
      <c r="F538">
        <v>148.20012539279938</v>
      </c>
    </row>
    <row r="539" spans="1:6" x14ac:dyDescent="0.25">
      <c r="A539" t="s">
        <v>1244</v>
      </c>
      <c r="B539" s="39">
        <v>42677</v>
      </c>
      <c r="C539" t="s">
        <v>1234</v>
      </c>
      <c r="D539" t="s">
        <v>1235</v>
      </c>
      <c r="E539" s="40" t="s">
        <v>50</v>
      </c>
      <c r="F539">
        <v>30.4252764939</v>
      </c>
    </row>
    <row r="540" spans="1:6" x14ac:dyDescent="0.25">
      <c r="A540" t="s">
        <v>1233</v>
      </c>
      <c r="B540" s="39">
        <v>42678</v>
      </c>
      <c r="C540" t="s">
        <v>1234</v>
      </c>
      <c r="D540" t="s">
        <v>1235</v>
      </c>
      <c r="E540" s="40" t="s">
        <v>50</v>
      </c>
      <c r="F540">
        <v>11.011736581699999</v>
      </c>
    </row>
    <row r="541" spans="1:6" x14ac:dyDescent="0.25">
      <c r="A541" t="s">
        <v>1236</v>
      </c>
      <c r="B541" s="39">
        <v>42678</v>
      </c>
      <c r="C541" t="s">
        <v>1237</v>
      </c>
      <c r="D541" t="s">
        <v>1238</v>
      </c>
      <c r="E541" s="40" t="s">
        <v>50</v>
      </c>
      <c r="F541">
        <v>25.745855904677999</v>
      </c>
    </row>
    <row r="542" spans="1:6" x14ac:dyDescent="0.25">
      <c r="A542" t="s">
        <v>1239</v>
      </c>
      <c r="B542" s="39">
        <v>42678</v>
      </c>
      <c r="C542" t="s">
        <v>1237</v>
      </c>
      <c r="D542" t="s">
        <v>1238</v>
      </c>
      <c r="E542" s="40" t="s">
        <v>50</v>
      </c>
      <c r="F542">
        <v>9.0098425925962999</v>
      </c>
    </row>
    <row r="543" spans="1:6" x14ac:dyDescent="0.25">
      <c r="A543" t="s">
        <v>1240</v>
      </c>
      <c r="B543" s="39">
        <v>42678</v>
      </c>
      <c r="C543" t="s">
        <v>1237</v>
      </c>
      <c r="D543" t="s">
        <v>1238</v>
      </c>
      <c r="E543" s="40" t="s">
        <v>50</v>
      </c>
      <c r="F543">
        <v>50.934511804449002</v>
      </c>
    </row>
    <row r="544" spans="1:6" x14ac:dyDescent="0.25">
      <c r="A544" t="s">
        <v>1241</v>
      </c>
      <c r="B544" s="39">
        <v>42678</v>
      </c>
      <c r="C544" t="s">
        <v>1242</v>
      </c>
      <c r="D544" t="s">
        <v>1243</v>
      </c>
      <c r="E544" s="40" t="s">
        <v>50</v>
      </c>
      <c r="F544">
        <v>147.6214447006424</v>
      </c>
    </row>
    <row r="545" spans="1:6" x14ac:dyDescent="0.25">
      <c r="A545" t="s">
        <v>1244</v>
      </c>
      <c r="B545" s="39">
        <v>42678</v>
      </c>
      <c r="C545" t="s">
        <v>1234</v>
      </c>
      <c r="D545" t="s">
        <v>1235</v>
      </c>
      <c r="E545" s="40" t="s">
        <v>50</v>
      </c>
      <c r="F545">
        <v>30.513408933099999</v>
      </c>
    </row>
    <row r="546" spans="1:6" x14ac:dyDescent="0.25">
      <c r="A546" t="s">
        <v>1233</v>
      </c>
      <c r="B546" s="39">
        <v>42681</v>
      </c>
      <c r="C546" t="s">
        <v>1234</v>
      </c>
      <c r="D546" t="s">
        <v>1235</v>
      </c>
      <c r="E546" s="40" t="s">
        <v>50</v>
      </c>
      <c r="F546">
        <v>11.2447892078</v>
      </c>
    </row>
    <row r="547" spans="1:6" x14ac:dyDescent="0.25">
      <c r="A547" t="s">
        <v>1236</v>
      </c>
      <c r="B547" s="39">
        <v>42681</v>
      </c>
      <c r="C547" t="s">
        <v>1237</v>
      </c>
      <c r="D547" t="s">
        <v>1238</v>
      </c>
      <c r="E547" s="40" t="s">
        <v>50</v>
      </c>
      <c r="F547">
        <v>26.391970099495001</v>
      </c>
    </row>
    <row r="548" spans="1:6" x14ac:dyDescent="0.25">
      <c r="A548" t="s">
        <v>1239</v>
      </c>
      <c r="B548" s="39">
        <v>42681</v>
      </c>
      <c r="C548" t="s">
        <v>1237</v>
      </c>
      <c r="D548" t="s">
        <v>1238</v>
      </c>
      <c r="E548" s="40" t="s">
        <v>50</v>
      </c>
      <c r="F548">
        <v>9.1657222222020014</v>
      </c>
    </row>
    <row r="549" spans="1:6" x14ac:dyDescent="0.25">
      <c r="A549" t="s">
        <v>1240</v>
      </c>
      <c r="B549" s="39">
        <v>42681</v>
      </c>
      <c r="C549" t="s">
        <v>1237</v>
      </c>
      <c r="D549" t="s">
        <v>1238</v>
      </c>
      <c r="E549" s="40" t="s">
        <v>50</v>
      </c>
      <c r="F549">
        <v>51.935681569681002</v>
      </c>
    </row>
    <row r="550" spans="1:6" x14ac:dyDescent="0.25">
      <c r="A550" t="s">
        <v>1241</v>
      </c>
      <c r="B550" s="39">
        <v>42681</v>
      </c>
      <c r="C550" t="s">
        <v>1242</v>
      </c>
      <c r="D550" t="s">
        <v>1243</v>
      </c>
      <c r="E550" s="40" t="s">
        <v>50</v>
      </c>
      <c r="F550">
        <v>147.67931276985809</v>
      </c>
    </row>
    <row r="551" spans="1:6" x14ac:dyDescent="0.25">
      <c r="A551" t="s">
        <v>1244</v>
      </c>
      <c r="B551" s="39">
        <v>42681</v>
      </c>
      <c r="C551" t="s">
        <v>1234</v>
      </c>
      <c r="D551" t="s">
        <v>1235</v>
      </c>
      <c r="E551" s="40" t="s">
        <v>50</v>
      </c>
      <c r="F551">
        <v>31.355563351699999</v>
      </c>
    </row>
    <row r="552" spans="1:6" x14ac:dyDescent="0.25">
      <c r="A552" t="s">
        <v>1233</v>
      </c>
      <c r="B552" s="39">
        <v>42682</v>
      </c>
      <c r="C552" t="s">
        <v>1234</v>
      </c>
      <c r="D552" t="s">
        <v>1235</v>
      </c>
      <c r="E552" s="40" t="s">
        <v>50</v>
      </c>
      <c r="F552">
        <v>11.147683947000001</v>
      </c>
    </row>
    <row r="553" spans="1:6" x14ac:dyDescent="0.25">
      <c r="A553" t="s">
        <v>1236</v>
      </c>
      <c r="B553" s="39">
        <v>42682</v>
      </c>
      <c r="C553" t="s">
        <v>1237</v>
      </c>
      <c r="D553" t="s">
        <v>1238</v>
      </c>
      <c r="E553" s="40" t="s">
        <v>50</v>
      </c>
      <c r="F553">
        <v>26.634262922631002</v>
      </c>
    </row>
    <row r="554" spans="1:6" x14ac:dyDescent="0.25">
      <c r="A554" t="s">
        <v>1239</v>
      </c>
      <c r="B554" s="39">
        <v>42682</v>
      </c>
      <c r="C554" t="s">
        <v>1237</v>
      </c>
      <c r="D554" t="s">
        <v>1238</v>
      </c>
      <c r="E554" s="40" t="s">
        <v>50</v>
      </c>
      <c r="F554">
        <v>9.2236203703279998</v>
      </c>
    </row>
    <row r="555" spans="1:6" x14ac:dyDescent="0.25">
      <c r="A555" t="s">
        <v>1240</v>
      </c>
      <c r="B555" s="39">
        <v>42682</v>
      </c>
      <c r="C555" t="s">
        <v>1237</v>
      </c>
      <c r="D555" t="s">
        <v>1238</v>
      </c>
      <c r="E555" s="40" t="s">
        <v>50</v>
      </c>
      <c r="F555">
        <v>52.686558893514004</v>
      </c>
    </row>
    <row r="556" spans="1:6" x14ac:dyDescent="0.25">
      <c r="A556" t="s">
        <v>1241</v>
      </c>
      <c r="B556" s="39">
        <v>42682</v>
      </c>
      <c r="C556" t="s">
        <v>1242</v>
      </c>
      <c r="D556" t="s">
        <v>1243</v>
      </c>
      <c r="E556" s="40" t="s">
        <v>50</v>
      </c>
      <c r="F556">
        <v>147.44784049182215</v>
      </c>
    </row>
    <row r="557" spans="1:6" x14ac:dyDescent="0.25">
      <c r="A557" t="s">
        <v>1244</v>
      </c>
      <c r="B557" s="39">
        <v>42682</v>
      </c>
      <c r="C557" t="s">
        <v>1234</v>
      </c>
      <c r="D557" t="s">
        <v>1235</v>
      </c>
      <c r="E557" s="40" t="s">
        <v>50</v>
      </c>
      <c r="F557">
        <v>31.071581047700001</v>
      </c>
    </row>
    <row r="558" spans="1:6" x14ac:dyDescent="0.25">
      <c r="A558" t="s">
        <v>1233</v>
      </c>
      <c r="B558" s="39">
        <v>42683</v>
      </c>
      <c r="C558" t="s">
        <v>1234</v>
      </c>
      <c r="D558" t="s">
        <v>1235</v>
      </c>
      <c r="E558" s="40" t="s">
        <v>50</v>
      </c>
      <c r="F558">
        <v>11.2447892078</v>
      </c>
    </row>
    <row r="559" spans="1:6" x14ac:dyDescent="0.25">
      <c r="A559" t="s">
        <v>1236</v>
      </c>
      <c r="B559" s="39">
        <v>42683</v>
      </c>
      <c r="C559" t="s">
        <v>1237</v>
      </c>
      <c r="D559" t="s">
        <v>1238</v>
      </c>
      <c r="E559" s="40" t="s">
        <v>50</v>
      </c>
      <c r="F559">
        <v>24.547852501627002</v>
      </c>
    </row>
    <row r="560" spans="1:6" x14ac:dyDescent="0.25">
      <c r="A560" t="s">
        <v>1239</v>
      </c>
      <c r="B560" s="39">
        <v>42683</v>
      </c>
      <c r="C560" t="s">
        <v>1237</v>
      </c>
      <c r="D560" t="s">
        <v>1238</v>
      </c>
      <c r="E560" s="40" t="s">
        <v>50</v>
      </c>
      <c r="F560">
        <v>8.6695796296291014</v>
      </c>
    </row>
    <row r="561" spans="1:6" x14ac:dyDescent="0.25">
      <c r="A561" t="s">
        <v>1240</v>
      </c>
      <c r="B561" s="39">
        <v>42683</v>
      </c>
      <c r="C561" t="s">
        <v>1237</v>
      </c>
      <c r="D561" t="s">
        <v>1238</v>
      </c>
      <c r="E561" s="40" t="s">
        <v>50</v>
      </c>
      <c r="F561">
        <v>49.253976841433001</v>
      </c>
    </row>
    <row r="562" spans="1:6" x14ac:dyDescent="0.25">
      <c r="A562" t="s">
        <v>1241</v>
      </c>
      <c r="B562" s="39">
        <v>42683</v>
      </c>
      <c r="C562" t="s">
        <v>1242</v>
      </c>
      <c r="D562" t="s">
        <v>1243</v>
      </c>
      <c r="E562" s="40" t="s">
        <v>50</v>
      </c>
      <c r="F562">
        <v>145.82753455260939</v>
      </c>
    </row>
    <row r="563" spans="1:6" x14ac:dyDescent="0.25">
      <c r="A563" t="s">
        <v>1244</v>
      </c>
      <c r="B563" s="39">
        <v>42683</v>
      </c>
      <c r="C563" t="s">
        <v>1234</v>
      </c>
      <c r="D563" t="s">
        <v>1235</v>
      </c>
      <c r="E563" s="40" t="s">
        <v>50</v>
      </c>
      <c r="F563">
        <v>30.3175590683</v>
      </c>
    </row>
    <row r="564" spans="1:6" x14ac:dyDescent="0.25">
      <c r="A564" t="s">
        <v>1233</v>
      </c>
      <c r="B564" s="39">
        <v>42684</v>
      </c>
      <c r="C564" t="s">
        <v>1234</v>
      </c>
      <c r="D564" t="s">
        <v>1235</v>
      </c>
      <c r="E564" s="40" t="s">
        <v>50</v>
      </c>
      <c r="F564">
        <v>11.594368146900001</v>
      </c>
    </row>
    <row r="565" spans="1:6" x14ac:dyDescent="0.25">
      <c r="A565" t="s">
        <v>1236</v>
      </c>
      <c r="B565" s="39">
        <v>42684</v>
      </c>
      <c r="C565" t="s">
        <v>1237</v>
      </c>
      <c r="D565" t="s">
        <v>1238</v>
      </c>
      <c r="E565" s="40" t="s">
        <v>50</v>
      </c>
      <c r="F565">
        <v>26.746435525900999</v>
      </c>
    </row>
    <row r="566" spans="1:6" x14ac:dyDescent="0.25">
      <c r="A566" t="s">
        <v>1239</v>
      </c>
      <c r="B566" s="39">
        <v>42684</v>
      </c>
      <c r="C566" t="s">
        <v>1237</v>
      </c>
      <c r="D566" t="s">
        <v>1238</v>
      </c>
      <c r="E566" s="40" t="s">
        <v>50</v>
      </c>
      <c r="F566">
        <v>8.7586537036999008</v>
      </c>
    </row>
    <row r="567" spans="1:6" x14ac:dyDescent="0.25">
      <c r="A567" t="s">
        <v>1240</v>
      </c>
      <c r="B567" s="39">
        <v>42684</v>
      </c>
      <c r="C567" t="s">
        <v>1237</v>
      </c>
      <c r="D567" t="s">
        <v>1238</v>
      </c>
      <c r="E567" s="40" t="s">
        <v>50</v>
      </c>
      <c r="F567">
        <v>52.185974010898008</v>
      </c>
    </row>
    <row r="568" spans="1:6" x14ac:dyDescent="0.25">
      <c r="A568" t="s">
        <v>1241</v>
      </c>
      <c r="B568" s="39">
        <v>42684</v>
      </c>
      <c r="C568" t="s">
        <v>1242</v>
      </c>
      <c r="D568" t="s">
        <v>1243</v>
      </c>
      <c r="E568" s="40" t="s">
        <v>50</v>
      </c>
      <c r="F568">
        <v>146.86915979966514</v>
      </c>
    </row>
    <row r="569" spans="1:6" x14ac:dyDescent="0.25">
      <c r="A569" t="s">
        <v>1244</v>
      </c>
      <c r="B569" s="39">
        <v>42684</v>
      </c>
      <c r="C569" t="s">
        <v>1234</v>
      </c>
      <c r="D569" t="s">
        <v>1235</v>
      </c>
      <c r="E569" s="40" t="s">
        <v>50</v>
      </c>
      <c r="F569">
        <v>32.0508303716</v>
      </c>
    </row>
    <row r="570" spans="1:6" x14ac:dyDescent="0.25">
      <c r="A570" t="s">
        <v>1233</v>
      </c>
      <c r="B570" s="39">
        <v>42685</v>
      </c>
      <c r="C570" t="s">
        <v>1234</v>
      </c>
      <c r="D570" t="s">
        <v>1235</v>
      </c>
      <c r="E570" s="40" t="s">
        <v>50</v>
      </c>
      <c r="F570">
        <v>11.924526033799999</v>
      </c>
    </row>
    <row r="571" spans="1:6" x14ac:dyDescent="0.25">
      <c r="A571" t="s">
        <v>1236</v>
      </c>
      <c r="B571" s="39">
        <v>42685</v>
      </c>
      <c r="C571" t="s">
        <v>1237</v>
      </c>
      <c r="D571" t="s">
        <v>1238</v>
      </c>
      <c r="E571" s="40" t="s">
        <v>50</v>
      </c>
      <c r="F571">
        <v>26.907964074628001</v>
      </c>
    </row>
    <row r="572" spans="1:6" x14ac:dyDescent="0.25">
      <c r="A572" t="s">
        <v>1239</v>
      </c>
      <c r="B572" s="39">
        <v>42685</v>
      </c>
      <c r="C572" t="s">
        <v>1237</v>
      </c>
      <c r="D572" t="s">
        <v>1238</v>
      </c>
      <c r="E572" s="40" t="s">
        <v>50</v>
      </c>
      <c r="F572">
        <v>8.5974296296252</v>
      </c>
    </row>
    <row r="573" spans="1:6" x14ac:dyDescent="0.25">
      <c r="A573" t="s">
        <v>1240</v>
      </c>
      <c r="B573" s="39">
        <v>42685</v>
      </c>
      <c r="C573" t="s">
        <v>1237</v>
      </c>
      <c r="D573" t="s">
        <v>1238</v>
      </c>
      <c r="E573" s="40" t="s">
        <v>50</v>
      </c>
      <c r="F573">
        <v>53.205021807665005</v>
      </c>
    </row>
    <row r="574" spans="1:6" x14ac:dyDescent="0.25">
      <c r="A574" t="s">
        <v>1241</v>
      </c>
      <c r="B574" s="39">
        <v>42685</v>
      </c>
      <c r="C574" t="s">
        <v>1242</v>
      </c>
      <c r="D574" t="s">
        <v>1243</v>
      </c>
      <c r="E574" s="40" t="s">
        <v>50</v>
      </c>
      <c r="F574">
        <v>148.95241029377661</v>
      </c>
    </row>
    <row r="575" spans="1:6" x14ac:dyDescent="0.25">
      <c r="A575" t="s">
        <v>1244</v>
      </c>
      <c r="B575" s="39">
        <v>42685</v>
      </c>
      <c r="C575" t="s">
        <v>1234</v>
      </c>
      <c r="D575" t="s">
        <v>1235</v>
      </c>
      <c r="E575" s="40" t="s">
        <v>50</v>
      </c>
      <c r="F575">
        <v>33.314061999499998</v>
      </c>
    </row>
    <row r="576" spans="1:6" x14ac:dyDescent="0.25">
      <c r="A576" t="s">
        <v>1233</v>
      </c>
      <c r="B576" s="39">
        <v>42688</v>
      </c>
      <c r="C576" t="s">
        <v>1234</v>
      </c>
      <c r="D576" t="s">
        <v>1235</v>
      </c>
      <c r="E576" s="40" t="s">
        <v>50</v>
      </c>
      <c r="F576">
        <v>11.71089446</v>
      </c>
    </row>
    <row r="577" spans="1:6" x14ac:dyDescent="0.25">
      <c r="A577" t="s">
        <v>1236</v>
      </c>
      <c r="B577" s="39">
        <v>42688</v>
      </c>
      <c r="C577" t="s">
        <v>1237</v>
      </c>
      <c r="D577" t="s">
        <v>1238</v>
      </c>
      <c r="E577" s="40" t="s">
        <v>50</v>
      </c>
      <c r="F577">
        <v>27.711119914114001</v>
      </c>
    </row>
    <row r="578" spans="1:6" x14ac:dyDescent="0.25">
      <c r="A578" t="s">
        <v>1239</v>
      </c>
      <c r="B578" s="39">
        <v>42688</v>
      </c>
      <c r="C578" t="s">
        <v>1237</v>
      </c>
      <c r="D578" t="s">
        <v>1238</v>
      </c>
      <c r="E578" s="40" t="s">
        <v>50</v>
      </c>
      <c r="F578">
        <v>8.8655425925885005</v>
      </c>
    </row>
    <row r="579" spans="1:6" x14ac:dyDescent="0.25">
      <c r="A579" t="s">
        <v>1240</v>
      </c>
      <c r="B579" s="39">
        <v>42688</v>
      </c>
      <c r="C579" t="s">
        <v>1237</v>
      </c>
      <c r="D579" t="s">
        <v>1238</v>
      </c>
      <c r="E579" s="40" t="s">
        <v>50</v>
      </c>
      <c r="F579">
        <v>53.973777163032999</v>
      </c>
    </row>
    <row r="580" spans="1:6" x14ac:dyDescent="0.25">
      <c r="A580" t="s">
        <v>1241</v>
      </c>
      <c r="B580" s="39">
        <v>42688</v>
      </c>
      <c r="C580" t="s">
        <v>1242</v>
      </c>
      <c r="D580" t="s">
        <v>1243</v>
      </c>
      <c r="E580" s="40" t="s">
        <v>50</v>
      </c>
      <c r="F580">
        <v>149.41535484750224</v>
      </c>
    </row>
    <row r="581" spans="1:6" x14ac:dyDescent="0.25">
      <c r="A581" t="s">
        <v>1244</v>
      </c>
      <c r="B581" s="39">
        <v>42688</v>
      </c>
      <c r="C581" t="s">
        <v>1234</v>
      </c>
      <c r="D581" t="s">
        <v>1235</v>
      </c>
      <c r="E581" s="40" t="s">
        <v>50</v>
      </c>
      <c r="F581">
        <v>32.5894174998</v>
      </c>
    </row>
    <row r="582" spans="1:6" x14ac:dyDescent="0.25">
      <c r="A582" t="s">
        <v>1233</v>
      </c>
      <c r="B582" s="39">
        <v>42689</v>
      </c>
      <c r="C582" t="s">
        <v>1234</v>
      </c>
      <c r="D582" t="s">
        <v>1235</v>
      </c>
      <c r="E582" s="40" t="s">
        <v>50</v>
      </c>
      <c r="F582">
        <v>11.6914734078</v>
      </c>
    </row>
    <row r="583" spans="1:6" x14ac:dyDescent="0.25">
      <c r="A583" t="s">
        <v>1236</v>
      </c>
      <c r="B583" s="39">
        <v>42689</v>
      </c>
      <c r="C583" t="s">
        <v>1237</v>
      </c>
      <c r="D583" t="s">
        <v>1238</v>
      </c>
      <c r="E583" s="40" t="s">
        <v>50</v>
      </c>
      <c r="F583">
        <v>27.800857996729999</v>
      </c>
    </row>
    <row r="584" spans="1:6" x14ac:dyDescent="0.25">
      <c r="A584" t="s">
        <v>1239</v>
      </c>
      <c r="B584" s="39">
        <v>42689</v>
      </c>
      <c r="C584" t="s">
        <v>1237</v>
      </c>
      <c r="D584" t="s">
        <v>1238</v>
      </c>
      <c r="E584" s="40" t="s">
        <v>50</v>
      </c>
      <c r="F584">
        <v>8.9074074074076002</v>
      </c>
    </row>
    <row r="585" spans="1:6" x14ac:dyDescent="0.25">
      <c r="A585" t="s">
        <v>1240</v>
      </c>
      <c r="B585" s="39">
        <v>42689</v>
      </c>
      <c r="C585" t="s">
        <v>1237</v>
      </c>
      <c r="D585" t="s">
        <v>1238</v>
      </c>
      <c r="E585" s="40" t="s">
        <v>50</v>
      </c>
      <c r="F585">
        <v>54.206191572897005</v>
      </c>
    </row>
    <row r="586" spans="1:6" x14ac:dyDescent="0.25">
      <c r="A586" t="s">
        <v>1241</v>
      </c>
      <c r="B586" s="39">
        <v>42689</v>
      </c>
      <c r="C586" t="s">
        <v>1242</v>
      </c>
      <c r="D586" t="s">
        <v>1243</v>
      </c>
      <c r="E586" s="40" t="s">
        <v>50</v>
      </c>
      <c r="F586">
        <v>150.22550781652205</v>
      </c>
    </row>
    <row r="587" spans="1:6" x14ac:dyDescent="0.25">
      <c r="A587" t="s">
        <v>1244</v>
      </c>
      <c r="B587" s="39">
        <v>42689</v>
      </c>
      <c r="C587" t="s">
        <v>1234</v>
      </c>
      <c r="D587" t="s">
        <v>1235</v>
      </c>
      <c r="E587" s="40" t="s">
        <v>50</v>
      </c>
      <c r="F587">
        <v>32.7363048984</v>
      </c>
    </row>
    <row r="588" spans="1:6" x14ac:dyDescent="0.25">
      <c r="A588" t="s">
        <v>1233</v>
      </c>
      <c r="B588" s="39">
        <v>42690</v>
      </c>
      <c r="C588" t="s">
        <v>1234</v>
      </c>
      <c r="D588" t="s">
        <v>1235</v>
      </c>
      <c r="E588" s="40" t="s">
        <v>50</v>
      </c>
      <c r="F588">
        <v>11.6526313034</v>
      </c>
    </row>
    <row r="589" spans="1:6" x14ac:dyDescent="0.25">
      <c r="A589" t="s">
        <v>1236</v>
      </c>
      <c r="B589" s="39">
        <v>42690</v>
      </c>
      <c r="C589" t="s">
        <v>1237</v>
      </c>
      <c r="D589" t="s">
        <v>1238</v>
      </c>
      <c r="E589" s="40" t="s">
        <v>50</v>
      </c>
      <c r="F589">
        <v>28.186731751997002</v>
      </c>
    </row>
    <row r="590" spans="1:6" x14ac:dyDescent="0.25">
      <c r="A590" t="s">
        <v>1239</v>
      </c>
      <c r="B590" s="39">
        <v>42690</v>
      </c>
      <c r="C590" t="s">
        <v>1237</v>
      </c>
      <c r="D590" t="s">
        <v>1238</v>
      </c>
      <c r="E590" s="40" t="s">
        <v>50</v>
      </c>
      <c r="F590">
        <v>9.1790833333290003</v>
      </c>
    </row>
    <row r="591" spans="1:6" x14ac:dyDescent="0.25">
      <c r="A591" t="s">
        <v>1240</v>
      </c>
      <c r="B591" s="39">
        <v>42690</v>
      </c>
      <c r="C591" t="s">
        <v>1237</v>
      </c>
      <c r="D591" t="s">
        <v>1238</v>
      </c>
      <c r="E591" s="40" t="s">
        <v>50</v>
      </c>
      <c r="F591">
        <v>55.296751495622004</v>
      </c>
    </row>
    <row r="592" spans="1:6" x14ac:dyDescent="0.25">
      <c r="A592" t="s">
        <v>1241</v>
      </c>
      <c r="B592" s="39">
        <v>42690</v>
      </c>
      <c r="C592" t="s">
        <v>1242</v>
      </c>
      <c r="D592" t="s">
        <v>1243</v>
      </c>
      <c r="E592" s="40" t="s">
        <v>50</v>
      </c>
      <c r="F592">
        <v>148.3737296004465</v>
      </c>
    </row>
    <row r="593" spans="1:6" x14ac:dyDescent="0.25">
      <c r="A593" t="s">
        <v>1244</v>
      </c>
      <c r="B593" s="39">
        <v>42690</v>
      </c>
      <c r="C593" t="s">
        <v>1234</v>
      </c>
      <c r="D593" t="s">
        <v>1235</v>
      </c>
      <c r="E593" s="40" t="s">
        <v>50</v>
      </c>
      <c r="F593">
        <v>32.540455033599997</v>
      </c>
    </row>
    <row r="594" spans="1:6" x14ac:dyDescent="0.25">
      <c r="A594" t="s">
        <v>1233</v>
      </c>
      <c r="B594" s="39">
        <v>42691</v>
      </c>
      <c r="C594" t="s">
        <v>1234</v>
      </c>
      <c r="D594" t="s">
        <v>1235</v>
      </c>
      <c r="E594" s="40" t="s">
        <v>50</v>
      </c>
      <c r="F594">
        <v>11.526394464299999</v>
      </c>
    </row>
    <row r="595" spans="1:6" x14ac:dyDescent="0.25">
      <c r="A595" t="s">
        <v>1236</v>
      </c>
      <c r="B595" s="39">
        <v>42691</v>
      </c>
      <c r="C595" t="s">
        <v>1237</v>
      </c>
      <c r="D595" t="s">
        <v>1238</v>
      </c>
      <c r="E595" s="40" t="s">
        <v>50</v>
      </c>
      <c r="F595">
        <v>28.321338875921001</v>
      </c>
    </row>
    <row r="596" spans="1:6" x14ac:dyDescent="0.25">
      <c r="A596" t="s">
        <v>1239</v>
      </c>
      <c r="B596" s="39">
        <v>42691</v>
      </c>
      <c r="C596" t="s">
        <v>1237</v>
      </c>
      <c r="D596" t="s">
        <v>1238</v>
      </c>
      <c r="E596" s="40" t="s">
        <v>50</v>
      </c>
      <c r="F596">
        <v>9.0944629629672011</v>
      </c>
    </row>
    <row r="597" spans="1:6" x14ac:dyDescent="0.25">
      <c r="A597" t="s">
        <v>1240</v>
      </c>
      <c r="B597" s="39">
        <v>42691</v>
      </c>
      <c r="C597" t="s">
        <v>1237</v>
      </c>
      <c r="D597" t="s">
        <v>1238</v>
      </c>
      <c r="E597" s="40" t="s">
        <v>50</v>
      </c>
      <c r="F597">
        <v>54.983885944078004</v>
      </c>
    </row>
    <row r="598" spans="1:6" x14ac:dyDescent="0.25">
      <c r="A598" t="s">
        <v>1241</v>
      </c>
      <c r="B598" s="39">
        <v>42691</v>
      </c>
      <c r="C598" t="s">
        <v>1242</v>
      </c>
      <c r="D598" t="s">
        <v>1243</v>
      </c>
      <c r="E598" s="40" t="s">
        <v>50</v>
      </c>
      <c r="F598">
        <v>149.41535484750224</v>
      </c>
    </row>
    <row r="599" spans="1:6" x14ac:dyDescent="0.25">
      <c r="A599" t="s">
        <v>1244</v>
      </c>
      <c r="B599" s="39">
        <v>42691</v>
      </c>
      <c r="C599" t="s">
        <v>1234</v>
      </c>
      <c r="D599" t="s">
        <v>1235</v>
      </c>
      <c r="E599" s="40" t="s">
        <v>50</v>
      </c>
      <c r="F599">
        <v>32.726512405100003</v>
      </c>
    </row>
    <row r="600" spans="1:6" x14ac:dyDescent="0.25">
      <c r="A600" t="s">
        <v>1233</v>
      </c>
      <c r="B600" s="39">
        <v>42692</v>
      </c>
      <c r="C600" t="s">
        <v>1234</v>
      </c>
      <c r="D600" t="s">
        <v>1235</v>
      </c>
      <c r="E600" s="40" t="s">
        <v>50</v>
      </c>
      <c r="F600">
        <v>11.419578677400001</v>
      </c>
    </row>
    <row r="601" spans="1:6" x14ac:dyDescent="0.25">
      <c r="A601" t="s">
        <v>1236</v>
      </c>
      <c r="B601" s="39">
        <v>42692</v>
      </c>
      <c r="C601" t="s">
        <v>1237</v>
      </c>
      <c r="D601" t="s">
        <v>1238</v>
      </c>
      <c r="E601" s="40" t="s">
        <v>50</v>
      </c>
      <c r="F601">
        <v>28.599526932067</v>
      </c>
    </row>
    <row r="602" spans="1:6" x14ac:dyDescent="0.25">
      <c r="A602" t="s">
        <v>1239</v>
      </c>
      <c r="B602" s="39">
        <v>42692</v>
      </c>
      <c r="C602" t="s">
        <v>1237</v>
      </c>
      <c r="D602" t="s">
        <v>1238</v>
      </c>
      <c r="E602" s="40" t="s">
        <v>50</v>
      </c>
      <c r="F602">
        <v>9.2503425925820011</v>
      </c>
    </row>
    <row r="603" spans="1:6" x14ac:dyDescent="0.25">
      <c r="A603" t="s">
        <v>1240</v>
      </c>
      <c r="B603" s="39">
        <v>42692</v>
      </c>
      <c r="C603" t="s">
        <v>1237</v>
      </c>
      <c r="D603" t="s">
        <v>1238</v>
      </c>
      <c r="E603" s="40" t="s">
        <v>50</v>
      </c>
      <c r="F603">
        <v>56.458823544578003</v>
      </c>
    </row>
    <row r="604" spans="1:6" x14ac:dyDescent="0.25">
      <c r="A604" t="s">
        <v>1241</v>
      </c>
      <c r="B604" s="39">
        <v>42692</v>
      </c>
      <c r="C604" t="s">
        <v>1242</v>
      </c>
      <c r="D604" t="s">
        <v>1243</v>
      </c>
      <c r="E604" s="40" t="s">
        <v>50</v>
      </c>
      <c r="F604">
        <v>148.20012539279938</v>
      </c>
    </row>
    <row r="605" spans="1:6" x14ac:dyDescent="0.25">
      <c r="A605" t="s">
        <v>1244</v>
      </c>
      <c r="B605" s="39">
        <v>42692</v>
      </c>
      <c r="C605" t="s">
        <v>1234</v>
      </c>
      <c r="D605" t="s">
        <v>1235</v>
      </c>
      <c r="E605" s="40" t="s">
        <v>50</v>
      </c>
      <c r="F605">
        <v>32.315227689099999</v>
      </c>
    </row>
    <row r="606" spans="1:6" x14ac:dyDescent="0.25">
      <c r="A606" t="s">
        <v>1233</v>
      </c>
      <c r="B606" s="39">
        <v>42695</v>
      </c>
      <c r="C606" t="s">
        <v>1234</v>
      </c>
      <c r="D606" t="s">
        <v>1235</v>
      </c>
      <c r="E606" s="40" t="s">
        <v>50</v>
      </c>
      <c r="F606">
        <v>11.4487102556</v>
      </c>
    </row>
    <row r="607" spans="1:6" x14ac:dyDescent="0.25">
      <c r="A607" t="s">
        <v>1236</v>
      </c>
      <c r="B607" s="39">
        <v>42695</v>
      </c>
      <c r="C607" t="s">
        <v>1237</v>
      </c>
      <c r="D607" t="s">
        <v>1238</v>
      </c>
      <c r="E607" s="40" t="s">
        <v>50</v>
      </c>
      <c r="F607">
        <v>28.590553123769002</v>
      </c>
    </row>
    <row r="608" spans="1:6" x14ac:dyDescent="0.25">
      <c r="A608" t="s">
        <v>1239</v>
      </c>
      <c r="B608" s="39">
        <v>42695</v>
      </c>
      <c r="C608" t="s">
        <v>1237</v>
      </c>
      <c r="D608" t="s">
        <v>1238</v>
      </c>
      <c r="E608" s="40" t="s">
        <v>50</v>
      </c>
      <c r="F608">
        <v>9.2592499999999998</v>
      </c>
    </row>
    <row r="609" spans="1:6" x14ac:dyDescent="0.25">
      <c r="A609" t="s">
        <v>1240</v>
      </c>
      <c r="B609" s="39">
        <v>42695</v>
      </c>
      <c r="C609" t="s">
        <v>1237</v>
      </c>
      <c r="D609" t="s">
        <v>1238</v>
      </c>
      <c r="E609" s="40" t="s">
        <v>50</v>
      </c>
      <c r="F609">
        <v>56.843201222262003</v>
      </c>
    </row>
    <row r="610" spans="1:6" x14ac:dyDescent="0.25">
      <c r="A610" t="s">
        <v>1241</v>
      </c>
      <c r="B610" s="39">
        <v>42695</v>
      </c>
      <c r="C610" t="s">
        <v>1242</v>
      </c>
      <c r="D610" t="s">
        <v>1243</v>
      </c>
      <c r="E610" s="40" t="s">
        <v>50</v>
      </c>
      <c r="F610">
        <v>150.51484816377368</v>
      </c>
    </row>
    <row r="611" spans="1:6" x14ac:dyDescent="0.25">
      <c r="A611" t="s">
        <v>1244</v>
      </c>
      <c r="B611" s="39">
        <v>42695</v>
      </c>
      <c r="C611" t="s">
        <v>1234</v>
      </c>
      <c r="D611" t="s">
        <v>1235</v>
      </c>
      <c r="E611" s="40" t="s">
        <v>50</v>
      </c>
      <c r="F611">
        <v>32.325020182300001</v>
      </c>
    </row>
    <row r="612" spans="1:6" x14ac:dyDescent="0.25">
      <c r="A612" t="s">
        <v>1233</v>
      </c>
      <c r="B612" s="39">
        <v>42696</v>
      </c>
      <c r="C612" t="s">
        <v>1234</v>
      </c>
      <c r="D612" t="s">
        <v>1235</v>
      </c>
      <c r="E612" s="40" t="s">
        <v>50</v>
      </c>
      <c r="F612">
        <v>11.545815516499999</v>
      </c>
    </row>
    <row r="613" spans="1:6" x14ac:dyDescent="0.25">
      <c r="A613" t="s">
        <v>1236</v>
      </c>
      <c r="B613" s="39">
        <v>42696</v>
      </c>
      <c r="C613" t="s">
        <v>1237</v>
      </c>
      <c r="D613" t="s">
        <v>1238</v>
      </c>
      <c r="E613" s="40" t="s">
        <v>50</v>
      </c>
      <c r="F613">
        <v>28.303391259415999</v>
      </c>
    </row>
    <row r="614" spans="1:6" x14ac:dyDescent="0.25">
      <c r="A614" t="s">
        <v>1239</v>
      </c>
      <c r="B614" s="39">
        <v>42696</v>
      </c>
      <c r="C614" t="s">
        <v>1237</v>
      </c>
      <c r="D614" t="s">
        <v>1238</v>
      </c>
      <c r="E614" s="40" t="s">
        <v>50</v>
      </c>
      <c r="F614">
        <v>9.1300925926210006</v>
      </c>
    </row>
    <row r="615" spans="1:6" x14ac:dyDescent="0.25">
      <c r="A615" t="s">
        <v>1240</v>
      </c>
      <c r="B615" s="39">
        <v>42696</v>
      </c>
      <c r="C615" t="s">
        <v>1237</v>
      </c>
      <c r="D615" t="s">
        <v>1238</v>
      </c>
      <c r="E615" s="40" t="s">
        <v>50</v>
      </c>
      <c r="F615">
        <v>56.199592087456999</v>
      </c>
    </row>
    <row r="616" spans="1:6" x14ac:dyDescent="0.25">
      <c r="A616" t="s">
        <v>1241</v>
      </c>
      <c r="B616" s="39">
        <v>42696</v>
      </c>
      <c r="C616" t="s">
        <v>1242</v>
      </c>
      <c r="D616" t="s">
        <v>1243</v>
      </c>
      <c r="E616" s="40" t="s">
        <v>50</v>
      </c>
      <c r="F616">
        <v>150.68845237142077</v>
      </c>
    </row>
    <row r="617" spans="1:6" x14ac:dyDescent="0.25">
      <c r="A617" t="s">
        <v>1244</v>
      </c>
      <c r="B617" s="39">
        <v>42696</v>
      </c>
      <c r="C617" t="s">
        <v>1234</v>
      </c>
      <c r="D617" t="s">
        <v>1235</v>
      </c>
      <c r="E617" s="40" t="s">
        <v>50</v>
      </c>
      <c r="F617">
        <v>33.108419641499999</v>
      </c>
    </row>
    <row r="618" spans="1:6" x14ac:dyDescent="0.25">
      <c r="A618" t="s">
        <v>1233</v>
      </c>
      <c r="B618" s="39">
        <v>42697</v>
      </c>
      <c r="C618" t="s">
        <v>1234</v>
      </c>
      <c r="D618" t="s">
        <v>1235</v>
      </c>
      <c r="E618" s="40" t="s">
        <v>50</v>
      </c>
      <c r="F618">
        <v>11.5555260426</v>
      </c>
    </row>
    <row r="619" spans="1:6" x14ac:dyDescent="0.25">
      <c r="A619" t="s">
        <v>1236</v>
      </c>
      <c r="B619" s="39">
        <v>42697</v>
      </c>
      <c r="C619" t="s">
        <v>1237</v>
      </c>
      <c r="D619" t="s">
        <v>1238</v>
      </c>
      <c r="E619" s="40" t="s">
        <v>50</v>
      </c>
      <c r="F619">
        <v>28.303391259415999</v>
      </c>
    </row>
    <row r="620" spans="1:6" x14ac:dyDescent="0.25">
      <c r="A620" t="s">
        <v>1239</v>
      </c>
      <c r="B620" s="39">
        <v>42697</v>
      </c>
      <c r="C620" t="s">
        <v>1237</v>
      </c>
      <c r="D620" t="s">
        <v>1238</v>
      </c>
      <c r="E620" s="40" t="s">
        <v>50</v>
      </c>
      <c r="F620">
        <v>9.1300925926210006</v>
      </c>
    </row>
    <row r="621" spans="1:6" x14ac:dyDescent="0.25">
      <c r="A621" t="s">
        <v>1240</v>
      </c>
      <c r="B621" s="39">
        <v>42697</v>
      </c>
      <c r="C621" t="s">
        <v>1237</v>
      </c>
      <c r="D621" t="s">
        <v>1238</v>
      </c>
      <c r="E621" s="40" t="s">
        <v>50</v>
      </c>
      <c r="F621">
        <v>56.199592087456999</v>
      </c>
    </row>
    <row r="622" spans="1:6" x14ac:dyDescent="0.25">
      <c r="A622" t="s">
        <v>1241</v>
      </c>
      <c r="B622" s="39">
        <v>42697</v>
      </c>
      <c r="C622" t="s">
        <v>1242</v>
      </c>
      <c r="D622" t="s">
        <v>1243</v>
      </c>
      <c r="E622" s="40" t="s">
        <v>50</v>
      </c>
      <c r="F622">
        <v>152.48236251828058</v>
      </c>
    </row>
    <row r="623" spans="1:6" x14ac:dyDescent="0.25">
      <c r="A623" t="s">
        <v>1244</v>
      </c>
      <c r="B623" s="39">
        <v>42697</v>
      </c>
      <c r="C623" t="s">
        <v>1234</v>
      </c>
      <c r="D623" t="s">
        <v>1235</v>
      </c>
      <c r="E623" s="40" t="s">
        <v>50</v>
      </c>
      <c r="F623">
        <v>33.157382107700002</v>
      </c>
    </row>
    <row r="624" spans="1:6" x14ac:dyDescent="0.25">
      <c r="A624" t="s">
        <v>1233</v>
      </c>
      <c r="B624" s="39">
        <v>42698</v>
      </c>
      <c r="C624" t="s">
        <v>1234</v>
      </c>
      <c r="D624" t="s">
        <v>1235</v>
      </c>
      <c r="E624" s="40" t="s">
        <v>50</v>
      </c>
      <c r="F624">
        <v>11.5555260426</v>
      </c>
    </row>
    <row r="625" spans="1:6" x14ac:dyDescent="0.25">
      <c r="A625" t="s">
        <v>1236</v>
      </c>
      <c r="B625" s="39">
        <v>42698</v>
      </c>
      <c r="C625" t="s">
        <v>1237</v>
      </c>
      <c r="D625" t="s">
        <v>1238</v>
      </c>
      <c r="E625" s="40" t="s">
        <v>50</v>
      </c>
      <c r="F625">
        <v>29.416143483909003</v>
      </c>
    </row>
    <row r="626" spans="1:6" x14ac:dyDescent="0.25">
      <c r="A626" t="s">
        <v>1239</v>
      </c>
      <c r="B626" s="39">
        <v>42698</v>
      </c>
      <c r="C626" t="s">
        <v>1237</v>
      </c>
      <c r="D626" t="s">
        <v>1238</v>
      </c>
      <c r="E626" s="40" t="s">
        <v>50</v>
      </c>
      <c r="F626">
        <v>9.3661388889250006</v>
      </c>
    </row>
    <row r="627" spans="1:6" x14ac:dyDescent="0.25">
      <c r="A627" t="s">
        <v>1240</v>
      </c>
      <c r="B627" s="39">
        <v>42698</v>
      </c>
      <c r="C627" t="s">
        <v>1237</v>
      </c>
      <c r="D627" t="s">
        <v>1238</v>
      </c>
      <c r="E627" s="40" t="s">
        <v>50</v>
      </c>
      <c r="F627">
        <v>58.890235831427006</v>
      </c>
    </row>
    <row r="628" spans="1:6" x14ac:dyDescent="0.25">
      <c r="A628" t="s">
        <v>1241</v>
      </c>
      <c r="B628" s="39">
        <v>42698</v>
      </c>
      <c r="C628" t="s">
        <v>1242</v>
      </c>
      <c r="D628" t="s">
        <v>1243</v>
      </c>
      <c r="E628" s="40" t="s">
        <v>50</v>
      </c>
      <c r="F628">
        <v>154.21840459592474</v>
      </c>
    </row>
    <row r="629" spans="1:6" x14ac:dyDescent="0.25">
      <c r="A629" t="s">
        <v>1244</v>
      </c>
      <c r="B629" s="39">
        <v>42698</v>
      </c>
      <c r="C629" t="s">
        <v>1234</v>
      </c>
      <c r="D629" t="s">
        <v>1235</v>
      </c>
      <c r="E629" s="40" t="s">
        <v>50</v>
      </c>
      <c r="F629">
        <v>33.157382107700002</v>
      </c>
    </row>
    <row r="630" spans="1:6" x14ac:dyDescent="0.25">
      <c r="A630" t="s">
        <v>1233</v>
      </c>
      <c r="B630" s="39">
        <v>42699</v>
      </c>
      <c r="C630" t="s">
        <v>1234</v>
      </c>
      <c r="D630" t="s">
        <v>1235</v>
      </c>
      <c r="E630" s="40" t="s">
        <v>50</v>
      </c>
      <c r="F630">
        <v>11.6914734078</v>
      </c>
    </row>
    <row r="631" spans="1:6" x14ac:dyDescent="0.25">
      <c r="A631" t="s">
        <v>1236</v>
      </c>
      <c r="B631" s="39">
        <v>42699</v>
      </c>
      <c r="C631" t="s">
        <v>1237</v>
      </c>
      <c r="D631" t="s">
        <v>1238</v>
      </c>
      <c r="E631" s="40" t="s">
        <v>50</v>
      </c>
      <c r="F631">
        <v>30.017388637509001</v>
      </c>
    </row>
    <row r="632" spans="1:6" x14ac:dyDescent="0.25">
      <c r="A632" t="s">
        <v>1239</v>
      </c>
      <c r="B632" s="39">
        <v>42699</v>
      </c>
      <c r="C632" t="s">
        <v>1237</v>
      </c>
      <c r="D632" t="s">
        <v>1238</v>
      </c>
      <c r="E632" s="40" t="s">
        <v>50</v>
      </c>
      <c r="F632">
        <v>9.682351851808999</v>
      </c>
    </row>
    <row r="633" spans="1:6" x14ac:dyDescent="0.25">
      <c r="A633" t="s">
        <v>1240</v>
      </c>
      <c r="B633" s="39">
        <v>42699</v>
      </c>
      <c r="C633" t="s">
        <v>1237</v>
      </c>
      <c r="D633" t="s">
        <v>1238</v>
      </c>
      <c r="E633" s="40" t="s">
        <v>50</v>
      </c>
      <c r="F633">
        <v>59.793076423262001</v>
      </c>
    </row>
    <row r="634" spans="1:6" x14ac:dyDescent="0.25">
      <c r="A634" t="s">
        <v>1241</v>
      </c>
      <c r="B634" s="39">
        <v>42699</v>
      </c>
      <c r="C634" t="s">
        <v>1242</v>
      </c>
      <c r="D634" t="s">
        <v>1243</v>
      </c>
      <c r="E634" s="40" t="s">
        <v>50</v>
      </c>
      <c r="F634">
        <v>153.46611969612064</v>
      </c>
    </row>
    <row r="635" spans="1:6" x14ac:dyDescent="0.25">
      <c r="A635" t="s">
        <v>1244</v>
      </c>
      <c r="B635" s="39">
        <v>42699</v>
      </c>
      <c r="C635" t="s">
        <v>1234</v>
      </c>
      <c r="D635" t="s">
        <v>1235</v>
      </c>
      <c r="E635" s="40" t="s">
        <v>50</v>
      </c>
      <c r="F635">
        <v>33.539289343999997</v>
      </c>
    </row>
    <row r="636" spans="1:6" x14ac:dyDescent="0.25">
      <c r="A636" t="s">
        <v>1233</v>
      </c>
      <c r="B636" s="39">
        <v>42702</v>
      </c>
      <c r="C636" t="s">
        <v>1234</v>
      </c>
      <c r="D636" t="s">
        <v>1235</v>
      </c>
      <c r="E636" s="40" t="s">
        <v>50</v>
      </c>
      <c r="F636">
        <v>11.574947094700001</v>
      </c>
    </row>
    <row r="637" spans="1:6" x14ac:dyDescent="0.25">
      <c r="A637" t="s">
        <v>1236</v>
      </c>
      <c r="B637" s="39">
        <v>42702</v>
      </c>
      <c r="C637" t="s">
        <v>1237</v>
      </c>
      <c r="D637" t="s">
        <v>1238</v>
      </c>
      <c r="E637" s="40" t="s">
        <v>50</v>
      </c>
      <c r="F637">
        <v>29.837912472277001</v>
      </c>
    </row>
    <row r="638" spans="1:6" x14ac:dyDescent="0.25">
      <c r="A638" t="s">
        <v>1239</v>
      </c>
      <c r="B638" s="39">
        <v>42702</v>
      </c>
      <c r="C638" t="s">
        <v>1237</v>
      </c>
      <c r="D638" t="s">
        <v>1238</v>
      </c>
      <c r="E638" s="40" t="s">
        <v>50</v>
      </c>
      <c r="F638">
        <v>9.5932777778110019</v>
      </c>
    </row>
    <row r="639" spans="1:6" x14ac:dyDescent="0.25">
      <c r="A639" t="s">
        <v>1240</v>
      </c>
      <c r="B639" s="39">
        <v>42702</v>
      </c>
      <c r="C639" t="s">
        <v>1237</v>
      </c>
      <c r="D639" t="s">
        <v>1238</v>
      </c>
      <c r="E639" s="40" t="s">
        <v>50</v>
      </c>
      <c r="F639">
        <v>59.471271855905002</v>
      </c>
    </row>
    <row r="640" spans="1:6" x14ac:dyDescent="0.25">
      <c r="A640" t="s">
        <v>1241</v>
      </c>
      <c r="B640" s="39">
        <v>42702</v>
      </c>
      <c r="C640" t="s">
        <v>1242</v>
      </c>
      <c r="D640" t="s">
        <v>1243</v>
      </c>
      <c r="E640" s="40" t="s">
        <v>50</v>
      </c>
      <c r="F640">
        <v>151.49860534044058</v>
      </c>
    </row>
    <row r="641" spans="1:6" x14ac:dyDescent="0.25">
      <c r="A641" t="s">
        <v>1244</v>
      </c>
      <c r="B641" s="39">
        <v>42702</v>
      </c>
      <c r="C641" t="s">
        <v>1234</v>
      </c>
      <c r="D641" t="s">
        <v>1235</v>
      </c>
      <c r="E641" s="40" t="s">
        <v>50</v>
      </c>
      <c r="F641">
        <v>33.343439479200001</v>
      </c>
    </row>
    <row r="642" spans="1:6" x14ac:dyDescent="0.25">
      <c r="A642" t="s">
        <v>1233</v>
      </c>
      <c r="B642" s="39">
        <v>42703</v>
      </c>
      <c r="C642" t="s">
        <v>1234</v>
      </c>
      <c r="D642" t="s">
        <v>1235</v>
      </c>
      <c r="E642" s="40" t="s">
        <v>50</v>
      </c>
      <c r="F642">
        <v>11.574947094700001</v>
      </c>
    </row>
    <row r="643" spans="1:6" x14ac:dyDescent="0.25">
      <c r="A643" t="s">
        <v>1236</v>
      </c>
      <c r="B643" s="39">
        <v>42703</v>
      </c>
      <c r="C643" t="s">
        <v>1237</v>
      </c>
      <c r="D643" t="s">
        <v>1238</v>
      </c>
      <c r="E643" s="40" t="s">
        <v>50</v>
      </c>
      <c r="F643">
        <v>29.676383923549999</v>
      </c>
    </row>
    <row r="644" spans="1:6" x14ac:dyDescent="0.25">
      <c r="A644" t="s">
        <v>1239</v>
      </c>
      <c r="B644" s="39">
        <v>42703</v>
      </c>
      <c r="C644" t="s">
        <v>1237</v>
      </c>
      <c r="D644" t="s">
        <v>1238</v>
      </c>
      <c r="E644" s="40" t="s">
        <v>50</v>
      </c>
      <c r="F644">
        <v>9.5621018518480003</v>
      </c>
    </row>
    <row r="645" spans="1:6" x14ac:dyDescent="0.25">
      <c r="A645" t="s">
        <v>1240</v>
      </c>
      <c r="B645" s="39">
        <v>42703</v>
      </c>
      <c r="C645" t="s">
        <v>1237</v>
      </c>
      <c r="D645" t="s">
        <v>1238</v>
      </c>
      <c r="E645" s="40" t="s">
        <v>50</v>
      </c>
      <c r="F645">
        <v>59.355064650973006</v>
      </c>
    </row>
    <row r="646" spans="1:6" x14ac:dyDescent="0.25">
      <c r="A646" t="s">
        <v>1241</v>
      </c>
      <c r="B646" s="39">
        <v>42703</v>
      </c>
      <c r="C646" t="s">
        <v>1242</v>
      </c>
      <c r="D646" t="s">
        <v>1243</v>
      </c>
      <c r="E646" s="40" t="s">
        <v>50</v>
      </c>
      <c r="F646">
        <v>150.39911202534228</v>
      </c>
    </row>
    <row r="647" spans="1:6" x14ac:dyDescent="0.25">
      <c r="A647" t="s">
        <v>1244</v>
      </c>
      <c r="B647" s="39">
        <v>42703</v>
      </c>
      <c r="C647" t="s">
        <v>1234</v>
      </c>
      <c r="D647" t="s">
        <v>1235</v>
      </c>
      <c r="E647" s="40" t="s">
        <v>50</v>
      </c>
      <c r="F647">
        <v>33.852649127600003</v>
      </c>
    </row>
    <row r="648" spans="1:6" x14ac:dyDescent="0.25">
      <c r="A648" t="s">
        <v>1233</v>
      </c>
      <c r="B648" s="39">
        <v>42704</v>
      </c>
      <c r="C648" t="s">
        <v>1234</v>
      </c>
      <c r="D648" t="s">
        <v>1235</v>
      </c>
      <c r="E648" s="40" t="s">
        <v>50</v>
      </c>
      <c r="F648">
        <v>11.613789199099999</v>
      </c>
    </row>
    <row r="649" spans="1:6" x14ac:dyDescent="0.25">
      <c r="A649" t="s">
        <v>1236</v>
      </c>
      <c r="B649" s="39">
        <v>42704</v>
      </c>
      <c r="C649" t="s">
        <v>1237</v>
      </c>
      <c r="D649" t="s">
        <v>1238</v>
      </c>
      <c r="E649" s="40" t="s">
        <v>50</v>
      </c>
      <c r="F649">
        <v>29.900729130090003</v>
      </c>
    </row>
    <row r="650" spans="1:6" x14ac:dyDescent="0.25">
      <c r="A650" t="s">
        <v>1239</v>
      </c>
      <c r="B650" s="39">
        <v>42704</v>
      </c>
      <c r="C650" t="s">
        <v>1237</v>
      </c>
      <c r="D650" t="s">
        <v>1238</v>
      </c>
      <c r="E650" s="40" t="s">
        <v>50</v>
      </c>
      <c r="F650">
        <v>9.410675925924</v>
      </c>
    </row>
    <row r="651" spans="1:6" x14ac:dyDescent="0.25">
      <c r="A651" t="s">
        <v>1240</v>
      </c>
      <c r="B651" s="39">
        <v>42704</v>
      </c>
      <c r="C651" t="s">
        <v>1237</v>
      </c>
      <c r="D651" t="s">
        <v>1238</v>
      </c>
      <c r="E651" s="40" t="s">
        <v>50</v>
      </c>
      <c r="F651">
        <v>59.435515792835005</v>
      </c>
    </row>
    <row r="652" spans="1:6" x14ac:dyDescent="0.25">
      <c r="A652" t="s">
        <v>1241</v>
      </c>
      <c r="B652" s="39">
        <v>42704</v>
      </c>
      <c r="C652" t="s">
        <v>1242</v>
      </c>
      <c r="D652" t="s">
        <v>1243</v>
      </c>
      <c r="E652" s="40" t="s">
        <v>50</v>
      </c>
      <c r="F652">
        <v>149.53109098593364</v>
      </c>
    </row>
    <row r="653" spans="1:6" x14ac:dyDescent="0.25">
      <c r="A653" t="s">
        <v>1244</v>
      </c>
      <c r="B653" s="39">
        <v>42704</v>
      </c>
      <c r="C653" t="s">
        <v>1234</v>
      </c>
      <c r="D653" t="s">
        <v>1235</v>
      </c>
      <c r="E653" s="40" t="s">
        <v>50</v>
      </c>
      <c r="F653">
        <v>33.813479154699998</v>
      </c>
    </row>
    <row r="654" spans="1:6" x14ac:dyDescent="0.25">
      <c r="A654" t="s">
        <v>1233</v>
      </c>
      <c r="B654" s="39">
        <v>42705</v>
      </c>
      <c r="C654" t="s">
        <v>1234</v>
      </c>
      <c r="D654" t="s">
        <v>1235</v>
      </c>
      <c r="E654" s="40" t="s">
        <v>50</v>
      </c>
      <c r="F654">
        <v>12.0701839251</v>
      </c>
    </row>
    <row r="655" spans="1:6" x14ac:dyDescent="0.25">
      <c r="A655" t="s">
        <v>1236</v>
      </c>
      <c r="B655" s="39">
        <v>42705</v>
      </c>
      <c r="C655" t="s">
        <v>1237</v>
      </c>
      <c r="D655" t="s">
        <v>1238</v>
      </c>
      <c r="E655" s="40" t="s">
        <v>50</v>
      </c>
      <c r="F655">
        <v>30.475052858887</v>
      </c>
    </row>
    <row r="656" spans="1:6" x14ac:dyDescent="0.25">
      <c r="A656" t="s">
        <v>1239</v>
      </c>
      <c r="B656" s="39">
        <v>42705</v>
      </c>
      <c r="C656" t="s">
        <v>1237</v>
      </c>
      <c r="D656" t="s">
        <v>1238</v>
      </c>
      <c r="E656" s="40" t="s">
        <v>50</v>
      </c>
      <c r="F656">
        <v>9.5843703703930014</v>
      </c>
    </row>
    <row r="657" spans="1:6" x14ac:dyDescent="0.25">
      <c r="A657" t="s">
        <v>1240</v>
      </c>
      <c r="B657" s="39">
        <v>42705</v>
      </c>
      <c r="C657" t="s">
        <v>1237</v>
      </c>
      <c r="D657" t="s">
        <v>1238</v>
      </c>
      <c r="E657" s="40" t="s">
        <v>50</v>
      </c>
      <c r="F657">
        <v>59.953978706986007</v>
      </c>
    </row>
    <row r="658" spans="1:6" x14ac:dyDescent="0.25">
      <c r="A658" t="s">
        <v>1241</v>
      </c>
      <c r="B658" s="39">
        <v>42705</v>
      </c>
      <c r="C658" t="s">
        <v>1242</v>
      </c>
      <c r="D658" t="s">
        <v>1243</v>
      </c>
      <c r="E658" s="40" t="s">
        <v>50</v>
      </c>
      <c r="F658">
        <v>148.25799346201509</v>
      </c>
    </row>
    <row r="659" spans="1:6" x14ac:dyDescent="0.25">
      <c r="A659" t="s">
        <v>1244</v>
      </c>
      <c r="B659" s="39">
        <v>42705</v>
      </c>
      <c r="C659" t="s">
        <v>1234</v>
      </c>
      <c r="D659" t="s">
        <v>1235</v>
      </c>
      <c r="E659" s="40" t="s">
        <v>50</v>
      </c>
      <c r="F659">
        <v>35.674052870099999</v>
      </c>
    </row>
    <row r="660" spans="1:6" x14ac:dyDescent="0.25">
      <c r="A660" t="s">
        <v>1233</v>
      </c>
      <c r="B660" s="39">
        <v>42706</v>
      </c>
      <c r="C660" t="s">
        <v>1234</v>
      </c>
      <c r="D660" t="s">
        <v>1235</v>
      </c>
      <c r="E660" s="40" t="s">
        <v>50</v>
      </c>
      <c r="F660">
        <v>11.885683929500001</v>
      </c>
    </row>
    <row r="661" spans="1:6" x14ac:dyDescent="0.25">
      <c r="A661" t="s">
        <v>1236</v>
      </c>
      <c r="B661" s="39">
        <v>42706</v>
      </c>
      <c r="C661" t="s">
        <v>1237</v>
      </c>
      <c r="D661" t="s">
        <v>1238</v>
      </c>
      <c r="E661" s="40" t="s">
        <v>50</v>
      </c>
      <c r="F661">
        <v>30.214812419246002</v>
      </c>
    </row>
    <row r="662" spans="1:6" x14ac:dyDescent="0.25">
      <c r="A662" t="s">
        <v>1239</v>
      </c>
      <c r="B662" s="39">
        <v>42706</v>
      </c>
      <c r="C662" t="s">
        <v>1237</v>
      </c>
      <c r="D662" t="s">
        <v>1238</v>
      </c>
      <c r="E662" s="40" t="s">
        <v>50</v>
      </c>
      <c r="F662">
        <v>9.5665555555570005</v>
      </c>
    </row>
    <row r="663" spans="1:6" x14ac:dyDescent="0.25">
      <c r="A663" t="s">
        <v>1240</v>
      </c>
      <c r="B663" s="39">
        <v>42706</v>
      </c>
      <c r="C663" t="s">
        <v>1237</v>
      </c>
      <c r="D663" t="s">
        <v>1238</v>
      </c>
      <c r="E663" s="40" t="s">
        <v>50</v>
      </c>
      <c r="F663">
        <v>59.766259376005003</v>
      </c>
    </row>
    <row r="664" spans="1:6" x14ac:dyDescent="0.25">
      <c r="A664" t="s">
        <v>1241</v>
      </c>
      <c r="B664" s="39">
        <v>42706</v>
      </c>
      <c r="C664" t="s">
        <v>1242</v>
      </c>
      <c r="D664" t="s">
        <v>1243</v>
      </c>
      <c r="E664" s="40" t="s">
        <v>50</v>
      </c>
      <c r="F664">
        <v>147.6214447006424</v>
      </c>
    </row>
    <row r="665" spans="1:6" x14ac:dyDescent="0.25">
      <c r="A665" t="s">
        <v>1244</v>
      </c>
      <c r="B665" s="39">
        <v>42706</v>
      </c>
      <c r="C665" t="s">
        <v>1234</v>
      </c>
      <c r="D665" t="s">
        <v>1235</v>
      </c>
      <c r="E665" s="40" t="s">
        <v>50</v>
      </c>
      <c r="F665">
        <v>34.675218559699999</v>
      </c>
    </row>
    <row r="666" spans="1:6" x14ac:dyDescent="0.25">
      <c r="A666" t="s">
        <v>1233</v>
      </c>
      <c r="B666" s="39">
        <v>42709</v>
      </c>
      <c r="C666" t="s">
        <v>1234</v>
      </c>
      <c r="D666" t="s">
        <v>1235</v>
      </c>
      <c r="E666" s="40" t="s">
        <v>50</v>
      </c>
      <c r="F666">
        <v>12.079894451199999</v>
      </c>
    </row>
    <row r="667" spans="1:6" x14ac:dyDescent="0.25">
      <c r="A667" t="s">
        <v>1236</v>
      </c>
      <c r="B667" s="39">
        <v>42709</v>
      </c>
      <c r="C667" t="s">
        <v>1237</v>
      </c>
      <c r="D667" t="s">
        <v>1238</v>
      </c>
      <c r="E667" s="40" t="s">
        <v>50</v>
      </c>
      <c r="F667">
        <v>29.631514882242001</v>
      </c>
    </row>
    <row r="668" spans="1:6" x14ac:dyDescent="0.25">
      <c r="A668" t="s">
        <v>1239</v>
      </c>
      <c r="B668" s="39">
        <v>42709</v>
      </c>
      <c r="C668" t="s">
        <v>1237</v>
      </c>
      <c r="D668" t="s">
        <v>1238</v>
      </c>
      <c r="E668" s="40" t="s">
        <v>50</v>
      </c>
      <c r="F668">
        <v>9.4952962963039997</v>
      </c>
    </row>
    <row r="669" spans="1:6" x14ac:dyDescent="0.25">
      <c r="A669" t="s">
        <v>1240</v>
      </c>
      <c r="B669" s="39">
        <v>42709</v>
      </c>
      <c r="C669" t="s">
        <v>1237</v>
      </c>
      <c r="D669" t="s">
        <v>1238</v>
      </c>
      <c r="E669" s="40" t="s">
        <v>50</v>
      </c>
      <c r="F669">
        <v>59.247796461854008</v>
      </c>
    </row>
    <row r="670" spans="1:6" x14ac:dyDescent="0.25">
      <c r="A670" t="s">
        <v>1241</v>
      </c>
      <c r="B670" s="39">
        <v>42709</v>
      </c>
      <c r="C670" t="s">
        <v>1242</v>
      </c>
      <c r="D670" t="s">
        <v>1243</v>
      </c>
      <c r="E670" s="40" t="s">
        <v>50</v>
      </c>
      <c r="F670">
        <v>150.45698009455796</v>
      </c>
    </row>
    <row r="671" spans="1:6" x14ac:dyDescent="0.25">
      <c r="A671" t="s">
        <v>1244</v>
      </c>
      <c r="B671" s="39">
        <v>42709</v>
      </c>
      <c r="C671" t="s">
        <v>1234</v>
      </c>
      <c r="D671" t="s">
        <v>1235</v>
      </c>
      <c r="E671" s="40" t="s">
        <v>50</v>
      </c>
      <c r="F671">
        <v>34.586130068599999</v>
      </c>
    </row>
    <row r="672" spans="1:6" x14ac:dyDescent="0.25">
      <c r="A672" t="s">
        <v>1233</v>
      </c>
      <c r="B672" s="39">
        <v>42710</v>
      </c>
      <c r="C672" t="s">
        <v>1234</v>
      </c>
      <c r="D672" t="s">
        <v>1235</v>
      </c>
      <c r="E672" s="40" t="s">
        <v>50</v>
      </c>
      <c r="F672">
        <v>12.196420764300001</v>
      </c>
    </row>
    <row r="673" spans="1:6" x14ac:dyDescent="0.25">
      <c r="A673" t="s">
        <v>1236</v>
      </c>
      <c r="B673" s="39">
        <v>42710</v>
      </c>
      <c r="C673" t="s">
        <v>1237</v>
      </c>
      <c r="D673" t="s">
        <v>1238</v>
      </c>
      <c r="E673" s="40" t="s">
        <v>50</v>
      </c>
      <c r="F673">
        <v>29.882781513585002</v>
      </c>
    </row>
    <row r="674" spans="1:6" x14ac:dyDescent="0.25">
      <c r="A674" t="s">
        <v>1239</v>
      </c>
      <c r="B674" s="39">
        <v>42710</v>
      </c>
      <c r="C674" t="s">
        <v>1237</v>
      </c>
      <c r="D674" t="s">
        <v>1238</v>
      </c>
      <c r="E674" s="40" t="s">
        <v>50</v>
      </c>
      <c r="F674">
        <v>9.6199999999740005</v>
      </c>
    </row>
    <row r="675" spans="1:6" x14ac:dyDescent="0.25">
      <c r="A675" t="s">
        <v>1240</v>
      </c>
      <c r="B675" s="39">
        <v>42710</v>
      </c>
      <c r="C675" t="s">
        <v>1237</v>
      </c>
      <c r="D675" t="s">
        <v>1238</v>
      </c>
      <c r="E675" s="40" t="s">
        <v>50</v>
      </c>
      <c r="F675">
        <v>59.739442328748005</v>
      </c>
    </row>
    <row r="676" spans="1:6" x14ac:dyDescent="0.25">
      <c r="A676" t="s">
        <v>1241</v>
      </c>
      <c r="B676" s="39">
        <v>42710</v>
      </c>
      <c r="C676" t="s">
        <v>1242</v>
      </c>
      <c r="D676" t="s">
        <v>1243</v>
      </c>
      <c r="E676" s="40" t="s">
        <v>50</v>
      </c>
      <c r="F676">
        <v>151.38286920200915</v>
      </c>
    </row>
    <row r="677" spans="1:6" x14ac:dyDescent="0.25">
      <c r="A677" t="s">
        <v>1244</v>
      </c>
      <c r="B677" s="39">
        <v>42710</v>
      </c>
      <c r="C677" t="s">
        <v>1234</v>
      </c>
      <c r="D677" t="s">
        <v>1235</v>
      </c>
      <c r="E677" s="40" t="s">
        <v>50</v>
      </c>
      <c r="F677">
        <v>34.714813437499998</v>
      </c>
    </row>
    <row r="678" spans="1:6" x14ac:dyDescent="0.25">
      <c r="A678" t="s">
        <v>1233</v>
      </c>
      <c r="B678" s="39">
        <v>42711</v>
      </c>
      <c r="C678" t="s">
        <v>1234</v>
      </c>
      <c r="D678" t="s">
        <v>1235</v>
      </c>
      <c r="E678" s="40" t="s">
        <v>50</v>
      </c>
      <c r="F678">
        <v>12.6819470686</v>
      </c>
    </row>
    <row r="679" spans="1:6" x14ac:dyDescent="0.25">
      <c r="A679" t="s">
        <v>1236</v>
      </c>
      <c r="B679" s="39">
        <v>42711</v>
      </c>
      <c r="C679" t="s">
        <v>1237</v>
      </c>
      <c r="D679" t="s">
        <v>1238</v>
      </c>
      <c r="E679" s="40" t="s">
        <v>50</v>
      </c>
      <c r="F679">
        <v>30.286602885357002</v>
      </c>
    </row>
    <row r="680" spans="1:6" x14ac:dyDescent="0.25">
      <c r="A680" t="s">
        <v>1239</v>
      </c>
      <c r="B680" s="39">
        <v>42711</v>
      </c>
      <c r="C680" t="s">
        <v>1237</v>
      </c>
      <c r="D680" t="s">
        <v>1238</v>
      </c>
      <c r="E680" s="40" t="s">
        <v>50</v>
      </c>
      <c r="F680">
        <v>9.7491574074440006</v>
      </c>
    </row>
    <row r="681" spans="1:6" x14ac:dyDescent="0.25">
      <c r="A681" t="s">
        <v>1240</v>
      </c>
      <c r="B681" s="39">
        <v>42711</v>
      </c>
      <c r="C681" t="s">
        <v>1237</v>
      </c>
      <c r="D681" t="s">
        <v>1238</v>
      </c>
      <c r="E681" s="40" t="s">
        <v>50</v>
      </c>
      <c r="F681">
        <v>61.321648118367008</v>
      </c>
    </row>
    <row r="682" spans="1:6" x14ac:dyDescent="0.25">
      <c r="A682" t="s">
        <v>1241</v>
      </c>
      <c r="B682" s="39">
        <v>42711</v>
      </c>
      <c r="C682" t="s">
        <v>1242</v>
      </c>
      <c r="D682" t="s">
        <v>1243</v>
      </c>
      <c r="E682" s="40" t="s">
        <v>50</v>
      </c>
      <c r="F682">
        <v>155.60723825944783</v>
      </c>
    </row>
    <row r="683" spans="1:6" x14ac:dyDescent="0.25">
      <c r="A683" t="s">
        <v>1244</v>
      </c>
      <c r="B683" s="39">
        <v>42711</v>
      </c>
      <c r="C683" t="s">
        <v>1234</v>
      </c>
      <c r="D683" t="s">
        <v>1235</v>
      </c>
      <c r="E683" s="40" t="s">
        <v>50</v>
      </c>
      <c r="F683">
        <v>35.932356081599998</v>
      </c>
    </row>
    <row r="684" spans="1:6" x14ac:dyDescent="0.25">
      <c r="A684" t="s">
        <v>1233</v>
      </c>
      <c r="B684" s="39">
        <v>42712</v>
      </c>
      <c r="C684" t="s">
        <v>1234</v>
      </c>
      <c r="D684" t="s">
        <v>1235</v>
      </c>
      <c r="E684" s="40" t="s">
        <v>50</v>
      </c>
      <c r="F684">
        <v>12.6528154903</v>
      </c>
    </row>
    <row r="685" spans="1:6" x14ac:dyDescent="0.25">
      <c r="A685" t="s">
        <v>1236</v>
      </c>
      <c r="B685" s="39">
        <v>42712</v>
      </c>
      <c r="C685" t="s">
        <v>1237</v>
      </c>
      <c r="D685" t="s">
        <v>1238</v>
      </c>
      <c r="E685" s="40" t="s">
        <v>50</v>
      </c>
      <c r="F685">
        <v>30.842978997648999</v>
      </c>
    </row>
    <row r="686" spans="1:6" x14ac:dyDescent="0.25">
      <c r="A686" t="s">
        <v>1239</v>
      </c>
      <c r="B686" s="39">
        <v>42712</v>
      </c>
      <c r="C686" t="s">
        <v>1237</v>
      </c>
      <c r="D686" t="s">
        <v>1238</v>
      </c>
      <c r="E686" s="40" t="s">
        <v>50</v>
      </c>
      <c r="F686">
        <v>9.8783148148230016</v>
      </c>
    </row>
    <row r="687" spans="1:6" x14ac:dyDescent="0.25">
      <c r="A687" t="s">
        <v>1240</v>
      </c>
      <c r="B687" s="39">
        <v>42712</v>
      </c>
      <c r="C687" t="s">
        <v>1237</v>
      </c>
      <c r="D687" t="s">
        <v>1238</v>
      </c>
      <c r="E687" s="40" t="s">
        <v>50</v>
      </c>
      <c r="F687">
        <v>62.430086072718005</v>
      </c>
    </row>
    <row r="688" spans="1:6" x14ac:dyDescent="0.25">
      <c r="A688" t="s">
        <v>1241</v>
      </c>
      <c r="B688" s="39">
        <v>42712</v>
      </c>
      <c r="C688" t="s">
        <v>1242</v>
      </c>
      <c r="D688" t="s">
        <v>1243</v>
      </c>
      <c r="E688" s="40" t="s">
        <v>50</v>
      </c>
      <c r="F688">
        <v>157.74835682160187</v>
      </c>
    </row>
    <row r="689" spans="1:6" x14ac:dyDescent="0.25">
      <c r="A689" t="s">
        <v>1244</v>
      </c>
      <c r="B689" s="39">
        <v>42712</v>
      </c>
      <c r="C689" t="s">
        <v>1234</v>
      </c>
      <c r="D689" t="s">
        <v>1235</v>
      </c>
      <c r="E689" s="40" t="s">
        <v>50</v>
      </c>
      <c r="F689">
        <v>36.051140729799997</v>
      </c>
    </row>
    <row r="690" spans="1:6" x14ac:dyDescent="0.25">
      <c r="A690" t="s">
        <v>1233</v>
      </c>
      <c r="B690" s="39">
        <v>42713</v>
      </c>
      <c r="C690" t="s">
        <v>1234</v>
      </c>
      <c r="D690" t="s">
        <v>1235</v>
      </c>
      <c r="E690" s="40" t="s">
        <v>50</v>
      </c>
      <c r="F690">
        <v>12.7887628555</v>
      </c>
    </row>
    <row r="691" spans="1:6" x14ac:dyDescent="0.25">
      <c r="A691" t="s">
        <v>1236</v>
      </c>
      <c r="B691" s="39">
        <v>42713</v>
      </c>
      <c r="C691" t="s">
        <v>1237</v>
      </c>
      <c r="D691" t="s">
        <v>1238</v>
      </c>
      <c r="E691" s="40" t="s">
        <v>50</v>
      </c>
      <c r="F691">
        <v>31.166036095102999</v>
      </c>
    </row>
    <row r="692" spans="1:6" x14ac:dyDescent="0.25">
      <c r="A692" t="s">
        <v>1239</v>
      </c>
      <c r="B692" s="39">
        <v>42713</v>
      </c>
      <c r="C692" t="s">
        <v>1237</v>
      </c>
      <c r="D692" t="s">
        <v>1238</v>
      </c>
      <c r="E692" s="40" t="s">
        <v>50</v>
      </c>
      <c r="F692">
        <v>9.9317592592400015</v>
      </c>
    </row>
    <row r="693" spans="1:6" x14ac:dyDescent="0.25">
      <c r="A693" t="s">
        <v>1240</v>
      </c>
      <c r="B693" s="39">
        <v>42713</v>
      </c>
      <c r="C693" t="s">
        <v>1237</v>
      </c>
      <c r="D693" t="s">
        <v>1238</v>
      </c>
      <c r="E693" s="40" t="s">
        <v>50</v>
      </c>
      <c r="F693">
        <v>62.599927372164004</v>
      </c>
    </row>
    <row r="694" spans="1:6" x14ac:dyDescent="0.25">
      <c r="A694" t="s">
        <v>1241</v>
      </c>
      <c r="B694" s="39">
        <v>42713</v>
      </c>
      <c r="C694" t="s">
        <v>1242</v>
      </c>
      <c r="D694" t="s">
        <v>1243</v>
      </c>
      <c r="E694" s="40" t="s">
        <v>50</v>
      </c>
      <c r="F694">
        <v>156.07018281317343</v>
      </c>
    </row>
    <row r="695" spans="1:6" x14ac:dyDescent="0.25">
      <c r="A695" t="s">
        <v>1244</v>
      </c>
      <c r="B695" s="39">
        <v>42713</v>
      </c>
      <c r="C695" t="s">
        <v>1234</v>
      </c>
      <c r="D695" t="s">
        <v>1235</v>
      </c>
      <c r="E695" s="40" t="s">
        <v>50</v>
      </c>
      <c r="F695">
        <v>37.278582094599997</v>
      </c>
    </row>
    <row r="696" spans="1:6" x14ac:dyDescent="0.25">
      <c r="A696" t="s">
        <v>1233</v>
      </c>
      <c r="B696" s="39">
        <v>42716</v>
      </c>
      <c r="C696" t="s">
        <v>1234</v>
      </c>
      <c r="D696" t="s">
        <v>1235</v>
      </c>
      <c r="E696" s="40" t="s">
        <v>50</v>
      </c>
      <c r="F696">
        <v>12.4488944425</v>
      </c>
    </row>
    <row r="697" spans="1:6" x14ac:dyDescent="0.25">
      <c r="A697" t="s">
        <v>1236</v>
      </c>
      <c r="B697" s="39">
        <v>42716</v>
      </c>
      <c r="C697" t="s">
        <v>1237</v>
      </c>
      <c r="D697" t="s">
        <v>1238</v>
      </c>
      <c r="E697" s="40" t="s">
        <v>50</v>
      </c>
      <c r="F697">
        <v>31.103219437290001</v>
      </c>
    </row>
    <row r="698" spans="1:6" x14ac:dyDescent="0.25">
      <c r="A698" t="s">
        <v>1239</v>
      </c>
      <c r="B698" s="39">
        <v>42716</v>
      </c>
      <c r="C698" t="s">
        <v>1237</v>
      </c>
      <c r="D698" t="s">
        <v>1238</v>
      </c>
      <c r="E698" s="40" t="s">
        <v>50</v>
      </c>
      <c r="F698">
        <v>10.074277777746001</v>
      </c>
    </row>
    <row r="699" spans="1:6" x14ac:dyDescent="0.25">
      <c r="A699" t="s">
        <v>1240</v>
      </c>
      <c r="B699" s="39">
        <v>42716</v>
      </c>
      <c r="C699" t="s">
        <v>1237</v>
      </c>
      <c r="D699" t="s">
        <v>1238</v>
      </c>
      <c r="E699" s="40" t="s">
        <v>50</v>
      </c>
      <c r="F699">
        <v>62.582049340628998</v>
      </c>
    </row>
    <row r="700" spans="1:6" x14ac:dyDescent="0.25">
      <c r="A700" t="s">
        <v>1241</v>
      </c>
      <c r="B700" s="39">
        <v>42716</v>
      </c>
      <c r="C700" t="s">
        <v>1242</v>
      </c>
      <c r="D700" t="s">
        <v>1243</v>
      </c>
      <c r="E700" s="40" t="s">
        <v>50</v>
      </c>
      <c r="F700">
        <v>155.78084246709494</v>
      </c>
    </row>
    <row r="701" spans="1:6" x14ac:dyDescent="0.25">
      <c r="A701" t="s">
        <v>1244</v>
      </c>
      <c r="B701" s="39">
        <v>42716</v>
      </c>
      <c r="C701" t="s">
        <v>1234</v>
      </c>
      <c r="D701" t="s">
        <v>1235</v>
      </c>
      <c r="E701" s="40" t="s">
        <v>50</v>
      </c>
      <c r="F701">
        <v>36.7242537363</v>
      </c>
    </row>
    <row r="702" spans="1:6" x14ac:dyDescent="0.25">
      <c r="A702" t="s">
        <v>1233</v>
      </c>
      <c r="B702" s="39">
        <v>42717</v>
      </c>
      <c r="C702" t="s">
        <v>1234</v>
      </c>
      <c r="D702" t="s">
        <v>1235</v>
      </c>
      <c r="E702" s="40" t="s">
        <v>50</v>
      </c>
      <c r="F702">
        <v>12.400341812100001</v>
      </c>
    </row>
    <row r="703" spans="1:6" x14ac:dyDescent="0.25">
      <c r="A703" t="s">
        <v>1236</v>
      </c>
      <c r="B703" s="39">
        <v>42717</v>
      </c>
      <c r="C703" t="s">
        <v>1237</v>
      </c>
      <c r="D703" t="s">
        <v>1238</v>
      </c>
      <c r="E703" s="40" t="s">
        <v>50</v>
      </c>
      <c r="F703">
        <v>31.031428971179004</v>
      </c>
    </row>
    <row r="704" spans="1:6" x14ac:dyDescent="0.25">
      <c r="A704" t="s">
        <v>1239</v>
      </c>
      <c r="B704" s="39">
        <v>42717</v>
      </c>
      <c r="C704" t="s">
        <v>1237</v>
      </c>
      <c r="D704" t="s">
        <v>1238</v>
      </c>
      <c r="E704" s="40" t="s">
        <v>50</v>
      </c>
      <c r="F704">
        <v>10.109907407418</v>
      </c>
    </row>
    <row r="705" spans="1:6" x14ac:dyDescent="0.25">
      <c r="A705" t="s">
        <v>1240</v>
      </c>
      <c r="B705" s="39">
        <v>42717</v>
      </c>
      <c r="C705" t="s">
        <v>1237</v>
      </c>
      <c r="D705" t="s">
        <v>1238</v>
      </c>
      <c r="E705" s="40" t="s">
        <v>50</v>
      </c>
      <c r="F705">
        <v>63.020061112918007</v>
      </c>
    </row>
    <row r="706" spans="1:6" x14ac:dyDescent="0.25">
      <c r="A706" t="s">
        <v>1241</v>
      </c>
      <c r="B706" s="39">
        <v>42717</v>
      </c>
      <c r="C706" t="s">
        <v>1242</v>
      </c>
      <c r="D706" t="s">
        <v>1243</v>
      </c>
      <c r="E706" s="40" t="s">
        <v>50</v>
      </c>
      <c r="F706">
        <v>158.03769716768036</v>
      </c>
    </row>
    <row r="707" spans="1:6" x14ac:dyDescent="0.25">
      <c r="A707" t="s">
        <v>1244</v>
      </c>
      <c r="B707" s="39">
        <v>42717</v>
      </c>
      <c r="C707" t="s">
        <v>1234</v>
      </c>
      <c r="D707" t="s">
        <v>1235</v>
      </c>
      <c r="E707" s="40" t="s">
        <v>50</v>
      </c>
      <c r="F707">
        <v>36.981620474099998</v>
      </c>
    </row>
    <row r="708" spans="1:6" x14ac:dyDescent="0.25">
      <c r="A708" t="s">
        <v>1233</v>
      </c>
      <c r="B708" s="39">
        <v>42718</v>
      </c>
      <c r="C708" t="s">
        <v>1234</v>
      </c>
      <c r="D708" t="s">
        <v>1235</v>
      </c>
      <c r="E708" s="40" t="s">
        <v>50</v>
      </c>
      <c r="F708">
        <v>12.167289186</v>
      </c>
    </row>
    <row r="709" spans="1:6" x14ac:dyDescent="0.25">
      <c r="A709" t="s">
        <v>1236</v>
      </c>
      <c r="B709" s="39">
        <v>42718</v>
      </c>
      <c r="C709" t="s">
        <v>1237</v>
      </c>
      <c r="D709" t="s">
        <v>1238</v>
      </c>
      <c r="E709" s="40" t="s">
        <v>50</v>
      </c>
      <c r="F709">
        <v>31.201931328112998</v>
      </c>
    </row>
    <row r="710" spans="1:6" x14ac:dyDescent="0.25">
      <c r="A710" t="s">
        <v>1239</v>
      </c>
      <c r="B710" s="39">
        <v>42718</v>
      </c>
      <c r="C710" t="s">
        <v>1237</v>
      </c>
      <c r="D710" t="s">
        <v>1238</v>
      </c>
      <c r="E710" s="40" t="s">
        <v>50</v>
      </c>
      <c r="F710">
        <v>10.154444444417001</v>
      </c>
    </row>
    <row r="711" spans="1:6" x14ac:dyDescent="0.25">
      <c r="A711" t="s">
        <v>1240</v>
      </c>
      <c r="B711" s="39">
        <v>42718</v>
      </c>
      <c r="C711" t="s">
        <v>1237</v>
      </c>
      <c r="D711" t="s">
        <v>1238</v>
      </c>
      <c r="E711" s="40" t="s">
        <v>50</v>
      </c>
      <c r="F711">
        <v>62.850219813472009</v>
      </c>
    </row>
    <row r="712" spans="1:6" x14ac:dyDescent="0.25">
      <c r="A712" t="s">
        <v>1241</v>
      </c>
      <c r="B712" s="39">
        <v>42718</v>
      </c>
      <c r="C712" t="s">
        <v>1242</v>
      </c>
      <c r="D712" t="s">
        <v>1243</v>
      </c>
      <c r="E712" s="40" t="s">
        <v>50</v>
      </c>
      <c r="F712">
        <v>158.32703751493202</v>
      </c>
    </row>
    <row r="713" spans="1:6" x14ac:dyDescent="0.25">
      <c r="A713" t="s">
        <v>1244</v>
      </c>
      <c r="B713" s="39">
        <v>42718</v>
      </c>
      <c r="C713" t="s">
        <v>1234</v>
      </c>
      <c r="D713" t="s">
        <v>1235</v>
      </c>
      <c r="E713" s="40" t="s">
        <v>50</v>
      </c>
      <c r="F713">
        <v>35.585900857699997</v>
      </c>
    </row>
    <row r="714" spans="1:6" x14ac:dyDescent="0.25">
      <c r="A714" t="s">
        <v>1233</v>
      </c>
      <c r="B714" s="39">
        <v>42719</v>
      </c>
      <c r="C714" t="s">
        <v>1234</v>
      </c>
      <c r="D714" t="s">
        <v>1235</v>
      </c>
      <c r="E714" s="40" t="s">
        <v>50</v>
      </c>
      <c r="F714">
        <v>12.215841816399999</v>
      </c>
    </row>
    <row r="715" spans="1:6" x14ac:dyDescent="0.25">
      <c r="A715" t="s">
        <v>1236</v>
      </c>
      <c r="B715" s="39">
        <v>42719</v>
      </c>
      <c r="C715" t="s">
        <v>1237</v>
      </c>
      <c r="D715" t="s">
        <v>1238</v>
      </c>
      <c r="E715" s="40" t="s">
        <v>50</v>
      </c>
      <c r="F715">
        <v>31.641647932986</v>
      </c>
    </row>
    <row r="716" spans="1:6" x14ac:dyDescent="0.25">
      <c r="A716" t="s">
        <v>1239</v>
      </c>
      <c r="B716" s="39">
        <v>42719</v>
      </c>
      <c r="C716" t="s">
        <v>1237</v>
      </c>
      <c r="D716" t="s">
        <v>1238</v>
      </c>
      <c r="E716" s="40" t="s">
        <v>50</v>
      </c>
      <c r="F716">
        <v>10.296962962923001</v>
      </c>
    </row>
    <row r="717" spans="1:6" x14ac:dyDescent="0.25">
      <c r="A717" t="s">
        <v>1240</v>
      </c>
      <c r="B717" s="39">
        <v>42719</v>
      </c>
      <c r="C717" t="s">
        <v>1237</v>
      </c>
      <c r="D717" t="s">
        <v>1238</v>
      </c>
      <c r="E717" s="40" t="s">
        <v>50</v>
      </c>
      <c r="F717">
        <v>63.967596783545005</v>
      </c>
    </row>
    <row r="718" spans="1:6" x14ac:dyDescent="0.25">
      <c r="A718" t="s">
        <v>1241</v>
      </c>
      <c r="B718" s="39">
        <v>42719</v>
      </c>
      <c r="C718" t="s">
        <v>1242</v>
      </c>
      <c r="D718" t="s">
        <v>1243</v>
      </c>
      <c r="E718" s="40" t="s">
        <v>50</v>
      </c>
      <c r="F718">
        <v>159.65800310806625</v>
      </c>
    </row>
    <row r="719" spans="1:6" x14ac:dyDescent="0.25">
      <c r="A719" t="s">
        <v>1244</v>
      </c>
      <c r="B719" s="39">
        <v>42719</v>
      </c>
      <c r="C719" t="s">
        <v>1234</v>
      </c>
      <c r="D719" t="s">
        <v>1235</v>
      </c>
      <c r="E719" s="40" t="s">
        <v>50</v>
      </c>
      <c r="F719">
        <v>35.872963757500003</v>
      </c>
    </row>
    <row r="720" spans="1:6" x14ac:dyDescent="0.25">
      <c r="A720" t="s">
        <v>1233</v>
      </c>
      <c r="B720" s="39">
        <v>42720</v>
      </c>
      <c r="C720" t="s">
        <v>1234</v>
      </c>
      <c r="D720" t="s">
        <v>1235</v>
      </c>
      <c r="E720" s="40" t="s">
        <v>50</v>
      </c>
      <c r="F720">
        <v>12.264394446900001</v>
      </c>
    </row>
    <row r="721" spans="1:6" x14ac:dyDescent="0.25">
      <c r="A721" t="s">
        <v>1236</v>
      </c>
      <c r="B721" s="39">
        <v>42720</v>
      </c>
      <c r="C721" t="s">
        <v>1237</v>
      </c>
      <c r="D721" t="s">
        <v>1238</v>
      </c>
      <c r="E721" s="40" t="s">
        <v>50</v>
      </c>
      <c r="F721">
        <v>31.946757413935003</v>
      </c>
    </row>
    <row r="722" spans="1:6" x14ac:dyDescent="0.25">
      <c r="A722" t="s">
        <v>1239</v>
      </c>
      <c r="B722" s="39">
        <v>42720</v>
      </c>
      <c r="C722" t="s">
        <v>1237</v>
      </c>
      <c r="D722" t="s">
        <v>1238</v>
      </c>
      <c r="E722" s="40" t="s">
        <v>50</v>
      </c>
      <c r="F722">
        <v>10.399398148138999</v>
      </c>
    </row>
    <row r="723" spans="1:6" x14ac:dyDescent="0.25">
      <c r="A723" t="s">
        <v>1240</v>
      </c>
      <c r="B723" s="39">
        <v>42720</v>
      </c>
      <c r="C723" t="s">
        <v>1237</v>
      </c>
      <c r="D723" t="s">
        <v>1238</v>
      </c>
      <c r="E723" s="40" t="s">
        <v>50</v>
      </c>
      <c r="F723">
        <v>63.958657767731999</v>
      </c>
    </row>
    <row r="724" spans="1:6" x14ac:dyDescent="0.25">
      <c r="A724" t="s">
        <v>1241</v>
      </c>
      <c r="B724" s="39">
        <v>42720</v>
      </c>
      <c r="C724" t="s">
        <v>1242</v>
      </c>
      <c r="D724" t="s">
        <v>1243</v>
      </c>
      <c r="E724" s="40" t="s">
        <v>50</v>
      </c>
      <c r="F724">
        <v>161.62551746257319</v>
      </c>
    </row>
    <row r="725" spans="1:6" x14ac:dyDescent="0.25">
      <c r="A725" t="s">
        <v>1244</v>
      </c>
      <c r="B725" s="39">
        <v>42720</v>
      </c>
      <c r="C725" t="s">
        <v>1234</v>
      </c>
      <c r="D725" t="s">
        <v>1235</v>
      </c>
      <c r="E725" s="40" t="s">
        <v>50</v>
      </c>
      <c r="F725">
        <v>36.001647126400002</v>
      </c>
    </row>
    <row r="726" spans="1:6" x14ac:dyDescent="0.25">
      <c r="A726" t="s">
        <v>1233</v>
      </c>
      <c r="B726" s="39">
        <v>42723</v>
      </c>
      <c r="C726" t="s">
        <v>1234</v>
      </c>
      <c r="D726" t="s">
        <v>1235</v>
      </c>
      <c r="E726" s="40" t="s">
        <v>50</v>
      </c>
      <c r="F726">
        <v>12.2935260251</v>
      </c>
    </row>
    <row r="727" spans="1:6" x14ac:dyDescent="0.25">
      <c r="A727" t="s">
        <v>1236</v>
      </c>
      <c r="B727" s="39">
        <v>42723</v>
      </c>
      <c r="C727" t="s">
        <v>1237</v>
      </c>
      <c r="D727" t="s">
        <v>1238</v>
      </c>
      <c r="E727" s="40" t="s">
        <v>50</v>
      </c>
      <c r="F727">
        <v>31.704464590798999</v>
      </c>
    </row>
    <row r="728" spans="1:6" x14ac:dyDescent="0.25">
      <c r="A728" t="s">
        <v>1239</v>
      </c>
      <c r="B728" s="39">
        <v>42723</v>
      </c>
      <c r="C728" t="s">
        <v>1237</v>
      </c>
      <c r="D728" t="s">
        <v>1238</v>
      </c>
      <c r="E728" s="40" t="s">
        <v>50</v>
      </c>
      <c r="F728">
        <v>10.412759259266</v>
      </c>
    </row>
    <row r="729" spans="1:6" x14ac:dyDescent="0.25">
      <c r="A729" t="s">
        <v>1240</v>
      </c>
      <c r="B729" s="39">
        <v>42723</v>
      </c>
      <c r="C729" t="s">
        <v>1237</v>
      </c>
      <c r="D729" t="s">
        <v>1238</v>
      </c>
      <c r="E729" s="40" t="s">
        <v>50</v>
      </c>
      <c r="F729">
        <v>63.860328594426008</v>
      </c>
    </row>
    <row r="730" spans="1:6" x14ac:dyDescent="0.25">
      <c r="A730" t="s">
        <v>1241</v>
      </c>
      <c r="B730" s="39">
        <v>42723</v>
      </c>
      <c r="C730" t="s">
        <v>1242</v>
      </c>
      <c r="D730" t="s">
        <v>1243</v>
      </c>
      <c r="E730" s="40" t="s">
        <v>50</v>
      </c>
      <c r="F730">
        <v>161.6833855317889</v>
      </c>
    </row>
    <row r="731" spans="1:6" x14ac:dyDescent="0.25">
      <c r="A731" t="s">
        <v>1244</v>
      </c>
      <c r="B731" s="39">
        <v>42723</v>
      </c>
      <c r="C731" t="s">
        <v>1234</v>
      </c>
      <c r="D731" t="s">
        <v>1235</v>
      </c>
      <c r="E731" s="40" t="s">
        <v>50</v>
      </c>
      <c r="F731">
        <v>36.031343288400002</v>
      </c>
    </row>
    <row r="732" spans="1:6" x14ac:dyDescent="0.25">
      <c r="A732" t="s">
        <v>1233</v>
      </c>
      <c r="B732" s="39">
        <v>42724</v>
      </c>
      <c r="C732" t="s">
        <v>1234</v>
      </c>
      <c r="D732" t="s">
        <v>1235</v>
      </c>
      <c r="E732" s="40" t="s">
        <v>50</v>
      </c>
      <c r="F732">
        <v>12.4100523382</v>
      </c>
    </row>
    <row r="733" spans="1:6" x14ac:dyDescent="0.25">
      <c r="A733" t="s">
        <v>1236</v>
      </c>
      <c r="B733" s="39">
        <v>42724</v>
      </c>
      <c r="C733" t="s">
        <v>1237</v>
      </c>
      <c r="D733" t="s">
        <v>1238</v>
      </c>
      <c r="E733" s="40" t="s">
        <v>50</v>
      </c>
      <c r="F733">
        <v>31.632674124779001</v>
      </c>
    </row>
    <row r="734" spans="1:6" x14ac:dyDescent="0.25">
      <c r="A734" t="s">
        <v>1239</v>
      </c>
      <c r="B734" s="39">
        <v>42724</v>
      </c>
      <c r="C734" t="s">
        <v>1237</v>
      </c>
      <c r="D734" t="s">
        <v>1238</v>
      </c>
      <c r="E734" s="40" t="s">
        <v>50</v>
      </c>
      <c r="F734">
        <v>10.412759259266</v>
      </c>
    </row>
    <row r="735" spans="1:6" x14ac:dyDescent="0.25">
      <c r="A735" t="s">
        <v>1240</v>
      </c>
      <c r="B735" s="39">
        <v>42724</v>
      </c>
      <c r="C735" t="s">
        <v>1237</v>
      </c>
      <c r="D735" t="s">
        <v>1238</v>
      </c>
      <c r="E735" s="40" t="s">
        <v>50</v>
      </c>
      <c r="F735">
        <v>63.744121389493998</v>
      </c>
    </row>
    <row r="736" spans="1:6" x14ac:dyDescent="0.25">
      <c r="A736" t="s">
        <v>1241</v>
      </c>
      <c r="B736" s="39">
        <v>42724</v>
      </c>
      <c r="C736" t="s">
        <v>1242</v>
      </c>
      <c r="D736" t="s">
        <v>1243</v>
      </c>
      <c r="E736" s="40" t="s">
        <v>50</v>
      </c>
      <c r="F736">
        <v>163.07221919413882</v>
      </c>
    </row>
    <row r="737" spans="1:6" x14ac:dyDescent="0.25">
      <c r="A737" t="s">
        <v>1244</v>
      </c>
      <c r="B737" s="39">
        <v>42724</v>
      </c>
      <c r="C737" t="s">
        <v>1234</v>
      </c>
      <c r="D737" t="s">
        <v>1235</v>
      </c>
      <c r="E737" s="40" t="s">
        <v>50</v>
      </c>
      <c r="F737">
        <v>36.239216422799998</v>
      </c>
    </row>
    <row r="738" spans="1:6" x14ac:dyDescent="0.25">
      <c r="A738" t="s">
        <v>1233</v>
      </c>
      <c r="B738" s="39">
        <v>42725</v>
      </c>
      <c r="C738" t="s">
        <v>1234</v>
      </c>
      <c r="D738" t="s">
        <v>1235</v>
      </c>
      <c r="E738" s="40" t="s">
        <v>50</v>
      </c>
      <c r="F738">
        <v>12.274104973</v>
      </c>
    </row>
    <row r="739" spans="1:6" x14ac:dyDescent="0.25">
      <c r="A739" t="s">
        <v>1236</v>
      </c>
      <c r="B739" s="39">
        <v>42725</v>
      </c>
      <c r="C739" t="s">
        <v>1237</v>
      </c>
      <c r="D739" t="s">
        <v>1238</v>
      </c>
      <c r="E739" s="40" t="s">
        <v>50</v>
      </c>
      <c r="F739">
        <v>31.650621741284002</v>
      </c>
    </row>
    <row r="740" spans="1:6" x14ac:dyDescent="0.25">
      <c r="A740" t="s">
        <v>1239</v>
      </c>
      <c r="B740" s="39">
        <v>42725</v>
      </c>
      <c r="C740" t="s">
        <v>1237</v>
      </c>
      <c r="D740" t="s">
        <v>1238</v>
      </c>
      <c r="E740" s="40" t="s">
        <v>50</v>
      </c>
      <c r="F740">
        <v>10.702249999987002</v>
      </c>
    </row>
    <row r="741" spans="1:6" x14ac:dyDescent="0.25">
      <c r="A741" t="s">
        <v>1240</v>
      </c>
      <c r="B741" s="39">
        <v>42725</v>
      </c>
      <c r="C741" t="s">
        <v>1237</v>
      </c>
      <c r="D741" t="s">
        <v>1238</v>
      </c>
      <c r="E741" s="40" t="s">
        <v>50</v>
      </c>
      <c r="F741">
        <v>63.663670247632005</v>
      </c>
    </row>
    <row r="742" spans="1:6" x14ac:dyDescent="0.25">
      <c r="A742" t="s">
        <v>1241</v>
      </c>
      <c r="B742" s="39">
        <v>42725</v>
      </c>
      <c r="C742" t="s">
        <v>1242</v>
      </c>
      <c r="D742" t="s">
        <v>1243</v>
      </c>
      <c r="E742" s="40" t="s">
        <v>50</v>
      </c>
      <c r="F742">
        <v>166.89151176589445</v>
      </c>
    </row>
    <row r="743" spans="1:6" x14ac:dyDescent="0.25">
      <c r="A743" t="s">
        <v>1244</v>
      </c>
      <c r="B743" s="39">
        <v>42725</v>
      </c>
      <c r="C743" t="s">
        <v>1234</v>
      </c>
      <c r="D743" t="s">
        <v>1235</v>
      </c>
      <c r="E743" s="40" t="s">
        <v>50</v>
      </c>
      <c r="F743">
        <v>36.051140729799997</v>
      </c>
    </row>
    <row r="744" spans="1:6" x14ac:dyDescent="0.25">
      <c r="A744" t="s">
        <v>1233</v>
      </c>
      <c r="B744" s="39">
        <v>42726</v>
      </c>
      <c r="C744" t="s">
        <v>1234</v>
      </c>
      <c r="D744" t="s">
        <v>1235</v>
      </c>
      <c r="E744" s="40" t="s">
        <v>50</v>
      </c>
      <c r="F744">
        <v>12.041052346900001</v>
      </c>
    </row>
    <row r="745" spans="1:6" x14ac:dyDescent="0.25">
      <c r="A745" t="s">
        <v>1236</v>
      </c>
      <c r="B745" s="39">
        <v>42726</v>
      </c>
      <c r="C745" t="s">
        <v>1237</v>
      </c>
      <c r="D745" t="s">
        <v>1238</v>
      </c>
      <c r="E745" s="40" t="s">
        <v>50</v>
      </c>
      <c r="F745">
        <v>32.036495496550998</v>
      </c>
    </row>
    <row r="746" spans="1:6" x14ac:dyDescent="0.25">
      <c r="A746" t="s">
        <v>1239</v>
      </c>
      <c r="B746" s="39">
        <v>42726</v>
      </c>
      <c r="C746" t="s">
        <v>1237</v>
      </c>
      <c r="D746" t="s">
        <v>1238</v>
      </c>
      <c r="E746" s="40" t="s">
        <v>50</v>
      </c>
      <c r="F746">
        <v>10.795777777785</v>
      </c>
    </row>
    <row r="747" spans="1:6" x14ac:dyDescent="0.25">
      <c r="A747" t="s">
        <v>1240</v>
      </c>
      <c r="B747" s="39">
        <v>42726</v>
      </c>
      <c r="C747" t="s">
        <v>1237</v>
      </c>
      <c r="D747" t="s">
        <v>1238</v>
      </c>
      <c r="E747" s="40" t="s">
        <v>50</v>
      </c>
      <c r="F747">
        <v>63.37762174334501</v>
      </c>
    </row>
    <row r="748" spans="1:6" x14ac:dyDescent="0.25">
      <c r="A748" t="s">
        <v>1241</v>
      </c>
      <c r="B748" s="39">
        <v>42726</v>
      </c>
      <c r="C748" t="s">
        <v>1242</v>
      </c>
      <c r="D748" t="s">
        <v>1243</v>
      </c>
      <c r="E748" s="40" t="s">
        <v>50</v>
      </c>
      <c r="F748">
        <v>166.42856721216884</v>
      </c>
    </row>
    <row r="749" spans="1:6" x14ac:dyDescent="0.25">
      <c r="A749" t="s">
        <v>1244</v>
      </c>
      <c r="B749" s="39">
        <v>42726</v>
      </c>
      <c r="C749" t="s">
        <v>1234</v>
      </c>
      <c r="D749" t="s">
        <v>1235</v>
      </c>
      <c r="E749" s="40" t="s">
        <v>50</v>
      </c>
      <c r="F749">
        <v>35.328534119899999</v>
      </c>
    </row>
    <row r="750" spans="1:6" x14ac:dyDescent="0.25">
      <c r="A750" t="s">
        <v>1233</v>
      </c>
      <c r="B750" s="39">
        <v>42727</v>
      </c>
      <c r="C750" t="s">
        <v>1234</v>
      </c>
      <c r="D750" t="s">
        <v>1235</v>
      </c>
      <c r="E750" s="40" t="s">
        <v>50</v>
      </c>
      <c r="F750">
        <v>12.0993155034</v>
      </c>
    </row>
    <row r="751" spans="1:6" x14ac:dyDescent="0.25">
      <c r="A751" t="s">
        <v>1236</v>
      </c>
      <c r="B751" s="39">
        <v>42727</v>
      </c>
      <c r="C751" t="s">
        <v>1237</v>
      </c>
      <c r="D751" t="s">
        <v>1238</v>
      </c>
      <c r="E751" s="40" t="s">
        <v>50</v>
      </c>
      <c r="F751">
        <v>32.036495496550998</v>
      </c>
    </row>
    <row r="752" spans="1:6" x14ac:dyDescent="0.25">
      <c r="A752" t="s">
        <v>1239</v>
      </c>
      <c r="B752" s="39">
        <v>42727</v>
      </c>
      <c r="C752" t="s">
        <v>1237</v>
      </c>
      <c r="D752" t="s">
        <v>1238</v>
      </c>
      <c r="E752" s="40" t="s">
        <v>50</v>
      </c>
      <c r="F752">
        <v>10.795777777785</v>
      </c>
    </row>
    <row r="753" spans="1:6" x14ac:dyDescent="0.25">
      <c r="A753" t="s">
        <v>1240</v>
      </c>
      <c r="B753" s="39">
        <v>42727</v>
      </c>
      <c r="C753" t="s">
        <v>1237</v>
      </c>
      <c r="D753" t="s">
        <v>1238</v>
      </c>
      <c r="E753" s="40" t="s">
        <v>50</v>
      </c>
      <c r="F753">
        <v>63.37762174334501</v>
      </c>
    </row>
    <row r="754" spans="1:6" x14ac:dyDescent="0.25">
      <c r="A754" t="s">
        <v>1241</v>
      </c>
      <c r="B754" s="39">
        <v>42727</v>
      </c>
      <c r="C754" t="s">
        <v>1242</v>
      </c>
      <c r="D754" t="s">
        <v>1243</v>
      </c>
      <c r="E754" s="40" t="s">
        <v>50</v>
      </c>
      <c r="F754">
        <v>164.17171251041026</v>
      </c>
    </row>
    <row r="755" spans="1:6" x14ac:dyDescent="0.25">
      <c r="A755" t="s">
        <v>1244</v>
      </c>
      <c r="B755" s="39">
        <v>42727</v>
      </c>
      <c r="C755" t="s">
        <v>1234</v>
      </c>
      <c r="D755" t="s">
        <v>1235</v>
      </c>
      <c r="E755" s="40" t="s">
        <v>50</v>
      </c>
      <c r="F755">
        <v>35.328534119899999</v>
      </c>
    </row>
    <row r="756" spans="1:6" x14ac:dyDescent="0.25">
      <c r="A756" t="s">
        <v>1236</v>
      </c>
      <c r="B756" s="39">
        <v>42730</v>
      </c>
      <c r="C756" t="s">
        <v>1237</v>
      </c>
      <c r="D756" t="s">
        <v>1238</v>
      </c>
      <c r="E756" s="40" t="s">
        <v>50</v>
      </c>
      <c r="F756">
        <v>31.36345987684</v>
      </c>
    </row>
    <row r="757" spans="1:6" x14ac:dyDescent="0.25">
      <c r="A757" t="s">
        <v>1239</v>
      </c>
      <c r="B757" s="39">
        <v>42730</v>
      </c>
      <c r="C757" t="s">
        <v>1237</v>
      </c>
      <c r="D757" t="s">
        <v>1238</v>
      </c>
      <c r="E757" s="40" t="s">
        <v>50</v>
      </c>
      <c r="F757">
        <v>10.639898148152001</v>
      </c>
    </row>
    <row r="758" spans="1:6" x14ac:dyDescent="0.25">
      <c r="A758" t="s">
        <v>1240</v>
      </c>
      <c r="B758" s="39">
        <v>42730</v>
      </c>
      <c r="C758" t="s">
        <v>1237</v>
      </c>
      <c r="D758" t="s">
        <v>1238</v>
      </c>
      <c r="E758" s="40" t="s">
        <v>50</v>
      </c>
      <c r="F758">
        <v>62.492659183045006</v>
      </c>
    </row>
    <row r="759" spans="1:6" x14ac:dyDescent="0.25">
      <c r="A759" t="s">
        <v>1241</v>
      </c>
      <c r="B759" s="39">
        <v>42730</v>
      </c>
      <c r="C759" t="s">
        <v>1242</v>
      </c>
      <c r="D759" t="s">
        <v>1243</v>
      </c>
      <c r="E759" s="40" t="s">
        <v>50</v>
      </c>
      <c r="F759">
        <v>164.17171251041026</v>
      </c>
    </row>
    <row r="760" spans="1:6" x14ac:dyDescent="0.25">
      <c r="A760" t="s">
        <v>1233</v>
      </c>
      <c r="B760" s="39">
        <v>42731</v>
      </c>
      <c r="C760" t="s">
        <v>1234</v>
      </c>
      <c r="D760" t="s">
        <v>1235</v>
      </c>
      <c r="E760" s="40" t="s">
        <v>50</v>
      </c>
      <c r="F760">
        <v>12.0313418208</v>
      </c>
    </row>
    <row r="761" spans="1:6" x14ac:dyDescent="0.25">
      <c r="A761" t="s">
        <v>1236</v>
      </c>
      <c r="B761" s="39">
        <v>42731</v>
      </c>
      <c r="C761" t="s">
        <v>1237</v>
      </c>
      <c r="D761" t="s">
        <v>1238</v>
      </c>
      <c r="E761" s="40" t="s">
        <v>50</v>
      </c>
      <c r="F761">
        <v>31.381407493345002</v>
      </c>
    </row>
    <row r="762" spans="1:6" x14ac:dyDescent="0.25">
      <c r="A762" t="s">
        <v>1239</v>
      </c>
      <c r="B762" s="39">
        <v>42731</v>
      </c>
      <c r="C762" t="s">
        <v>1237</v>
      </c>
      <c r="D762" t="s">
        <v>1238</v>
      </c>
      <c r="E762" s="40" t="s">
        <v>50</v>
      </c>
      <c r="F762">
        <v>10.675527777733</v>
      </c>
    </row>
    <row r="763" spans="1:6" x14ac:dyDescent="0.25">
      <c r="A763" t="s">
        <v>1240</v>
      </c>
      <c r="B763" s="39">
        <v>42731</v>
      </c>
      <c r="C763" t="s">
        <v>1237</v>
      </c>
      <c r="D763" t="s">
        <v>1238</v>
      </c>
      <c r="E763" s="40" t="s">
        <v>50</v>
      </c>
      <c r="F763">
        <v>62.287061820529004</v>
      </c>
    </row>
    <row r="764" spans="1:6" x14ac:dyDescent="0.25">
      <c r="A764" t="s">
        <v>1241</v>
      </c>
      <c r="B764" s="39">
        <v>42731</v>
      </c>
      <c r="C764" t="s">
        <v>1242</v>
      </c>
      <c r="D764" t="s">
        <v>1243</v>
      </c>
      <c r="E764" s="40" t="s">
        <v>50</v>
      </c>
      <c r="F764">
        <v>163.65089988746897</v>
      </c>
    </row>
    <row r="765" spans="1:6" x14ac:dyDescent="0.25">
      <c r="A765" t="s">
        <v>1244</v>
      </c>
      <c r="B765" s="39">
        <v>42731</v>
      </c>
      <c r="C765" t="s">
        <v>1234</v>
      </c>
      <c r="D765" t="s">
        <v>1235</v>
      </c>
      <c r="E765" s="40" t="s">
        <v>50</v>
      </c>
      <c r="F765">
        <v>35.180053309599998</v>
      </c>
    </row>
    <row r="766" spans="1:6" x14ac:dyDescent="0.25">
      <c r="A766" t="s">
        <v>1233</v>
      </c>
      <c r="B766" s="39">
        <v>42732</v>
      </c>
      <c r="C766" t="s">
        <v>1234</v>
      </c>
      <c r="D766" t="s">
        <v>1235</v>
      </c>
      <c r="E766" s="40" t="s">
        <v>50</v>
      </c>
      <c r="F766">
        <v>11.8953944556</v>
      </c>
    </row>
    <row r="767" spans="1:6" x14ac:dyDescent="0.25">
      <c r="A767" t="s">
        <v>1236</v>
      </c>
      <c r="B767" s="39">
        <v>42732</v>
      </c>
      <c r="C767" t="s">
        <v>1237</v>
      </c>
      <c r="D767" t="s">
        <v>1238</v>
      </c>
      <c r="E767" s="40" t="s">
        <v>50</v>
      </c>
      <c r="F767">
        <v>31.535016456034</v>
      </c>
    </row>
    <row r="768" spans="1:6" x14ac:dyDescent="0.25">
      <c r="A768" t="s">
        <v>1239</v>
      </c>
      <c r="B768" s="39">
        <v>42732</v>
      </c>
      <c r="C768" t="s">
        <v>1237</v>
      </c>
      <c r="D768" t="s">
        <v>1238</v>
      </c>
      <c r="E768" s="40" t="s">
        <v>50</v>
      </c>
      <c r="F768">
        <v>10.666620370406001</v>
      </c>
    </row>
    <row r="769" spans="1:6" x14ac:dyDescent="0.25">
      <c r="A769" t="s">
        <v>1240</v>
      </c>
      <c r="B769" s="39">
        <v>42732</v>
      </c>
      <c r="C769" t="s">
        <v>1237</v>
      </c>
      <c r="D769" t="s">
        <v>1238</v>
      </c>
      <c r="E769" s="40" t="s">
        <v>50</v>
      </c>
      <c r="F769">
        <v>62.304939852064003</v>
      </c>
    </row>
    <row r="770" spans="1:6" x14ac:dyDescent="0.25">
      <c r="A770" t="s">
        <v>1241</v>
      </c>
      <c r="B770" s="39">
        <v>42732</v>
      </c>
      <c r="C770" t="s">
        <v>1242</v>
      </c>
      <c r="D770" t="s">
        <v>1243</v>
      </c>
      <c r="E770" s="40" t="s">
        <v>50</v>
      </c>
      <c r="F770">
        <v>163.36155954021734</v>
      </c>
    </row>
    <row r="771" spans="1:6" x14ac:dyDescent="0.25">
      <c r="A771" t="s">
        <v>1244</v>
      </c>
      <c r="B771" s="39">
        <v>42732</v>
      </c>
      <c r="C771" t="s">
        <v>1234</v>
      </c>
      <c r="D771" t="s">
        <v>1235</v>
      </c>
      <c r="E771" s="40" t="s">
        <v>50</v>
      </c>
      <c r="F771">
        <v>34.794003203000003</v>
      </c>
    </row>
    <row r="772" spans="1:6" x14ac:dyDescent="0.25">
      <c r="A772" t="s">
        <v>1233</v>
      </c>
      <c r="B772" s="39">
        <v>42733</v>
      </c>
      <c r="C772" t="s">
        <v>1234</v>
      </c>
      <c r="D772" t="s">
        <v>1235</v>
      </c>
      <c r="E772" s="40" t="s">
        <v>50</v>
      </c>
      <c r="F772">
        <v>11.8759734034</v>
      </c>
    </row>
    <row r="773" spans="1:6" x14ac:dyDescent="0.25">
      <c r="A773" t="s">
        <v>1236</v>
      </c>
      <c r="B773" s="39">
        <v>42733</v>
      </c>
      <c r="C773" t="s">
        <v>1237</v>
      </c>
      <c r="D773" t="s">
        <v>1238</v>
      </c>
      <c r="E773" s="40" t="s">
        <v>50</v>
      </c>
      <c r="F773">
        <v>31.110332853327002</v>
      </c>
    </row>
    <row r="774" spans="1:6" x14ac:dyDescent="0.25">
      <c r="A774" t="s">
        <v>1239</v>
      </c>
      <c r="B774" s="39">
        <v>42733</v>
      </c>
      <c r="C774" t="s">
        <v>1237</v>
      </c>
      <c r="D774" t="s">
        <v>1238</v>
      </c>
      <c r="E774" s="40" t="s">
        <v>50</v>
      </c>
      <c r="F774">
        <v>10.515194444482001</v>
      </c>
    </row>
    <row r="775" spans="1:6" x14ac:dyDescent="0.25">
      <c r="A775" t="s">
        <v>1240</v>
      </c>
      <c r="B775" s="39">
        <v>42733</v>
      </c>
      <c r="C775" t="s">
        <v>1237</v>
      </c>
      <c r="D775" t="s">
        <v>1238</v>
      </c>
      <c r="E775" s="40" t="s">
        <v>50</v>
      </c>
      <c r="F775">
        <v>61.124989771664005</v>
      </c>
    </row>
    <row r="776" spans="1:6" x14ac:dyDescent="0.25">
      <c r="A776" t="s">
        <v>1241</v>
      </c>
      <c r="B776" s="39">
        <v>42733</v>
      </c>
      <c r="C776" t="s">
        <v>1242</v>
      </c>
      <c r="D776" t="s">
        <v>1243</v>
      </c>
      <c r="E776" s="40" t="s">
        <v>50</v>
      </c>
      <c r="F776">
        <v>159.65800310806625</v>
      </c>
    </row>
    <row r="777" spans="1:6" x14ac:dyDescent="0.25">
      <c r="A777" t="s">
        <v>1244</v>
      </c>
      <c r="B777" s="39">
        <v>42733</v>
      </c>
      <c r="C777" t="s">
        <v>1234</v>
      </c>
      <c r="D777" t="s">
        <v>1235</v>
      </c>
      <c r="E777" s="40" t="s">
        <v>50</v>
      </c>
      <c r="F777">
        <v>34.784104482300002</v>
      </c>
    </row>
    <row r="778" spans="1:6" x14ac:dyDescent="0.25">
      <c r="A778" t="s">
        <v>1233</v>
      </c>
      <c r="B778" s="39">
        <v>42734</v>
      </c>
      <c r="C778" t="s">
        <v>1234</v>
      </c>
      <c r="D778" t="s">
        <v>1235</v>
      </c>
      <c r="E778" s="40" t="s">
        <v>50</v>
      </c>
      <c r="F778">
        <v>11.7788681426</v>
      </c>
    </row>
    <row r="779" spans="1:6" x14ac:dyDescent="0.25">
      <c r="A779" t="s">
        <v>1236</v>
      </c>
      <c r="B779" s="39">
        <v>42734</v>
      </c>
      <c r="C779" t="s">
        <v>1237</v>
      </c>
      <c r="D779" t="s">
        <v>1238</v>
      </c>
      <c r="E779" s="40" t="s">
        <v>50</v>
      </c>
      <c r="F779">
        <v>30.857329855989001</v>
      </c>
    </row>
    <row r="780" spans="1:6" x14ac:dyDescent="0.25">
      <c r="A780" t="s">
        <v>1239</v>
      </c>
      <c r="B780" s="39">
        <v>42734</v>
      </c>
      <c r="C780" t="s">
        <v>1237</v>
      </c>
      <c r="D780" t="s">
        <v>1238</v>
      </c>
      <c r="E780" s="40" t="s">
        <v>50</v>
      </c>
      <c r="F780">
        <v>10.470657407392</v>
      </c>
    </row>
    <row r="781" spans="1:6" x14ac:dyDescent="0.25">
      <c r="A781" t="s">
        <v>1240</v>
      </c>
      <c r="B781" s="39">
        <v>42734</v>
      </c>
      <c r="C781" t="s">
        <v>1237</v>
      </c>
      <c r="D781" t="s">
        <v>1238</v>
      </c>
      <c r="E781" s="40" t="s">
        <v>50</v>
      </c>
      <c r="F781">
        <v>61.482550402091007</v>
      </c>
    </row>
    <row r="782" spans="1:6" x14ac:dyDescent="0.25">
      <c r="A782" t="s">
        <v>1241</v>
      </c>
      <c r="B782" s="39">
        <v>42734</v>
      </c>
      <c r="C782" t="s">
        <v>1242</v>
      </c>
      <c r="D782" t="s">
        <v>1243</v>
      </c>
      <c r="E782" s="40" t="s">
        <v>50</v>
      </c>
      <c r="F782">
        <v>158.2691694457163</v>
      </c>
    </row>
    <row r="783" spans="1:6" x14ac:dyDescent="0.25">
      <c r="A783" t="s">
        <v>1244</v>
      </c>
      <c r="B783" s="39">
        <v>42734</v>
      </c>
      <c r="C783" t="s">
        <v>1234</v>
      </c>
      <c r="D783" t="s">
        <v>1235</v>
      </c>
      <c r="E783" s="40" t="s">
        <v>50</v>
      </c>
      <c r="F783">
        <v>34.487142861800002</v>
      </c>
    </row>
    <row r="784" spans="1:6" x14ac:dyDescent="0.25">
      <c r="A784" t="s">
        <v>1236</v>
      </c>
      <c r="B784" s="39">
        <v>42737</v>
      </c>
      <c r="C784" t="s">
        <v>1237</v>
      </c>
      <c r="D784" t="s">
        <v>1238</v>
      </c>
      <c r="E784" s="40" t="s">
        <v>49</v>
      </c>
      <c r="F784">
        <v>30.857329855989001</v>
      </c>
    </row>
    <row r="785" spans="1:6" x14ac:dyDescent="0.25">
      <c r="A785" t="s">
        <v>1239</v>
      </c>
      <c r="B785" s="39">
        <v>42737</v>
      </c>
      <c r="C785" t="s">
        <v>1237</v>
      </c>
      <c r="D785" t="s">
        <v>1238</v>
      </c>
      <c r="E785" s="40" t="s">
        <v>49</v>
      </c>
      <c r="F785">
        <v>10.470657407392</v>
      </c>
    </row>
    <row r="786" spans="1:6" x14ac:dyDescent="0.25">
      <c r="A786" t="s">
        <v>1240</v>
      </c>
      <c r="B786" s="39">
        <v>42737</v>
      </c>
      <c r="C786" t="s">
        <v>1237</v>
      </c>
      <c r="D786" t="s">
        <v>1238</v>
      </c>
      <c r="E786" s="40" t="s">
        <v>49</v>
      </c>
      <c r="F786">
        <v>61.482550402091007</v>
      </c>
    </row>
    <row r="787" spans="1:6" x14ac:dyDescent="0.25">
      <c r="A787" t="s">
        <v>1241</v>
      </c>
      <c r="B787" s="39">
        <v>42737</v>
      </c>
      <c r="C787" t="s">
        <v>1242</v>
      </c>
      <c r="D787" t="s">
        <v>1243</v>
      </c>
      <c r="E787" s="40" t="s">
        <v>49</v>
      </c>
      <c r="F787">
        <v>163.07221919413882</v>
      </c>
    </row>
    <row r="788" spans="1:6" x14ac:dyDescent="0.25">
      <c r="A788" t="s">
        <v>1233</v>
      </c>
      <c r="B788" s="39">
        <v>42738</v>
      </c>
      <c r="C788" t="s">
        <v>1234</v>
      </c>
      <c r="D788" t="s">
        <v>1235</v>
      </c>
      <c r="E788" s="40" t="s">
        <v>49</v>
      </c>
      <c r="F788">
        <v>12.2255523425</v>
      </c>
    </row>
    <row r="789" spans="1:6" x14ac:dyDescent="0.25">
      <c r="A789" t="s">
        <v>1236</v>
      </c>
      <c r="B789" s="39">
        <v>42738</v>
      </c>
      <c r="C789" t="s">
        <v>1237</v>
      </c>
      <c r="D789" t="s">
        <v>1238</v>
      </c>
      <c r="E789" s="40" t="s">
        <v>49</v>
      </c>
      <c r="F789">
        <v>30.857329855989001</v>
      </c>
    </row>
    <row r="790" spans="1:6" x14ac:dyDescent="0.25">
      <c r="A790" t="s">
        <v>1239</v>
      </c>
      <c r="B790" s="39">
        <v>42738</v>
      </c>
      <c r="C790" t="s">
        <v>1237</v>
      </c>
      <c r="D790" t="s">
        <v>1238</v>
      </c>
      <c r="E790" s="40" t="s">
        <v>49</v>
      </c>
      <c r="F790">
        <v>10.470657407392</v>
      </c>
    </row>
    <row r="791" spans="1:6" x14ac:dyDescent="0.25">
      <c r="A791" t="s">
        <v>1240</v>
      </c>
      <c r="B791" s="39">
        <v>42738</v>
      </c>
      <c r="C791" t="s">
        <v>1237</v>
      </c>
      <c r="D791" t="s">
        <v>1238</v>
      </c>
      <c r="E791" s="40" t="s">
        <v>49</v>
      </c>
      <c r="F791">
        <v>61.482550402091007</v>
      </c>
    </row>
    <row r="792" spans="1:6" x14ac:dyDescent="0.25">
      <c r="A792" t="s">
        <v>1241</v>
      </c>
      <c r="B792" s="39">
        <v>42738</v>
      </c>
      <c r="C792" t="s">
        <v>1242</v>
      </c>
      <c r="D792" t="s">
        <v>1243</v>
      </c>
      <c r="E792" s="40" t="s">
        <v>49</v>
      </c>
      <c r="F792">
        <v>166.37069914295316</v>
      </c>
    </row>
    <row r="793" spans="1:6" x14ac:dyDescent="0.25">
      <c r="A793" t="s">
        <v>1244</v>
      </c>
      <c r="B793" s="39">
        <v>42738</v>
      </c>
      <c r="C793" t="s">
        <v>1234</v>
      </c>
      <c r="D793" t="s">
        <v>1235</v>
      </c>
      <c r="E793" s="40" t="s">
        <v>49</v>
      </c>
      <c r="F793">
        <v>34.794003203000003</v>
      </c>
    </row>
    <row r="794" spans="1:6" x14ac:dyDescent="0.25">
      <c r="A794" t="s">
        <v>1233</v>
      </c>
      <c r="B794" s="39">
        <v>42739</v>
      </c>
      <c r="C794" t="s">
        <v>1234</v>
      </c>
      <c r="D794" t="s">
        <v>1235</v>
      </c>
      <c r="E794" s="40" t="s">
        <v>49</v>
      </c>
      <c r="F794">
        <v>12.7887628555</v>
      </c>
    </row>
    <row r="795" spans="1:6" x14ac:dyDescent="0.25">
      <c r="A795" t="s">
        <v>1236</v>
      </c>
      <c r="B795" s="39">
        <v>42739</v>
      </c>
      <c r="C795" t="s">
        <v>1237</v>
      </c>
      <c r="D795" t="s">
        <v>1238</v>
      </c>
      <c r="E795" s="40" t="s">
        <v>49</v>
      </c>
      <c r="F795">
        <v>32.266917984119004</v>
      </c>
    </row>
    <row r="796" spans="1:6" x14ac:dyDescent="0.25">
      <c r="A796" t="s">
        <v>1239</v>
      </c>
      <c r="B796" s="39">
        <v>42739</v>
      </c>
      <c r="C796" t="s">
        <v>1237</v>
      </c>
      <c r="D796" t="s">
        <v>1238</v>
      </c>
      <c r="E796" s="40" t="s">
        <v>49</v>
      </c>
      <c r="F796">
        <v>10.702249999987002</v>
      </c>
    </row>
    <row r="797" spans="1:6" x14ac:dyDescent="0.25">
      <c r="A797" t="s">
        <v>1240</v>
      </c>
      <c r="B797" s="39">
        <v>42739</v>
      </c>
      <c r="C797" t="s">
        <v>1237</v>
      </c>
      <c r="D797" t="s">
        <v>1238</v>
      </c>
      <c r="E797" s="40" t="s">
        <v>49</v>
      </c>
      <c r="F797">
        <v>63.440194853672004</v>
      </c>
    </row>
    <row r="798" spans="1:6" x14ac:dyDescent="0.25">
      <c r="A798" t="s">
        <v>1241</v>
      </c>
      <c r="B798" s="39">
        <v>42739</v>
      </c>
      <c r="C798" t="s">
        <v>1242</v>
      </c>
      <c r="D798" t="s">
        <v>1243</v>
      </c>
      <c r="E798" s="40" t="s">
        <v>49</v>
      </c>
      <c r="F798">
        <v>164.40318478727306</v>
      </c>
    </row>
    <row r="799" spans="1:6" x14ac:dyDescent="0.25">
      <c r="A799" t="s">
        <v>1244</v>
      </c>
      <c r="B799" s="39">
        <v>42739</v>
      </c>
      <c r="C799" t="s">
        <v>1234</v>
      </c>
      <c r="D799" t="s">
        <v>1235</v>
      </c>
      <c r="E799" s="40" t="s">
        <v>49</v>
      </c>
      <c r="F799">
        <v>36.714355015599999</v>
      </c>
    </row>
    <row r="800" spans="1:6" x14ac:dyDescent="0.25">
      <c r="A800" t="s">
        <v>1233</v>
      </c>
      <c r="B800" s="39">
        <v>42740</v>
      </c>
      <c r="C800" t="s">
        <v>1234</v>
      </c>
      <c r="D800" t="s">
        <v>1235</v>
      </c>
      <c r="E800" s="40" t="s">
        <v>49</v>
      </c>
      <c r="F800">
        <v>12.400341812100001</v>
      </c>
    </row>
    <row r="801" spans="1:6" x14ac:dyDescent="0.25">
      <c r="A801" t="s">
        <v>1236</v>
      </c>
      <c r="B801" s="39">
        <v>42740</v>
      </c>
      <c r="C801" t="s">
        <v>1237</v>
      </c>
      <c r="D801" t="s">
        <v>1238</v>
      </c>
      <c r="E801" s="40" t="s">
        <v>49</v>
      </c>
      <c r="F801">
        <v>32.248846341439005</v>
      </c>
    </row>
    <row r="802" spans="1:6" x14ac:dyDescent="0.25">
      <c r="A802" t="s">
        <v>1239</v>
      </c>
      <c r="B802" s="39">
        <v>42740</v>
      </c>
      <c r="C802" t="s">
        <v>1237</v>
      </c>
      <c r="D802" t="s">
        <v>1238</v>
      </c>
      <c r="E802" s="40" t="s">
        <v>49</v>
      </c>
      <c r="F802">
        <v>10.684435185151001</v>
      </c>
    </row>
    <row r="803" spans="1:6" x14ac:dyDescent="0.25">
      <c r="A803" t="s">
        <v>1240</v>
      </c>
      <c r="B803" s="39">
        <v>42740</v>
      </c>
      <c r="C803" t="s">
        <v>1237</v>
      </c>
      <c r="D803" t="s">
        <v>1238</v>
      </c>
      <c r="E803" s="40" t="s">
        <v>49</v>
      </c>
      <c r="F803">
        <v>63.011122097105009</v>
      </c>
    </row>
    <row r="804" spans="1:6" x14ac:dyDescent="0.25">
      <c r="A804" t="s">
        <v>1241</v>
      </c>
      <c r="B804" s="39">
        <v>42740</v>
      </c>
      <c r="C804" t="s">
        <v>1242</v>
      </c>
      <c r="D804" t="s">
        <v>1243</v>
      </c>
      <c r="E804" s="40" t="s">
        <v>49</v>
      </c>
      <c r="F804">
        <v>165.79201844962301</v>
      </c>
    </row>
    <row r="805" spans="1:6" x14ac:dyDescent="0.25">
      <c r="A805" t="s">
        <v>1244</v>
      </c>
      <c r="B805" s="39">
        <v>42740</v>
      </c>
      <c r="C805" t="s">
        <v>1234</v>
      </c>
      <c r="D805" t="s">
        <v>1235</v>
      </c>
      <c r="E805" s="40" t="s">
        <v>49</v>
      </c>
      <c r="F805">
        <v>36.021444567700001</v>
      </c>
    </row>
    <row r="806" spans="1:6" x14ac:dyDescent="0.25">
      <c r="A806" t="s">
        <v>1233</v>
      </c>
      <c r="B806" s="39">
        <v>42741</v>
      </c>
      <c r="C806" t="s">
        <v>1234</v>
      </c>
      <c r="D806" t="s">
        <v>1235</v>
      </c>
      <c r="E806" s="40" t="s">
        <v>49</v>
      </c>
      <c r="F806">
        <v>12.390631286</v>
      </c>
    </row>
    <row r="807" spans="1:6" x14ac:dyDescent="0.25">
      <c r="A807" t="s">
        <v>1236</v>
      </c>
      <c r="B807" s="39">
        <v>42741</v>
      </c>
      <c r="C807" t="s">
        <v>1237</v>
      </c>
      <c r="D807" t="s">
        <v>1238</v>
      </c>
      <c r="E807" s="40" t="s">
        <v>49</v>
      </c>
      <c r="F807">
        <v>31.634410490774002</v>
      </c>
    </row>
    <row r="808" spans="1:6" x14ac:dyDescent="0.25">
      <c r="A808" t="s">
        <v>1239</v>
      </c>
      <c r="B808" s="39">
        <v>42741</v>
      </c>
      <c r="C808" t="s">
        <v>1237</v>
      </c>
      <c r="D808" t="s">
        <v>1238</v>
      </c>
      <c r="E808" s="40" t="s">
        <v>49</v>
      </c>
      <c r="F808">
        <v>10.448388888847001</v>
      </c>
    </row>
    <row r="809" spans="1:6" x14ac:dyDescent="0.25">
      <c r="A809" t="s">
        <v>1240</v>
      </c>
      <c r="B809" s="39">
        <v>42741</v>
      </c>
      <c r="C809" t="s">
        <v>1237</v>
      </c>
      <c r="D809" t="s">
        <v>1238</v>
      </c>
      <c r="E809" s="40" t="s">
        <v>49</v>
      </c>
      <c r="F809">
        <v>61.947379221637007</v>
      </c>
    </row>
    <row r="810" spans="1:6" x14ac:dyDescent="0.25">
      <c r="A810" t="s">
        <v>1241</v>
      </c>
      <c r="B810" s="39">
        <v>42741</v>
      </c>
      <c r="C810" t="s">
        <v>1242</v>
      </c>
      <c r="D810" t="s">
        <v>1243</v>
      </c>
      <c r="E810" s="40" t="s">
        <v>49</v>
      </c>
      <c r="F810">
        <v>165.03973354981892</v>
      </c>
    </row>
    <row r="811" spans="1:6" x14ac:dyDescent="0.25">
      <c r="A811" t="s">
        <v>1244</v>
      </c>
      <c r="B811" s="39">
        <v>42741</v>
      </c>
      <c r="C811" t="s">
        <v>1234</v>
      </c>
      <c r="D811" t="s">
        <v>1235</v>
      </c>
      <c r="E811" s="40" t="s">
        <v>49</v>
      </c>
      <c r="F811">
        <v>35.625495740399998</v>
      </c>
    </row>
    <row r="812" spans="1:6" x14ac:dyDescent="0.25">
      <c r="A812" t="s">
        <v>1233</v>
      </c>
      <c r="B812" s="39">
        <v>42744</v>
      </c>
      <c r="C812" t="s">
        <v>1234</v>
      </c>
      <c r="D812" t="s">
        <v>1235</v>
      </c>
      <c r="E812" s="40" t="s">
        <v>49</v>
      </c>
      <c r="F812">
        <v>12.264394446900001</v>
      </c>
    </row>
    <row r="813" spans="1:6" x14ac:dyDescent="0.25">
      <c r="A813" t="s">
        <v>1236</v>
      </c>
      <c r="B813" s="39">
        <v>42744</v>
      </c>
      <c r="C813" t="s">
        <v>1237</v>
      </c>
      <c r="D813" t="s">
        <v>1238</v>
      </c>
      <c r="E813" s="40" t="s">
        <v>49</v>
      </c>
      <c r="F813">
        <v>31.634410490774002</v>
      </c>
    </row>
    <row r="814" spans="1:6" x14ac:dyDescent="0.25">
      <c r="A814" t="s">
        <v>1239</v>
      </c>
      <c r="B814" s="39">
        <v>42744</v>
      </c>
      <c r="C814" t="s">
        <v>1237</v>
      </c>
      <c r="D814" t="s">
        <v>1238</v>
      </c>
      <c r="E814" s="40" t="s">
        <v>49</v>
      </c>
      <c r="F814">
        <v>10.448388888847001</v>
      </c>
    </row>
    <row r="815" spans="1:6" x14ac:dyDescent="0.25">
      <c r="A815" t="s">
        <v>1240</v>
      </c>
      <c r="B815" s="39">
        <v>42744</v>
      </c>
      <c r="C815" t="s">
        <v>1237</v>
      </c>
      <c r="D815" t="s">
        <v>1238</v>
      </c>
      <c r="E815" s="40" t="s">
        <v>49</v>
      </c>
      <c r="F815">
        <v>61.947379221637007</v>
      </c>
    </row>
    <row r="816" spans="1:6" x14ac:dyDescent="0.25">
      <c r="A816" t="s">
        <v>1241</v>
      </c>
      <c r="B816" s="39">
        <v>42744</v>
      </c>
      <c r="C816" t="s">
        <v>1242</v>
      </c>
      <c r="D816" t="s">
        <v>1243</v>
      </c>
      <c r="E816" s="40" t="s">
        <v>49</v>
      </c>
      <c r="F816">
        <v>171.34735309902277</v>
      </c>
    </row>
    <row r="817" spans="1:6" x14ac:dyDescent="0.25">
      <c r="A817" t="s">
        <v>1244</v>
      </c>
      <c r="B817" s="39">
        <v>42744</v>
      </c>
      <c r="C817" t="s">
        <v>1234</v>
      </c>
      <c r="D817" t="s">
        <v>1235</v>
      </c>
      <c r="E817" s="40" t="s">
        <v>49</v>
      </c>
      <c r="F817">
        <v>35.6452931818</v>
      </c>
    </row>
    <row r="818" spans="1:6" x14ac:dyDescent="0.25">
      <c r="A818" t="s">
        <v>1233</v>
      </c>
      <c r="B818" s="39">
        <v>42745</v>
      </c>
      <c r="C818" t="s">
        <v>1234</v>
      </c>
      <c r="D818" t="s">
        <v>1235</v>
      </c>
      <c r="E818" s="40" t="s">
        <v>49</v>
      </c>
      <c r="F818">
        <v>12.4780260208</v>
      </c>
    </row>
    <row r="819" spans="1:6" x14ac:dyDescent="0.25">
      <c r="A819" t="s">
        <v>1236</v>
      </c>
      <c r="B819" s="39">
        <v>42745</v>
      </c>
      <c r="C819" t="s">
        <v>1237</v>
      </c>
      <c r="D819" t="s">
        <v>1238</v>
      </c>
      <c r="E819" s="40" t="s">
        <v>49</v>
      </c>
      <c r="F819">
        <v>31.282013458696003</v>
      </c>
    </row>
    <row r="820" spans="1:6" x14ac:dyDescent="0.25">
      <c r="A820" t="s">
        <v>1239</v>
      </c>
      <c r="B820" s="39">
        <v>42745</v>
      </c>
      <c r="C820" t="s">
        <v>1237</v>
      </c>
      <c r="D820" t="s">
        <v>1238</v>
      </c>
      <c r="E820" s="40" t="s">
        <v>49</v>
      </c>
      <c r="F820">
        <v>10.426120370393001</v>
      </c>
    </row>
    <row r="821" spans="1:6" x14ac:dyDescent="0.25">
      <c r="A821" t="s">
        <v>1240</v>
      </c>
      <c r="B821" s="39">
        <v>42745</v>
      </c>
      <c r="C821" t="s">
        <v>1237</v>
      </c>
      <c r="D821" t="s">
        <v>1238</v>
      </c>
      <c r="E821" s="40" t="s">
        <v>49</v>
      </c>
      <c r="F821">
        <v>61.330587134089001</v>
      </c>
    </row>
    <row r="822" spans="1:6" x14ac:dyDescent="0.25">
      <c r="A822" t="s">
        <v>1241</v>
      </c>
      <c r="B822" s="39">
        <v>42745</v>
      </c>
      <c r="C822" t="s">
        <v>1242</v>
      </c>
      <c r="D822" t="s">
        <v>1243</v>
      </c>
      <c r="E822" s="40" t="s">
        <v>49</v>
      </c>
      <c r="F822">
        <v>171.40522116823846</v>
      </c>
    </row>
    <row r="823" spans="1:6" x14ac:dyDescent="0.25">
      <c r="A823" t="s">
        <v>1244</v>
      </c>
      <c r="B823" s="39">
        <v>42745</v>
      </c>
      <c r="C823" t="s">
        <v>1234</v>
      </c>
      <c r="D823" t="s">
        <v>1235</v>
      </c>
      <c r="E823" s="40" t="s">
        <v>49</v>
      </c>
      <c r="F823">
        <v>36.971721753399997</v>
      </c>
    </row>
    <row r="824" spans="1:6" x14ac:dyDescent="0.25">
      <c r="A824" t="s">
        <v>1233</v>
      </c>
      <c r="B824" s="39">
        <v>42746</v>
      </c>
      <c r="C824" t="s">
        <v>1234</v>
      </c>
      <c r="D824" t="s">
        <v>1235</v>
      </c>
      <c r="E824" s="40" t="s">
        <v>49</v>
      </c>
      <c r="F824">
        <v>12.303236551199999</v>
      </c>
    </row>
    <row r="825" spans="1:6" x14ac:dyDescent="0.25">
      <c r="A825" t="s">
        <v>1236</v>
      </c>
      <c r="B825" s="39">
        <v>42746</v>
      </c>
      <c r="C825" t="s">
        <v>1237</v>
      </c>
      <c r="D825" t="s">
        <v>1238</v>
      </c>
      <c r="E825" s="40" t="s">
        <v>49</v>
      </c>
      <c r="F825">
        <v>31.363335850756002</v>
      </c>
    </row>
    <row r="826" spans="1:6" x14ac:dyDescent="0.25">
      <c r="A826" t="s">
        <v>1239</v>
      </c>
      <c r="B826" s="39">
        <v>42746</v>
      </c>
      <c r="C826" t="s">
        <v>1237</v>
      </c>
      <c r="D826" t="s">
        <v>1238</v>
      </c>
      <c r="E826" s="40" t="s">
        <v>49</v>
      </c>
      <c r="F826">
        <v>10.439481481520001</v>
      </c>
    </row>
    <row r="827" spans="1:6" x14ac:dyDescent="0.25">
      <c r="A827" t="s">
        <v>1240</v>
      </c>
      <c r="B827" s="39">
        <v>42746</v>
      </c>
      <c r="C827" t="s">
        <v>1237</v>
      </c>
      <c r="D827" t="s">
        <v>1238</v>
      </c>
      <c r="E827" s="40" t="s">
        <v>49</v>
      </c>
      <c r="F827">
        <v>61.786476937913001</v>
      </c>
    </row>
    <row r="828" spans="1:6" x14ac:dyDescent="0.25">
      <c r="A828" t="s">
        <v>1241</v>
      </c>
      <c r="B828" s="39">
        <v>42746</v>
      </c>
      <c r="C828" t="s">
        <v>1242</v>
      </c>
      <c r="D828" t="s">
        <v>1243</v>
      </c>
      <c r="E828" s="40" t="s">
        <v>49</v>
      </c>
      <c r="F828">
        <v>177.24989616488986</v>
      </c>
    </row>
    <row r="829" spans="1:6" x14ac:dyDescent="0.25">
      <c r="A829" t="s">
        <v>1244</v>
      </c>
      <c r="B829" s="39">
        <v>42746</v>
      </c>
      <c r="C829" t="s">
        <v>1234</v>
      </c>
      <c r="D829" t="s">
        <v>1235</v>
      </c>
      <c r="E829" s="40" t="s">
        <v>49</v>
      </c>
      <c r="F829">
        <v>37.565644994400003</v>
      </c>
    </row>
    <row r="830" spans="1:6" x14ac:dyDescent="0.25">
      <c r="A830" t="s">
        <v>1233</v>
      </c>
      <c r="B830" s="39">
        <v>42747</v>
      </c>
      <c r="C830" t="s">
        <v>1234</v>
      </c>
      <c r="D830" t="s">
        <v>1235</v>
      </c>
      <c r="E830" s="40" t="s">
        <v>49</v>
      </c>
      <c r="F830">
        <v>12.2255523425</v>
      </c>
    </row>
    <row r="831" spans="1:6" x14ac:dyDescent="0.25">
      <c r="A831" t="s">
        <v>1236</v>
      </c>
      <c r="B831" s="39">
        <v>42747</v>
      </c>
      <c r="C831" t="s">
        <v>1237</v>
      </c>
      <c r="D831" t="s">
        <v>1238</v>
      </c>
      <c r="E831" s="40" t="s">
        <v>49</v>
      </c>
      <c r="F831">
        <v>31.236834352087005</v>
      </c>
    </row>
    <row r="832" spans="1:6" x14ac:dyDescent="0.25">
      <c r="A832" t="s">
        <v>1239</v>
      </c>
      <c r="B832" s="39">
        <v>42747</v>
      </c>
      <c r="C832" t="s">
        <v>1237</v>
      </c>
      <c r="D832" t="s">
        <v>1238</v>
      </c>
      <c r="E832" s="40" t="s">
        <v>49</v>
      </c>
      <c r="F832">
        <v>10.328138888886</v>
      </c>
    </row>
    <row r="833" spans="1:6" x14ac:dyDescent="0.25">
      <c r="A833" t="s">
        <v>1240</v>
      </c>
      <c r="B833" s="39">
        <v>42747</v>
      </c>
      <c r="C833" t="s">
        <v>1237</v>
      </c>
      <c r="D833" t="s">
        <v>1238</v>
      </c>
      <c r="E833" s="40" t="s">
        <v>49</v>
      </c>
      <c r="F833">
        <v>61.187562881990999</v>
      </c>
    </row>
    <row r="834" spans="1:6" x14ac:dyDescent="0.25">
      <c r="A834" t="s">
        <v>1241</v>
      </c>
      <c r="B834" s="39">
        <v>42747</v>
      </c>
      <c r="C834" t="s">
        <v>1242</v>
      </c>
      <c r="D834" t="s">
        <v>1243</v>
      </c>
      <c r="E834" s="40" t="s">
        <v>49</v>
      </c>
      <c r="F834">
        <v>174.4143607709743</v>
      </c>
    </row>
    <row r="835" spans="1:6" x14ac:dyDescent="0.25">
      <c r="A835" t="s">
        <v>1244</v>
      </c>
      <c r="B835" s="39">
        <v>42747</v>
      </c>
      <c r="C835" t="s">
        <v>1234</v>
      </c>
      <c r="D835" t="s">
        <v>1235</v>
      </c>
      <c r="E835" s="40" t="s">
        <v>49</v>
      </c>
      <c r="F835">
        <v>37.130101284299997</v>
      </c>
    </row>
    <row r="836" spans="1:6" x14ac:dyDescent="0.25">
      <c r="A836" t="s">
        <v>1233</v>
      </c>
      <c r="B836" s="39">
        <v>42748</v>
      </c>
      <c r="C836" t="s">
        <v>1234</v>
      </c>
      <c r="D836" t="s">
        <v>1235</v>
      </c>
      <c r="E836" s="40" t="s">
        <v>49</v>
      </c>
      <c r="F836">
        <v>12.264394446900001</v>
      </c>
    </row>
    <row r="837" spans="1:6" x14ac:dyDescent="0.25">
      <c r="A837" t="s">
        <v>1236</v>
      </c>
      <c r="B837" s="39">
        <v>42748</v>
      </c>
      <c r="C837" t="s">
        <v>1237</v>
      </c>
      <c r="D837" t="s">
        <v>1238</v>
      </c>
      <c r="E837" s="40" t="s">
        <v>49</v>
      </c>
      <c r="F837">
        <v>31.137440317347004</v>
      </c>
    </row>
    <row r="838" spans="1:6" x14ac:dyDescent="0.25">
      <c r="A838" t="s">
        <v>1239</v>
      </c>
      <c r="B838" s="39">
        <v>42748</v>
      </c>
      <c r="C838" t="s">
        <v>1237</v>
      </c>
      <c r="D838" t="s">
        <v>1238</v>
      </c>
      <c r="E838" s="40" t="s">
        <v>49</v>
      </c>
      <c r="F838">
        <v>10.332592592595001</v>
      </c>
    </row>
    <row r="839" spans="1:6" x14ac:dyDescent="0.25">
      <c r="A839" t="s">
        <v>1240</v>
      </c>
      <c r="B839" s="39">
        <v>42748</v>
      </c>
      <c r="C839" t="s">
        <v>1237</v>
      </c>
      <c r="D839" t="s">
        <v>1238</v>
      </c>
      <c r="E839" s="40" t="s">
        <v>49</v>
      </c>
      <c r="F839">
        <v>61.518306465069998</v>
      </c>
    </row>
    <row r="840" spans="1:6" x14ac:dyDescent="0.25">
      <c r="A840" t="s">
        <v>1241</v>
      </c>
      <c r="B840" s="39">
        <v>42748</v>
      </c>
      <c r="C840" t="s">
        <v>1242</v>
      </c>
      <c r="D840" t="s">
        <v>1243</v>
      </c>
      <c r="E840" s="40" t="s">
        <v>49</v>
      </c>
      <c r="F840">
        <v>175.62959022567711</v>
      </c>
    </row>
    <row r="841" spans="1:6" x14ac:dyDescent="0.25">
      <c r="A841" t="s">
        <v>1244</v>
      </c>
      <c r="B841" s="39">
        <v>42748</v>
      </c>
      <c r="C841" t="s">
        <v>1234</v>
      </c>
      <c r="D841" t="s">
        <v>1235</v>
      </c>
      <c r="E841" s="40" t="s">
        <v>49</v>
      </c>
      <c r="F841">
        <v>36.961823032700003</v>
      </c>
    </row>
    <row r="842" spans="1:6" x14ac:dyDescent="0.25">
      <c r="A842" t="s">
        <v>1233</v>
      </c>
      <c r="B842" s="39">
        <v>42751</v>
      </c>
      <c r="C842" t="s">
        <v>1234</v>
      </c>
      <c r="D842" t="s">
        <v>1235</v>
      </c>
      <c r="E842" s="40" t="s">
        <v>49</v>
      </c>
      <c r="F842">
        <v>12.264394446900001</v>
      </c>
    </row>
    <row r="843" spans="1:6" x14ac:dyDescent="0.25">
      <c r="A843" t="s">
        <v>1236</v>
      </c>
      <c r="B843" s="39">
        <v>42751</v>
      </c>
      <c r="C843" t="s">
        <v>1237</v>
      </c>
      <c r="D843" t="s">
        <v>1238</v>
      </c>
      <c r="E843" s="40" t="s">
        <v>49</v>
      </c>
      <c r="F843">
        <v>31.128404496007001</v>
      </c>
    </row>
    <row r="844" spans="1:6" x14ac:dyDescent="0.25">
      <c r="A844" t="s">
        <v>1239</v>
      </c>
      <c r="B844" s="39">
        <v>42751</v>
      </c>
      <c r="C844" t="s">
        <v>1237</v>
      </c>
      <c r="D844" t="s">
        <v>1238</v>
      </c>
      <c r="E844" s="40" t="s">
        <v>49</v>
      </c>
      <c r="F844">
        <v>10.27024074076</v>
      </c>
    </row>
    <row r="845" spans="1:6" x14ac:dyDescent="0.25">
      <c r="A845" t="s">
        <v>1240</v>
      </c>
      <c r="B845" s="39">
        <v>42751</v>
      </c>
      <c r="C845" t="s">
        <v>1237</v>
      </c>
      <c r="D845" t="s">
        <v>1238</v>
      </c>
      <c r="E845" s="40" t="s">
        <v>49</v>
      </c>
      <c r="F845">
        <v>61.026660598267</v>
      </c>
    </row>
    <row r="846" spans="1:6" x14ac:dyDescent="0.25">
      <c r="A846" t="s">
        <v>1241</v>
      </c>
      <c r="B846" s="39">
        <v>42751</v>
      </c>
      <c r="C846" t="s">
        <v>1242</v>
      </c>
      <c r="D846" t="s">
        <v>1243</v>
      </c>
      <c r="E846" s="40" t="s">
        <v>49</v>
      </c>
      <c r="F846">
        <v>171.75242958470579</v>
      </c>
    </row>
    <row r="847" spans="1:6" x14ac:dyDescent="0.25">
      <c r="A847" t="s">
        <v>1244</v>
      </c>
      <c r="B847" s="39">
        <v>42751</v>
      </c>
      <c r="C847" t="s">
        <v>1234</v>
      </c>
      <c r="D847" t="s">
        <v>1235</v>
      </c>
      <c r="E847" s="40" t="s">
        <v>49</v>
      </c>
      <c r="F847">
        <v>36.961823032700003</v>
      </c>
    </row>
    <row r="848" spans="1:6" x14ac:dyDescent="0.25">
      <c r="A848" t="s">
        <v>1233</v>
      </c>
      <c r="B848" s="39">
        <v>42752</v>
      </c>
      <c r="C848" t="s">
        <v>1234</v>
      </c>
      <c r="D848" t="s">
        <v>1235</v>
      </c>
      <c r="E848" s="40" t="s">
        <v>49</v>
      </c>
      <c r="F848">
        <v>12.244973394700001</v>
      </c>
    </row>
    <row r="849" spans="1:6" x14ac:dyDescent="0.25">
      <c r="A849" t="s">
        <v>1236</v>
      </c>
      <c r="B849" s="39">
        <v>42752</v>
      </c>
      <c r="C849" t="s">
        <v>1237</v>
      </c>
      <c r="D849" t="s">
        <v>1238</v>
      </c>
      <c r="E849" s="40" t="s">
        <v>49</v>
      </c>
      <c r="F849">
        <v>30.297108933273002</v>
      </c>
    </row>
    <row r="850" spans="1:6" x14ac:dyDescent="0.25">
      <c r="A850" t="s">
        <v>1239</v>
      </c>
      <c r="B850" s="39">
        <v>42752</v>
      </c>
      <c r="C850" t="s">
        <v>1237</v>
      </c>
      <c r="D850" t="s">
        <v>1238</v>
      </c>
      <c r="E850" s="40" t="s">
        <v>49</v>
      </c>
      <c r="F850">
        <v>10.163351851835001</v>
      </c>
    </row>
    <row r="851" spans="1:6" x14ac:dyDescent="0.25">
      <c r="A851" t="s">
        <v>1240</v>
      </c>
      <c r="B851" s="39">
        <v>42752</v>
      </c>
      <c r="C851" t="s">
        <v>1237</v>
      </c>
      <c r="D851" t="s">
        <v>1238</v>
      </c>
      <c r="E851" s="40" t="s">
        <v>49</v>
      </c>
      <c r="F851">
        <v>60.061246896105004</v>
      </c>
    </row>
    <row r="852" spans="1:6" x14ac:dyDescent="0.25">
      <c r="A852" t="s">
        <v>1241</v>
      </c>
      <c r="B852" s="39">
        <v>42752</v>
      </c>
      <c r="C852" t="s">
        <v>1242</v>
      </c>
      <c r="D852" t="s">
        <v>1243</v>
      </c>
      <c r="E852" s="40" t="s">
        <v>49</v>
      </c>
      <c r="F852">
        <v>171.00014468372856</v>
      </c>
    </row>
    <row r="853" spans="1:6" x14ac:dyDescent="0.25">
      <c r="A853" t="s">
        <v>1244</v>
      </c>
      <c r="B853" s="39">
        <v>42752</v>
      </c>
      <c r="C853" t="s">
        <v>1234</v>
      </c>
      <c r="D853" t="s">
        <v>1235</v>
      </c>
      <c r="E853" s="40" t="s">
        <v>49</v>
      </c>
      <c r="F853">
        <v>36.932126870600001</v>
      </c>
    </row>
    <row r="854" spans="1:6" x14ac:dyDescent="0.25">
      <c r="A854" t="s">
        <v>1233</v>
      </c>
      <c r="B854" s="39">
        <v>42753</v>
      </c>
      <c r="C854" t="s">
        <v>1234</v>
      </c>
      <c r="D854" t="s">
        <v>1235</v>
      </c>
      <c r="E854" s="40" t="s">
        <v>49</v>
      </c>
      <c r="F854">
        <v>12.244973397700001</v>
      </c>
    </row>
    <row r="855" spans="1:6" x14ac:dyDescent="0.25">
      <c r="A855" t="s">
        <v>1236</v>
      </c>
      <c r="B855" s="39">
        <v>42753</v>
      </c>
      <c r="C855" t="s">
        <v>1237</v>
      </c>
      <c r="D855" t="s">
        <v>1238</v>
      </c>
      <c r="E855" s="40" t="s">
        <v>49</v>
      </c>
      <c r="F855">
        <v>30.748900000000003</v>
      </c>
    </row>
    <row r="856" spans="1:6" x14ac:dyDescent="0.25">
      <c r="A856" t="s">
        <v>1239</v>
      </c>
      <c r="B856" s="39">
        <v>42753</v>
      </c>
      <c r="C856" t="s">
        <v>1237</v>
      </c>
      <c r="D856" t="s">
        <v>1238</v>
      </c>
      <c r="E856" s="40" t="s">
        <v>49</v>
      </c>
      <c r="F856">
        <v>10.292509259214</v>
      </c>
    </row>
    <row r="857" spans="1:6" x14ac:dyDescent="0.25">
      <c r="A857" t="s">
        <v>1240</v>
      </c>
      <c r="B857" s="39">
        <v>42753</v>
      </c>
      <c r="C857" t="s">
        <v>1237</v>
      </c>
      <c r="D857" t="s">
        <v>1238</v>
      </c>
      <c r="E857" s="40" t="s">
        <v>49</v>
      </c>
      <c r="F857">
        <v>60.213210164016004</v>
      </c>
    </row>
    <row r="858" spans="1:6" x14ac:dyDescent="0.25">
      <c r="A858" t="s">
        <v>1241</v>
      </c>
      <c r="B858" s="39">
        <v>42753</v>
      </c>
      <c r="C858" t="s">
        <v>1242</v>
      </c>
      <c r="D858" t="s">
        <v>1243</v>
      </c>
      <c r="E858" s="40" t="s">
        <v>49</v>
      </c>
      <c r="F858">
        <v>170.94227661451288</v>
      </c>
    </row>
    <row r="859" spans="1:6" x14ac:dyDescent="0.25">
      <c r="A859" t="s">
        <v>1244</v>
      </c>
      <c r="B859" s="39">
        <v>42753</v>
      </c>
      <c r="C859" t="s">
        <v>1234</v>
      </c>
      <c r="D859" t="s">
        <v>1235</v>
      </c>
      <c r="E859" s="40" t="s">
        <v>49</v>
      </c>
      <c r="F859">
        <v>37.090506401600003</v>
      </c>
    </row>
    <row r="860" spans="1:6" x14ac:dyDescent="0.25">
      <c r="A860" t="s">
        <v>1233</v>
      </c>
      <c r="B860" s="39">
        <v>42754</v>
      </c>
      <c r="C860" t="s">
        <v>1234</v>
      </c>
      <c r="D860" t="s">
        <v>1235</v>
      </c>
      <c r="E860" s="40" t="s">
        <v>49</v>
      </c>
      <c r="F860">
        <v>12.2647074402</v>
      </c>
    </row>
    <row r="861" spans="1:6" x14ac:dyDescent="0.25">
      <c r="A861" t="s">
        <v>1236</v>
      </c>
      <c r="B861" s="39">
        <v>42754</v>
      </c>
      <c r="C861" t="s">
        <v>1237</v>
      </c>
      <c r="D861" t="s">
        <v>1238</v>
      </c>
      <c r="E861" s="40" t="s">
        <v>49</v>
      </c>
      <c r="F861">
        <v>31.516944813445001</v>
      </c>
    </row>
    <row r="862" spans="1:6" x14ac:dyDescent="0.25">
      <c r="A862" t="s">
        <v>1239</v>
      </c>
      <c r="B862" s="39">
        <v>42754</v>
      </c>
      <c r="C862" t="s">
        <v>1237</v>
      </c>
      <c r="D862" t="s">
        <v>1238</v>
      </c>
      <c r="E862" s="40" t="s">
        <v>49</v>
      </c>
      <c r="F862">
        <v>10.292509259214</v>
      </c>
    </row>
    <row r="863" spans="1:6" x14ac:dyDescent="0.25">
      <c r="A863" t="s">
        <v>1240</v>
      </c>
      <c r="B863" s="39">
        <v>42754</v>
      </c>
      <c r="C863" t="s">
        <v>1237</v>
      </c>
      <c r="D863" t="s">
        <v>1238</v>
      </c>
      <c r="E863" s="40" t="s">
        <v>49</v>
      </c>
      <c r="F863">
        <v>61.276953039575005</v>
      </c>
    </row>
    <row r="864" spans="1:6" x14ac:dyDescent="0.25">
      <c r="A864" t="s">
        <v>1241</v>
      </c>
      <c r="B864" s="39">
        <v>42754</v>
      </c>
      <c r="C864" t="s">
        <v>1242</v>
      </c>
      <c r="D864" t="s">
        <v>1243</v>
      </c>
      <c r="E864" s="40" t="s">
        <v>49</v>
      </c>
      <c r="F864">
        <v>172.50471448450989</v>
      </c>
    </row>
    <row r="865" spans="1:6" x14ac:dyDescent="0.25">
      <c r="A865" t="s">
        <v>1244</v>
      </c>
      <c r="B865" s="39">
        <v>42754</v>
      </c>
      <c r="C865" t="s">
        <v>1234</v>
      </c>
      <c r="D865" t="s">
        <v>1235</v>
      </c>
      <c r="E865" s="40" t="s">
        <v>49</v>
      </c>
      <c r="F865">
        <v>36.922228150000002</v>
      </c>
    </row>
    <row r="866" spans="1:6" x14ac:dyDescent="0.25">
      <c r="A866" t="s">
        <v>1233</v>
      </c>
      <c r="B866" s="39">
        <v>42755</v>
      </c>
      <c r="C866" t="s">
        <v>1234</v>
      </c>
      <c r="D866" t="s">
        <v>1235</v>
      </c>
      <c r="E866" s="40" t="s">
        <v>49</v>
      </c>
      <c r="F866">
        <v>12.1956382913</v>
      </c>
    </row>
    <row r="867" spans="1:6" x14ac:dyDescent="0.25">
      <c r="A867" t="s">
        <v>1236</v>
      </c>
      <c r="B867" s="39">
        <v>42755</v>
      </c>
      <c r="C867" t="s">
        <v>1237</v>
      </c>
      <c r="D867" t="s">
        <v>1238</v>
      </c>
      <c r="E867" s="40" t="s">
        <v>49</v>
      </c>
      <c r="F867">
        <v>31.553088098713999</v>
      </c>
    </row>
    <row r="868" spans="1:6" x14ac:dyDescent="0.25">
      <c r="A868" t="s">
        <v>1239</v>
      </c>
      <c r="B868" s="39">
        <v>42755</v>
      </c>
      <c r="C868" t="s">
        <v>1237</v>
      </c>
      <c r="D868" t="s">
        <v>1238</v>
      </c>
      <c r="E868" s="40" t="s">
        <v>49</v>
      </c>
      <c r="F868">
        <v>10.247972222215001</v>
      </c>
    </row>
    <row r="869" spans="1:6" x14ac:dyDescent="0.25">
      <c r="A869" t="s">
        <v>1240</v>
      </c>
      <c r="B869" s="39">
        <v>42755</v>
      </c>
      <c r="C869" t="s">
        <v>1237</v>
      </c>
      <c r="D869" t="s">
        <v>1238</v>
      </c>
      <c r="E869" s="40" t="s">
        <v>49</v>
      </c>
      <c r="F869">
        <v>60.794246188494007</v>
      </c>
    </row>
    <row r="870" spans="1:6" x14ac:dyDescent="0.25">
      <c r="A870" t="s">
        <v>1241</v>
      </c>
      <c r="B870" s="39">
        <v>42755</v>
      </c>
      <c r="C870" t="s">
        <v>1242</v>
      </c>
      <c r="D870" t="s">
        <v>1243</v>
      </c>
      <c r="E870" s="40" t="s">
        <v>49</v>
      </c>
      <c r="F870">
        <v>173.43060359313424</v>
      </c>
    </row>
    <row r="871" spans="1:6" x14ac:dyDescent="0.25">
      <c r="A871" t="s">
        <v>1244</v>
      </c>
      <c r="B871" s="39">
        <v>42755</v>
      </c>
      <c r="C871" t="s">
        <v>1234</v>
      </c>
      <c r="D871" t="s">
        <v>1235</v>
      </c>
      <c r="E871" s="40" t="s">
        <v>49</v>
      </c>
      <c r="F871">
        <v>36.635165250100002</v>
      </c>
    </row>
    <row r="872" spans="1:6" x14ac:dyDescent="0.25">
      <c r="A872" t="s">
        <v>1233</v>
      </c>
      <c r="B872" s="39">
        <v>42758</v>
      </c>
      <c r="C872" t="s">
        <v>1234</v>
      </c>
      <c r="D872" t="s">
        <v>1235</v>
      </c>
      <c r="E872" s="40" t="s">
        <v>49</v>
      </c>
      <c r="F872">
        <v>12.146303184900001</v>
      </c>
    </row>
    <row r="873" spans="1:6" x14ac:dyDescent="0.25">
      <c r="A873" t="s">
        <v>1236</v>
      </c>
      <c r="B873" s="39">
        <v>42758</v>
      </c>
      <c r="C873" t="s">
        <v>1237</v>
      </c>
      <c r="D873" t="s">
        <v>1238</v>
      </c>
      <c r="E873" s="40" t="s">
        <v>49</v>
      </c>
      <c r="F873">
        <v>31.010938818678</v>
      </c>
    </row>
    <row r="874" spans="1:6" x14ac:dyDescent="0.25">
      <c r="A874" t="s">
        <v>1239</v>
      </c>
      <c r="B874" s="39">
        <v>42758</v>
      </c>
      <c r="C874" t="s">
        <v>1237</v>
      </c>
      <c r="D874" t="s">
        <v>1238</v>
      </c>
      <c r="E874" s="40" t="s">
        <v>49</v>
      </c>
      <c r="F874">
        <v>10.109907407418</v>
      </c>
    </row>
    <row r="875" spans="1:6" x14ac:dyDescent="0.25">
      <c r="A875" t="s">
        <v>1240</v>
      </c>
      <c r="B875" s="39">
        <v>42758</v>
      </c>
      <c r="C875" t="s">
        <v>1237</v>
      </c>
      <c r="D875" t="s">
        <v>1238</v>
      </c>
      <c r="E875" s="40" t="s">
        <v>49</v>
      </c>
      <c r="F875">
        <v>59.802015439074999</v>
      </c>
    </row>
    <row r="876" spans="1:6" x14ac:dyDescent="0.25">
      <c r="A876" t="s">
        <v>1241</v>
      </c>
      <c r="B876" s="39">
        <v>42758</v>
      </c>
      <c r="C876" t="s">
        <v>1242</v>
      </c>
      <c r="D876" t="s">
        <v>1243</v>
      </c>
      <c r="E876" s="40" t="s">
        <v>49</v>
      </c>
      <c r="F876">
        <v>178.23365334272992</v>
      </c>
    </row>
    <row r="877" spans="1:6" x14ac:dyDescent="0.25">
      <c r="A877" t="s">
        <v>1244</v>
      </c>
      <c r="B877" s="39">
        <v>42758</v>
      </c>
      <c r="C877" t="s">
        <v>1234</v>
      </c>
      <c r="D877" t="s">
        <v>1235</v>
      </c>
      <c r="E877" s="40" t="s">
        <v>49</v>
      </c>
      <c r="F877">
        <v>36.2788113055</v>
      </c>
    </row>
    <row r="878" spans="1:6" x14ac:dyDescent="0.25">
      <c r="A878" t="s">
        <v>1233</v>
      </c>
      <c r="B878" s="39">
        <v>42759</v>
      </c>
      <c r="C878" t="s">
        <v>1234</v>
      </c>
      <c r="D878" t="s">
        <v>1235</v>
      </c>
      <c r="E878" s="40" t="s">
        <v>49</v>
      </c>
      <c r="F878">
        <v>12.442313823099999</v>
      </c>
    </row>
    <row r="879" spans="1:6" x14ac:dyDescent="0.25">
      <c r="A879" t="s">
        <v>1236</v>
      </c>
      <c r="B879" s="39">
        <v>42759</v>
      </c>
      <c r="C879" t="s">
        <v>1237</v>
      </c>
      <c r="D879" t="s">
        <v>1238</v>
      </c>
      <c r="E879" s="40" t="s">
        <v>49</v>
      </c>
      <c r="F879">
        <v>30.495897002661998</v>
      </c>
    </row>
    <row r="880" spans="1:6" x14ac:dyDescent="0.25">
      <c r="A880" t="s">
        <v>1239</v>
      </c>
      <c r="B880" s="39">
        <v>42759</v>
      </c>
      <c r="C880" t="s">
        <v>1237</v>
      </c>
      <c r="D880" t="s">
        <v>1238</v>
      </c>
      <c r="E880" s="40" t="s">
        <v>49</v>
      </c>
      <c r="F880">
        <v>9.9941111110750018</v>
      </c>
    </row>
    <row r="881" spans="1:6" x14ac:dyDescent="0.25">
      <c r="A881" t="s">
        <v>1240</v>
      </c>
      <c r="B881" s="39">
        <v>42759</v>
      </c>
      <c r="C881" t="s">
        <v>1237</v>
      </c>
      <c r="D881" t="s">
        <v>1238</v>
      </c>
      <c r="E881" s="40" t="s">
        <v>49</v>
      </c>
      <c r="F881">
        <v>58.809784689655999</v>
      </c>
    </row>
    <row r="882" spans="1:6" x14ac:dyDescent="0.25">
      <c r="A882" t="s">
        <v>1241</v>
      </c>
      <c r="B882" s="39">
        <v>42759</v>
      </c>
      <c r="C882" t="s">
        <v>1242</v>
      </c>
      <c r="D882" t="s">
        <v>1243</v>
      </c>
      <c r="E882" s="40" t="s">
        <v>49</v>
      </c>
      <c r="F882">
        <v>180.37477190488397</v>
      </c>
    </row>
    <row r="883" spans="1:6" x14ac:dyDescent="0.25">
      <c r="A883" t="s">
        <v>1244</v>
      </c>
      <c r="B883" s="39">
        <v>42759</v>
      </c>
      <c r="C883" t="s">
        <v>1234</v>
      </c>
      <c r="D883" t="s">
        <v>1235</v>
      </c>
      <c r="E883" s="40" t="s">
        <v>49</v>
      </c>
      <c r="F883">
        <v>36.625266529500003</v>
      </c>
    </row>
    <row r="884" spans="1:6" x14ac:dyDescent="0.25">
      <c r="A884" t="s">
        <v>1233</v>
      </c>
      <c r="B884" s="39">
        <v>42760</v>
      </c>
      <c r="C884" t="s">
        <v>1234</v>
      </c>
      <c r="D884" t="s">
        <v>1235</v>
      </c>
      <c r="E884" s="40" t="s">
        <v>49</v>
      </c>
      <c r="F884">
        <v>12.619920206</v>
      </c>
    </row>
    <row r="885" spans="1:6" x14ac:dyDescent="0.25">
      <c r="A885" t="s">
        <v>1236</v>
      </c>
      <c r="B885" s="39">
        <v>42760</v>
      </c>
      <c r="C885" t="s">
        <v>1237</v>
      </c>
      <c r="D885" t="s">
        <v>1238</v>
      </c>
      <c r="E885" s="40" t="s">
        <v>49</v>
      </c>
      <c r="F885">
        <v>31.173583602707001</v>
      </c>
    </row>
    <row r="886" spans="1:6" x14ac:dyDescent="0.25">
      <c r="A886" t="s">
        <v>1239</v>
      </c>
      <c r="B886" s="39">
        <v>42760</v>
      </c>
      <c r="C886" t="s">
        <v>1237</v>
      </c>
      <c r="D886" t="s">
        <v>1238</v>
      </c>
      <c r="E886" s="40" t="s">
        <v>49</v>
      </c>
      <c r="F886">
        <v>10.101000000000001</v>
      </c>
    </row>
    <row r="887" spans="1:6" x14ac:dyDescent="0.25">
      <c r="A887" t="s">
        <v>1240</v>
      </c>
      <c r="B887" s="39">
        <v>42760</v>
      </c>
      <c r="C887" t="s">
        <v>1237</v>
      </c>
      <c r="D887" t="s">
        <v>1238</v>
      </c>
      <c r="E887" s="40" t="s">
        <v>49</v>
      </c>
      <c r="F887">
        <v>59.945039691264007</v>
      </c>
    </row>
    <row r="888" spans="1:6" x14ac:dyDescent="0.25">
      <c r="A888" t="s">
        <v>1241</v>
      </c>
      <c r="B888" s="39">
        <v>42760</v>
      </c>
      <c r="C888" t="s">
        <v>1242</v>
      </c>
      <c r="D888" t="s">
        <v>1243</v>
      </c>
      <c r="E888" s="40" t="s">
        <v>49</v>
      </c>
      <c r="F888">
        <v>181.0113206674298</v>
      </c>
    </row>
    <row r="889" spans="1:6" x14ac:dyDescent="0.25">
      <c r="A889" t="s">
        <v>1244</v>
      </c>
      <c r="B889" s="39">
        <v>42760</v>
      </c>
      <c r="C889" t="s">
        <v>1234</v>
      </c>
      <c r="D889" t="s">
        <v>1235</v>
      </c>
      <c r="E889" s="40" t="s">
        <v>49</v>
      </c>
      <c r="F889">
        <v>37.892302776999998</v>
      </c>
    </row>
    <row r="890" spans="1:6" x14ac:dyDescent="0.25">
      <c r="A890" t="s">
        <v>1233</v>
      </c>
      <c r="B890" s="39">
        <v>42761</v>
      </c>
      <c r="C890" t="s">
        <v>1234</v>
      </c>
      <c r="D890" t="s">
        <v>1235</v>
      </c>
      <c r="E890" s="40" t="s">
        <v>49</v>
      </c>
      <c r="F890">
        <v>12.2055053126</v>
      </c>
    </row>
    <row r="891" spans="1:6" x14ac:dyDescent="0.25">
      <c r="A891" t="s">
        <v>1236</v>
      </c>
      <c r="B891" s="39">
        <v>42761</v>
      </c>
      <c r="C891" t="s">
        <v>1237</v>
      </c>
      <c r="D891" t="s">
        <v>1238</v>
      </c>
      <c r="E891" s="40" t="s">
        <v>49</v>
      </c>
      <c r="F891">
        <v>31.643446312114001</v>
      </c>
    </row>
    <row r="892" spans="1:6" x14ac:dyDescent="0.25">
      <c r="A892" t="s">
        <v>1239</v>
      </c>
      <c r="B892" s="39">
        <v>42761</v>
      </c>
      <c r="C892" t="s">
        <v>1237</v>
      </c>
      <c r="D892" t="s">
        <v>1238</v>
      </c>
      <c r="E892" s="40" t="s">
        <v>49</v>
      </c>
      <c r="F892">
        <v>10.207888888925</v>
      </c>
    </row>
    <row r="893" spans="1:6" x14ac:dyDescent="0.25">
      <c r="A893" t="s">
        <v>1240</v>
      </c>
      <c r="B893" s="39">
        <v>42761</v>
      </c>
      <c r="C893" t="s">
        <v>1237</v>
      </c>
      <c r="D893" t="s">
        <v>1238</v>
      </c>
      <c r="E893" s="40" t="s">
        <v>49</v>
      </c>
      <c r="F893">
        <v>60.46350260532401</v>
      </c>
    </row>
    <row r="894" spans="1:6" x14ac:dyDescent="0.25">
      <c r="A894" t="s">
        <v>1241</v>
      </c>
      <c r="B894" s="39">
        <v>42761</v>
      </c>
      <c r="C894" t="s">
        <v>1242</v>
      </c>
      <c r="D894" t="s">
        <v>1243</v>
      </c>
      <c r="E894" s="40" t="s">
        <v>49</v>
      </c>
      <c r="F894">
        <v>180.54837611253106</v>
      </c>
    </row>
    <row r="895" spans="1:6" x14ac:dyDescent="0.25">
      <c r="A895" t="s">
        <v>1244</v>
      </c>
      <c r="B895" s="39">
        <v>42761</v>
      </c>
      <c r="C895" t="s">
        <v>1234</v>
      </c>
      <c r="D895" t="s">
        <v>1235</v>
      </c>
      <c r="E895" s="40" t="s">
        <v>49</v>
      </c>
      <c r="F895">
        <v>37.140000004999997</v>
      </c>
    </row>
    <row r="896" spans="1:6" x14ac:dyDescent="0.25">
      <c r="A896" t="s">
        <v>1233</v>
      </c>
      <c r="B896" s="39">
        <v>42762</v>
      </c>
      <c r="C896" t="s">
        <v>1234</v>
      </c>
      <c r="D896" t="s">
        <v>1235</v>
      </c>
      <c r="E896" s="40" t="s">
        <v>49</v>
      </c>
      <c r="F896">
        <v>12.323909567799999</v>
      </c>
    </row>
    <row r="897" spans="1:6" x14ac:dyDescent="0.25">
      <c r="A897" t="s">
        <v>1236</v>
      </c>
      <c r="B897" s="39">
        <v>42762</v>
      </c>
      <c r="C897" t="s">
        <v>1237</v>
      </c>
      <c r="D897" t="s">
        <v>1238</v>
      </c>
      <c r="E897" s="40" t="s">
        <v>49</v>
      </c>
      <c r="F897">
        <v>31.480801528084999</v>
      </c>
    </row>
    <row r="898" spans="1:6" x14ac:dyDescent="0.25">
      <c r="A898" t="s">
        <v>1239</v>
      </c>
      <c r="B898" s="39">
        <v>42762</v>
      </c>
      <c r="C898" t="s">
        <v>1237</v>
      </c>
      <c r="D898" t="s">
        <v>1238</v>
      </c>
      <c r="E898" s="40" t="s">
        <v>49</v>
      </c>
      <c r="F898">
        <v>10.158898148126001</v>
      </c>
    </row>
    <row r="899" spans="1:6" x14ac:dyDescent="0.25">
      <c r="A899" t="s">
        <v>1240</v>
      </c>
      <c r="B899" s="39">
        <v>42762</v>
      </c>
      <c r="C899" t="s">
        <v>1237</v>
      </c>
      <c r="D899" t="s">
        <v>1238</v>
      </c>
      <c r="E899" s="40" t="s">
        <v>49</v>
      </c>
      <c r="F899">
        <v>59.927161659729002</v>
      </c>
    </row>
    <row r="900" spans="1:6" x14ac:dyDescent="0.25">
      <c r="A900" t="s">
        <v>1241</v>
      </c>
      <c r="B900" s="39">
        <v>42762</v>
      </c>
      <c r="C900" t="s">
        <v>1242</v>
      </c>
      <c r="D900" t="s">
        <v>1243</v>
      </c>
      <c r="E900" s="40" t="s">
        <v>49</v>
      </c>
      <c r="F900">
        <v>177.13416002645849</v>
      </c>
    </row>
    <row r="901" spans="1:6" x14ac:dyDescent="0.25">
      <c r="A901" t="s">
        <v>1244</v>
      </c>
      <c r="B901" s="39">
        <v>42762</v>
      </c>
      <c r="C901" t="s">
        <v>1234</v>
      </c>
      <c r="D901" t="s">
        <v>1235</v>
      </c>
      <c r="E901" s="40" t="s">
        <v>49</v>
      </c>
      <c r="F901">
        <v>36.635165250100002</v>
      </c>
    </row>
    <row r="902" spans="1:6" x14ac:dyDescent="0.25">
      <c r="A902" t="s">
        <v>1233</v>
      </c>
      <c r="B902" s="39">
        <v>42765</v>
      </c>
      <c r="C902" t="s">
        <v>1234</v>
      </c>
      <c r="D902" t="s">
        <v>1235</v>
      </c>
      <c r="E902" s="40" t="s">
        <v>49</v>
      </c>
      <c r="F902">
        <v>12.2055053126</v>
      </c>
    </row>
    <row r="903" spans="1:6" x14ac:dyDescent="0.25">
      <c r="A903" t="s">
        <v>1236</v>
      </c>
      <c r="B903" s="39">
        <v>42765</v>
      </c>
      <c r="C903" t="s">
        <v>1237</v>
      </c>
      <c r="D903" t="s">
        <v>1238</v>
      </c>
      <c r="E903" s="40" t="s">
        <v>49</v>
      </c>
      <c r="F903">
        <v>31.489837349425002</v>
      </c>
    </row>
    <row r="904" spans="1:6" x14ac:dyDescent="0.25">
      <c r="A904" t="s">
        <v>1239</v>
      </c>
      <c r="B904" s="39">
        <v>42765</v>
      </c>
      <c r="C904" t="s">
        <v>1237</v>
      </c>
      <c r="D904" t="s">
        <v>1238</v>
      </c>
      <c r="E904" s="40" t="s">
        <v>49</v>
      </c>
      <c r="F904">
        <v>10.114361111127</v>
      </c>
    </row>
    <row r="905" spans="1:6" x14ac:dyDescent="0.25">
      <c r="A905" t="s">
        <v>1240</v>
      </c>
      <c r="B905" s="39">
        <v>42765</v>
      </c>
      <c r="C905" t="s">
        <v>1237</v>
      </c>
      <c r="D905" t="s">
        <v>1238</v>
      </c>
      <c r="E905" s="40" t="s">
        <v>49</v>
      </c>
      <c r="F905">
        <v>59.936100675451009</v>
      </c>
    </row>
    <row r="906" spans="1:6" x14ac:dyDescent="0.25">
      <c r="A906" t="s">
        <v>1241</v>
      </c>
      <c r="B906" s="39">
        <v>42765</v>
      </c>
      <c r="C906" t="s">
        <v>1242</v>
      </c>
      <c r="D906" t="s">
        <v>1243</v>
      </c>
      <c r="E906" s="40" t="s">
        <v>49</v>
      </c>
      <c r="F906">
        <v>172.5625825537256</v>
      </c>
    </row>
    <row r="907" spans="1:6" x14ac:dyDescent="0.25">
      <c r="A907" t="s">
        <v>1244</v>
      </c>
      <c r="B907" s="39">
        <v>42765</v>
      </c>
      <c r="C907" t="s">
        <v>1234</v>
      </c>
      <c r="D907" t="s">
        <v>1235</v>
      </c>
      <c r="E907" s="40" t="s">
        <v>49</v>
      </c>
      <c r="F907">
        <v>35.962052243599999</v>
      </c>
    </row>
    <row r="908" spans="1:6" x14ac:dyDescent="0.25">
      <c r="A908" t="s">
        <v>1233</v>
      </c>
      <c r="B908" s="39">
        <v>42766</v>
      </c>
      <c r="C908" t="s">
        <v>1234</v>
      </c>
      <c r="D908" t="s">
        <v>1235</v>
      </c>
      <c r="E908" s="40" t="s">
        <v>49</v>
      </c>
      <c r="F908">
        <v>12.1956382913</v>
      </c>
    </row>
    <row r="909" spans="1:6" x14ac:dyDescent="0.25">
      <c r="A909" t="s">
        <v>1236</v>
      </c>
      <c r="B909" s="39">
        <v>42766</v>
      </c>
      <c r="C909" t="s">
        <v>1237</v>
      </c>
      <c r="D909" t="s">
        <v>1238</v>
      </c>
      <c r="E909" s="40" t="s">
        <v>49</v>
      </c>
      <c r="F909">
        <v>30.604326858651003</v>
      </c>
    </row>
    <row r="910" spans="1:6" x14ac:dyDescent="0.25">
      <c r="A910" t="s">
        <v>1239</v>
      </c>
      <c r="B910" s="39">
        <v>42766</v>
      </c>
      <c r="C910" t="s">
        <v>1237</v>
      </c>
      <c r="D910" t="s">
        <v>1238</v>
      </c>
      <c r="E910" s="40" t="s">
        <v>49</v>
      </c>
      <c r="F910">
        <v>9.9673888889119997</v>
      </c>
    </row>
    <row r="911" spans="1:6" x14ac:dyDescent="0.25">
      <c r="A911" t="s">
        <v>1240</v>
      </c>
      <c r="B911" s="39">
        <v>42766</v>
      </c>
      <c r="C911" t="s">
        <v>1237</v>
      </c>
      <c r="D911" t="s">
        <v>1238</v>
      </c>
      <c r="E911" s="40" t="s">
        <v>49</v>
      </c>
      <c r="F911">
        <v>58.854479768448002</v>
      </c>
    </row>
    <row r="912" spans="1:6" x14ac:dyDescent="0.25">
      <c r="A912" t="s">
        <v>1241</v>
      </c>
      <c r="B912" s="39">
        <v>42766</v>
      </c>
      <c r="C912" t="s">
        <v>1242</v>
      </c>
      <c r="D912" t="s">
        <v>1243</v>
      </c>
      <c r="E912" s="40" t="s">
        <v>49</v>
      </c>
      <c r="F912">
        <v>170.88440854529716</v>
      </c>
    </row>
    <row r="913" spans="1:6" x14ac:dyDescent="0.25">
      <c r="A913" t="s">
        <v>1244</v>
      </c>
      <c r="B913" s="39">
        <v>42766</v>
      </c>
      <c r="C913" t="s">
        <v>1234</v>
      </c>
      <c r="D913" t="s">
        <v>1235</v>
      </c>
      <c r="E913" s="40" t="s">
        <v>49</v>
      </c>
      <c r="F913">
        <v>36.239216422799998</v>
      </c>
    </row>
    <row r="914" spans="1:6" x14ac:dyDescent="0.25">
      <c r="A914" t="s">
        <v>1233</v>
      </c>
      <c r="B914" s="39">
        <v>42767</v>
      </c>
      <c r="C914" t="s">
        <v>1234</v>
      </c>
      <c r="D914" t="s">
        <v>1235</v>
      </c>
      <c r="E914" s="40" t="s">
        <v>49</v>
      </c>
      <c r="F914">
        <v>12.156170206200001</v>
      </c>
    </row>
    <row r="915" spans="1:6" x14ac:dyDescent="0.25">
      <c r="A915" t="s">
        <v>1236</v>
      </c>
      <c r="B915" s="39">
        <v>42767</v>
      </c>
      <c r="C915" t="s">
        <v>1237</v>
      </c>
      <c r="D915" t="s">
        <v>1238</v>
      </c>
      <c r="E915" s="40" t="s">
        <v>49</v>
      </c>
      <c r="F915">
        <v>30.857329855989001</v>
      </c>
    </row>
    <row r="916" spans="1:6" x14ac:dyDescent="0.25">
      <c r="A916" t="s">
        <v>1239</v>
      </c>
      <c r="B916" s="39">
        <v>42767</v>
      </c>
      <c r="C916" t="s">
        <v>1237</v>
      </c>
      <c r="D916" t="s">
        <v>1238</v>
      </c>
      <c r="E916" s="40" t="s">
        <v>49</v>
      </c>
      <c r="F916">
        <v>9.9050370370770011</v>
      </c>
    </row>
    <row r="917" spans="1:6" x14ac:dyDescent="0.25">
      <c r="A917" t="s">
        <v>1240</v>
      </c>
      <c r="B917" s="39">
        <v>42767</v>
      </c>
      <c r="C917" t="s">
        <v>1237</v>
      </c>
      <c r="D917" t="s">
        <v>1238</v>
      </c>
      <c r="E917" s="40" t="s">
        <v>49</v>
      </c>
      <c r="F917">
        <v>58.514797169465005</v>
      </c>
    </row>
    <row r="918" spans="1:6" x14ac:dyDescent="0.25">
      <c r="A918" t="s">
        <v>1241</v>
      </c>
      <c r="B918" s="39">
        <v>42767</v>
      </c>
      <c r="C918" t="s">
        <v>1242</v>
      </c>
      <c r="D918" t="s">
        <v>1243</v>
      </c>
      <c r="E918" s="40" t="s">
        <v>49</v>
      </c>
      <c r="F918">
        <v>172.44684641529423</v>
      </c>
    </row>
    <row r="919" spans="1:6" x14ac:dyDescent="0.25">
      <c r="A919" t="s">
        <v>1244</v>
      </c>
      <c r="B919" s="39">
        <v>42767</v>
      </c>
      <c r="C919" t="s">
        <v>1234</v>
      </c>
      <c r="D919" t="s">
        <v>1235</v>
      </c>
      <c r="E919" s="40" t="s">
        <v>49</v>
      </c>
      <c r="F919">
        <v>35.773976550699999</v>
      </c>
    </row>
    <row r="920" spans="1:6" x14ac:dyDescent="0.25">
      <c r="A920" t="s">
        <v>1233</v>
      </c>
      <c r="B920" s="39">
        <v>42768</v>
      </c>
      <c r="C920" t="s">
        <v>1234</v>
      </c>
      <c r="D920" t="s">
        <v>1235</v>
      </c>
      <c r="E920" s="40" t="s">
        <v>49</v>
      </c>
      <c r="F920">
        <v>12.116702121099999</v>
      </c>
    </row>
    <row r="921" spans="1:6" x14ac:dyDescent="0.25">
      <c r="A921" t="s">
        <v>1236</v>
      </c>
      <c r="B921" s="39">
        <v>42768</v>
      </c>
      <c r="C921" t="s">
        <v>1237</v>
      </c>
      <c r="D921" t="s">
        <v>1238</v>
      </c>
      <c r="E921" s="40" t="s">
        <v>49</v>
      </c>
      <c r="F921">
        <v>30.875401498669</v>
      </c>
    </row>
    <row r="922" spans="1:6" x14ac:dyDescent="0.25">
      <c r="A922" t="s">
        <v>1239</v>
      </c>
      <c r="B922" s="39">
        <v>42768</v>
      </c>
      <c r="C922" t="s">
        <v>1237</v>
      </c>
      <c r="D922" t="s">
        <v>1238</v>
      </c>
      <c r="E922" s="40" t="s">
        <v>49</v>
      </c>
      <c r="F922">
        <v>9.9094907407860013</v>
      </c>
    </row>
    <row r="923" spans="1:6" x14ac:dyDescent="0.25">
      <c r="A923" t="s">
        <v>1240</v>
      </c>
      <c r="B923" s="39">
        <v>42768</v>
      </c>
      <c r="C923" t="s">
        <v>1237</v>
      </c>
      <c r="D923" t="s">
        <v>1238</v>
      </c>
      <c r="E923" s="40" t="s">
        <v>49</v>
      </c>
      <c r="F923">
        <v>57.477871341254001</v>
      </c>
    </row>
    <row r="924" spans="1:6" x14ac:dyDescent="0.25">
      <c r="A924" t="s">
        <v>1241</v>
      </c>
      <c r="B924" s="39">
        <v>42768</v>
      </c>
      <c r="C924" t="s">
        <v>1242</v>
      </c>
      <c r="D924" t="s">
        <v>1243</v>
      </c>
      <c r="E924" s="40" t="s">
        <v>49</v>
      </c>
      <c r="F924">
        <v>171.63669344627442</v>
      </c>
    </row>
    <row r="925" spans="1:6" x14ac:dyDescent="0.25">
      <c r="A925" t="s">
        <v>1244</v>
      </c>
      <c r="B925" s="39">
        <v>42768</v>
      </c>
      <c r="C925" t="s">
        <v>1234</v>
      </c>
      <c r="D925" t="s">
        <v>1235</v>
      </c>
      <c r="E925" s="40" t="s">
        <v>49</v>
      </c>
      <c r="F925">
        <v>35.3681290026</v>
      </c>
    </row>
    <row r="926" spans="1:6" x14ac:dyDescent="0.25">
      <c r="A926" t="s">
        <v>1233</v>
      </c>
      <c r="B926" s="39">
        <v>42769</v>
      </c>
      <c r="C926" t="s">
        <v>1234</v>
      </c>
      <c r="D926" t="s">
        <v>1235</v>
      </c>
      <c r="E926" s="40" t="s">
        <v>49</v>
      </c>
      <c r="F926">
        <v>12.3929787167</v>
      </c>
    </row>
    <row r="927" spans="1:6" x14ac:dyDescent="0.25">
      <c r="A927" t="s">
        <v>1236</v>
      </c>
      <c r="B927" s="39">
        <v>42769</v>
      </c>
      <c r="C927" t="s">
        <v>1237</v>
      </c>
      <c r="D927" t="s">
        <v>1238</v>
      </c>
      <c r="E927" s="40" t="s">
        <v>49</v>
      </c>
      <c r="F927">
        <v>30.929616426709003</v>
      </c>
    </row>
    <row r="928" spans="1:6" x14ac:dyDescent="0.25">
      <c r="A928" t="s">
        <v>1239</v>
      </c>
      <c r="B928" s="39">
        <v>42769</v>
      </c>
      <c r="C928" t="s">
        <v>1237</v>
      </c>
      <c r="D928" t="s">
        <v>1238</v>
      </c>
      <c r="E928" s="40" t="s">
        <v>49</v>
      </c>
      <c r="F928">
        <v>10.025287037038</v>
      </c>
    </row>
    <row r="929" spans="1:6" x14ac:dyDescent="0.25">
      <c r="A929" t="s">
        <v>1240</v>
      </c>
      <c r="B929" s="39">
        <v>42769</v>
      </c>
      <c r="C929" t="s">
        <v>1237</v>
      </c>
      <c r="D929" t="s">
        <v>1238</v>
      </c>
      <c r="E929" s="40" t="s">
        <v>49</v>
      </c>
      <c r="F929">
        <v>57.611956577721003</v>
      </c>
    </row>
    <row r="930" spans="1:6" x14ac:dyDescent="0.25">
      <c r="A930" t="s">
        <v>1241</v>
      </c>
      <c r="B930" s="39">
        <v>42769</v>
      </c>
      <c r="C930" t="s">
        <v>1242</v>
      </c>
      <c r="D930" t="s">
        <v>1243</v>
      </c>
      <c r="E930" s="40" t="s">
        <v>49</v>
      </c>
      <c r="F930">
        <v>172.38897834607852</v>
      </c>
    </row>
    <row r="931" spans="1:6" x14ac:dyDescent="0.25">
      <c r="A931" t="s">
        <v>1244</v>
      </c>
      <c r="B931" s="39">
        <v>42769</v>
      </c>
      <c r="C931" t="s">
        <v>1234</v>
      </c>
      <c r="D931" t="s">
        <v>1235</v>
      </c>
      <c r="E931" s="40" t="s">
        <v>49</v>
      </c>
      <c r="F931">
        <v>35.962052243599999</v>
      </c>
    </row>
    <row r="932" spans="1:6" x14ac:dyDescent="0.25">
      <c r="A932" t="s">
        <v>1233</v>
      </c>
      <c r="B932" s="39">
        <v>42772</v>
      </c>
      <c r="C932" t="s">
        <v>1234</v>
      </c>
      <c r="D932" t="s">
        <v>1235</v>
      </c>
      <c r="E932" s="40" t="s">
        <v>49</v>
      </c>
      <c r="F932">
        <v>12.353510631600001</v>
      </c>
    </row>
    <row r="933" spans="1:6" x14ac:dyDescent="0.25">
      <c r="A933" t="s">
        <v>1236</v>
      </c>
      <c r="B933" s="39">
        <v>42772</v>
      </c>
      <c r="C933" t="s">
        <v>1237</v>
      </c>
      <c r="D933" t="s">
        <v>1238</v>
      </c>
      <c r="E933" s="40" t="s">
        <v>49</v>
      </c>
      <c r="F933">
        <v>31.562123920054002</v>
      </c>
    </row>
    <row r="934" spans="1:6" x14ac:dyDescent="0.25">
      <c r="A934" t="s">
        <v>1239</v>
      </c>
      <c r="B934" s="39">
        <v>42772</v>
      </c>
      <c r="C934" t="s">
        <v>1237</v>
      </c>
      <c r="D934" t="s">
        <v>1238</v>
      </c>
      <c r="E934" s="40" t="s">
        <v>49</v>
      </c>
      <c r="F934">
        <v>9.9762962963300001</v>
      </c>
    </row>
    <row r="935" spans="1:6" x14ac:dyDescent="0.25">
      <c r="A935" t="s">
        <v>1240</v>
      </c>
      <c r="B935" s="39">
        <v>42772</v>
      </c>
      <c r="C935" t="s">
        <v>1237</v>
      </c>
      <c r="D935" t="s">
        <v>1238</v>
      </c>
      <c r="E935" s="40" t="s">
        <v>49</v>
      </c>
      <c r="F935">
        <v>58.041029334197006</v>
      </c>
    </row>
    <row r="936" spans="1:6" x14ac:dyDescent="0.25">
      <c r="A936" t="s">
        <v>1241</v>
      </c>
      <c r="B936" s="39">
        <v>42772</v>
      </c>
      <c r="C936" t="s">
        <v>1242</v>
      </c>
      <c r="D936" t="s">
        <v>1243</v>
      </c>
      <c r="E936" s="40" t="s">
        <v>49</v>
      </c>
      <c r="F936">
        <v>167.93313701295017</v>
      </c>
    </row>
    <row r="937" spans="1:6" x14ac:dyDescent="0.25">
      <c r="A937" t="s">
        <v>1244</v>
      </c>
      <c r="B937" s="39">
        <v>42772</v>
      </c>
      <c r="C937" t="s">
        <v>1234</v>
      </c>
      <c r="D937" t="s">
        <v>1235</v>
      </c>
      <c r="E937" s="40" t="s">
        <v>49</v>
      </c>
      <c r="F937">
        <v>36.456988277800001</v>
      </c>
    </row>
    <row r="938" spans="1:6" x14ac:dyDescent="0.25">
      <c r="A938" t="s">
        <v>1233</v>
      </c>
      <c r="B938" s="39">
        <v>42773</v>
      </c>
      <c r="C938" t="s">
        <v>1234</v>
      </c>
      <c r="D938" t="s">
        <v>1235</v>
      </c>
      <c r="E938" s="40" t="s">
        <v>49</v>
      </c>
      <c r="F938">
        <v>12.1759042488</v>
      </c>
    </row>
    <row r="939" spans="1:6" x14ac:dyDescent="0.25">
      <c r="A939" t="s">
        <v>1236</v>
      </c>
      <c r="B939" s="39">
        <v>42773</v>
      </c>
      <c r="C939" t="s">
        <v>1237</v>
      </c>
      <c r="D939" t="s">
        <v>1238</v>
      </c>
      <c r="E939" s="40" t="s">
        <v>49</v>
      </c>
      <c r="F939">
        <v>31.995843344101001</v>
      </c>
    </row>
    <row r="940" spans="1:6" x14ac:dyDescent="0.25">
      <c r="A940" t="s">
        <v>1239</v>
      </c>
      <c r="B940" s="39">
        <v>42773</v>
      </c>
      <c r="C940" t="s">
        <v>1237</v>
      </c>
      <c r="D940" t="s">
        <v>1238</v>
      </c>
      <c r="E940" s="40" t="s">
        <v>49</v>
      </c>
      <c r="F940">
        <v>10.003018518493</v>
      </c>
    </row>
    <row r="941" spans="1:6" x14ac:dyDescent="0.25">
      <c r="A941" t="s">
        <v>1240</v>
      </c>
      <c r="B941" s="39">
        <v>42773</v>
      </c>
      <c r="C941" t="s">
        <v>1237</v>
      </c>
      <c r="D941" t="s">
        <v>1238</v>
      </c>
      <c r="E941" s="40" t="s">
        <v>49</v>
      </c>
      <c r="F941">
        <v>56.72699401733</v>
      </c>
    </row>
    <row r="942" spans="1:6" x14ac:dyDescent="0.25">
      <c r="A942" t="s">
        <v>1241</v>
      </c>
      <c r="B942" s="39">
        <v>42773</v>
      </c>
      <c r="C942" t="s">
        <v>1242</v>
      </c>
      <c r="D942" t="s">
        <v>1243</v>
      </c>
      <c r="E942" s="40" t="s">
        <v>49</v>
      </c>
      <c r="F942">
        <v>169.0326303292216</v>
      </c>
    </row>
    <row r="943" spans="1:6" x14ac:dyDescent="0.25">
      <c r="A943" t="s">
        <v>1244</v>
      </c>
      <c r="B943" s="39">
        <v>42773</v>
      </c>
      <c r="C943" t="s">
        <v>1234</v>
      </c>
      <c r="D943" t="s">
        <v>1235</v>
      </c>
      <c r="E943" s="40" t="s">
        <v>49</v>
      </c>
      <c r="F943">
        <v>34.744509599600001</v>
      </c>
    </row>
    <row r="944" spans="1:6" x14ac:dyDescent="0.25">
      <c r="A944" t="s">
        <v>1233</v>
      </c>
      <c r="B944" s="39">
        <v>42774</v>
      </c>
      <c r="C944" t="s">
        <v>1234</v>
      </c>
      <c r="D944" t="s">
        <v>1235</v>
      </c>
      <c r="E944" s="40" t="s">
        <v>49</v>
      </c>
      <c r="F944">
        <v>12.2153723338</v>
      </c>
    </row>
    <row r="945" spans="1:6" x14ac:dyDescent="0.25">
      <c r="A945" t="s">
        <v>1236</v>
      </c>
      <c r="B945" s="39">
        <v>42774</v>
      </c>
      <c r="C945" t="s">
        <v>1237</v>
      </c>
      <c r="D945" t="s">
        <v>1238</v>
      </c>
      <c r="E945" s="40" t="s">
        <v>49</v>
      </c>
      <c r="F945">
        <v>32.294025448139003</v>
      </c>
    </row>
    <row r="946" spans="1:6" x14ac:dyDescent="0.25">
      <c r="A946" t="s">
        <v>1239</v>
      </c>
      <c r="B946" s="39">
        <v>42774</v>
      </c>
      <c r="C946" t="s">
        <v>1237</v>
      </c>
      <c r="D946" t="s">
        <v>1238</v>
      </c>
      <c r="E946" s="40" t="s">
        <v>49</v>
      </c>
      <c r="F946">
        <v>10.087638888873</v>
      </c>
    </row>
    <row r="947" spans="1:6" x14ac:dyDescent="0.25">
      <c r="A947" t="s">
        <v>1240</v>
      </c>
      <c r="B947" s="39">
        <v>42774</v>
      </c>
      <c r="C947" t="s">
        <v>1237</v>
      </c>
      <c r="D947" t="s">
        <v>1238</v>
      </c>
      <c r="E947" s="40" t="s">
        <v>49</v>
      </c>
      <c r="F947">
        <v>57.075615632035003</v>
      </c>
    </row>
    <row r="948" spans="1:6" x14ac:dyDescent="0.25">
      <c r="A948" t="s">
        <v>1241</v>
      </c>
      <c r="B948" s="39">
        <v>42774</v>
      </c>
      <c r="C948" t="s">
        <v>1242</v>
      </c>
      <c r="D948" t="s">
        <v>1243</v>
      </c>
      <c r="E948" s="40" t="s">
        <v>49</v>
      </c>
      <c r="F948">
        <v>166.71790755824736</v>
      </c>
    </row>
    <row r="949" spans="1:6" x14ac:dyDescent="0.25">
      <c r="A949" t="s">
        <v>1244</v>
      </c>
      <c r="B949" s="39">
        <v>42774</v>
      </c>
      <c r="C949" t="s">
        <v>1234</v>
      </c>
      <c r="D949" t="s">
        <v>1235</v>
      </c>
      <c r="E949" s="40" t="s">
        <v>49</v>
      </c>
      <c r="F949">
        <v>34.784104482300002</v>
      </c>
    </row>
    <row r="950" spans="1:6" x14ac:dyDescent="0.25">
      <c r="A950" t="s">
        <v>1233</v>
      </c>
      <c r="B950" s="39">
        <v>42775</v>
      </c>
      <c r="C950" t="s">
        <v>1234</v>
      </c>
      <c r="D950" t="s">
        <v>1235</v>
      </c>
      <c r="E950" s="40" t="s">
        <v>49</v>
      </c>
      <c r="F950">
        <v>12.2153723338</v>
      </c>
    </row>
    <row r="951" spans="1:6" x14ac:dyDescent="0.25">
      <c r="A951" t="s">
        <v>1236</v>
      </c>
      <c r="B951" s="39">
        <v>42775</v>
      </c>
      <c r="C951" t="s">
        <v>1237</v>
      </c>
      <c r="D951" t="s">
        <v>1238</v>
      </c>
      <c r="E951" s="40" t="s">
        <v>49</v>
      </c>
      <c r="F951">
        <v>31.661517954703005</v>
      </c>
    </row>
    <row r="952" spans="1:6" x14ac:dyDescent="0.25">
      <c r="A952" t="s">
        <v>1239</v>
      </c>
      <c r="B952" s="39">
        <v>42775</v>
      </c>
      <c r="C952" t="s">
        <v>1237</v>
      </c>
      <c r="D952" t="s">
        <v>1238</v>
      </c>
      <c r="E952" s="40" t="s">
        <v>49</v>
      </c>
      <c r="F952">
        <v>9.882768518532</v>
      </c>
    </row>
    <row r="953" spans="1:6" x14ac:dyDescent="0.25">
      <c r="A953" t="s">
        <v>1240</v>
      </c>
      <c r="B953" s="39">
        <v>42775</v>
      </c>
      <c r="C953" t="s">
        <v>1237</v>
      </c>
      <c r="D953" t="s">
        <v>1238</v>
      </c>
      <c r="E953" s="40" t="s">
        <v>49</v>
      </c>
      <c r="F953">
        <v>55.913543583170004</v>
      </c>
    </row>
    <row r="954" spans="1:6" x14ac:dyDescent="0.25">
      <c r="A954" t="s">
        <v>1241</v>
      </c>
      <c r="B954" s="39">
        <v>42775</v>
      </c>
      <c r="C954" t="s">
        <v>1242</v>
      </c>
      <c r="D954" t="s">
        <v>1243</v>
      </c>
      <c r="E954" s="40" t="s">
        <v>49</v>
      </c>
      <c r="F954">
        <v>166.13922686491719</v>
      </c>
    </row>
    <row r="955" spans="1:6" x14ac:dyDescent="0.25">
      <c r="A955" t="s">
        <v>1244</v>
      </c>
      <c r="B955" s="39">
        <v>42775</v>
      </c>
      <c r="C955" t="s">
        <v>1234</v>
      </c>
      <c r="D955" t="s">
        <v>1235</v>
      </c>
      <c r="E955" s="40" t="s">
        <v>49</v>
      </c>
      <c r="F955">
        <v>34.724712158199999</v>
      </c>
    </row>
    <row r="956" spans="1:6" x14ac:dyDescent="0.25">
      <c r="A956" t="s">
        <v>1233</v>
      </c>
      <c r="B956" s="39">
        <v>42776</v>
      </c>
      <c r="C956" t="s">
        <v>1234</v>
      </c>
      <c r="D956" t="s">
        <v>1235</v>
      </c>
      <c r="E956" s="40" t="s">
        <v>49</v>
      </c>
      <c r="F956">
        <v>12.343643610399999</v>
      </c>
    </row>
    <row r="957" spans="1:6" x14ac:dyDescent="0.25">
      <c r="A957" t="s">
        <v>1236</v>
      </c>
      <c r="B957" s="39">
        <v>42776</v>
      </c>
      <c r="C957" t="s">
        <v>1237</v>
      </c>
      <c r="D957" t="s">
        <v>1238</v>
      </c>
      <c r="E957" s="40" t="s">
        <v>49</v>
      </c>
      <c r="F957">
        <v>32.574135909497002</v>
      </c>
    </row>
    <row r="958" spans="1:6" x14ac:dyDescent="0.25">
      <c r="A958" t="s">
        <v>1239</v>
      </c>
      <c r="B958" s="39">
        <v>42776</v>
      </c>
      <c r="C958" t="s">
        <v>1237</v>
      </c>
      <c r="D958" t="s">
        <v>1238</v>
      </c>
      <c r="E958" s="40" t="s">
        <v>49</v>
      </c>
      <c r="F958">
        <v>10.025287037038</v>
      </c>
    </row>
    <row r="959" spans="1:6" x14ac:dyDescent="0.25">
      <c r="A959" t="s">
        <v>1240</v>
      </c>
      <c r="B959" s="39">
        <v>42776</v>
      </c>
      <c r="C959" t="s">
        <v>1237</v>
      </c>
      <c r="D959" t="s">
        <v>1238</v>
      </c>
      <c r="E959" s="40" t="s">
        <v>49</v>
      </c>
      <c r="F959">
        <v>57.620895593443002</v>
      </c>
    </row>
    <row r="960" spans="1:6" x14ac:dyDescent="0.25">
      <c r="A960" t="s">
        <v>1241</v>
      </c>
      <c r="B960" s="39">
        <v>42776</v>
      </c>
      <c r="C960" t="s">
        <v>1242</v>
      </c>
      <c r="D960" t="s">
        <v>1243</v>
      </c>
      <c r="E960" s="40" t="s">
        <v>49</v>
      </c>
      <c r="F960">
        <v>169.43770681373152</v>
      </c>
    </row>
    <row r="961" spans="1:6" x14ac:dyDescent="0.25">
      <c r="A961" t="s">
        <v>1244</v>
      </c>
      <c r="B961" s="39">
        <v>42776</v>
      </c>
      <c r="C961" t="s">
        <v>1234</v>
      </c>
      <c r="D961" t="s">
        <v>1235</v>
      </c>
      <c r="E961" s="40" t="s">
        <v>49</v>
      </c>
      <c r="F961">
        <v>34.813800644300002</v>
      </c>
    </row>
    <row r="962" spans="1:6" x14ac:dyDescent="0.25">
      <c r="A962" t="s">
        <v>1233</v>
      </c>
      <c r="B962" s="39">
        <v>42779</v>
      </c>
      <c r="C962" t="s">
        <v>1234</v>
      </c>
      <c r="D962" t="s">
        <v>1235</v>
      </c>
      <c r="E962" s="40" t="s">
        <v>49</v>
      </c>
      <c r="F962">
        <v>12.3929787167</v>
      </c>
    </row>
    <row r="963" spans="1:6" x14ac:dyDescent="0.25">
      <c r="A963" t="s">
        <v>1236</v>
      </c>
      <c r="B963" s="39">
        <v>42779</v>
      </c>
      <c r="C963" t="s">
        <v>1237</v>
      </c>
      <c r="D963" t="s">
        <v>1238</v>
      </c>
      <c r="E963" s="40" t="s">
        <v>49</v>
      </c>
      <c r="F963">
        <v>32.980747869524002</v>
      </c>
    </row>
    <row r="964" spans="1:6" x14ac:dyDescent="0.25">
      <c r="A964" t="s">
        <v>1239</v>
      </c>
      <c r="B964" s="39">
        <v>42779</v>
      </c>
      <c r="C964" t="s">
        <v>1237</v>
      </c>
      <c r="D964" t="s">
        <v>1238</v>
      </c>
      <c r="E964" s="40" t="s">
        <v>49</v>
      </c>
      <c r="F964">
        <v>10.029740740747</v>
      </c>
    </row>
    <row r="965" spans="1:6" x14ac:dyDescent="0.25">
      <c r="A965" t="s">
        <v>1240</v>
      </c>
      <c r="B965" s="39">
        <v>42779</v>
      </c>
      <c r="C965" t="s">
        <v>1237</v>
      </c>
      <c r="D965" t="s">
        <v>1238</v>
      </c>
      <c r="E965" s="40" t="s">
        <v>49</v>
      </c>
      <c r="F965">
        <v>58.023151302662008</v>
      </c>
    </row>
    <row r="966" spans="1:6" x14ac:dyDescent="0.25">
      <c r="A966" t="s">
        <v>1241</v>
      </c>
      <c r="B966" s="39">
        <v>42779</v>
      </c>
      <c r="C966" t="s">
        <v>1242</v>
      </c>
      <c r="D966" t="s">
        <v>1243</v>
      </c>
      <c r="E966" s="40" t="s">
        <v>49</v>
      </c>
      <c r="F966">
        <v>173.02552710862435</v>
      </c>
    </row>
    <row r="967" spans="1:6" x14ac:dyDescent="0.25">
      <c r="A967" t="s">
        <v>1244</v>
      </c>
      <c r="B967" s="39">
        <v>42779</v>
      </c>
      <c r="C967" t="s">
        <v>1234</v>
      </c>
      <c r="D967" t="s">
        <v>1235</v>
      </c>
      <c r="E967" s="40" t="s">
        <v>49</v>
      </c>
      <c r="F967">
        <v>35.160255868299998</v>
      </c>
    </row>
    <row r="968" spans="1:6" x14ac:dyDescent="0.25">
      <c r="A968" t="s">
        <v>1233</v>
      </c>
      <c r="B968" s="39">
        <v>42780</v>
      </c>
      <c r="C968" t="s">
        <v>1234</v>
      </c>
      <c r="D968" t="s">
        <v>1235</v>
      </c>
      <c r="E968" s="40" t="s">
        <v>49</v>
      </c>
      <c r="F968">
        <v>12.4817819082</v>
      </c>
    </row>
    <row r="969" spans="1:6" x14ac:dyDescent="0.25">
      <c r="A969" t="s">
        <v>1236</v>
      </c>
      <c r="B969" s="39">
        <v>42780</v>
      </c>
      <c r="C969" t="s">
        <v>1237</v>
      </c>
      <c r="D969" t="s">
        <v>1238</v>
      </c>
      <c r="E969" s="40" t="s">
        <v>49</v>
      </c>
      <c r="F969">
        <v>32.528956802796998</v>
      </c>
    </row>
    <row r="970" spans="1:6" x14ac:dyDescent="0.25">
      <c r="A970" t="s">
        <v>1239</v>
      </c>
      <c r="B970" s="39">
        <v>42780</v>
      </c>
      <c r="C970" t="s">
        <v>1237</v>
      </c>
      <c r="D970" t="s">
        <v>1238</v>
      </c>
      <c r="E970" s="40" t="s">
        <v>49</v>
      </c>
      <c r="F970">
        <v>9.9495740740760006</v>
      </c>
    </row>
    <row r="971" spans="1:6" x14ac:dyDescent="0.25">
      <c r="A971" t="s">
        <v>1240</v>
      </c>
      <c r="B971" s="39">
        <v>42780</v>
      </c>
      <c r="C971" t="s">
        <v>1237</v>
      </c>
      <c r="D971" t="s">
        <v>1238</v>
      </c>
      <c r="E971" s="40" t="s">
        <v>49</v>
      </c>
      <c r="F971">
        <v>57.692407719492003</v>
      </c>
    </row>
    <row r="972" spans="1:6" x14ac:dyDescent="0.25">
      <c r="A972" t="s">
        <v>1241</v>
      </c>
      <c r="B972" s="39">
        <v>42780</v>
      </c>
      <c r="C972" t="s">
        <v>1242</v>
      </c>
      <c r="D972" t="s">
        <v>1243</v>
      </c>
      <c r="E972" s="40" t="s">
        <v>49</v>
      </c>
      <c r="F972">
        <v>174.35649270175858</v>
      </c>
    </row>
    <row r="973" spans="1:6" x14ac:dyDescent="0.25">
      <c r="A973" t="s">
        <v>1244</v>
      </c>
      <c r="B973" s="39">
        <v>42780</v>
      </c>
      <c r="C973" t="s">
        <v>1234</v>
      </c>
      <c r="D973" t="s">
        <v>1235</v>
      </c>
      <c r="E973" s="40" t="s">
        <v>49</v>
      </c>
      <c r="F973">
        <v>36.8628358259</v>
      </c>
    </row>
    <row r="974" spans="1:6" x14ac:dyDescent="0.25">
      <c r="A974" t="s">
        <v>1233</v>
      </c>
      <c r="B974" s="39">
        <v>42781</v>
      </c>
      <c r="C974" t="s">
        <v>1234</v>
      </c>
      <c r="D974" t="s">
        <v>1235</v>
      </c>
      <c r="E974" s="40" t="s">
        <v>49</v>
      </c>
      <c r="F974">
        <v>12.462047865600001</v>
      </c>
    </row>
    <row r="975" spans="1:6" x14ac:dyDescent="0.25">
      <c r="A975" t="s">
        <v>1236</v>
      </c>
      <c r="B975" s="39">
        <v>42781</v>
      </c>
      <c r="C975" t="s">
        <v>1237</v>
      </c>
      <c r="D975" t="s">
        <v>1238</v>
      </c>
      <c r="E975" s="40" t="s">
        <v>49</v>
      </c>
      <c r="F975">
        <v>32.809067264154997</v>
      </c>
    </row>
    <row r="976" spans="1:6" x14ac:dyDescent="0.25">
      <c r="A976" t="s">
        <v>1239</v>
      </c>
      <c r="B976" s="39">
        <v>42781</v>
      </c>
      <c r="C976" t="s">
        <v>1237</v>
      </c>
      <c r="D976" t="s">
        <v>1238</v>
      </c>
      <c r="E976" s="40" t="s">
        <v>49</v>
      </c>
      <c r="F976">
        <v>10.038648148165001</v>
      </c>
    </row>
    <row r="977" spans="1:6" x14ac:dyDescent="0.25">
      <c r="A977" t="s">
        <v>1240</v>
      </c>
      <c r="B977" s="39">
        <v>42781</v>
      </c>
      <c r="C977" t="s">
        <v>1237</v>
      </c>
      <c r="D977" t="s">
        <v>1238</v>
      </c>
      <c r="E977" s="40" t="s">
        <v>49</v>
      </c>
      <c r="F977">
        <v>58.023151302662008</v>
      </c>
    </row>
    <row r="978" spans="1:6" x14ac:dyDescent="0.25">
      <c r="A978" t="s">
        <v>1241</v>
      </c>
      <c r="B978" s="39">
        <v>42781</v>
      </c>
      <c r="C978" t="s">
        <v>1242</v>
      </c>
      <c r="D978" t="s">
        <v>1243</v>
      </c>
      <c r="E978" s="40" t="s">
        <v>49</v>
      </c>
      <c r="F978">
        <v>173.14126324705575</v>
      </c>
    </row>
    <row r="979" spans="1:6" x14ac:dyDescent="0.25">
      <c r="A979" t="s">
        <v>1244</v>
      </c>
      <c r="B979" s="39">
        <v>42781</v>
      </c>
      <c r="C979" t="s">
        <v>1234</v>
      </c>
      <c r="D979" t="s">
        <v>1235</v>
      </c>
      <c r="E979" s="40" t="s">
        <v>49</v>
      </c>
      <c r="F979">
        <v>36.704456294899998</v>
      </c>
    </row>
    <row r="980" spans="1:6" x14ac:dyDescent="0.25">
      <c r="A980" t="s">
        <v>1233</v>
      </c>
      <c r="B980" s="39">
        <v>42782</v>
      </c>
      <c r="C980" t="s">
        <v>1234</v>
      </c>
      <c r="D980" t="s">
        <v>1235</v>
      </c>
      <c r="E980" s="40" t="s">
        <v>49</v>
      </c>
      <c r="F980">
        <v>12.3732446742</v>
      </c>
    </row>
    <row r="981" spans="1:6" x14ac:dyDescent="0.25">
      <c r="A981" t="s">
        <v>1236</v>
      </c>
      <c r="B981" s="39">
        <v>42782</v>
      </c>
      <c r="C981" t="s">
        <v>1237</v>
      </c>
      <c r="D981" t="s">
        <v>1238</v>
      </c>
      <c r="E981" s="40" t="s">
        <v>49</v>
      </c>
      <c r="F981">
        <v>32.610279194857</v>
      </c>
    </row>
    <row r="982" spans="1:6" x14ac:dyDescent="0.25">
      <c r="A982" t="s">
        <v>1239</v>
      </c>
      <c r="B982" s="39">
        <v>42782</v>
      </c>
      <c r="C982" t="s">
        <v>1237</v>
      </c>
      <c r="D982" t="s">
        <v>1238</v>
      </c>
      <c r="E982" s="40" t="s">
        <v>49</v>
      </c>
      <c r="F982">
        <v>10.007472222202001</v>
      </c>
    </row>
    <row r="983" spans="1:6" x14ac:dyDescent="0.25">
      <c r="A983" t="s">
        <v>1240</v>
      </c>
      <c r="B983" s="39">
        <v>42782</v>
      </c>
      <c r="C983" t="s">
        <v>1237</v>
      </c>
      <c r="D983" t="s">
        <v>1238</v>
      </c>
      <c r="E983" s="40" t="s">
        <v>49</v>
      </c>
      <c r="F983">
        <v>57.719224766840007</v>
      </c>
    </row>
    <row r="984" spans="1:6" x14ac:dyDescent="0.25">
      <c r="A984" t="s">
        <v>1241</v>
      </c>
      <c r="B984" s="39">
        <v>42782</v>
      </c>
      <c r="C984" t="s">
        <v>1242</v>
      </c>
      <c r="D984" t="s">
        <v>1243</v>
      </c>
      <c r="E984" s="40" t="s">
        <v>49</v>
      </c>
      <c r="F984">
        <v>170.76867240686576</v>
      </c>
    </row>
    <row r="985" spans="1:6" x14ac:dyDescent="0.25">
      <c r="A985" t="s">
        <v>1244</v>
      </c>
      <c r="B985" s="39">
        <v>42782</v>
      </c>
      <c r="C985" t="s">
        <v>1234</v>
      </c>
      <c r="D985" t="s">
        <v>1235</v>
      </c>
      <c r="E985" s="40" t="s">
        <v>49</v>
      </c>
      <c r="F985">
        <v>36.654962691500003</v>
      </c>
    </row>
    <row r="986" spans="1:6" x14ac:dyDescent="0.25">
      <c r="A986" t="s">
        <v>1233</v>
      </c>
      <c r="B986" s="39">
        <v>42783</v>
      </c>
      <c r="C986" t="s">
        <v>1234</v>
      </c>
      <c r="D986" t="s">
        <v>1235</v>
      </c>
      <c r="E986" s="40" t="s">
        <v>49</v>
      </c>
      <c r="F986">
        <v>12.4127127593</v>
      </c>
    </row>
    <row r="987" spans="1:6" x14ac:dyDescent="0.25">
      <c r="A987" t="s">
        <v>1236</v>
      </c>
      <c r="B987" s="39">
        <v>42783</v>
      </c>
      <c r="C987" t="s">
        <v>1237</v>
      </c>
      <c r="D987" t="s">
        <v>1238</v>
      </c>
      <c r="E987" s="40" t="s">
        <v>49</v>
      </c>
      <c r="F987">
        <v>32.402455304128004</v>
      </c>
    </row>
    <row r="988" spans="1:6" x14ac:dyDescent="0.25">
      <c r="A988" t="s">
        <v>1239</v>
      </c>
      <c r="B988" s="39">
        <v>42783</v>
      </c>
      <c r="C988" t="s">
        <v>1237</v>
      </c>
      <c r="D988" t="s">
        <v>1238</v>
      </c>
      <c r="E988" s="40" t="s">
        <v>49</v>
      </c>
      <c r="F988">
        <v>9.9451203703670004</v>
      </c>
    </row>
    <row r="989" spans="1:6" x14ac:dyDescent="0.25">
      <c r="A989" t="s">
        <v>1240</v>
      </c>
      <c r="B989" s="39">
        <v>42783</v>
      </c>
      <c r="C989" t="s">
        <v>1237</v>
      </c>
      <c r="D989" t="s">
        <v>1238</v>
      </c>
      <c r="E989" s="40" t="s">
        <v>49</v>
      </c>
      <c r="F989">
        <v>57.209700868410998</v>
      </c>
    </row>
    <row r="990" spans="1:6" x14ac:dyDescent="0.25">
      <c r="A990" t="s">
        <v>1241</v>
      </c>
      <c r="B990" s="39">
        <v>42783</v>
      </c>
      <c r="C990" t="s">
        <v>1242</v>
      </c>
      <c r="D990" t="s">
        <v>1243</v>
      </c>
      <c r="E990" s="40" t="s">
        <v>49</v>
      </c>
      <c r="F990">
        <v>167.64379666687171</v>
      </c>
    </row>
    <row r="991" spans="1:6" x14ac:dyDescent="0.25">
      <c r="A991" t="s">
        <v>1244</v>
      </c>
      <c r="B991" s="39">
        <v>42783</v>
      </c>
      <c r="C991" t="s">
        <v>1234</v>
      </c>
      <c r="D991" t="s">
        <v>1235</v>
      </c>
      <c r="E991" s="40" t="s">
        <v>49</v>
      </c>
      <c r="F991">
        <v>36.843038384499998</v>
      </c>
    </row>
    <row r="992" spans="1:6" x14ac:dyDescent="0.25">
      <c r="A992" t="s">
        <v>1236</v>
      </c>
      <c r="B992" s="39">
        <v>42786</v>
      </c>
      <c r="C992" t="s">
        <v>1237</v>
      </c>
      <c r="D992" t="s">
        <v>1238</v>
      </c>
      <c r="E992" s="40" t="s">
        <v>49</v>
      </c>
      <c r="F992">
        <v>32.294025448139003</v>
      </c>
    </row>
    <row r="993" spans="1:6" x14ac:dyDescent="0.25">
      <c r="A993" t="s">
        <v>1239</v>
      </c>
      <c r="B993" s="39">
        <v>42786</v>
      </c>
      <c r="C993" t="s">
        <v>1237</v>
      </c>
      <c r="D993" t="s">
        <v>1238</v>
      </c>
      <c r="E993" s="40" t="s">
        <v>49</v>
      </c>
      <c r="F993">
        <v>9.9451203703670004</v>
      </c>
    </row>
    <row r="994" spans="1:6" x14ac:dyDescent="0.25">
      <c r="A994" t="s">
        <v>1240</v>
      </c>
      <c r="B994" s="39">
        <v>42786</v>
      </c>
      <c r="C994" t="s">
        <v>1237</v>
      </c>
      <c r="D994" t="s">
        <v>1238</v>
      </c>
      <c r="E994" s="40" t="s">
        <v>49</v>
      </c>
      <c r="F994">
        <v>57.495749372789007</v>
      </c>
    </row>
    <row r="995" spans="1:6" x14ac:dyDescent="0.25">
      <c r="A995" t="s">
        <v>1241</v>
      </c>
      <c r="B995" s="39">
        <v>42786</v>
      </c>
      <c r="C995" t="s">
        <v>1242</v>
      </c>
      <c r="D995" t="s">
        <v>1243</v>
      </c>
      <c r="E995" s="40" t="s">
        <v>49</v>
      </c>
      <c r="F995">
        <v>168.39608156667578</v>
      </c>
    </row>
    <row r="996" spans="1:6" x14ac:dyDescent="0.25">
      <c r="A996" t="s">
        <v>1233</v>
      </c>
      <c r="B996" s="39">
        <v>42787</v>
      </c>
      <c r="C996" t="s">
        <v>1234</v>
      </c>
      <c r="D996" t="s">
        <v>1235</v>
      </c>
      <c r="E996" s="40" t="s">
        <v>49</v>
      </c>
      <c r="F996">
        <v>12.5212499933</v>
      </c>
    </row>
    <row r="997" spans="1:6" x14ac:dyDescent="0.25">
      <c r="A997" t="s">
        <v>1236</v>
      </c>
      <c r="B997" s="39">
        <v>42787</v>
      </c>
      <c r="C997" t="s">
        <v>1237</v>
      </c>
      <c r="D997" t="s">
        <v>1238</v>
      </c>
      <c r="E997" s="40" t="s">
        <v>49</v>
      </c>
      <c r="F997">
        <v>32.492813517528006</v>
      </c>
    </row>
    <row r="998" spans="1:6" x14ac:dyDescent="0.25">
      <c r="A998" t="s">
        <v>1239</v>
      </c>
      <c r="B998" s="39">
        <v>42787</v>
      </c>
      <c r="C998" t="s">
        <v>1237</v>
      </c>
      <c r="D998" t="s">
        <v>1238</v>
      </c>
      <c r="E998" s="40" t="s">
        <v>49</v>
      </c>
      <c r="F998">
        <v>9.9451203703670004</v>
      </c>
    </row>
    <row r="999" spans="1:6" x14ac:dyDescent="0.25">
      <c r="A999" t="s">
        <v>1240</v>
      </c>
      <c r="B999" s="39">
        <v>42787</v>
      </c>
      <c r="C999" t="s">
        <v>1237</v>
      </c>
      <c r="D999" t="s">
        <v>1238</v>
      </c>
      <c r="E999" s="40" t="s">
        <v>49</v>
      </c>
      <c r="F999">
        <v>57.906944097821004</v>
      </c>
    </row>
    <row r="1000" spans="1:6" x14ac:dyDescent="0.25">
      <c r="A1000" t="s">
        <v>1241</v>
      </c>
      <c r="B1000" s="39">
        <v>42787</v>
      </c>
      <c r="C1000" t="s">
        <v>1242</v>
      </c>
      <c r="D1000" t="s">
        <v>1243</v>
      </c>
      <c r="E1000" s="40" t="s">
        <v>49</v>
      </c>
      <c r="F1000">
        <v>170.94227661451288</v>
      </c>
    </row>
    <row r="1001" spans="1:6" x14ac:dyDescent="0.25">
      <c r="A1001" t="s">
        <v>1244</v>
      </c>
      <c r="B1001" s="39">
        <v>42787</v>
      </c>
      <c r="C1001" t="s">
        <v>1234</v>
      </c>
      <c r="D1001" t="s">
        <v>1235</v>
      </c>
      <c r="E1001" s="40" t="s">
        <v>49</v>
      </c>
      <c r="F1001">
        <v>37.427062904800003</v>
      </c>
    </row>
    <row r="1002" spans="1:6" x14ac:dyDescent="0.25">
      <c r="A1002" t="s">
        <v>1233</v>
      </c>
      <c r="B1002" s="39">
        <v>42788</v>
      </c>
      <c r="C1002" t="s">
        <v>1234</v>
      </c>
      <c r="D1002" t="s">
        <v>1235</v>
      </c>
      <c r="E1002" s="40" t="s">
        <v>49</v>
      </c>
      <c r="F1002">
        <v>12.5015159507</v>
      </c>
    </row>
    <row r="1003" spans="1:6" x14ac:dyDescent="0.25">
      <c r="A1003" t="s">
        <v>1236</v>
      </c>
      <c r="B1003" s="39">
        <v>42788</v>
      </c>
      <c r="C1003" t="s">
        <v>1237</v>
      </c>
      <c r="D1003" t="s">
        <v>1238</v>
      </c>
      <c r="E1003" s="40" t="s">
        <v>49</v>
      </c>
      <c r="F1003">
        <v>32.700637408166003</v>
      </c>
    </row>
    <row r="1004" spans="1:6" x14ac:dyDescent="0.25">
      <c r="A1004" t="s">
        <v>1239</v>
      </c>
      <c r="B1004" s="39">
        <v>42788</v>
      </c>
      <c r="C1004" t="s">
        <v>1237</v>
      </c>
      <c r="D1004" t="s">
        <v>1238</v>
      </c>
      <c r="E1004" s="40" t="s">
        <v>49</v>
      </c>
      <c r="F1004">
        <v>9.9629351852030013</v>
      </c>
    </row>
    <row r="1005" spans="1:6" x14ac:dyDescent="0.25">
      <c r="A1005" t="s">
        <v>1240</v>
      </c>
      <c r="B1005" s="39">
        <v>42788</v>
      </c>
      <c r="C1005" t="s">
        <v>1237</v>
      </c>
      <c r="D1005" t="s">
        <v>1238</v>
      </c>
      <c r="E1005" s="40" t="s">
        <v>49</v>
      </c>
      <c r="F1005">
        <v>58.130419491781005</v>
      </c>
    </row>
    <row r="1006" spans="1:6" x14ac:dyDescent="0.25">
      <c r="A1006" t="s">
        <v>1241</v>
      </c>
      <c r="B1006" s="39">
        <v>42788</v>
      </c>
      <c r="C1006" t="s">
        <v>1242</v>
      </c>
      <c r="D1006" t="s">
        <v>1243</v>
      </c>
      <c r="E1006" s="40" t="s">
        <v>49</v>
      </c>
      <c r="F1006">
        <v>168.2803454282444</v>
      </c>
    </row>
    <row r="1007" spans="1:6" x14ac:dyDescent="0.25">
      <c r="A1007" t="s">
        <v>1244</v>
      </c>
      <c r="B1007" s="39">
        <v>42788</v>
      </c>
      <c r="C1007" t="s">
        <v>1234</v>
      </c>
      <c r="D1007" t="s">
        <v>1235</v>
      </c>
      <c r="E1007" s="40" t="s">
        <v>49</v>
      </c>
      <c r="F1007">
        <v>37.456759066899998</v>
      </c>
    </row>
    <row r="1008" spans="1:6" x14ac:dyDescent="0.25">
      <c r="A1008" t="s">
        <v>1233</v>
      </c>
      <c r="B1008" s="39">
        <v>42789</v>
      </c>
      <c r="C1008" t="s">
        <v>1234</v>
      </c>
      <c r="D1008" t="s">
        <v>1235</v>
      </c>
      <c r="E1008" s="40" t="s">
        <v>49</v>
      </c>
      <c r="F1008">
        <v>12.3929787167</v>
      </c>
    </row>
    <row r="1009" spans="1:6" x14ac:dyDescent="0.25">
      <c r="A1009" t="s">
        <v>1236</v>
      </c>
      <c r="B1009" s="39">
        <v>42789</v>
      </c>
      <c r="C1009" t="s">
        <v>1237</v>
      </c>
      <c r="D1009" t="s">
        <v>1238</v>
      </c>
      <c r="E1009" s="40" t="s">
        <v>49</v>
      </c>
      <c r="F1009">
        <v>32.257882162779005</v>
      </c>
    </row>
    <row r="1010" spans="1:6" x14ac:dyDescent="0.25">
      <c r="A1010" t="s">
        <v>1239</v>
      </c>
      <c r="B1010" s="39">
        <v>42789</v>
      </c>
      <c r="C1010" t="s">
        <v>1237</v>
      </c>
      <c r="D1010" t="s">
        <v>1238</v>
      </c>
      <c r="E1010" s="40" t="s">
        <v>49</v>
      </c>
      <c r="F1010">
        <v>9.9050370370770011</v>
      </c>
    </row>
    <row r="1011" spans="1:6" x14ac:dyDescent="0.25">
      <c r="A1011" t="s">
        <v>1240</v>
      </c>
      <c r="B1011" s="39">
        <v>42789</v>
      </c>
      <c r="C1011" t="s">
        <v>1237</v>
      </c>
      <c r="D1011" t="s">
        <v>1238</v>
      </c>
      <c r="E1011" s="40" t="s">
        <v>49</v>
      </c>
      <c r="F1011">
        <v>58.085724412989002</v>
      </c>
    </row>
    <row r="1012" spans="1:6" x14ac:dyDescent="0.25">
      <c r="A1012" t="s">
        <v>1241</v>
      </c>
      <c r="B1012" s="39">
        <v>42789</v>
      </c>
      <c r="C1012" t="s">
        <v>1242</v>
      </c>
      <c r="D1012" t="s">
        <v>1243</v>
      </c>
      <c r="E1012" s="40" t="s">
        <v>49</v>
      </c>
      <c r="F1012">
        <v>169.0326303292216</v>
      </c>
    </row>
    <row r="1013" spans="1:6" x14ac:dyDescent="0.25">
      <c r="A1013" t="s">
        <v>1244</v>
      </c>
      <c r="B1013" s="39">
        <v>42789</v>
      </c>
      <c r="C1013" t="s">
        <v>1234</v>
      </c>
      <c r="D1013" t="s">
        <v>1235</v>
      </c>
      <c r="E1013" s="40" t="s">
        <v>49</v>
      </c>
      <c r="F1013">
        <v>36.872734546499998</v>
      </c>
    </row>
    <row r="1014" spans="1:6" x14ac:dyDescent="0.25">
      <c r="A1014" t="s">
        <v>1233</v>
      </c>
      <c r="B1014" s="39">
        <v>42790</v>
      </c>
      <c r="C1014" t="s">
        <v>1234</v>
      </c>
      <c r="D1014" t="s">
        <v>1235</v>
      </c>
      <c r="E1014" s="40" t="s">
        <v>49</v>
      </c>
      <c r="F1014">
        <v>12.3041755253</v>
      </c>
    </row>
    <row r="1015" spans="1:6" x14ac:dyDescent="0.25">
      <c r="A1015" t="s">
        <v>1236</v>
      </c>
      <c r="B1015" s="39">
        <v>42790</v>
      </c>
      <c r="C1015" t="s">
        <v>1237</v>
      </c>
      <c r="D1015" t="s">
        <v>1238</v>
      </c>
      <c r="E1015" s="40" t="s">
        <v>49</v>
      </c>
      <c r="F1015">
        <v>32.104273200090006</v>
      </c>
    </row>
    <row r="1016" spans="1:6" x14ac:dyDescent="0.25">
      <c r="A1016" t="s">
        <v>1239</v>
      </c>
      <c r="B1016" s="39">
        <v>42790</v>
      </c>
      <c r="C1016" t="s">
        <v>1237</v>
      </c>
      <c r="D1016" t="s">
        <v>1238</v>
      </c>
      <c r="E1016" s="40" t="s">
        <v>49</v>
      </c>
      <c r="F1016">
        <v>9.9050370370770011</v>
      </c>
    </row>
    <row r="1017" spans="1:6" x14ac:dyDescent="0.25">
      <c r="A1017" t="s">
        <v>1240</v>
      </c>
      <c r="B1017" s="39">
        <v>42790</v>
      </c>
      <c r="C1017" t="s">
        <v>1237</v>
      </c>
      <c r="D1017" t="s">
        <v>1238</v>
      </c>
      <c r="E1017" s="40" t="s">
        <v>49</v>
      </c>
      <c r="F1017">
        <v>57.638773624978</v>
      </c>
    </row>
    <row r="1018" spans="1:6" x14ac:dyDescent="0.25">
      <c r="A1018" t="s">
        <v>1241</v>
      </c>
      <c r="B1018" s="39">
        <v>42790</v>
      </c>
      <c r="C1018" t="s">
        <v>1242</v>
      </c>
      <c r="D1018" t="s">
        <v>1243</v>
      </c>
      <c r="E1018" s="40" t="s">
        <v>49</v>
      </c>
      <c r="F1018">
        <v>168.91689419079023</v>
      </c>
    </row>
    <row r="1019" spans="1:6" x14ac:dyDescent="0.25">
      <c r="A1019" t="s">
        <v>1244</v>
      </c>
      <c r="B1019" s="39">
        <v>42790</v>
      </c>
      <c r="C1019" t="s">
        <v>1234</v>
      </c>
      <c r="D1019" t="s">
        <v>1235</v>
      </c>
      <c r="E1019" s="40" t="s">
        <v>49</v>
      </c>
      <c r="F1019">
        <v>36.526279322599997</v>
      </c>
    </row>
    <row r="1020" spans="1:6" x14ac:dyDescent="0.25">
      <c r="A1020" t="s">
        <v>1233</v>
      </c>
      <c r="B1020" s="39">
        <v>42793</v>
      </c>
      <c r="C1020" t="s">
        <v>1234</v>
      </c>
      <c r="D1020" t="s">
        <v>1235</v>
      </c>
      <c r="E1020" s="40" t="s">
        <v>49</v>
      </c>
      <c r="F1020">
        <v>12.4916489294</v>
      </c>
    </row>
    <row r="1021" spans="1:6" x14ac:dyDescent="0.25">
      <c r="A1021" t="s">
        <v>1236</v>
      </c>
      <c r="B1021" s="39">
        <v>42793</v>
      </c>
      <c r="C1021" t="s">
        <v>1237</v>
      </c>
      <c r="D1021" t="s">
        <v>1238</v>
      </c>
      <c r="E1021" s="40" t="s">
        <v>49</v>
      </c>
      <c r="F1021">
        <v>31.607303026754003</v>
      </c>
    </row>
    <row r="1022" spans="1:6" x14ac:dyDescent="0.25">
      <c r="A1022" t="s">
        <v>1239</v>
      </c>
      <c r="B1022" s="39">
        <v>42793</v>
      </c>
      <c r="C1022" t="s">
        <v>1237</v>
      </c>
      <c r="D1022" t="s">
        <v>1238</v>
      </c>
      <c r="E1022" s="40" t="s">
        <v>49</v>
      </c>
      <c r="F1022">
        <v>9.8426851851510015</v>
      </c>
    </row>
    <row r="1023" spans="1:6" x14ac:dyDescent="0.25">
      <c r="A1023" t="s">
        <v>1240</v>
      </c>
      <c r="B1023" s="39">
        <v>42793</v>
      </c>
      <c r="C1023" t="s">
        <v>1237</v>
      </c>
      <c r="D1023" t="s">
        <v>1238</v>
      </c>
      <c r="E1023" s="40" t="s">
        <v>49</v>
      </c>
      <c r="F1023">
        <v>57.263334963016</v>
      </c>
    </row>
    <row r="1024" spans="1:6" x14ac:dyDescent="0.25">
      <c r="A1024" t="s">
        <v>1241</v>
      </c>
      <c r="B1024" s="39">
        <v>42793</v>
      </c>
      <c r="C1024" t="s">
        <v>1242</v>
      </c>
      <c r="D1024" t="s">
        <v>1243</v>
      </c>
      <c r="E1024" s="40" t="s">
        <v>49</v>
      </c>
      <c r="F1024">
        <v>167.12298404275725</v>
      </c>
    </row>
    <row r="1025" spans="1:6" x14ac:dyDescent="0.25">
      <c r="A1025" t="s">
        <v>1244</v>
      </c>
      <c r="B1025" s="39">
        <v>42793</v>
      </c>
      <c r="C1025" t="s">
        <v>1234</v>
      </c>
      <c r="D1025" t="s">
        <v>1235</v>
      </c>
      <c r="E1025" s="40" t="s">
        <v>49</v>
      </c>
      <c r="F1025">
        <v>36.8925319879</v>
      </c>
    </row>
    <row r="1026" spans="1:6" x14ac:dyDescent="0.25">
      <c r="A1026" t="s">
        <v>1233</v>
      </c>
      <c r="B1026" s="39">
        <v>42794</v>
      </c>
      <c r="C1026" t="s">
        <v>1234</v>
      </c>
      <c r="D1026" t="s">
        <v>1235</v>
      </c>
      <c r="E1026" s="40" t="s">
        <v>49</v>
      </c>
      <c r="F1026">
        <v>12.363377652900001</v>
      </c>
    </row>
    <row r="1027" spans="1:6" x14ac:dyDescent="0.25">
      <c r="A1027" t="s">
        <v>1236</v>
      </c>
      <c r="B1027" s="39">
        <v>42794</v>
      </c>
      <c r="C1027" t="s">
        <v>1237</v>
      </c>
      <c r="D1027" t="s">
        <v>1238</v>
      </c>
      <c r="E1027" s="40" t="s">
        <v>49</v>
      </c>
      <c r="F1027">
        <v>31.525980634694001</v>
      </c>
    </row>
    <row r="1028" spans="1:6" x14ac:dyDescent="0.25">
      <c r="A1028" t="s">
        <v>1239</v>
      </c>
      <c r="B1028" s="39">
        <v>42794</v>
      </c>
      <c r="C1028" t="s">
        <v>1237</v>
      </c>
      <c r="D1028" t="s">
        <v>1238</v>
      </c>
      <c r="E1028" s="40" t="s">
        <v>49</v>
      </c>
      <c r="F1028">
        <v>9.851592592569002</v>
      </c>
    </row>
    <row r="1029" spans="1:6" x14ac:dyDescent="0.25">
      <c r="A1029" t="s">
        <v>1240</v>
      </c>
      <c r="B1029" s="39">
        <v>42794</v>
      </c>
      <c r="C1029" t="s">
        <v>1237</v>
      </c>
      <c r="D1029" t="s">
        <v>1238</v>
      </c>
      <c r="E1029" s="40" t="s">
        <v>49</v>
      </c>
      <c r="F1029">
        <v>56.896835316866998</v>
      </c>
    </row>
    <row r="1030" spans="1:6" x14ac:dyDescent="0.25">
      <c r="A1030" t="s">
        <v>1241</v>
      </c>
      <c r="B1030" s="39">
        <v>42794</v>
      </c>
      <c r="C1030" t="s">
        <v>1242</v>
      </c>
      <c r="D1030" t="s">
        <v>1243</v>
      </c>
      <c r="E1030" s="40" t="s">
        <v>49</v>
      </c>
      <c r="F1030">
        <v>165.27120582668169</v>
      </c>
    </row>
    <row r="1031" spans="1:6" x14ac:dyDescent="0.25">
      <c r="A1031" t="s">
        <v>1244</v>
      </c>
      <c r="B1031" s="39">
        <v>42794</v>
      </c>
      <c r="C1031" t="s">
        <v>1234</v>
      </c>
      <c r="D1031" t="s">
        <v>1235</v>
      </c>
      <c r="E1031" s="40" t="s">
        <v>49</v>
      </c>
      <c r="F1031">
        <v>36.466886998500001</v>
      </c>
    </row>
    <row r="1032" spans="1:6" x14ac:dyDescent="0.25">
      <c r="A1032" t="s">
        <v>1233</v>
      </c>
      <c r="B1032" s="39">
        <v>42795</v>
      </c>
      <c r="C1032" t="s">
        <v>1234</v>
      </c>
      <c r="D1032" t="s">
        <v>1235</v>
      </c>
      <c r="E1032" s="40" t="s">
        <v>49</v>
      </c>
      <c r="F1032">
        <v>12.5212499933</v>
      </c>
    </row>
    <row r="1033" spans="1:6" x14ac:dyDescent="0.25">
      <c r="A1033" t="s">
        <v>1236</v>
      </c>
      <c r="B1033" s="39">
        <v>42795</v>
      </c>
      <c r="C1033" t="s">
        <v>1237</v>
      </c>
      <c r="D1033" t="s">
        <v>1238</v>
      </c>
      <c r="E1033" s="40" t="s">
        <v>49</v>
      </c>
      <c r="F1033">
        <v>31.815126917392003</v>
      </c>
    </row>
    <row r="1034" spans="1:6" x14ac:dyDescent="0.25">
      <c r="A1034" t="s">
        <v>1239</v>
      </c>
      <c r="B1034" s="39">
        <v>42795</v>
      </c>
      <c r="C1034" t="s">
        <v>1237</v>
      </c>
      <c r="D1034" t="s">
        <v>1238</v>
      </c>
      <c r="E1034" s="40" t="s">
        <v>49</v>
      </c>
      <c r="F1034">
        <v>9.9807500000390004</v>
      </c>
    </row>
    <row r="1035" spans="1:6" x14ac:dyDescent="0.25">
      <c r="A1035" t="s">
        <v>1240</v>
      </c>
      <c r="B1035" s="39">
        <v>42795</v>
      </c>
      <c r="C1035" t="s">
        <v>1237</v>
      </c>
      <c r="D1035" t="s">
        <v>1238</v>
      </c>
      <c r="E1035" s="40" t="s">
        <v>49</v>
      </c>
      <c r="F1035">
        <v>57.799675908611</v>
      </c>
    </row>
    <row r="1036" spans="1:6" x14ac:dyDescent="0.25">
      <c r="A1036" t="s">
        <v>1241</v>
      </c>
      <c r="B1036" s="39">
        <v>42795</v>
      </c>
      <c r="C1036" t="s">
        <v>1242</v>
      </c>
      <c r="D1036" t="s">
        <v>1243</v>
      </c>
      <c r="E1036" s="40" t="s">
        <v>49</v>
      </c>
      <c r="F1036">
        <v>169.72704715981001</v>
      </c>
    </row>
    <row r="1037" spans="1:6" x14ac:dyDescent="0.25">
      <c r="A1037" t="s">
        <v>1244</v>
      </c>
      <c r="B1037" s="39">
        <v>42795</v>
      </c>
      <c r="C1037" t="s">
        <v>1234</v>
      </c>
      <c r="D1037" t="s">
        <v>1235</v>
      </c>
      <c r="E1037" s="40" t="s">
        <v>49</v>
      </c>
      <c r="F1037">
        <v>37.0509115188</v>
      </c>
    </row>
    <row r="1038" spans="1:6" x14ac:dyDescent="0.25">
      <c r="A1038" t="s">
        <v>1233</v>
      </c>
      <c r="B1038" s="39">
        <v>42796</v>
      </c>
      <c r="C1038" t="s">
        <v>1234</v>
      </c>
      <c r="D1038" t="s">
        <v>1235</v>
      </c>
      <c r="E1038" s="40" t="s">
        <v>49</v>
      </c>
      <c r="F1038">
        <v>12.4916489294</v>
      </c>
    </row>
    <row r="1039" spans="1:6" x14ac:dyDescent="0.25">
      <c r="A1039" t="s">
        <v>1236</v>
      </c>
      <c r="B1039" s="39">
        <v>42796</v>
      </c>
      <c r="C1039" t="s">
        <v>1237</v>
      </c>
      <c r="D1039" t="s">
        <v>1238</v>
      </c>
      <c r="E1039" s="40" t="s">
        <v>49</v>
      </c>
      <c r="F1039">
        <v>32.013914986781003</v>
      </c>
    </row>
    <row r="1040" spans="1:6" x14ac:dyDescent="0.25">
      <c r="A1040" t="s">
        <v>1239</v>
      </c>
      <c r="B1040" s="39">
        <v>42796</v>
      </c>
      <c r="C1040" t="s">
        <v>1237</v>
      </c>
      <c r="D1040" t="s">
        <v>1238</v>
      </c>
      <c r="E1040" s="40" t="s">
        <v>49</v>
      </c>
      <c r="F1040">
        <v>10.011925925911001</v>
      </c>
    </row>
    <row r="1041" spans="1:6" x14ac:dyDescent="0.25">
      <c r="A1041" t="s">
        <v>1240</v>
      </c>
      <c r="B1041" s="39">
        <v>42796</v>
      </c>
      <c r="C1041" t="s">
        <v>1237</v>
      </c>
      <c r="D1041" t="s">
        <v>1238</v>
      </c>
      <c r="E1041" s="40" t="s">
        <v>49</v>
      </c>
      <c r="F1041">
        <v>57.835431971681004</v>
      </c>
    </row>
    <row r="1042" spans="1:6" x14ac:dyDescent="0.25">
      <c r="A1042" t="s">
        <v>1241</v>
      </c>
      <c r="B1042" s="39">
        <v>42796</v>
      </c>
      <c r="C1042" t="s">
        <v>1242</v>
      </c>
      <c r="D1042" t="s">
        <v>1243</v>
      </c>
      <c r="E1042" s="40" t="s">
        <v>49</v>
      </c>
      <c r="F1042">
        <v>170.18999171470875</v>
      </c>
    </row>
    <row r="1043" spans="1:6" x14ac:dyDescent="0.25">
      <c r="A1043" t="s">
        <v>1244</v>
      </c>
      <c r="B1043" s="39">
        <v>42796</v>
      </c>
      <c r="C1043" t="s">
        <v>1234</v>
      </c>
      <c r="D1043" t="s">
        <v>1235</v>
      </c>
      <c r="E1043" s="40" t="s">
        <v>49</v>
      </c>
      <c r="F1043">
        <v>37.377569301400001</v>
      </c>
    </row>
    <row r="1044" spans="1:6" x14ac:dyDescent="0.25">
      <c r="A1044" t="s">
        <v>1233</v>
      </c>
      <c r="B1044" s="39">
        <v>42797</v>
      </c>
      <c r="C1044" t="s">
        <v>1234</v>
      </c>
      <c r="D1044" t="s">
        <v>1235</v>
      </c>
      <c r="E1044" s="40" t="s">
        <v>49</v>
      </c>
      <c r="F1044">
        <v>12.4817819082</v>
      </c>
    </row>
    <row r="1045" spans="1:6" x14ac:dyDescent="0.25">
      <c r="A1045" t="s">
        <v>1236</v>
      </c>
      <c r="B1045" s="39">
        <v>42797</v>
      </c>
      <c r="C1045" t="s">
        <v>1237</v>
      </c>
      <c r="D1045" t="s">
        <v>1238</v>
      </c>
      <c r="E1045" s="40" t="s">
        <v>49</v>
      </c>
      <c r="F1045">
        <v>32.140416485449997</v>
      </c>
    </row>
    <row r="1046" spans="1:6" x14ac:dyDescent="0.25">
      <c r="A1046" t="s">
        <v>1239</v>
      </c>
      <c r="B1046" s="39">
        <v>42797</v>
      </c>
      <c r="C1046" t="s">
        <v>1237</v>
      </c>
      <c r="D1046" t="s">
        <v>1238</v>
      </c>
      <c r="E1046" s="40" t="s">
        <v>49</v>
      </c>
      <c r="F1046">
        <v>10.043101851874001</v>
      </c>
    </row>
    <row r="1047" spans="1:6" x14ac:dyDescent="0.25">
      <c r="A1047" t="s">
        <v>1240</v>
      </c>
      <c r="B1047" s="39">
        <v>42797</v>
      </c>
      <c r="C1047" t="s">
        <v>1237</v>
      </c>
      <c r="D1047" t="s">
        <v>1238</v>
      </c>
      <c r="E1047" s="40" t="s">
        <v>49</v>
      </c>
      <c r="F1047">
        <v>57.701346735305009</v>
      </c>
    </row>
    <row r="1048" spans="1:6" x14ac:dyDescent="0.25">
      <c r="A1048" t="s">
        <v>1241</v>
      </c>
      <c r="B1048" s="39">
        <v>42797</v>
      </c>
      <c r="C1048" t="s">
        <v>1242</v>
      </c>
      <c r="D1048" t="s">
        <v>1243</v>
      </c>
      <c r="E1048" s="40" t="s">
        <v>49</v>
      </c>
      <c r="F1048">
        <v>170.53720013000299</v>
      </c>
    </row>
    <row r="1049" spans="1:6" x14ac:dyDescent="0.25">
      <c r="A1049" t="s">
        <v>1244</v>
      </c>
      <c r="B1049" s="39">
        <v>42797</v>
      </c>
      <c r="C1049" t="s">
        <v>1234</v>
      </c>
      <c r="D1049" t="s">
        <v>1235</v>
      </c>
      <c r="E1049" s="40" t="s">
        <v>49</v>
      </c>
      <c r="F1049">
        <v>37.842809173500001</v>
      </c>
    </row>
    <row r="1050" spans="1:6" x14ac:dyDescent="0.25">
      <c r="A1050" t="s">
        <v>1233</v>
      </c>
      <c r="B1050" s="39">
        <v>42800</v>
      </c>
      <c r="C1050" t="s">
        <v>1234</v>
      </c>
      <c r="D1050" t="s">
        <v>1235</v>
      </c>
      <c r="E1050" s="40" t="s">
        <v>49</v>
      </c>
      <c r="F1050">
        <v>12.353510631600001</v>
      </c>
    </row>
    <row r="1051" spans="1:6" x14ac:dyDescent="0.25">
      <c r="A1051" t="s">
        <v>1236</v>
      </c>
      <c r="B1051" s="39">
        <v>42800</v>
      </c>
      <c r="C1051" t="s">
        <v>1237</v>
      </c>
      <c r="D1051" t="s">
        <v>1238</v>
      </c>
      <c r="E1051" s="40" t="s">
        <v>49</v>
      </c>
      <c r="F1051">
        <v>31.950664237401003</v>
      </c>
    </row>
    <row r="1052" spans="1:6" x14ac:dyDescent="0.25">
      <c r="A1052" t="s">
        <v>1239</v>
      </c>
      <c r="B1052" s="39">
        <v>42800</v>
      </c>
      <c r="C1052" t="s">
        <v>1237</v>
      </c>
      <c r="D1052" t="s">
        <v>1238</v>
      </c>
      <c r="E1052" s="40" t="s">
        <v>49</v>
      </c>
      <c r="F1052">
        <v>10.149990740708001</v>
      </c>
    </row>
    <row r="1053" spans="1:6" x14ac:dyDescent="0.25">
      <c r="A1053" t="s">
        <v>1240</v>
      </c>
      <c r="B1053" s="39">
        <v>42800</v>
      </c>
      <c r="C1053" t="s">
        <v>1237</v>
      </c>
      <c r="D1053" t="s">
        <v>1238</v>
      </c>
      <c r="E1053" s="40" t="s">
        <v>49</v>
      </c>
      <c r="F1053">
        <v>57.603017561908004</v>
      </c>
    </row>
    <row r="1054" spans="1:6" x14ac:dyDescent="0.25">
      <c r="A1054" t="s">
        <v>1241</v>
      </c>
      <c r="B1054" s="39">
        <v>42800</v>
      </c>
      <c r="C1054" t="s">
        <v>1242</v>
      </c>
      <c r="D1054" t="s">
        <v>1243</v>
      </c>
      <c r="E1054" s="40" t="s">
        <v>49</v>
      </c>
      <c r="F1054">
        <v>168.22247735902869</v>
      </c>
    </row>
    <row r="1055" spans="1:6" x14ac:dyDescent="0.25">
      <c r="A1055" t="s">
        <v>1244</v>
      </c>
      <c r="B1055" s="39">
        <v>42800</v>
      </c>
      <c r="C1055" t="s">
        <v>1234</v>
      </c>
      <c r="D1055" t="s">
        <v>1235</v>
      </c>
      <c r="E1055" s="40" t="s">
        <v>49</v>
      </c>
      <c r="F1055">
        <v>37.526050111700002</v>
      </c>
    </row>
    <row r="1056" spans="1:6" x14ac:dyDescent="0.25">
      <c r="A1056" t="s">
        <v>1233</v>
      </c>
      <c r="B1056" s="39">
        <v>42801</v>
      </c>
      <c r="C1056" t="s">
        <v>1234</v>
      </c>
      <c r="D1056" t="s">
        <v>1235</v>
      </c>
      <c r="E1056" s="40" t="s">
        <v>49</v>
      </c>
      <c r="F1056">
        <v>12.294308504</v>
      </c>
    </row>
    <row r="1057" spans="1:6" x14ac:dyDescent="0.25">
      <c r="A1057" t="s">
        <v>1236</v>
      </c>
      <c r="B1057" s="39">
        <v>42801</v>
      </c>
      <c r="C1057" t="s">
        <v>1237</v>
      </c>
      <c r="D1057" t="s">
        <v>1238</v>
      </c>
      <c r="E1057" s="40" t="s">
        <v>49</v>
      </c>
      <c r="F1057">
        <v>32.140416485449997</v>
      </c>
    </row>
    <row r="1058" spans="1:6" x14ac:dyDescent="0.25">
      <c r="A1058" t="s">
        <v>1239</v>
      </c>
      <c r="B1058" s="39">
        <v>42801</v>
      </c>
      <c r="C1058" t="s">
        <v>1237</v>
      </c>
      <c r="D1058" t="s">
        <v>1238</v>
      </c>
      <c r="E1058" s="40" t="s">
        <v>49</v>
      </c>
      <c r="F1058">
        <v>10.247972222215001</v>
      </c>
    </row>
    <row r="1059" spans="1:6" x14ac:dyDescent="0.25">
      <c r="A1059" t="s">
        <v>1240</v>
      </c>
      <c r="B1059" s="39">
        <v>42801</v>
      </c>
      <c r="C1059" t="s">
        <v>1237</v>
      </c>
      <c r="D1059" t="s">
        <v>1238</v>
      </c>
      <c r="E1059" s="40" t="s">
        <v>49</v>
      </c>
      <c r="F1059">
        <v>57.477871341254001</v>
      </c>
    </row>
    <row r="1060" spans="1:6" x14ac:dyDescent="0.25">
      <c r="A1060" t="s">
        <v>1241</v>
      </c>
      <c r="B1060" s="39">
        <v>42801</v>
      </c>
      <c r="C1060" t="s">
        <v>1242</v>
      </c>
      <c r="D1060" t="s">
        <v>1243</v>
      </c>
      <c r="E1060" s="40" t="s">
        <v>49</v>
      </c>
      <c r="F1060">
        <v>168.97476226000595</v>
      </c>
    </row>
    <row r="1061" spans="1:6" x14ac:dyDescent="0.25">
      <c r="A1061" t="s">
        <v>1244</v>
      </c>
      <c r="B1061" s="39">
        <v>42801</v>
      </c>
      <c r="C1061" t="s">
        <v>1234</v>
      </c>
      <c r="D1061" t="s">
        <v>1235</v>
      </c>
      <c r="E1061" s="40" t="s">
        <v>49</v>
      </c>
      <c r="F1061">
        <v>37.140000004999997</v>
      </c>
    </row>
    <row r="1062" spans="1:6" x14ac:dyDescent="0.25">
      <c r="A1062" t="s">
        <v>1233</v>
      </c>
      <c r="B1062" s="39">
        <v>42802</v>
      </c>
      <c r="C1062" t="s">
        <v>1234</v>
      </c>
      <c r="D1062" t="s">
        <v>1235</v>
      </c>
      <c r="E1062" s="40" t="s">
        <v>49</v>
      </c>
      <c r="F1062">
        <v>12.363377652900001</v>
      </c>
    </row>
    <row r="1063" spans="1:6" x14ac:dyDescent="0.25">
      <c r="A1063" t="s">
        <v>1236</v>
      </c>
      <c r="B1063" s="39">
        <v>42802</v>
      </c>
      <c r="C1063" t="s">
        <v>1237</v>
      </c>
      <c r="D1063" t="s">
        <v>1238</v>
      </c>
      <c r="E1063" s="40" t="s">
        <v>49</v>
      </c>
      <c r="F1063">
        <v>31.959700058741003</v>
      </c>
    </row>
    <row r="1064" spans="1:6" x14ac:dyDescent="0.25">
      <c r="A1064" t="s">
        <v>1239</v>
      </c>
      <c r="B1064" s="39">
        <v>42802</v>
      </c>
      <c r="C1064" t="s">
        <v>1237</v>
      </c>
      <c r="D1064" t="s">
        <v>1238</v>
      </c>
      <c r="E1064" s="40" t="s">
        <v>49</v>
      </c>
      <c r="F1064">
        <v>10.216796296252001</v>
      </c>
    </row>
    <row r="1065" spans="1:6" x14ac:dyDescent="0.25">
      <c r="A1065" t="s">
        <v>1240</v>
      </c>
      <c r="B1065" s="39">
        <v>42802</v>
      </c>
      <c r="C1065" t="s">
        <v>1237</v>
      </c>
      <c r="D1065" t="s">
        <v>1238</v>
      </c>
      <c r="E1065" s="40" t="s">
        <v>49</v>
      </c>
      <c r="F1065">
        <v>56.941530395659001</v>
      </c>
    </row>
    <row r="1066" spans="1:6" x14ac:dyDescent="0.25">
      <c r="A1066" t="s">
        <v>1241</v>
      </c>
      <c r="B1066" s="39">
        <v>42802</v>
      </c>
      <c r="C1066" t="s">
        <v>1242</v>
      </c>
      <c r="D1066" t="s">
        <v>1243</v>
      </c>
      <c r="E1066" s="40" t="s">
        <v>49</v>
      </c>
      <c r="F1066">
        <v>167.75953280530308</v>
      </c>
    </row>
    <row r="1067" spans="1:6" x14ac:dyDescent="0.25">
      <c r="A1067" t="s">
        <v>1244</v>
      </c>
      <c r="B1067" s="39">
        <v>42802</v>
      </c>
      <c r="C1067" t="s">
        <v>1234</v>
      </c>
      <c r="D1067" t="s">
        <v>1235</v>
      </c>
      <c r="E1067" s="40" t="s">
        <v>49</v>
      </c>
      <c r="F1067">
        <v>37.270000000000003</v>
      </c>
    </row>
    <row r="1068" spans="1:6" x14ac:dyDescent="0.25">
      <c r="A1068" t="s">
        <v>1233</v>
      </c>
      <c r="B1068" s="39">
        <v>42803</v>
      </c>
      <c r="C1068" t="s">
        <v>1234</v>
      </c>
      <c r="D1068" t="s">
        <v>1235</v>
      </c>
      <c r="E1068" s="40" t="s">
        <v>49</v>
      </c>
      <c r="F1068">
        <v>12.333776589099999</v>
      </c>
    </row>
    <row r="1069" spans="1:6" x14ac:dyDescent="0.25">
      <c r="A1069" t="s">
        <v>1236</v>
      </c>
      <c r="B1069" s="39">
        <v>42803</v>
      </c>
      <c r="C1069" t="s">
        <v>1237</v>
      </c>
      <c r="D1069" t="s">
        <v>1238</v>
      </c>
      <c r="E1069" s="40" t="s">
        <v>49</v>
      </c>
      <c r="F1069">
        <v>32.004879165441004</v>
      </c>
    </row>
    <row r="1070" spans="1:6" x14ac:dyDescent="0.25">
      <c r="A1070" t="s">
        <v>1239</v>
      </c>
      <c r="B1070" s="39">
        <v>42803</v>
      </c>
      <c r="C1070" t="s">
        <v>1237</v>
      </c>
      <c r="D1070" t="s">
        <v>1238</v>
      </c>
      <c r="E1070" s="40" t="s">
        <v>49</v>
      </c>
      <c r="F1070">
        <v>10.167805555544</v>
      </c>
    </row>
    <row r="1071" spans="1:6" x14ac:dyDescent="0.25">
      <c r="A1071" t="s">
        <v>1240</v>
      </c>
      <c r="B1071" s="39">
        <v>42803</v>
      </c>
      <c r="C1071" t="s">
        <v>1237</v>
      </c>
      <c r="D1071" t="s">
        <v>1238</v>
      </c>
      <c r="E1071" s="40" t="s">
        <v>49</v>
      </c>
      <c r="F1071">
        <v>57.513627404324005</v>
      </c>
    </row>
    <row r="1072" spans="1:6" x14ac:dyDescent="0.25">
      <c r="A1072" t="s">
        <v>1241</v>
      </c>
      <c r="B1072" s="39">
        <v>42803</v>
      </c>
      <c r="C1072" t="s">
        <v>1242</v>
      </c>
      <c r="D1072" t="s">
        <v>1243</v>
      </c>
      <c r="E1072" s="40" t="s">
        <v>49</v>
      </c>
      <c r="F1072">
        <v>165.79201844962301</v>
      </c>
    </row>
    <row r="1073" spans="1:6" x14ac:dyDescent="0.25">
      <c r="A1073" t="s">
        <v>1244</v>
      </c>
      <c r="B1073" s="39">
        <v>42803</v>
      </c>
      <c r="C1073" t="s">
        <v>1234</v>
      </c>
      <c r="D1073" t="s">
        <v>1235</v>
      </c>
      <c r="E1073" s="40" t="s">
        <v>49</v>
      </c>
      <c r="F1073">
        <v>36.83</v>
      </c>
    </row>
    <row r="1074" spans="1:6" x14ac:dyDescent="0.25">
      <c r="A1074" t="s">
        <v>1233</v>
      </c>
      <c r="B1074" s="39">
        <v>42804</v>
      </c>
      <c r="C1074" t="s">
        <v>1234</v>
      </c>
      <c r="D1074" t="s">
        <v>1235</v>
      </c>
      <c r="E1074" s="40" t="s">
        <v>49</v>
      </c>
      <c r="F1074">
        <v>12.363377652900001</v>
      </c>
    </row>
    <row r="1075" spans="1:6" x14ac:dyDescent="0.25">
      <c r="A1075" t="s">
        <v>1236</v>
      </c>
      <c r="B1075" s="39">
        <v>42804</v>
      </c>
      <c r="C1075" t="s">
        <v>1237</v>
      </c>
      <c r="D1075" t="s">
        <v>1238</v>
      </c>
      <c r="E1075" s="40" t="s">
        <v>49</v>
      </c>
      <c r="F1075">
        <v>32.483777696188</v>
      </c>
    </row>
    <row r="1076" spans="1:6" x14ac:dyDescent="0.25">
      <c r="A1076" t="s">
        <v>1239</v>
      </c>
      <c r="B1076" s="39">
        <v>42804</v>
      </c>
      <c r="C1076" t="s">
        <v>1237</v>
      </c>
      <c r="D1076" t="s">
        <v>1238</v>
      </c>
      <c r="E1076" s="40" t="s">
        <v>49</v>
      </c>
      <c r="F1076">
        <v>10.314777777759</v>
      </c>
    </row>
    <row r="1077" spans="1:6" x14ac:dyDescent="0.25">
      <c r="A1077" t="s">
        <v>1240</v>
      </c>
      <c r="B1077" s="39">
        <v>42804</v>
      </c>
      <c r="C1077" t="s">
        <v>1237</v>
      </c>
      <c r="D1077" t="s">
        <v>1238</v>
      </c>
      <c r="E1077" s="40" t="s">
        <v>49</v>
      </c>
      <c r="F1077">
        <v>58.282382759691998</v>
      </c>
    </row>
    <row r="1078" spans="1:6" x14ac:dyDescent="0.25">
      <c r="A1078" t="s">
        <v>1241</v>
      </c>
      <c r="B1078" s="39">
        <v>42804</v>
      </c>
      <c r="C1078" t="s">
        <v>1242</v>
      </c>
      <c r="D1078" t="s">
        <v>1243</v>
      </c>
      <c r="E1078" s="40" t="s">
        <v>49</v>
      </c>
      <c r="F1078">
        <v>166.31283107373744</v>
      </c>
    </row>
    <row r="1079" spans="1:6" x14ac:dyDescent="0.25">
      <c r="A1079" t="s">
        <v>1244</v>
      </c>
      <c r="B1079" s="39">
        <v>42804</v>
      </c>
      <c r="C1079" t="s">
        <v>1234</v>
      </c>
      <c r="D1079" t="s">
        <v>1235</v>
      </c>
      <c r="E1079" s="40" t="s">
        <v>49</v>
      </c>
      <c r="F1079">
        <v>36.83</v>
      </c>
    </row>
    <row r="1080" spans="1:6" x14ac:dyDescent="0.25">
      <c r="A1080" t="s">
        <v>1233</v>
      </c>
      <c r="B1080" s="39">
        <v>42807</v>
      </c>
      <c r="C1080" t="s">
        <v>1234</v>
      </c>
      <c r="D1080" t="s">
        <v>1235</v>
      </c>
      <c r="E1080" s="40" t="s">
        <v>49</v>
      </c>
      <c r="F1080">
        <v>12.3732446742</v>
      </c>
    </row>
    <row r="1081" spans="1:6" x14ac:dyDescent="0.25">
      <c r="A1081" t="s">
        <v>1236</v>
      </c>
      <c r="B1081" s="39">
        <v>42807</v>
      </c>
      <c r="C1081" t="s">
        <v>1237</v>
      </c>
      <c r="D1081" t="s">
        <v>1238</v>
      </c>
      <c r="E1081" s="40" t="s">
        <v>49</v>
      </c>
      <c r="F1081">
        <v>32.113309021430005</v>
      </c>
    </row>
    <row r="1082" spans="1:6" x14ac:dyDescent="0.25">
      <c r="A1082" t="s">
        <v>1239</v>
      </c>
      <c r="B1082" s="39">
        <v>42807</v>
      </c>
      <c r="C1082" t="s">
        <v>1237</v>
      </c>
      <c r="D1082" t="s">
        <v>1238</v>
      </c>
      <c r="E1082" s="40" t="s">
        <v>49</v>
      </c>
      <c r="F1082">
        <v>10.31032407405</v>
      </c>
    </row>
    <row r="1083" spans="1:6" x14ac:dyDescent="0.25">
      <c r="A1083" t="s">
        <v>1240</v>
      </c>
      <c r="B1083" s="39">
        <v>42807</v>
      </c>
      <c r="C1083" t="s">
        <v>1237</v>
      </c>
      <c r="D1083" t="s">
        <v>1238</v>
      </c>
      <c r="E1083" s="40" t="s">
        <v>49</v>
      </c>
      <c r="F1083">
        <v>58.371772917367004</v>
      </c>
    </row>
    <row r="1084" spans="1:6" x14ac:dyDescent="0.25">
      <c r="A1084" t="s">
        <v>1241</v>
      </c>
      <c r="B1084" s="39">
        <v>42807</v>
      </c>
      <c r="C1084" t="s">
        <v>1242</v>
      </c>
      <c r="D1084" t="s">
        <v>1243</v>
      </c>
      <c r="E1084" s="40" t="s">
        <v>49</v>
      </c>
      <c r="F1084">
        <v>168.62755384353858</v>
      </c>
    </row>
    <row r="1085" spans="1:6" x14ac:dyDescent="0.25">
      <c r="A1085" t="s">
        <v>1244</v>
      </c>
      <c r="B1085" s="39">
        <v>42807</v>
      </c>
      <c r="C1085" t="s">
        <v>1234</v>
      </c>
      <c r="D1085" t="s">
        <v>1235</v>
      </c>
      <c r="E1085" s="40" t="s">
        <v>49</v>
      </c>
      <c r="F1085">
        <v>36.869999999999997</v>
      </c>
    </row>
    <row r="1086" spans="1:6" x14ac:dyDescent="0.25">
      <c r="A1086" t="s">
        <v>1233</v>
      </c>
      <c r="B1086" s="39">
        <v>42808</v>
      </c>
      <c r="C1086" t="s">
        <v>1234</v>
      </c>
      <c r="D1086" t="s">
        <v>1235</v>
      </c>
      <c r="E1086" s="40" t="s">
        <v>49</v>
      </c>
      <c r="F1086">
        <v>12.3831116955</v>
      </c>
    </row>
    <row r="1087" spans="1:6" x14ac:dyDescent="0.25">
      <c r="A1087" t="s">
        <v>1236</v>
      </c>
      <c r="B1087" s="39">
        <v>42808</v>
      </c>
      <c r="C1087" t="s">
        <v>1237</v>
      </c>
      <c r="D1087" t="s">
        <v>1238</v>
      </c>
      <c r="E1087" s="40" t="s">
        <v>49</v>
      </c>
      <c r="F1087">
        <v>31.950664237401003</v>
      </c>
    </row>
    <row r="1088" spans="1:6" x14ac:dyDescent="0.25">
      <c r="A1088" t="s">
        <v>1239</v>
      </c>
      <c r="B1088" s="39">
        <v>42808</v>
      </c>
      <c r="C1088" t="s">
        <v>1237</v>
      </c>
      <c r="D1088" t="s">
        <v>1238</v>
      </c>
      <c r="E1088" s="40" t="s">
        <v>49</v>
      </c>
      <c r="F1088">
        <v>10.296962962923001</v>
      </c>
    </row>
    <row r="1089" spans="1:6" x14ac:dyDescent="0.25">
      <c r="A1089" t="s">
        <v>1240</v>
      </c>
      <c r="B1089" s="39">
        <v>42808</v>
      </c>
      <c r="C1089" t="s">
        <v>1237</v>
      </c>
      <c r="D1089" t="s">
        <v>1238</v>
      </c>
      <c r="E1089" s="40" t="s">
        <v>49</v>
      </c>
      <c r="F1089">
        <v>57.692407719492003</v>
      </c>
    </row>
    <row r="1090" spans="1:6" x14ac:dyDescent="0.25">
      <c r="A1090" t="s">
        <v>1241</v>
      </c>
      <c r="B1090" s="39">
        <v>42808</v>
      </c>
      <c r="C1090" t="s">
        <v>1242</v>
      </c>
      <c r="D1090" t="s">
        <v>1243</v>
      </c>
      <c r="E1090" s="40" t="s">
        <v>49</v>
      </c>
      <c r="F1090">
        <v>167.64379666687171</v>
      </c>
    </row>
    <row r="1091" spans="1:6" x14ac:dyDescent="0.25">
      <c r="A1091" t="s">
        <v>1244</v>
      </c>
      <c r="B1091" s="39">
        <v>42808</v>
      </c>
      <c r="C1091" t="s">
        <v>1234</v>
      </c>
      <c r="D1091" t="s">
        <v>1235</v>
      </c>
      <c r="E1091" s="40" t="s">
        <v>49</v>
      </c>
      <c r="F1091">
        <v>36.96</v>
      </c>
    </row>
    <row r="1092" spans="1:6" x14ac:dyDescent="0.25">
      <c r="A1092" t="s">
        <v>1233</v>
      </c>
      <c r="B1092" s="39">
        <v>42809</v>
      </c>
      <c r="C1092" t="s">
        <v>1234</v>
      </c>
      <c r="D1092" t="s">
        <v>1235</v>
      </c>
      <c r="E1092" s="40" t="s">
        <v>49</v>
      </c>
      <c r="F1092">
        <v>12.4817819082</v>
      </c>
    </row>
    <row r="1093" spans="1:6" x14ac:dyDescent="0.25">
      <c r="A1093" t="s">
        <v>1236</v>
      </c>
      <c r="B1093" s="39">
        <v>42809</v>
      </c>
      <c r="C1093" t="s">
        <v>1237</v>
      </c>
      <c r="D1093" t="s">
        <v>1238</v>
      </c>
      <c r="E1093" s="40" t="s">
        <v>49</v>
      </c>
      <c r="F1093">
        <v>32.294025448139003</v>
      </c>
    </row>
    <row r="1094" spans="1:6" x14ac:dyDescent="0.25">
      <c r="A1094" t="s">
        <v>1239</v>
      </c>
      <c r="B1094" s="39">
        <v>42809</v>
      </c>
      <c r="C1094" t="s">
        <v>1237</v>
      </c>
      <c r="D1094" t="s">
        <v>1238</v>
      </c>
      <c r="E1094" s="40" t="s">
        <v>49</v>
      </c>
      <c r="F1094">
        <v>10.31032407405</v>
      </c>
    </row>
    <row r="1095" spans="1:6" x14ac:dyDescent="0.25">
      <c r="A1095" t="s">
        <v>1240</v>
      </c>
      <c r="B1095" s="39">
        <v>42809</v>
      </c>
      <c r="C1095" t="s">
        <v>1237</v>
      </c>
      <c r="D1095" t="s">
        <v>1238</v>
      </c>
      <c r="E1095" s="40" t="s">
        <v>49</v>
      </c>
      <c r="F1095">
        <v>57.880127050473007</v>
      </c>
    </row>
    <row r="1096" spans="1:6" x14ac:dyDescent="0.25">
      <c r="A1096" t="s">
        <v>1241</v>
      </c>
      <c r="B1096" s="39">
        <v>42809</v>
      </c>
      <c r="C1096" t="s">
        <v>1242</v>
      </c>
      <c r="D1096" t="s">
        <v>1243</v>
      </c>
      <c r="E1096" s="40" t="s">
        <v>49</v>
      </c>
      <c r="F1096">
        <v>166.25496300452176</v>
      </c>
    </row>
    <row r="1097" spans="1:6" x14ac:dyDescent="0.25">
      <c r="A1097" t="s">
        <v>1244</v>
      </c>
      <c r="B1097" s="39">
        <v>42809</v>
      </c>
      <c r="C1097" t="s">
        <v>1234</v>
      </c>
      <c r="D1097" t="s">
        <v>1235</v>
      </c>
      <c r="E1097" s="40" t="s">
        <v>49</v>
      </c>
      <c r="F1097">
        <v>37.090000000000003</v>
      </c>
    </row>
    <row r="1098" spans="1:6" x14ac:dyDescent="0.25">
      <c r="A1098" t="s">
        <v>1233</v>
      </c>
      <c r="B1098" s="39">
        <v>42810</v>
      </c>
      <c r="C1098" t="s">
        <v>1234</v>
      </c>
      <c r="D1098" t="s">
        <v>1235</v>
      </c>
      <c r="E1098" s="40" t="s">
        <v>49</v>
      </c>
      <c r="F1098">
        <v>12.531117014499999</v>
      </c>
    </row>
    <row r="1099" spans="1:6" x14ac:dyDescent="0.25">
      <c r="A1099" t="s">
        <v>1236</v>
      </c>
      <c r="B1099" s="39">
        <v>42810</v>
      </c>
      <c r="C1099" t="s">
        <v>1237</v>
      </c>
      <c r="D1099" t="s">
        <v>1238</v>
      </c>
      <c r="E1099" s="40" t="s">
        <v>49</v>
      </c>
      <c r="F1099">
        <v>32.131380664109997</v>
      </c>
    </row>
    <row r="1100" spans="1:6" x14ac:dyDescent="0.25">
      <c r="A1100" t="s">
        <v>1239</v>
      </c>
      <c r="B1100" s="39">
        <v>42810</v>
      </c>
      <c r="C1100" t="s">
        <v>1237</v>
      </c>
      <c r="D1100" t="s">
        <v>1238</v>
      </c>
      <c r="E1100" s="40" t="s">
        <v>49</v>
      </c>
      <c r="F1100">
        <v>10.132175925963001</v>
      </c>
    </row>
    <row r="1101" spans="1:6" x14ac:dyDescent="0.25">
      <c r="A1101" t="s">
        <v>1240</v>
      </c>
      <c r="B1101" s="39">
        <v>42810</v>
      </c>
      <c r="C1101" t="s">
        <v>1237</v>
      </c>
      <c r="D1101" t="s">
        <v>1238</v>
      </c>
      <c r="E1101" s="40" t="s">
        <v>49</v>
      </c>
      <c r="F1101">
        <v>57.683468703770004</v>
      </c>
    </row>
    <row r="1102" spans="1:6" x14ac:dyDescent="0.25">
      <c r="A1102" t="s">
        <v>1241</v>
      </c>
      <c r="B1102" s="39">
        <v>42810</v>
      </c>
      <c r="C1102" t="s">
        <v>1242</v>
      </c>
      <c r="D1102" t="s">
        <v>1243</v>
      </c>
      <c r="E1102" s="40" t="s">
        <v>49</v>
      </c>
      <c r="F1102">
        <v>166.42856721216884</v>
      </c>
    </row>
    <row r="1103" spans="1:6" x14ac:dyDescent="0.25">
      <c r="A1103" t="s">
        <v>1244</v>
      </c>
      <c r="B1103" s="39">
        <v>42810</v>
      </c>
      <c r="C1103" t="s">
        <v>1234</v>
      </c>
      <c r="D1103" t="s">
        <v>1235</v>
      </c>
      <c r="E1103" s="40" t="s">
        <v>49</v>
      </c>
      <c r="F1103">
        <v>37.08</v>
      </c>
    </row>
    <row r="1104" spans="1:6" x14ac:dyDescent="0.25">
      <c r="A1104" t="s">
        <v>1233</v>
      </c>
      <c r="B1104" s="39">
        <v>42811</v>
      </c>
      <c r="C1104" t="s">
        <v>1234</v>
      </c>
      <c r="D1104" t="s">
        <v>1235</v>
      </c>
      <c r="E1104" s="40" t="s">
        <v>49</v>
      </c>
      <c r="F1104">
        <v>12.3140425466</v>
      </c>
    </row>
    <row r="1105" spans="1:6" x14ac:dyDescent="0.25">
      <c r="A1105" t="s">
        <v>1236</v>
      </c>
      <c r="B1105" s="39">
        <v>42811</v>
      </c>
      <c r="C1105" t="s">
        <v>1237</v>
      </c>
      <c r="D1105" t="s">
        <v>1238</v>
      </c>
      <c r="E1105" s="40" t="s">
        <v>49</v>
      </c>
      <c r="F1105">
        <v>31.932592594812</v>
      </c>
    </row>
    <row r="1106" spans="1:6" x14ac:dyDescent="0.25">
      <c r="A1106" t="s">
        <v>1239</v>
      </c>
      <c r="B1106" s="39">
        <v>42811</v>
      </c>
      <c r="C1106" t="s">
        <v>1237</v>
      </c>
      <c r="D1106" t="s">
        <v>1238</v>
      </c>
      <c r="E1106" s="40" t="s">
        <v>49</v>
      </c>
      <c r="F1106">
        <v>10.083185185164</v>
      </c>
    </row>
    <row r="1107" spans="1:6" x14ac:dyDescent="0.25">
      <c r="A1107" t="s">
        <v>1240</v>
      </c>
      <c r="B1107" s="39">
        <v>42811</v>
      </c>
      <c r="C1107" t="s">
        <v>1237</v>
      </c>
      <c r="D1107" t="s">
        <v>1238</v>
      </c>
      <c r="E1107" s="40" t="s">
        <v>49</v>
      </c>
      <c r="F1107">
        <v>57.004103505986002</v>
      </c>
    </row>
    <row r="1108" spans="1:6" x14ac:dyDescent="0.25">
      <c r="A1108" t="s">
        <v>1241</v>
      </c>
      <c r="B1108" s="39">
        <v>42811</v>
      </c>
      <c r="C1108" t="s">
        <v>1242</v>
      </c>
      <c r="D1108" t="s">
        <v>1243</v>
      </c>
      <c r="E1108" s="40" t="s">
        <v>49</v>
      </c>
      <c r="F1108">
        <v>163.07221919413882</v>
      </c>
    </row>
    <row r="1109" spans="1:6" x14ac:dyDescent="0.25">
      <c r="A1109" t="s">
        <v>1244</v>
      </c>
      <c r="B1109" s="39">
        <v>42811</v>
      </c>
      <c r="C1109" t="s">
        <v>1234</v>
      </c>
      <c r="D1109" t="s">
        <v>1235</v>
      </c>
      <c r="E1109" s="40" t="s">
        <v>49</v>
      </c>
      <c r="F1109">
        <v>36.33</v>
      </c>
    </row>
    <row r="1110" spans="1:6" x14ac:dyDescent="0.25">
      <c r="A1110" t="s">
        <v>1233</v>
      </c>
      <c r="B1110" s="39">
        <v>42814</v>
      </c>
      <c r="C1110" t="s">
        <v>1234</v>
      </c>
      <c r="D1110" t="s">
        <v>1235</v>
      </c>
      <c r="E1110" s="40" t="s">
        <v>49</v>
      </c>
      <c r="F1110">
        <v>12.116702121099999</v>
      </c>
    </row>
    <row r="1111" spans="1:6" x14ac:dyDescent="0.25">
      <c r="A1111" t="s">
        <v>1236</v>
      </c>
      <c r="B1111" s="39">
        <v>42814</v>
      </c>
      <c r="C1111" t="s">
        <v>1237</v>
      </c>
      <c r="D1111" t="s">
        <v>1238</v>
      </c>
      <c r="E1111" s="40" t="s">
        <v>49</v>
      </c>
      <c r="F1111">
        <v>31.932592594812</v>
      </c>
    </row>
    <row r="1112" spans="1:6" x14ac:dyDescent="0.25">
      <c r="A1112" t="s">
        <v>1239</v>
      </c>
      <c r="B1112" s="39">
        <v>42814</v>
      </c>
      <c r="C1112" t="s">
        <v>1237</v>
      </c>
      <c r="D1112" t="s">
        <v>1238</v>
      </c>
      <c r="E1112" s="40" t="s">
        <v>49</v>
      </c>
      <c r="F1112">
        <v>10.083185185164</v>
      </c>
    </row>
    <row r="1113" spans="1:6" x14ac:dyDescent="0.25">
      <c r="A1113" t="s">
        <v>1240</v>
      </c>
      <c r="B1113" s="39">
        <v>42814</v>
      </c>
      <c r="C1113" t="s">
        <v>1237</v>
      </c>
      <c r="D1113" t="s">
        <v>1238</v>
      </c>
      <c r="E1113" s="40" t="s">
        <v>49</v>
      </c>
      <c r="F1113">
        <v>57.004103505986002</v>
      </c>
    </row>
    <row r="1114" spans="1:6" x14ac:dyDescent="0.25">
      <c r="A1114" t="s">
        <v>1241</v>
      </c>
      <c r="B1114" s="39">
        <v>42814</v>
      </c>
      <c r="C1114" t="s">
        <v>1242</v>
      </c>
      <c r="D1114" t="s">
        <v>1243</v>
      </c>
      <c r="E1114" s="40" t="s">
        <v>49</v>
      </c>
      <c r="F1114">
        <v>162.03059394708308</v>
      </c>
    </row>
    <row r="1115" spans="1:6" x14ac:dyDescent="0.25">
      <c r="A1115" t="s">
        <v>1244</v>
      </c>
      <c r="B1115" s="39">
        <v>42814</v>
      </c>
      <c r="C1115" t="s">
        <v>1234</v>
      </c>
      <c r="D1115" t="s">
        <v>1235</v>
      </c>
      <c r="E1115" s="40" t="s">
        <v>49</v>
      </c>
      <c r="F1115">
        <v>35.71</v>
      </c>
    </row>
    <row r="1116" spans="1:6" x14ac:dyDescent="0.25">
      <c r="A1116" t="s">
        <v>1233</v>
      </c>
      <c r="B1116" s="39">
        <v>42815</v>
      </c>
      <c r="C1116" t="s">
        <v>1234</v>
      </c>
      <c r="D1116" t="s">
        <v>1235</v>
      </c>
      <c r="E1116" s="40" t="s">
        <v>49</v>
      </c>
      <c r="F1116">
        <v>11.5641489299</v>
      </c>
    </row>
    <row r="1117" spans="1:6" x14ac:dyDescent="0.25">
      <c r="A1117" t="s">
        <v>1236</v>
      </c>
      <c r="B1117" s="39">
        <v>42815</v>
      </c>
      <c r="C1117" t="s">
        <v>1237</v>
      </c>
      <c r="D1117" t="s">
        <v>1238</v>
      </c>
      <c r="E1117" s="40" t="s">
        <v>49</v>
      </c>
      <c r="F1117">
        <v>32.004879165441004</v>
      </c>
    </row>
    <row r="1118" spans="1:6" x14ac:dyDescent="0.25">
      <c r="A1118" t="s">
        <v>1239</v>
      </c>
      <c r="B1118" s="39">
        <v>42815</v>
      </c>
      <c r="C1118" t="s">
        <v>1237</v>
      </c>
      <c r="D1118" t="s">
        <v>1238</v>
      </c>
      <c r="E1118" s="40" t="s">
        <v>49</v>
      </c>
      <c r="F1118">
        <v>10.136629629671999</v>
      </c>
    </row>
    <row r="1119" spans="1:6" x14ac:dyDescent="0.25">
      <c r="A1119" t="s">
        <v>1240</v>
      </c>
      <c r="B1119" s="39">
        <v>42815</v>
      </c>
      <c r="C1119" t="s">
        <v>1237</v>
      </c>
      <c r="D1119" t="s">
        <v>1238</v>
      </c>
      <c r="E1119" s="40" t="s">
        <v>49</v>
      </c>
      <c r="F1119">
        <v>56.968347442916006</v>
      </c>
    </row>
    <row r="1120" spans="1:6" x14ac:dyDescent="0.25">
      <c r="A1120" t="s">
        <v>1241</v>
      </c>
      <c r="B1120" s="39">
        <v>42815</v>
      </c>
      <c r="C1120" t="s">
        <v>1242</v>
      </c>
      <c r="D1120" t="s">
        <v>1243</v>
      </c>
      <c r="E1120" s="40" t="s">
        <v>49</v>
      </c>
      <c r="F1120">
        <v>159.60013503885054</v>
      </c>
    </row>
    <row r="1121" spans="1:6" x14ac:dyDescent="0.25">
      <c r="A1121" t="s">
        <v>1244</v>
      </c>
      <c r="B1121" s="39">
        <v>42815</v>
      </c>
      <c r="C1121" t="s">
        <v>1234</v>
      </c>
      <c r="D1121" t="s">
        <v>1235</v>
      </c>
      <c r="E1121" s="40" t="s">
        <v>49</v>
      </c>
      <c r="F1121">
        <v>34.549999999999997</v>
      </c>
    </row>
    <row r="1122" spans="1:6" x14ac:dyDescent="0.25">
      <c r="A1122" t="s">
        <v>1233</v>
      </c>
      <c r="B1122" s="39">
        <v>42816</v>
      </c>
      <c r="C1122" t="s">
        <v>1234</v>
      </c>
      <c r="D1122" t="s">
        <v>1235</v>
      </c>
      <c r="E1122" s="40" t="s">
        <v>49</v>
      </c>
      <c r="F1122">
        <v>11.613484036299999</v>
      </c>
    </row>
    <row r="1123" spans="1:6" x14ac:dyDescent="0.25">
      <c r="A1123" t="s">
        <v>1236</v>
      </c>
      <c r="B1123" s="39">
        <v>42816</v>
      </c>
      <c r="C1123" t="s">
        <v>1237</v>
      </c>
      <c r="D1123" t="s">
        <v>1238</v>
      </c>
      <c r="E1123" s="40" t="s">
        <v>49</v>
      </c>
      <c r="F1123">
        <v>30.839258213309002</v>
      </c>
    </row>
    <row r="1124" spans="1:6" x14ac:dyDescent="0.25">
      <c r="A1124" t="s">
        <v>1239</v>
      </c>
      <c r="B1124" s="39">
        <v>42816</v>
      </c>
      <c r="C1124" t="s">
        <v>1237</v>
      </c>
      <c r="D1124" t="s">
        <v>1238</v>
      </c>
      <c r="E1124" s="40" t="s">
        <v>49</v>
      </c>
      <c r="F1124">
        <v>9.9317592592400015</v>
      </c>
    </row>
    <row r="1125" spans="1:6" x14ac:dyDescent="0.25">
      <c r="A1125" t="s">
        <v>1240</v>
      </c>
      <c r="B1125" s="39">
        <v>42816</v>
      </c>
      <c r="C1125" t="s">
        <v>1237</v>
      </c>
      <c r="D1125" t="s">
        <v>1238</v>
      </c>
      <c r="E1125" s="40" t="s">
        <v>49</v>
      </c>
      <c r="F1125">
        <v>55.073276101662003</v>
      </c>
    </row>
    <row r="1126" spans="1:6" x14ac:dyDescent="0.25">
      <c r="A1126" t="s">
        <v>1241</v>
      </c>
      <c r="B1126" s="39">
        <v>42816</v>
      </c>
      <c r="C1126" t="s">
        <v>1242</v>
      </c>
      <c r="D1126" t="s">
        <v>1243</v>
      </c>
      <c r="E1126" s="40" t="s">
        <v>49</v>
      </c>
      <c r="F1126">
        <v>161.62551746257319</v>
      </c>
    </row>
    <row r="1127" spans="1:6" x14ac:dyDescent="0.25">
      <c r="A1127" t="s">
        <v>1244</v>
      </c>
      <c r="B1127" s="39">
        <v>42816</v>
      </c>
      <c r="C1127" t="s">
        <v>1234</v>
      </c>
      <c r="D1127" t="s">
        <v>1235</v>
      </c>
      <c r="E1127" s="40" t="s">
        <v>49</v>
      </c>
      <c r="F1127">
        <v>34.39</v>
      </c>
    </row>
    <row r="1128" spans="1:6" x14ac:dyDescent="0.25">
      <c r="A1128" t="s">
        <v>1233</v>
      </c>
      <c r="B1128" s="39">
        <v>42817</v>
      </c>
      <c r="C1128" t="s">
        <v>1234</v>
      </c>
      <c r="D1128" t="s">
        <v>1235</v>
      </c>
      <c r="E1128" s="40" t="s">
        <v>49</v>
      </c>
      <c r="F1128">
        <v>11.514813823600001</v>
      </c>
    </row>
    <row r="1129" spans="1:6" x14ac:dyDescent="0.25">
      <c r="A1129" t="s">
        <v>1236</v>
      </c>
      <c r="B1129" s="39">
        <v>42817</v>
      </c>
      <c r="C1129" t="s">
        <v>1237</v>
      </c>
      <c r="D1129" t="s">
        <v>1238</v>
      </c>
      <c r="E1129" s="40" t="s">
        <v>49</v>
      </c>
      <c r="F1129">
        <v>31.029010461358002</v>
      </c>
    </row>
    <row r="1130" spans="1:6" x14ac:dyDescent="0.25">
      <c r="A1130" t="s">
        <v>1239</v>
      </c>
      <c r="B1130" s="39">
        <v>42817</v>
      </c>
      <c r="C1130" t="s">
        <v>1237</v>
      </c>
      <c r="D1130" t="s">
        <v>1238</v>
      </c>
      <c r="E1130" s="40" t="s">
        <v>49</v>
      </c>
      <c r="F1130">
        <v>9.9451203703670004</v>
      </c>
    </row>
    <row r="1131" spans="1:6" x14ac:dyDescent="0.25">
      <c r="A1131" t="s">
        <v>1240</v>
      </c>
      <c r="B1131" s="39">
        <v>42817</v>
      </c>
      <c r="C1131" t="s">
        <v>1237</v>
      </c>
      <c r="D1131" t="s">
        <v>1238</v>
      </c>
      <c r="E1131" s="40" t="s">
        <v>49</v>
      </c>
      <c r="F1131">
        <v>55.064337085849004</v>
      </c>
    </row>
    <row r="1132" spans="1:6" x14ac:dyDescent="0.25">
      <c r="A1132" t="s">
        <v>1241</v>
      </c>
      <c r="B1132" s="39">
        <v>42817</v>
      </c>
      <c r="C1132" t="s">
        <v>1242</v>
      </c>
      <c r="D1132" t="s">
        <v>1243</v>
      </c>
      <c r="E1132" s="40" t="s">
        <v>49</v>
      </c>
      <c r="F1132">
        <v>161.74125360100459</v>
      </c>
    </row>
    <row r="1133" spans="1:6" x14ac:dyDescent="0.25">
      <c r="A1133" t="s">
        <v>1244</v>
      </c>
      <c r="B1133" s="39">
        <v>42817</v>
      </c>
      <c r="C1133" t="s">
        <v>1234</v>
      </c>
      <c r="D1133" t="s">
        <v>1235</v>
      </c>
      <c r="E1133" s="40" t="s">
        <v>49</v>
      </c>
      <c r="F1133">
        <v>34.26</v>
      </c>
    </row>
    <row r="1134" spans="1:6" x14ac:dyDescent="0.25">
      <c r="A1134" t="s">
        <v>1233</v>
      </c>
      <c r="B1134" s="39">
        <v>42818</v>
      </c>
      <c r="C1134" t="s">
        <v>1234</v>
      </c>
      <c r="D1134" t="s">
        <v>1235</v>
      </c>
      <c r="E1134" s="40" t="s">
        <v>49</v>
      </c>
      <c r="F1134">
        <v>11.4654787172</v>
      </c>
    </row>
    <row r="1135" spans="1:6" x14ac:dyDescent="0.25">
      <c r="A1135" t="s">
        <v>1236</v>
      </c>
      <c r="B1135" s="39">
        <v>42818</v>
      </c>
      <c r="C1135" t="s">
        <v>1237</v>
      </c>
      <c r="D1135" t="s">
        <v>1238</v>
      </c>
      <c r="E1135" s="40" t="s">
        <v>49</v>
      </c>
      <c r="F1135">
        <v>31.083225389398002</v>
      </c>
    </row>
    <row r="1136" spans="1:6" x14ac:dyDescent="0.25">
      <c r="A1136" t="s">
        <v>1239</v>
      </c>
      <c r="B1136" s="39">
        <v>42818</v>
      </c>
      <c r="C1136" t="s">
        <v>1237</v>
      </c>
      <c r="D1136" t="s">
        <v>1238</v>
      </c>
      <c r="E1136" s="40" t="s">
        <v>49</v>
      </c>
      <c r="F1136">
        <v>10.029740740747</v>
      </c>
    </row>
    <row r="1137" spans="1:6" x14ac:dyDescent="0.25">
      <c r="A1137" t="s">
        <v>1240</v>
      </c>
      <c r="B1137" s="39">
        <v>42818</v>
      </c>
      <c r="C1137" t="s">
        <v>1237</v>
      </c>
      <c r="D1137" t="s">
        <v>1238</v>
      </c>
      <c r="E1137" s="40" t="s">
        <v>49</v>
      </c>
      <c r="F1137">
        <v>55.681129173396997</v>
      </c>
    </row>
    <row r="1138" spans="1:6" x14ac:dyDescent="0.25">
      <c r="A1138" t="s">
        <v>1241</v>
      </c>
      <c r="B1138" s="39">
        <v>42818</v>
      </c>
      <c r="C1138" t="s">
        <v>1242</v>
      </c>
      <c r="D1138" t="s">
        <v>1243</v>
      </c>
      <c r="E1138" s="40" t="s">
        <v>49</v>
      </c>
      <c r="F1138">
        <v>161.39404518571038</v>
      </c>
    </row>
    <row r="1139" spans="1:6" x14ac:dyDescent="0.25">
      <c r="A1139" t="s">
        <v>1244</v>
      </c>
      <c r="B1139" s="39">
        <v>42818</v>
      </c>
      <c r="C1139" t="s">
        <v>1234</v>
      </c>
      <c r="D1139" t="s">
        <v>1235</v>
      </c>
      <c r="E1139" s="40" t="s">
        <v>49</v>
      </c>
      <c r="F1139">
        <v>34.56</v>
      </c>
    </row>
    <row r="1140" spans="1:6" x14ac:dyDescent="0.25">
      <c r="A1140" t="s">
        <v>1233</v>
      </c>
      <c r="B1140" s="39">
        <v>42821</v>
      </c>
      <c r="C1140" t="s">
        <v>1234</v>
      </c>
      <c r="D1140" t="s">
        <v>1235</v>
      </c>
      <c r="E1140" s="40" t="s">
        <v>49</v>
      </c>
      <c r="F1140">
        <v>11.307606376900001</v>
      </c>
    </row>
    <row r="1141" spans="1:6" x14ac:dyDescent="0.25">
      <c r="A1141" t="s">
        <v>1236</v>
      </c>
      <c r="B1141" s="39">
        <v>42821</v>
      </c>
      <c r="C1141" t="s">
        <v>1237</v>
      </c>
      <c r="D1141" t="s">
        <v>1238</v>
      </c>
      <c r="E1141" s="40" t="s">
        <v>49</v>
      </c>
      <c r="F1141">
        <v>30.631434322671002</v>
      </c>
    </row>
    <row r="1142" spans="1:6" x14ac:dyDescent="0.25">
      <c r="A1142" t="s">
        <v>1239</v>
      </c>
      <c r="B1142" s="39">
        <v>42821</v>
      </c>
      <c r="C1142" t="s">
        <v>1237</v>
      </c>
      <c r="D1142" t="s">
        <v>1238</v>
      </c>
      <c r="E1142" s="40" t="s">
        <v>49</v>
      </c>
      <c r="F1142">
        <v>10.011925925911001</v>
      </c>
    </row>
    <row r="1143" spans="1:6" x14ac:dyDescent="0.25">
      <c r="A1143" t="s">
        <v>1240</v>
      </c>
      <c r="B1143" s="39">
        <v>42821</v>
      </c>
      <c r="C1143" t="s">
        <v>1237</v>
      </c>
      <c r="D1143" t="s">
        <v>1238</v>
      </c>
      <c r="E1143" s="40" t="s">
        <v>49</v>
      </c>
      <c r="F1143">
        <v>55.046459054313999</v>
      </c>
    </row>
    <row r="1144" spans="1:6" x14ac:dyDescent="0.25">
      <c r="A1144" t="s">
        <v>1241</v>
      </c>
      <c r="B1144" s="39">
        <v>42821</v>
      </c>
      <c r="C1144" t="s">
        <v>1242</v>
      </c>
      <c r="D1144" t="s">
        <v>1243</v>
      </c>
      <c r="E1144" s="40" t="s">
        <v>49</v>
      </c>
      <c r="F1144">
        <v>160.46815607708604</v>
      </c>
    </row>
    <row r="1145" spans="1:6" x14ac:dyDescent="0.25">
      <c r="A1145" t="s">
        <v>1244</v>
      </c>
      <c r="B1145" s="39">
        <v>42821</v>
      </c>
      <c r="C1145" t="s">
        <v>1234</v>
      </c>
      <c r="D1145" t="s">
        <v>1235</v>
      </c>
      <c r="E1145" s="40" t="s">
        <v>49</v>
      </c>
      <c r="F1145">
        <v>34.71</v>
      </c>
    </row>
    <row r="1146" spans="1:6" x14ac:dyDescent="0.25">
      <c r="A1146" t="s">
        <v>1233</v>
      </c>
      <c r="B1146" s="39">
        <v>42822</v>
      </c>
      <c r="C1146" t="s">
        <v>1234</v>
      </c>
      <c r="D1146" t="s">
        <v>1235</v>
      </c>
      <c r="E1146" s="40" t="s">
        <v>49</v>
      </c>
      <c r="F1146">
        <v>11.495079780999999</v>
      </c>
    </row>
    <row r="1147" spans="1:6" x14ac:dyDescent="0.25">
      <c r="A1147" t="s">
        <v>1236</v>
      </c>
      <c r="B1147" s="39">
        <v>42822</v>
      </c>
      <c r="C1147" t="s">
        <v>1237</v>
      </c>
      <c r="D1147" t="s">
        <v>1238</v>
      </c>
      <c r="E1147" s="40" t="s">
        <v>49</v>
      </c>
      <c r="F1147">
        <v>30.748900000000003</v>
      </c>
    </row>
    <row r="1148" spans="1:6" x14ac:dyDescent="0.25">
      <c r="A1148" t="s">
        <v>1239</v>
      </c>
      <c r="B1148" s="39">
        <v>42822</v>
      </c>
      <c r="C1148" t="s">
        <v>1237</v>
      </c>
      <c r="D1148" t="s">
        <v>1238</v>
      </c>
      <c r="E1148" s="40" t="s">
        <v>49</v>
      </c>
      <c r="F1148">
        <v>10.101000000000001</v>
      </c>
    </row>
    <row r="1149" spans="1:6" x14ac:dyDescent="0.25">
      <c r="A1149" t="s">
        <v>1240</v>
      </c>
      <c r="B1149" s="39">
        <v>42822</v>
      </c>
      <c r="C1149" t="s">
        <v>1237</v>
      </c>
      <c r="D1149" t="s">
        <v>1238</v>
      </c>
      <c r="E1149" s="40" t="s">
        <v>49</v>
      </c>
      <c r="F1149">
        <v>55.582800000000006</v>
      </c>
    </row>
    <row r="1150" spans="1:6" x14ac:dyDescent="0.25">
      <c r="A1150" t="s">
        <v>1241</v>
      </c>
      <c r="B1150" s="39">
        <v>42822</v>
      </c>
      <c r="C1150" t="s">
        <v>1242</v>
      </c>
      <c r="D1150" t="s">
        <v>1243</v>
      </c>
      <c r="E1150" s="40" t="s">
        <v>49</v>
      </c>
      <c r="F1150">
        <v>163.07221919413882</v>
      </c>
    </row>
    <row r="1151" spans="1:6" x14ac:dyDescent="0.25">
      <c r="A1151" t="s">
        <v>1244</v>
      </c>
      <c r="B1151" s="39">
        <v>42822</v>
      </c>
      <c r="C1151" t="s">
        <v>1234</v>
      </c>
      <c r="D1151" t="s">
        <v>1235</v>
      </c>
      <c r="E1151" s="40" t="s">
        <v>49</v>
      </c>
      <c r="F1151">
        <v>35.56</v>
      </c>
    </row>
    <row r="1152" spans="1:6" x14ac:dyDescent="0.25">
      <c r="A1152" t="s">
        <v>1233</v>
      </c>
      <c r="B1152" s="39">
        <v>42823</v>
      </c>
      <c r="C1152" t="s">
        <v>1234</v>
      </c>
      <c r="D1152" t="s">
        <v>1235</v>
      </c>
      <c r="E1152" s="40" t="s">
        <v>49</v>
      </c>
      <c r="F1152">
        <v>11.524680844900001</v>
      </c>
    </row>
    <row r="1153" spans="1:6" x14ac:dyDescent="0.25">
      <c r="A1153" t="s">
        <v>1236</v>
      </c>
      <c r="B1153" s="39">
        <v>42823</v>
      </c>
      <c r="C1153" t="s">
        <v>1237</v>
      </c>
      <c r="D1153" t="s">
        <v>1238</v>
      </c>
      <c r="E1153" s="40" t="s">
        <v>49</v>
      </c>
      <c r="F1153">
        <v>31.267600000000002</v>
      </c>
    </row>
    <row r="1154" spans="1:6" x14ac:dyDescent="0.25">
      <c r="A1154" t="s">
        <v>1239</v>
      </c>
      <c r="B1154" s="39">
        <v>42823</v>
      </c>
      <c r="C1154" t="s">
        <v>1237</v>
      </c>
      <c r="D1154" t="s">
        <v>1238</v>
      </c>
      <c r="E1154" s="40" t="s">
        <v>49</v>
      </c>
      <c r="F1154">
        <v>10.137400000000001</v>
      </c>
    </row>
    <row r="1155" spans="1:6" x14ac:dyDescent="0.25">
      <c r="A1155" t="s">
        <v>1240</v>
      </c>
      <c r="B1155" s="39">
        <v>42823</v>
      </c>
      <c r="C1155" t="s">
        <v>1237</v>
      </c>
      <c r="D1155" t="s">
        <v>1238</v>
      </c>
      <c r="E1155" s="40" t="s">
        <v>49</v>
      </c>
      <c r="F1155">
        <v>55.728400000000001</v>
      </c>
    </row>
    <row r="1156" spans="1:6" x14ac:dyDescent="0.25">
      <c r="A1156" t="s">
        <v>1241</v>
      </c>
      <c r="B1156" s="39">
        <v>42823</v>
      </c>
      <c r="C1156" t="s">
        <v>1242</v>
      </c>
      <c r="D1156" t="s">
        <v>1243</v>
      </c>
      <c r="E1156" s="40" t="s">
        <v>49</v>
      </c>
      <c r="F1156">
        <v>163.24582340178591</v>
      </c>
    </row>
    <row r="1157" spans="1:6" x14ac:dyDescent="0.25">
      <c r="A1157" t="s">
        <v>1244</v>
      </c>
      <c r="B1157" s="39">
        <v>42823</v>
      </c>
      <c r="C1157" t="s">
        <v>1234</v>
      </c>
      <c r="D1157" t="s">
        <v>1235</v>
      </c>
      <c r="E1157" s="40" t="s">
        <v>49</v>
      </c>
      <c r="F1157">
        <v>35.54</v>
      </c>
    </row>
    <row r="1158" spans="1:6" x14ac:dyDescent="0.25">
      <c r="A1158" t="s">
        <v>1233</v>
      </c>
      <c r="B1158" s="39">
        <v>42824</v>
      </c>
      <c r="C1158" t="s">
        <v>1234</v>
      </c>
      <c r="D1158" t="s">
        <v>1235</v>
      </c>
      <c r="E1158" s="40" t="s">
        <v>49</v>
      </c>
      <c r="F1158">
        <v>11.524680844900001</v>
      </c>
    </row>
    <row r="1159" spans="1:6" x14ac:dyDescent="0.25">
      <c r="A1159" t="s">
        <v>1236</v>
      </c>
      <c r="B1159" s="39">
        <v>42824</v>
      </c>
      <c r="C1159" t="s">
        <v>1237</v>
      </c>
      <c r="D1159" t="s">
        <v>1238</v>
      </c>
      <c r="E1159" s="40" t="s">
        <v>49</v>
      </c>
      <c r="F1159">
        <v>30.894500000000001</v>
      </c>
    </row>
    <row r="1160" spans="1:6" x14ac:dyDescent="0.25">
      <c r="A1160" t="s">
        <v>1239</v>
      </c>
      <c r="B1160" s="39">
        <v>42824</v>
      </c>
      <c r="C1160" t="s">
        <v>1237</v>
      </c>
      <c r="D1160" t="s">
        <v>1238</v>
      </c>
      <c r="E1160" s="40" t="s">
        <v>49</v>
      </c>
      <c r="F1160">
        <v>9.8962500000000002</v>
      </c>
    </row>
    <row r="1161" spans="1:6" x14ac:dyDescent="0.25">
      <c r="A1161" t="s">
        <v>1240</v>
      </c>
      <c r="B1161" s="39">
        <v>42824</v>
      </c>
      <c r="C1161" t="s">
        <v>1237</v>
      </c>
      <c r="D1161" t="s">
        <v>1238</v>
      </c>
      <c r="E1161" s="40" t="s">
        <v>49</v>
      </c>
      <c r="F1161">
        <v>55.610100000000003</v>
      </c>
    </row>
    <row r="1162" spans="1:6" x14ac:dyDescent="0.25">
      <c r="A1162" t="s">
        <v>1241</v>
      </c>
      <c r="B1162" s="39">
        <v>42824</v>
      </c>
      <c r="C1162" t="s">
        <v>1242</v>
      </c>
      <c r="D1162" t="s">
        <v>1243</v>
      </c>
      <c r="E1162" s="40" t="s">
        <v>49</v>
      </c>
      <c r="F1162">
        <v>163.13008726335454</v>
      </c>
    </row>
    <row r="1163" spans="1:6" x14ac:dyDescent="0.25">
      <c r="A1163" t="s">
        <v>1244</v>
      </c>
      <c r="B1163" s="39">
        <v>42824</v>
      </c>
      <c r="C1163" t="s">
        <v>1234</v>
      </c>
      <c r="D1163" t="s">
        <v>1235</v>
      </c>
      <c r="E1163" s="40" t="s">
        <v>49</v>
      </c>
      <c r="F1163">
        <v>35.409999999999997</v>
      </c>
    </row>
    <row r="1164" spans="1:6" x14ac:dyDescent="0.25">
      <c r="A1164" t="s">
        <v>1233</v>
      </c>
      <c r="B1164" s="39">
        <v>42825</v>
      </c>
      <c r="C1164" t="s">
        <v>1234</v>
      </c>
      <c r="D1164" t="s">
        <v>1235</v>
      </c>
      <c r="E1164" s="40" t="s">
        <v>49</v>
      </c>
      <c r="F1164">
        <v>11.4852127598</v>
      </c>
    </row>
    <row r="1165" spans="1:6" x14ac:dyDescent="0.25">
      <c r="A1165" t="s">
        <v>1236</v>
      </c>
      <c r="B1165" s="39">
        <v>42825</v>
      </c>
      <c r="C1165" t="s">
        <v>1237</v>
      </c>
      <c r="D1165" t="s">
        <v>1238</v>
      </c>
      <c r="E1165" s="40" t="s">
        <v>49</v>
      </c>
      <c r="F1165">
        <v>30.494100000000003</v>
      </c>
    </row>
    <row r="1166" spans="1:6" x14ac:dyDescent="0.25">
      <c r="A1166" t="s">
        <v>1239</v>
      </c>
      <c r="B1166" s="39">
        <v>42825</v>
      </c>
      <c r="C1166" t="s">
        <v>1237</v>
      </c>
      <c r="D1166" t="s">
        <v>1238</v>
      </c>
      <c r="E1166" s="40" t="s">
        <v>49</v>
      </c>
      <c r="F1166">
        <v>9.7688500000000005</v>
      </c>
    </row>
    <row r="1167" spans="1:6" x14ac:dyDescent="0.25">
      <c r="A1167" t="s">
        <v>1240</v>
      </c>
      <c r="B1167" s="39">
        <v>42825</v>
      </c>
      <c r="C1167" t="s">
        <v>1237</v>
      </c>
      <c r="D1167" t="s">
        <v>1238</v>
      </c>
      <c r="E1167" s="40" t="s">
        <v>49</v>
      </c>
      <c r="F1167">
        <v>54.982200000000006</v>
      </c>
    </row>
    <row r="1168" spans="1:6" x14ac:dyDescent="0.25">
      <c r="A1168" t="s">
        <v>1241</v>
      </c>
      <c r="B1168" s="39">
        <v>42825</v>
      </c>
      <c r="C1168" t="s">
        <v>1242</v>
      </c>
      <c r="D1168" t="s">
        <v>1243</v>
      </c>
      <c r="E1168" s="40" t="s">
        <v>49</v>
      </c>
      <c r="F1168">
        <v>161.62551746257319</v>
      </c>
    </row>
    <row r="1169" spans="1:6" x14ac:dyDescent="0.25">
      <c r="A1169" t="s">
        <v>1244</v>
      </c>
      <c r="B1169" s="39">
        <v>42825</v>
      </c>
      <c r="C1169" t="s">
        <v>1234</v>
      </c>
      <c r="D1169" t="s">
        <v>1235</v>
      </c>
      <c r="E1169" s="40" t="s">
        <v>49</v>
      </c>
      <c r="F1169">
        <v>35.36</v>
      </c>
    </row>
    <row r="1170" spans="1:6" x14ac:dyDescent="0.25">
      <c r="A1170" t="s">
        <v>1233</v>
      </c>
      <c r="B1170" s="39">
        <v>42828</v>
      </c>
      <c r="C1170" t="s">
        <v>1234</v>
      </c>
      <c r="D1170" t="s">
        <v>1235</v>
      </c>
      <c r="E1170" s="40" t="s">
        <v>48</v>
      </c>
      <c r="F1170">
        <v>11.287872334299999</v>
      </c>
    </row>
    <row r="1171" spans="1:6" x14ac:dyDescent="0.25">
      <c r="A1171" t="s">
        <v>1236</v>
      </c>
      <c r="B1171" s="39">
        <v>42828</v>
      </c>
      <c r="C1171" t="s">
        <v>1237</v>
      </c>
      <c r="D1171" t="s">
        <v>1238</v>
      </c>
      <c r="E1171" s="40" t="s">
        <v>48</v>
      </c>
      <c r="F1171">
        <v>30.494100000000003</v>
      </c>
    </row>
    <row r="1172" spans="1:6" x14ac:dyDescent="0.25">
      <c r="A1172" t="s">
        <v>1239</v>
      </c>
      <c r="B1172" s="39">
        <v>42828</v>
      </c>
      <c r="C1172" t="s">
        <v>1237</v>
      </c>
      <c r="D1172" t="s">
        <v>1238</v>
      </c>
      <c r="E1172" s="40" t="s">
        <v>48</v>
      </c>
      <c r="F1172">
        <v>9.7461000000000002</v>
      </c>
    </row>
    <row r="1173" spans="1:6" x14ac:dyDescent="0.25">
      <c r="A1173" t="s">
        <v>1240</v>
      </c>
      <c r="B1173" s="39">
        <v>42828</v>
      </c>
      <c r="C1173" t="s">
        <v>1237</v>
      </c>
      <c r="D1173" t="s">
        <v>1238</v>
      </c>
      <c r="E1173" s="40" t="s">
        <v>48</v>
      </c>
      <c r="F1173">
        <v>55.018599999999999</v>
      </c>
    </row>
    <row r="1174" spans="1:6" x14ac:dyDescent="0.25">
      <c r="A1174" t="s">
        <v>1241</v>
      </c>
      <c r="B1174" s="39">
        <v>42828</v>
      </c>
      <c r="C1174" t="s">
        <v>1242</v>
      </c>
      <c r="D1174" t="s">
        <v>1243</v>
      </c>
      <c r="E1174" s="40" t="s">
        <v>48</v>
      </c>
      <c r="F1174">
        <v>161.39404518571038</v>
      </c>
    </row>
    <row r="1175" spans="1:6" x14ac:dyDescent="0.25">
      <c r="A1175" t="s">
        <v>1244</v>
      </c>
      <c r="B1175" s="39">
        <v>42828</v>
      </c>
      <c r="C1175" t="s">
        <v>1234</v>
      </c>
      <c r="D1175" t="s">
        <v>1235</v>
      </c>
      <c r="E1175" s="40" t="s">
        <v>48</v>
      </c>
      <c r="F1175">
        <v>34.17</v>
      </c>
    </row>
    <row r="1176" spans="1:6" x14ac:dyDescent="0.25">
      <c r="A1176" t="s">
        <v>1233</v>
      </c>
      <c r="B1176" s="39">
        <v>42829</v>
      </c>
      <c r="C1176" t="s">
        <v>1234</v>
      </c>
      <c r="D1176" t="s">
        <v>1235</v>
      </c>
      <c r="E1176" s="40" t="s">
        <v>48</v>
      </c>
      <c r="F1176">
        <v>11.218803185400001</v>
      </c>
    </row>
    <row r="1177" spans="1:6" x14ac:dyDescent="0.25">
      <c r="A1177" t="s">
        <v>1236</v>
      </c>
      <c r="B1177" s="39">
        <v>42829</v>
      </c>
      <c r="C1177" t="s">
        <v>1237</v>
      </c>
      <c r="D1177" t="s">
        <v>1238</v>
      </c>
      <c r="E1177" s="40" t="s">
        <v>48</v>
      </c>
      <c r="F1177">
        <v>29.684200000000001</v>
      </c>
    </row>
    <row r="1178" spans="1:6" x14ac:dyDescent="0.25">
      <c r="A1178" t="s">
        <v>1239</v>
      </c>
      <c r="B1178" s="39">
        <v>42829</v>
      </c>
      <c r="C1178" t="s">
        <v>1237</v>
      </c>
      <c r="D1178" t="s">
        <v>1238</v>
      </c>
      <c r="E1178" s="40" t="s">
        <v>48</v>
      </c>
      <c r="F1178">
        <v>9.4640000000000004</v>
      </c>
    </row>
    <row r="1179" spans="1:6" x14ac:dyDescent="0.25">
      <c r="A1179" t="s">
        <v>1240</v>
      </c>
      <c r="B1179" s="39">
        <v>42829</v>
      </c>
      <c r="C1179" t="s">
        <v>1237</v>
      </c>
      <c r="D1179" t="s">
        <v>1238</v>
      </c>
      <c r="E1179" s="40" t="s">
        <v>48</v>
      </c>
      <c r="F1179">
        <v>54.4544</v>
      </c>
    </row>
    <row r="1180" spans="1:6" x14ac:dyDescent="0.25">
      <c r="A1180" t="s">
        <v>1241</v>
      </c>
      <c r="B1180" s="39">
        <v>42829</v>
      </c>
      <c r="C1180" t="s">
        <v>1242</v>
      </c>
      <c r="D1180" t="s">
        <v>1243</v>
      </c>
      <c r="E1180" s="40" t="s">
        <v>48</v>
      </c>
      <c r="F1180">
        <v>160.12094766179186</v>
      </c>
    </row>
    <row r="1181" spans="1:6" x14ac:dyDescent="0.25">
      <c r="A1181" t="s">
        <v>1244</v>
      </c>
      <c r="B1181" s="39">
        <v>42829</v>
      </c>
      <c r="C1181" t="s">
        <v>1234</v>
      </c>
      <c r="D1181" t="s">
        <v>1235</v>
      </c>
      <c r="E1181" s="40" t="s">
        <v>48</v>
      </c>
      <c r="F1181">
        <v>34.270000000000003</v>
      </c>
    </row>
    <row r="1182" spans="1:6" x14ac:dyDescent="0.25">
      <c r="A1182" t="s">
        <v>1233</v>
      </c>
      <c r="B1182" s="39">
        <v>42830</v>
      </c>
      <c r="C1182" t="s">
        <v>1234</v>
      </c>
      <c r="D1182" t="s">
        <v>1235</v>
      </c>
      <c r="E1182" s="40" t="s">
        <v>48</v>
      </c>
      <c r="F1182">
        <v>11.110265951500001</v>
      </c>
    </row>
    <row r="1183" spans="1:6" x14ac:dyDescent="0.25">
      <c r="A1183" t="s">
        <v>1236</v>
      </c>
      <c r="B1183" s="39">
        <v>42830</v>
      </c>
      <c r="C1183" t="s">
        <v>1237</v>
      </c>
      <c r="D1183" t="s">
        <v>1238</v>
      </c>
      <c r="E1183" s="40" t="s">
        <v>48</v>
      </c>
      <c r="F1183">
        <v>29.211000000000002</v>
      </c>
    </row>
    <row r="1184" spans="1:6" x14ac:dyDescent="0.25">
      <c r="A1184" t="s">
        <v>1239</v>
      </c>
      <c r="B1184" s="39">
        <v>42830</v>
      </c>
      <c r="C1184" t="s">
        <v>1237</v>
      </c>
      <c r="D1184" t="s">
        <v>1238</v>
      </c>
      <c r="E1184" s="40" t="s">
        <v>48</v>
      </c>
      <c r="F1184">
        <v>9.3411500000000007</v>
      </c>
    </row>
    <row r="1185" spans="1:6" x14ac:dyDescent="0.25">
      <c r="A1185" t="s">
        <v>1240</v>
      </c>
      <c r="B1185" s="39">
        <v>42830</v>
      </c>
      <c r="C1185" t="s">
        <v>1237</v>
      </c>
      <c r="D1185" t="s">
        <v>1238</v>
      </c>
      <c r="E1185" s="40" t="s">
        <v>48</v>
      </c>
      <c r="F1185">
        <v>53.771900000000002</v>
      </c>
    </row>
    <row r="1186" spans="1:6" x14ac:dyDescent="0.25">
      <c r="A1186" t="s">
        <v>1241</v>
      </c>
      <c r="B1186" s="39">
        <v>42830</v>
      </c>
      <c r="C1186" t="s">
        <v>1242</v>
      </c>
      <c r="D1186" t="s">
        <v>1243</v>
      </c>
      <c r="E1186" s="40" t="s">
        <v>48</v>
      </c>
      <c r="F1186">
        <v>159.07932241473608</v>
      </c>
    </row>
    <row r="1187" spans="1:6" x14ac:dyDescent="0.25">
      <c r="A1187" t="s">
        <v>1244</v>
      </c>
      <c r="B1187" s="39">
        <v>42830</v>
      </c>
      <c r="C1187" t="s">
        <v>1234</v>
      </c>
      <c r="D1187" t="s">
        <v>1235</v>
      </c>
      <c r="E1187" s="40" t="s">
        <v>48</v>
      </c>
      <c r="F1187">
        <v>34</v>
      </c>
    </row>
    <row r="1188" spans="1:6" x14ac:dyDescent="0.25">
      <c r="A1188" t="s">
        <v>1233</v>
      </c>
      <c r="B1188" s="39">
        <v>42831</v>
      </c>
      <c r="C1188" t="s">
        <v>1234</v>
      </c>
      <c r="D1188" t="s">
        <v>1235</v>
      </c>
      <c r="E1188" s="40" t="s">
        <v>48</v>
      </c>
      <c r="F1188">
        <v>11.1201329727</v>
      </c>
    </row>
    <row r="1189" spans="1:6" x14ac:dyDescent="0.25">
      <c r="A1189" t="s">
        <v>1236</v>
      </c>
      <c r="B1189" s="39">
        <v>42831</v>
      </c>
      <c r="C1189" t="s">
        <v>1237</v>
      </c>
      <c r="D1189" t="s">
        <v>1238</v>
      </c>
      <c r="E1189" s="40" t="s">
        <v>48</v>
      </c>
      <c r="F1189">
        <v>28.646800000000002</v>
      </c>
    </row>
    <row r="1190" spans="1:6" x14ac:dyDescent="0.25">
      <c r="A1190" t="s">
        <v>1239</v>
      </c>
      <c r="B1190" s="39">
        <v>42831</v>
      </c>
      <c r="C1190" t="s">
        <v>1237</v>
      </c>
      <c r="D1190" t="s">
        <v>1238</v>
      </c>
      <c r="E1190" s="40" t="s">
        <v>48</v>
      </c>
      <c r="F1190">
        <v>9.1864500000000007</v>
      </c>
    </row>
    <row r="1191" spans="1:6" x14ac:dyDescent="0.25">
      <c r="A1191" t="s">
        <v>1240</v>
      </c>
      <c r="B1191" s="39">
        <v>42831</v>
      </c>
      <c r="C1191" t="s">
        <v>1237</v>
      </c>
      <c r="D1191" t="s">
        <v>1238</v>
      </c>
      <c r="E1191" s="40" t="s">
        <v>48</v>
      </c>
      <c r="F1191">
        <v>52.871000000000002</v>
      </c>
    </row>
    <row r="1192" spans="1:6" x14ac:dyDescent="0.25">
      <c r="A1192" t="s">
        <v>1241</v>
      </c>
      <c r="B1192" s="39">
        <v>42831</v>
      </c>
      <c r="C1192" t="s">
        <v>1242</v>
      </c>
      <c r="D1192" t="s">
        <v>1243</v>
      </c>
      <c r="E1192" s="40" t="s">
        <v>48</v>
      </c>
      <c r="F1192">
        <v>158.61637786101051</v>
      </c>
    </row>
    <row r="1193" spans="1:6" x14ac:dyDescent="0.25">
      <c r="A1193" t="s">
        <v>1244</v>
      </c>
      <c r="B1193" s="39">
        <v>42831</v>
      </c>
      <c r="C1193" t="s">
        <v>1234</v>
      </c>
      <c r="D1193" t="s">
        <v>1235</v>
      </c>
      <c r="E1193" s="40" t="s">
        <v>48</v>
      </c>
      <c r="F1193">
        <v>34.159999999999997</v>
      </c>
    </row>
    <row r="1194" spans="1:6" x14ac:dyDescent="0.25">
      <c r="A1194" t="s">
        <v>1233</v>
      </c>
      <c r="B1194" s="39">
        <v>42832</v>
      </c>
      <c r="C1194" t="s">
        <v>1234</v>
      </c>
      <c r="D1194" t="s">
        <v>1235</v>
      </c>
      <c r="E1194" s="40" t="s">
        <v>48</v>
      </c>
      <c r="F1194">
        <v>11.080664887599999</v>
      </c>
    </row>
    <row r="1195" spans="1:6" x14ac:dyDescent="0.25">
      <c r="A1195" t="s">
        <v>1236</v>
      </c>
      <c r="B1195" s="39">
        <v>42832</v>
      </c>
      <c r="C1195" t="s">
        <v>1237</v>
      </c>
      <c r="D1195" t="s">
        <v>1238</v>
      </c>
      <c r="E1195" s="40" t="s">
        <v>48</v>
      </c>
      <c r="F1195">
        <v>28.7287</v>
      </c>
    </row>
    <row r="1196" spans="1:6" x14ac:dyDescent="0.25">
      <c r="A1196" t="s">
        <v>1239</v>
      </c>
      <c r="B1196" s="39">
        <v>42832</v>
      </c>
      <c r="C1196" t="s">
        <v>1237</v>
      </c>
      <c r="D1196" t="s">
        <v>1238</v>
      </c>
      <c r="E1196" s="40" t="s">
        <v>48</v>
      </c>
      <c r="F1196">
        <v>9.1955500000000008</v>
      </c>
    </row>
    <row r="1197" spans="1:6" x14ac:dyDescent="0.25">
      <c r="A1197" t="s">
        <v>1240</v>
      </c>
      <c r="B1197" s="39">
        <v>42832</v>
      </c>
      <c r="C1197" t="s">
        <v>1237</v>
      </c>
      <c r="D1197" t="s">
        <v>1238</v>
      </c>
      <c r="E1197" s="40" t="s">
        <v>48</v>
      </c>
      <c r="F1197">
        <v>53.071200000000005</v>
      </c>
    </row>
    <row r="1198" spans="1:6" x14ac:dyDescent="0.25">
      <c r="A1198" t="s">
        <v>1241</v>
      </c>
      <c r="B1198" s="39">
        <v>42832</v>
      </c>
      <c r="C1198" t="s">
        <v>1242</v>
      </c>
      <c r="D1198" t="s">
        <v>1243</v>
      </c>
      <c r="E1198" s="40" t="s">
        <v>48</v>
      </c>
      <c r="F1198">
        <v>158.61637786101051</v>
      </c>
    </row>
    <row r="1199" spans="1:6" x14ac:dyDescent="0.25">
      <c r="A1199" t="s">
        <v>1244</v>
      </c>
      <c r="B1199" s="39">
        <v>42832</v>
      </c>
      <c r="C1199" t="s">
        <v>1234</v>
      </c>
      <c r="D1199" t="s">
        <v>1235</v>
      </c>
      <c r="E1199" s="40" t="s">
        <v>48</v>
      </c>
      <c r="F1199">
        <v>33.71</v>
      </c>
    </row>
    <row r="1200" spans="1:6" x14ac:dyDescent="0.25">
      <c r="A1200" t="s">
        <v>1233</v>
      </c>
      <c r="B1200" s="39">
        <v>42835</v>
      </c>
      <c r="C1200" t="s">
        <v>1234</v>
      </c>
      <c r="D1200" t="s">
        <v>1235</v>
      </c>
      <c r="E1200" s="40" t="s">
        <v>48</v>
      </c>
      <c r="F1200">
        <v>11.100398930200001</v>
      </c>
    </row>
    <row r="1201" spans="1:6" x14ac:dyDescent="0.25">
      <c r="A1201" t="s">
        <v>1236</v>
      </c>
      <c r="B1201" s="39">
        <v>42835</v>
      </c>
      <c r="C1201" t="s">
        <v>1237</v>
      </c>
      <c r="D1201" t="s">
        <v>1238</v>
      </c>
      <c r="E1201" s="40" t="s">
        <v>48</v>
      </c>
      <c r="F1201">
        <v>28.956200000000003</v>
      </c>
    </row>
    <row r="1202" spans="1:6" x14ac:dyDescent="0.25">
      <c r="A1202" t="s">
        <v>1239</v>
      </c>
      <c r="B1202" s="39">
        <v>42835</v>
      </c>
      <c r="C1202" t="s">
        <v>1237</v>
      </c>
      <c r="D1202" t="s">
        <v>1238</v>
      </c>
      <c r="E1202" s="40" t="s">
        <v>48</v>
      </c>
      <c r="F1202">
        <v>9.2637999999999998</v>
      </c>
    </row>
    <row r="1203" spans="1:6" x14ac:dyDescent="0.25">
      <c r="A1203" t="s">
        <v>1240</v>
      </c>
      <c r="B1203" s="39">
        <v>42835</v>
      </c>
      <c r="C1203" t="s">
        <v>1237</v>
      </c>
      <c r="D1203" t="s">
        <v>1238</v>
      </c>
      <c r="E1203" s="40" t="s">
        <v>48</v>
      </c>
      <c r="F1203">
        <v>53.653600000000004</v>
      </c>
    </row>
    <row r="1204" spans="1:6" x14ac:dyDescent="0.25">
      <c r="A1204" t="s">
        <v>1241</v>
      </c>
      <c r="B1204" s="39">
        <v>42835</v>
      </c>
      <c r="C1204" t="s">
        <v>1242</v>
      </c>
      <c r="D1204" t="s">
        <v>1243</v>
      </c>
      <c r="E1204" s="40" t="s">
        <v>48</v>
      </c>
      <c r="F1204">
        <v>161.10470483963186</v>
      </c>
    </row>
    <row r="1205" spans="1:6" x14ac:dyDescent="0.25">
      <c r="A1205" t="s">
        <v>1244</v>
      </c>
      <c r="B1205" s="39">
        <v>42835</v>
      </c>
      <c r="C1205" t="s">
        <v>1234</v>
      </c>
      <c r="D1205" t="s">
        <v>1235</v>
      </c>
      <c r="E1205" s="40" t="s">
        <v>48</v>
      </c>
      <c r="F1205">
        <v>33.97</v>
      </c>
    </row>
    <row r="1206" spans="1:6" x14ac:dyDescent="0.25">
      <c r="A1206" t="s">
        <v>1233</v>
      </c>
      <c r="B1206" s="39">
        <v>42836</v>
      </c>
      <c r="C1206" t="s">
        <v>1234</v>
      </c>
      <c r="D1206" t="s">
        <v>1235</v>
      </c>
      <c r="E1206" s="40" t="s">
        <v>48</v>
      </c>
      <c r="F1206">
        <v>11.129999994</v>
      </c>
    </row>
    <row r="1207" spans="1:6" x14ac:dyDescent="0.25">
      <c r="A1207" t="s">
        <v>1236</v>
      </c>
      <c r="B1207" s="39">
        <v>42836</v>
      </c>
      <c r="C1207" t="s">
        <v>1237</v>
      </c>
      <c r="D1207" t="s">
        <v>1238</v>
      </c>
      <c r="E1207" s="40" t="s">
        <v>48</v>
      </c>
      <c r="F1207">
        <v>28.956200000000003</v>
      </c>
    </row>
    <row r="1208" spans="1:6" x14ac:dyDescent="0.25">
      <c r="A1208" t="s">
        <v>1239</v>
      </c>
      <c r="B1208" s="39">
        <v>42836</v>
      </c>
      <c r="C1208" t="s">
        <v>1237</v>
      </c>
      <c r="D1208" t="s">
        <v>1238</v>
      </c>
      <c r="E1208" s="40" t="s">
        <v>48</v>
      </c>
      <c r="F1208">
        <v>9.2865500000000001</v>
      </c>
    </row>
    <row r="1209" spans="1:6" x14ac:dyDescent="0.25">
      <c r="A1209" t="s">
        <v>1240</v>
      </c>
      <c r="B1209" s="39">
        <v>42836</v>
      </c>
      <c r="C1209" t="s">
        <v>1237</v>
      </c>
      <c r="D1209" t="s">
        <v>1238</v>
      </c>
      <c r="E1209" s="40" t="s">
        <v>48</v>
      </c>
      <c r="F1209">
        <v>53.781000000000006</v>
      </c>
    </row>
    <row r="1210" spans="1:6" x14ac:dyDescent="0.25">
      <c r="A1210" t="s">
        <v>1241</v>
      </c>
      <c r="B1210" s="39">
        <v>42836</v>
      </c>
      <c r="C1210" t="s">
        <v>1242</v>
      </c>
      <c r="D1210" t="s">
        <v>1243</v>
      </c>
      <c r="E1210" s="40" t="s">
        <v>48</v>
      </c>
      <c r="F1210">
        <v>159.31079469159889</v>
      </c>
    </row>
    <row r="1211" spans="1:6" x14ac:dyDescent="0.25">
      <c r="A1211" t="s">
        <v>1244</v>
      </c>
      <c r="B1211" s="39">
        <v>42836</v>
      </c>
      <c r="C1211" t="s">
        <v>1234</v>
      </c>
      <c r="D1211" t="s">
        <v>1235</v>
      </c>
      <c r="E1211" s="40" t="s">
        <v>48</v>
      </c>
      <c r="F1211">
        <v>33.92</v>
      </c>
    </row>
    <row r="1212" spans="1:6" x14ac:dyDescent="0.25">
      <c r="A1212" t="s">
        <v>1233</v>
      </c>
      <c r="B1212" s="39">
        <v>42837</v>
      </c>
      <c r="C1212" t="s">
        <v>1234</v>
      </c>
      <c r="D1212" t="s">
        <v>1235</v>
      </c>
      <c r="E1212" s="40" t="s">
        <v>48</v>
      </c>
      <c r="F1212">
        <v>11.080664887599999</v>
      </c>
    </row>
    <row r="1213" spans="1:6" x14ac:dyDescent="0.25">
      <c r="A1213" t="s">
        <v>1236</v>
      </c>
      <c r="B1213" s="39">
        <v>42837</v>
      </c>
      <c r="C1213" t="s">
        <v>1237</v>
      </c>
      <c r="D1213" t="s">
        <v>1238</v>
      </c>
      <c r="E1213" s="40" t="s">
        <v>48</v>
      </c>
      <c r="F1213">
        <v>28.492100000000001</v>
      </c>
    </row>
    <row r="1214" spans="1:6" x14ac:dyDescent="0.25">
      <c r="A1214" t="s">
        <v>1239</v>
      </c>
      <c r="B1214" s="39">
        <v>42837</v>
      </c>
      <c r="C1214" t="s">
        <v>1237</v>
      </c>
      <c r="D1214" t="s">
        <v>1238</v>
      </c>
      <c r="E1214" s="40" t="s">
        <v>48</v>
      </c>
      <c r="F1214">
        <v>9.1819000000000006</v>
      </c>
    </row>
    <row r="1215" spans="1:6" x14ac:dyDescent="0.25">
      <c r="A1215" t="s">
        <v>1240</v>
      </c>
      <c r="B1215" s="39">
        <v>42837</v>
      </c>
      <c r="C1215" t="s">
        <v>1237</v>
      </c>
      <c r="D1215" t="s">
        <v>1238</v>
      </c>
      <c r="E1215" s="40" t="s">
        <v>48</v>
      </c>
      <c r="F1215">
        <v>52.761800000000001</v>
      </c>
    </row>
    <row r="1216" spans="1:6" x14ac:dyDescent="0.25">
      <c r="A1216" t="s">
        <v>1241</v>
      </c>
      <c r="B1216" s="39">
        <v>42837</v>
      </c>
      <c r="C1216" t="s">
        <v>1242</v>
      </c>
      <c r="D1216" t="s">
        <v>1243</v>
      </c>
      <c r="E1216" s="40" t="s">
        <v>48</v>
      </c>
      <c r="F1216">
        <v>160.23668380022323</v>
      </c>
    </row>
    <row r="1217" spans="1:6" x14ac:dyDescent="0.25">
      <c r="A1217" t="s">
        <v>1244</v>
      </c>
      <c r="B1217" s="39">
        <v>42837</v>
      </c>
      <c r="C1217" t="s">
        <v>1234</v>
      </c>
      <c r="D1217" t="s">
        <v>1235</v>
      </c>
      <c r="E1217" s="40" t="s">
        <v>48</v>
      </c>
      <c r="F1217">
        <v>33.94</v>
      </c>
    </row>
    <row r="1218" spans="1:6" x14ac:dyDescent="0.25">
      <c r="A1218" t="s">
        <v>1233</v>
      </c>
      <c r="B1218" s="39">
        <v>42838</v>
      </c>
      <c r="C1218" t="s">
        <v>1234</v>
      </c>
      <c r="D1218" t="s">
        <v>1235</v>
      </c>
      <c r="E1218" s="40" t="s">
        <v>48</v>
      </c>
      <c r="F1218">
        <v>10.9622606324</v>
      </c>
    </row>
    <row r="1219" spans="1:6" x14ac:dyDescent="0.25">
      <c r="A1219" t="s">
        <v>1236</v>
      </c>
      <c r="B1219" s="39">
        <v>42838</v>
      </c>
      <c r="C1219" t="s">
        <v>1237</v>
      </c>
      <c r="D1219" t="s">
        <v>1238</v>
      </c>
      <c r="E1219" s="40" t="s">
        <v>48</v>
      </c>
      <c r="F1219">
        <v>28.528500000000001</v>
      </c>
    </row>
    <row r="1220" spans="1:6" x14ac:dyDescent="0.25">
      <c r="A1220" t="s">
        <v>1239</v>
      </c>
      <c r="B1220" s="39">
        <v>42838</v>
      </c>
      <c r="C1220" t="s">
        <v>1237</v>
      </c>
      <c r="D1220" t="s">
        <v>1238</v>
      </c>
      <c r="E1220" s="40" t="s">
        <v>48</v>
      </c>
      <c r="F1220">
        <v>9.1955500000000008</v>
      </c>
    </row>
    <row r="1221" spans="1:6" x14ac:dyDescent="0.25">
      <c r="A1221" t="s">
        <v>1240</v>
      </c>
      <c r="B1221" s="39">
        <v>42838</v>
      </c>
      <c r="C1221" t="s">
        <v>1237</v>
      </c>
      <c r="D1221" t="s">
        <v>1238</v>
      </c>
      <c r="E1221" s="40" t="s">
        <v>48</v>
      </c>
      <c r="F1221">
        <v>52.152100000000004</v>
      </c>
    </row>
    <row r="1222" spans="1:6" x14ac:dyDescent="0.25">
      <c r="A1222" t="s">
        <v>1241</v>
      </c>
      <c r="B1222" s="39">
        <v>42838</v>
      </c>
      <c r="C1222" t="s">
        <v>1242</v>
      </c>
      <c r="D1222" t="s">
        <v>1243</v>
      </c>
      <c r="E1222" s="40" t="s">
        <v>48</v>
      </c>
      <c r="F1222">
        <v>158.55850979179482</v>
      </c>
    </row>
    <row r="1223" spans="1:6" x14ac:dyDescent="0.25">
      <c r="A1223" t="s">
        <v>1244</v>
      </c>
      <c r="B1223" s="39">
        <v>42838</v>
      </c>
      <c r="C1223" t="s">
        <v>1234</v>
      </c>
      <c r="D1223" t="s">
        <v>1235</v>
      </c>
      <c r="E1223" s="40" t="s">
        <v>48</v>
      </c>
      <c r="F1223">
        <v>33.39</v>
      </c>
    </row>
    <row r="1224" spans="1:6" x14ac:dyDescent="0.25">
      <c r="A1224" t="s">
        <v>1236</v>
      </c>
      <c r="B1224" s="39">
        <v>42839</v>
      </c>
      <c r="C1224" t="s">
        <v>1237</v>
      </c>
      <c r="D1224" t="s">
        <v>1238</v>
      </c>
      <c r="E1224" s="40" t="s">
        <v>48</v>
      </c>
      <c r="F1224">
        <v>28.364700000000003</v>
      </c>
    </row>
    <row r="1225" spans="1:6" x14ac:dyDescent="0.25">
      <c r="A1225" t="s">
        <v>1239</v>
      </c>
      <c r="B1225" s="39">
        <v>42839</v>
      </c>
      <c r="C1225" t="s">
        <v>1237</v>
      </c>
      <c r="D1225" t="s">
        <v>1238</v>
      </c>
      <c r="E1225" s="40" t="s">
        <v>48</v>
      </c>
      <c r="F1225">
        <v>9.2092000000000009</v>
      </c>
    </row>
    <row r="1226" spans="1:6" x14ac:dyDescent="0.25">
      <c r="A1226" t="s">
        <v>1240</v>
      </c>
      <c r="B1226" s="39">
        <v>42839</v>
      </c>
      <c r="C1226" t="s">
        <v>1237</v>
      </c>
      <c r="D1226" t="s">
        <v>1238</v>
      </c>
      <c r="E1226" s="40" t="s">
        <v>48</v>
      </c>
      <c r="F1226">
        <v>52.761800000000001</v>
      </c>
    </row>
    <row r="1227" spans="1:6" x14ac:dyDescent="0.25">
      <c r="A1227" t="s">
        <v>1241</v>
      </c>
      <c r="B1227" s="39">
        <v>42839</v>
      </c>
      <c r="C1227" t="s">
        <v>1242</v>
      </c>
      <c r="D1227" t="s">
        <v>1243</v>
      </c>
      <c r="E1227" s="40" t="s">
        <v>48</v>
      </c>
      <c r="F1227">
        <v>158.55850979179482</v>
      </c>
    </row>
    <row r="1228" spans="1:6" x14ac:dyDescent="0.25">
      <c r="A1228" t="s">
        <v>1233</v>
      </c>
      <c r="B1228" s="39">
        <v>42842</v>
      </c>
      <c r="C1228" t="s">
        <v>1234</v>
      </c>
      <c r="D1228" t="s">
        <v>1235</v>
      </c>
      <c r="E1228" s="40" t="s">
        <v>48</v>
      </c>
      <c r="F1228">
        <v>11.129999994</v>
      </c>
    </row>
    <row r="1229" spans="1:6" x14ac:dyDescent="0.25">
      <c r="A1229" t="s">
        <v>1236</v>
      </c>
      <c r="B1229" s="39">
        <v>42842</v>
      </c>
      <c r="C1229" t="s">
        <v>1237</v>
      </c>
      <c r="D1229" t="s">
        <v>1238</v>
      </c>
      <c r="E1229" s="40" t="s">
        <v>48</v>
      </c>
      <c r="F1229">
        <v>28.200900000000001</v>
      </c>
    </row>
    <row r="1230" spans="1:6" x14ac:dyDescent="0.25">
      <c r="A1230" t="s">
        <v>1239</v>
      </c>
      <c r="B1230" s="39">
        <v>42842</v>
      </c>
      <c r="C1230" t="s">
        <v>1237</v>
      </c>
      <c r="D1230" t="s">
        <v>1238</v>
      </c>
      <c r="E1230" s="40" t="s">
        <v>48</v>
      </c>
      <c r="F1230">
        <v>9.1955500000000008</v>
      </c>
    </row>
    <row r="1231" spans="1:6" x14ac:dyDescent="0.25">
      <c r="A1231" t="s">
        <v>1240</v>
      </c>
      <c r="B1231" s="39">
        <v>42842</v>
      </c>
      <c r="C1231" t="s">
        <v>1237</v>
      </c>
      <c r="D1231" t="s">
        <v>1238</v>
      </c>
      <c r="E1231" s="40" t="s">
        <v>48</v>
      </c>
      <c r="F1231">
        <v>52.4069</v>
      </c>
    </row>
    <row r="1232" spans="1:6" x14ac:dyDescent="0.25">
      <c r="A1232" t="s">
        <v>1241</v>
      </c>
      <c r="B1232" s="39">
        <v>42842</v>
      </c>
      <c r="C1232" t="s">
        <v>1242</v>
      </c>
      <c r="D1232" t="s">
        <v>1243</v>
      </c>
      <c r="E1232" s="40" t="s">
        <v>48</v>
      </c>
      <c r="F1232">
        <v>158.55850979179482</v>
      </c>
    </row>
    <row r="1233" spans="1:6" x14ac:dyDescent="0.25">
      <c r="A1233" t="s">
        <v>1244</v>
      </c>
      <c r="B1233" s="39">
        <v>42842</v>
      </c>
      <c r="C1233" t="s">
        <v>1234</v>
      </c>
      <c r="D1233" t="s">
        <v>1235</v>
      </c>
      <c r="E1233" s="40" t="s">
        <v>48</v>
      </c>
      <c r="F1233">
        <v>33.9</v>
      </c>
    </row>
    <row r="1234" spans="1:6" x14ac:dyDescent="0.25">
      <c r="A1234" t="s">
        <v>1233</v>
      </c>
      <c r="B1234" s="39">
        <v>42843</v>
      </c>
      <c r="C1234" t="s">
        <v>1234</v>
      </c>
      <c r="D1234" t="s">
        <v>1235</v>
      </c>
      <c r="E1234" s="40" t="s">
        <v>48</v>
      </c>
      <c r="F1234">
        <v>11.14</v>
      </c>
    </row>
    <row r="1235" spans="1:6" x14ac:dyDescent="0.25">
      <c r="A1235" t="s">
        <v>1236</v>
      </c>
      <c r="B1235" s="39">
        <v>42843</v>
      </c>
      <c r="C1235" t="s">
        <v>1237</v>
      </c>
      <c r="D1235" t="s">
        <v>1238</v>
      </c>
      <c r="E1235" s="40" t="s">
        <v>48</v>
      </c>
      <c r="F1235">
        <v>28.191800000000001</v>
      </c>
    </row>
    <row r="1236" spans="1:6" x14ac:dyDescent="0.25">
      <c r="A1236" t="s">
        <v>1239</v>
      </c>
      <c r="B1236" s="39">
        <v>42843</v>
      </c>
      <c r="C1236" t="s">
        <v>1237</v>
      </c>
      <c r="D1236" t="s">
        <v>1238</v>
      </c>
      <c r="E1236" s="40" t="s">
        <v>48</v>
      </c>
      <c r="F1236">
        <v>9.2728999999999999</v>
      </c>
    </row>
    <row r="1237" spans="1:6" x14ac:dyDescent="0.25">
      <c r="A1237" t="s">
        <v>1240</v>
      </c>
      <c r="B1237" s="39">
        <v>42843</v>
      </c>
      <c r="C1237" t="s">
        <v>1237</v>
      </c>
      <c r="D1237" t="s">
        <v>1238</v>
      </c>
      <c r="E1237" s="40" t="s">
        <v>48</v>
      </c>
      <c r="F1237">
        <v>52.3887</v>
      </c>
    </row>
    <row r="1238" spans="1:6" x14ac:dyDescent="0.25">
      <c r="A1238" t="s">
        <v>1241</v>
      </c>
      <c r="B1238" s="39">
        <v>42843</v>
      </c>
      <c r="C1238" t="s">
        <v>1242</v>
      </c>
      <c r="D1238" t="s">
        <v>1243</v>
      </c>
      <c r="E1238" s="40" t="s">
        <v>48</v>
      </c>
      <c r="F1238">
        <v>162.89861498649174</v>
      </c>
    </row>
    <row r="1239" spans="1:6" x14ac:dyDescent="0.25">
      <c r="A1239" t="s">
        <v>1244</v>
      </c>
      <c r="B1239" s="39">
        <v>42843</v>
      </c>
      <c r="C1239" t="s">
        <v>1234</v>
      </c>
      <c r="D1239" t="s">
        <v>1235</v>
      </c>
      <c r="E1239" s="40" t="s">
        <v>48</v>
      </c>
      <c r="F1239">
        <v>33.69</v>
      </c>
    </row>
    <row r="1240" spans="1:6" x14ac:dyDescent="0.25">
      <c r="A1240" t="s">
        <v>1233</v>
      </c>
      <c r="B1240" s="39">
        <v>42844</v>
      </c>
      <c r="C1240" t="s">
        <v>1234</v>
      </c>
      <c r="D1240" t="s">
        <v>1235</v>
      </c>
      <c r="E1240" s="40" t="s">
        <v>48</v>
      </c>
      <c r="F1240">
        <v>11.19</v>
      </c>
    </row>
    <row r="1241" spans="1:6" x14ac:dyDescent="0.25">
      <c r="A1241" t="s">
        <v>1236</v>
      </c>
      <c r="B1241" s="39">
        <v>42844</v>
      </c>
      <c r="C1241" t="s">
        <v>1237</v>
      </c>
      <c r="D1241" t="s">
        <v>1238</v>
      </c>
      <c r="E1241" s="40" t="s">
        <v>48</v>
      </c>
      <c r="F1241">
        <v>27.8551</v>
      </c>
    </row>
    <row r="1242" spans="1:6" x14ac:dyDescent="0.25">
      <c r="A1242" t="s">
        <v>1239</v>
      </c>
      <c r="B1242" s="39">
        <v>42844</v>
      </c>
      <c r="C1242" t="s">
        <v>1237</v>
      </c>
      <c r="D1242" t="s">
        <v>1238</v>
      </c>
      <c r="E1242" s="40" t="s">
        <v>48</v>
      </c>
      <c r="F1242">
        <v>9.27745</v>
      </c>
    </row>
    <row r="1243" spans="1:6" x14ac:dyDescent="0.25">
      <c r="A1243" t="s">
        <v>1240</v>
      </c>
      <c r="B1243" s="39">
        <v>42844</v>
      </c>
      <c r="C1243" t="s">
        <v>1237</v>
      </c>
      <c r="D1243" t="s">
        <v>1238</v>
      </c>
      <c r="E1243" s="40" t="s">
        <v>48</v>
      </c>
      <c r="F1243">
        <v>51.8245</v>
      </c>
    </row>
    <row r="1244" spans="1:6" x14ac:dyDescent="0.25">
      <c r="A1244" t="s">
        <v>1241</v>
      </c>
      <c r="B1244" s="39">
        <v>42844</v>
      </c>
      <c r="C1244" t="s">
        <v>1242</v>
      </c>
      <c r="D1244" t="s">
        <v>1243</v>
      </c>
      <c r="E1244" s="40" t="s">
        <v>48</v>
      </c>
      <c r="F1244">
        <v>167.58592859765599</v>
      </c>
    </row>
    <row r="1245" spans="1:6" x14ac:dyDescent="0.25">
      <c r="A1245" t="s">
        <v>1244</v>
      </c>
      <c r="B1245" s="39">
        <v>42844</v>
      </c>
      <c r="C1245" t="s">
        <v>1234</v>
      </c>
      <c r="D1245" t="s">
        <v>1235</v>
      </c>
      <c r="E1245" s="40" t="s">
        <v>48</v>
      </c>
      <c r="F1245">
        <v>33.79</v>
      </c>
    </row>
    <row r="1246" spans="1:6" x14ac:dyDescent="0.25">
      <c r="A1246" t="s">
        <v>1233</v>
      </c>
      <c r="B1246" s="39">
        <v>42845</v>
      </c>
      <c r="C1246" t="s">
        <v>1234</v>
      </c>
      <c r="D1246" t="s">
        <v>1235</v>
      </c>
      <c r="E1246" s="40" t="s">
        <v>48</v>
      </c>
      <c r="F1246">
        <v>11.47</v>
      </c>
    </row>
    <row r="1247" spans="1:6" x14ac:dyDescent="0.25">
      <c r="A1247" t="s">
        <v>1236</v>
      </c>
      <c r="B1247" s="39">
        <v>42845</v>
      </c>
      <c r="C1247" t="s">
        <v>1237</v>
      </c>
      <c r="D1247" t="s">
        <v>1238</v>
      </c>
      <c r="E1247" s="40" t="s">
        <v>48</v>
      </c>
      <c r="F1247">
        <v>28.000700000000002</v>
      </c>
    </row>
    <row r="1248" spans="1:6" x14ac:dyDescent="0.25">
      <c r="A1248" t="s">
        <v>1239</v>
      </c>
      <c r="B1248" s="39">
        <v>42845</v>
      </c>
      <c r="C1248" t="s">
        <v>1237</v>
      </c>
      <c r="D1248" t="s">
        <v>1238</v>
      </c>
      <c r="E1248" s="40" t="s">
        <v>48</v>
      </c>
      <c r="F1248">
        <v>9.3912000000000013</v>
      </c>
    </row>
    <row r="1249" spans="1:6" x14ac:dyDescent="0.25">
      <c r="A1249" t="s">
        <v>1240</v>
      </c>
      <c r="B1249" s="39">
        <v>42845</v>
      </c>
      <c r="C1249" t="s">
        <v>1237</v>
      </c>
      <c r="D1249" t="s">
        <v>1238</v>
      </c>
      <c r="E1249" s="40" t="s">
        <v>48</v>
      </c>
      <c r="F1249">
        <v>52.361400000000003</v>
      </c>
    </row>
    <row r="1250" spans="1:6" x14ac:dyDescent="0.25">
      <c r="A1250" t="s">
        <v>1241</v>
      </c>
      <c r="B1250" s="39">
        <v>42845</v>
      </c>
      <c r="C1250" t="s">
        <v>1242</v>
      </c>
      <c r="D1250" t="s">
        <v>1243</v>
      </c>
      <c r="E1250" s="40" t="s">
        <v>48</v>
      </c>
      <c r="F1250">
        <v>167.41232438883577</v>
      </c>
    </row>
    <row r="1251" spans="1:6" x14ac:dyDescent="0.25">
      <c r="A1251" t="s">
        <v>1244</v>
      </c>
      <c r="B1251" s="39">
        <v>42845</v>
      </c>
      <c r="C1251" t="s">
        <v>1234</v>
      </c>
      <c r="D1251" t="s">
        <v>1235</v>
      </c>
      <c r="E1251" s="40" t="s">
        <v>48</v>
      </c>
      <c r="F1251">
        <v>34.1</v>
      </c>
    </row>
    <row r="1252" spans="1:6" x14ac:dyDescent="0.25">
      <c r="A1252" t="s">
        <v>1233</v>
      </c>
      <c r="B1252" s="39">
        <v>42846</v>
      </c>
      <c r="C1252" t="s">
        <v>1234</v>
      </c>
      <c r="D1252" t="s">
        <v>1235</v>
      </c>
      <c r="E1252" s="40" t="s">
        <v>48</v>
      </c>
      <c r="F1252">
        <v>11.34</v>
      </c>
    </row>
    <row r="1253" spans="1:6" x14ac:dyDescent="0.25">
      <c r="A1253" t="s">
        <v>1236</v>
      </c>
      <c r="B1253" s="39">
        <v>42846</v>
      </c>
      <c r="C1253" t="s">
        <v>1237</v>
      </c>
      <c r="D1253" t="s">
        <v>1238</v>
      </c>
      <c r="E1253" s="40" t="s">
        <v>48</v>
      </c>
      <c r="F1253">
        <v>28.346500000000002</v>
      </c>
    </row>
    <row r="1254" spans="1:6" x14ac:dyDescent="0.25">
      <c r="A1254" t="s">
        <v>1239</v>
      </c>
      <c r="B1254" s="39">
        <v>42846</v>
      </c>
      <c r="C1254" t="s">
        <v>1237</v>
      </c>
      <c r="D1254" t="s">
        <v>1238</v>
      </c>
      <c r="E1254" s="40" t="s">
        <v>48</v>
      </c>
      <c r="F1254">
        <v>9.4276</v>
      </c>
    </row>
    <row r="1255" spans="1:6" x14ac:dyDescent="0.25">
      <c r="A1255" t="s">
        <v>1240</v>
      </c>
      <c r="B1255" s="39">
        <v>42846</v>
      </c>
      <c r="C1255" t="s">
        <v>1237</v>
      </c>
      <c r="D1255" t="s">
        <v>1238</v>
      </c>
      <c r="E1255" s="40" t="s">
        <v>48</v>
      </c>
      <c r="F1255">
        <v>53.280500000000004</v>
      </c>
    </row>
    <row r="1256" spans="1:6" x14ac:dyDescent="0.25">
      <c r="A1256" t="s">
        <v>1241</v>
      </c>
      <c r="B1256" s="39">
        <v>42846</v>
      </c>
      <c r="C1256" t="s">
        <v>1242</v>
      </c>
      <c r="D1256" t="s">
        <v>1243</v>
      </c>
      <c r="E1256" s="40" t="s">
        <v>48</v>
      </c>
      <c r="F1256">
        <v>166.08135879570153</v>
      </c>
    </row>
    <row r="1257" spans="1:6" x14ac:dyDescent="0.25">
      <c r="A1257" t="s">
        <v>1244</v>
      </c>
      <c r="B1257" s="39">
        <v>42846</v>
      </c>
      <c r="C1257" t="s">
        <v>1234</v>
      </c>
      <c r="D1257" t="s">
        <v>1235</v>
      </c>
      <c r="E1257" s="40" t="s">
        <v>48</v>
      </c>
      <c r="F1257">
        <v>33.75</v>
      </c>
    </row>
    <row r="1258" spans="1:6" x14ac:dyDescent="0.25">
      <c r="A1258" t="s">
        <v>1233</v>
      </c>
      <c r="B1258" s="39">
        <v>42849</v>
      </c>
      <c r="C1258" t="s">
        <v>1234</v>
      </c>
      <c r="D1258" t="s">
        <v>1235</v>
      </c>
      <c r="E1258" s="40" t="s">
        <v>48</v>
      </c>
      <c r="F1258">
        <v>11.43</v>
      </c>
    </row>
    <row r="1259" spans="1:6" x14ac:dyDescent="0.25">
      <c r="A1259" t="s">
        <v>1236</v>
      </c>
      <c r="B1259" s="39">
        <v>42849</v>
      </c>
      <c r="C1259" t="s">
        <v>1237</v>
      </c>
      <c r="D1259" t="s">
        <v>1238</v>
      </c>
      <c r="E1259" s="40" t="s">
        <v>48</v>
      </c>
      <c r="F1259">
        <v>28.801500000000001</v>
      </c>
    </row>
    <row r="1260" spans="1:6" x14ac:dyDescent="0.25">
      <c r="A1260" t="s">
        <v>1239</v>
      </c>
      <c r="B1260" s="39">
        <v>42849</v>
      </c>
      <c r="C1260" t="s">
        <v>1237</v>
      </c>
      <c r="D1260" t="s">
        <v>1238</v>
      </c>
      <c r="E1260" s="40" t="s">
        <v>48</v>
      </c>
      <c r="F1260">
        <v>9.4594500000000004</v>
      </c>
    </row>
    <row r="1261" spans="1:6" x14ac:dyDescent="0.25">
      <c r="A1261" t="s">
        <v>1240</v>
      </c>
      <c r="B1261" s="39">
        <v>42849</v>
      </c>
      <c r="C1261" t="s">
        <v>1237</v>
      </c>
      <c r="D1261" t="s">
        <v>1238</v>
      </c>
      <c r="E1261" s="40" t="s">
        <v>48</v>
      </c>
      <c r="F1261">
        <v>53.5717</v>
      </c>
    </row>
    <row r="1262" spans="1:6" x14ac:dyDescent="0.25">
      <c r="A1262" t="s">
        <v>1241</v>
      </c>
      <c r="B1262" s="39">
        <v>42849</v>
      </c>
      <c r="C1262" t="s">
        <v>1242</v>
      </c>
      <c r="D1262" t="s">
        <v>1243</v>
      </c>
      <c r="E1262" s="40" t="s">
        <v>48</v>
      </c>
      <c r="F1262">
        <v>170.01638750588853</v>
      </c>
    </row>
    <row r="1263" spans="1:6" x14ac:dyDescent="0.25">
      <c r="A1263" t="s">
        <v>1244</v>
      </c>
      <c r="B1263" s="39">
        <v>42849</v>
      </c>
      <c r="C1263" t="s">
        <v>1234</v>
      </c>
      <c r="D1263" t="s">
        <v>1235</v>
      </c>
      <c r="E1263" s="40" t="s">
        <v>48</v>
      </c>
      <c r="F1263">
        <v>33.909999999999997</v>
      </c>
    </row>
    <row r="1264" spans="1:6" x14ac:dyDescent="0.25">
      <c r="A1264" t="s">
        <v>1233</v>
      </c>
      <c r="B1264" s="39">
        <v>42850</v>
      </c>
      <c r="C1264" t="s">
        <v>1234</v>
      </c>
      <c r="D1264" t="s">
        <v>1235</v>
      </c>
      <c r="E1264" s="40" t="s">
        <v>48</v>
      </c>
      <c r="F1264">
        <v>11.48</v>
      </c>
    </row>
    <row r="1265" spans="1:6" x14ac:dyDescent="0.25">
      <c r="A1265" t="s">
        <v>1236</v>
      </c>
      <c r="B1265" s="39">
        <v>42850</v>
      </c>
      <c r="C1265" t="s">
        <v>1237</v>
      </c>
      <c r="D1265" t="s">
        <v>1238</v>
      </c>
      <c r="E1265" s="40" t="s">
        <v>48</v>
      </c>
      <c r="F1265">
        <v>29.0199</v>
      </c>
    </row>
    <row r="1266" spans="1:6" x14ac:dyDescent="0.25">
      <c r="A1266" t="s">
        <v>1239</v>
      </c>
      <c r="B1266" s="39">
        <v>42850</v>
      </c>
      <c r="C1266" t="s">
        <v>1237</v>
      </c>
      <c r="D1266" t="s">
        <v>1238</v>
      </c>
      <c r="E1266" s="40" t="s">
        <v>48</v>
      </c>
      <c r="F1266">
        <v>9.6187000000000005</v>
      </c>
    </row>
    <row r="1267" spans="1:6" x14ac:dyDescent="0.25">
      <c r="A1267" t="s">
        <v>1240</v>
      </c>
      <c r="B1267" s="39">
        <v>42850</v>
      </c>
      <c r="C1267" t="s">
        <v>1237</v>
      </c>
      <c r="D1267" t="s">
        <v>1238</v>
      </c>
      <c r="E1267" s="40" t="s">
        <v>48</v>
      </c>
      <c r="F1267">
        <v>54.6</v>
      </c>
    </row>
    <row r="1268" spans="1:6" x14ac:dyDescent="0.25">
      <c r="A1268" t="s">
        <v>1241</v>
      </c>
      <c r="B1268" s="39">
        <v>42850</v>
      </c>
      <c r="C1268" t="s">
        <v>1242</v>
      </c>
      <c r="D1268" t="s">
        <v>1243</v>
      </c>
      <c r="E1268" s="40" t="s">
        <v>48</v>
      </c>
      <c r="F1268">
        <v>171.57882537705871</v>
      </c>
    </row>
    <row r="1269" spans="1:6" x14ac:dyDescent="0.25">
      <c r="A1269" t="s">
        <v>1244</v>
      </c>
      <c r="B1269" s="39">
        <v>42850</v>
      </c>
      <c r="C1269" t="s">
        <v>1234</v>
      </c>
      <c r="D1269" t="s">
        <v>1235</v>
      </c>
      <c r="E1269" s="40" t="s">
        <v>48</v>
      </c>
      <c r="F1269">
        <v>33.99</v>
      </c>
    </row>
    <row r="1270" spans="1:6" x14ac:dyDescent="0.25">
      <c r="A1270" t="s">
        <v>1233</v>
      </c>
      <c r="B1270" s="39">
        <v>42851</v>
      </c>
      <c r="C1270" t="s">
        <v>1234</v>
      </c>
      <c r="D1270" t="s">
        <v>1235</v>
      </c>
      <c r="E1270" s="40" t="s">
        <v>48</v>
      </c>
      <c r="F1270">
        <v>11.6</v>
      </c>
    </row>
    <row r="1271" spans="1:6" x14ac:dyDescent="0.25">
      <c r="A1271" t="s">
        <v>1236</v>
      </c>
      <c r="B1271" s="39">
        <v>42851</v>
      </c>
      <c r="C1271" t="s">
        <v>1237</v>
      </c>
      <c r="D1271" t="s">
        <v>1238</v>
      </c>
      <c r="E1271" s="40" t="s">
        <v>48</v>
      </c>
      <c r="F1271">
        <v>29.6296</v>
      </c>
    </row>
    <row r="1272" spans="1:6" x14ac:dyDescent="0.25">
      <c r="A1272" t="s">
        <v>1239</v>
      </c>
      <c r="B1272" s="39">
        <v>42851</v>
      </c>
      <c r="C1272" t="s">
        <v>1237</v>
      </c>
      <c r="D1272" t="s">
        <v>1238</v>
      </c>
      <c r="E1272" s="40" t="s">
        <v>48</v>
      </c>
      <c r="F1272">
        <v>9.7825000000000006</v>
      </c>
    </row>
    <row r="1273" spans="1:6" x14ac:dyDescent="0.25">
      <c r="A1273" t="s">
        <v>1240</v>
      </c>
      <c r="B1273" s="39">
        <v>42851</v>
      </c>
      <c r="C1273" t="s">
        <v>1237</v>
      </c>
      <c r="D1273" t="s">
        <v>1238</v>
      </c>
      <c r="E1273" s="40" t="s">
        <v>48</v>
      </c>
      <c r="F1273">
        <v>56.001400000000004</v>
      </c>
    </row>
    <row r="1274" spans="1:6" x14ac:dyDescent="0.25">
      <c r="A1274" t="s">
        <v>1241</v>
      </c>
      <c r="B1274" s="39">
        <v>42851</v>
      </c>
      <c r="C1274" t="s">
        <v>1242</v>
      </c>
      <c r="D1274" t="s">
        <v>1243</v>
      </c>
      <c r="E1274" s="40" t="s">
        <v>48</v>
      </c>
      <c r="F1274">
        <v>171.86816572313722</v>
      </c>
    </row>
    <row r="1275" spans="1:6" x14ac:dyDescent="0.25">
      <c r="A1275" t="s">
        <v>1244</v>
      </c>
      <c r="B1275" s="39">
        <v>42851</v>
      </c>
      <c r="C1275" t="s">
        <v>1234</v>
      </c>
      <c r="D1275" t="s">
        <v>1235</v>
      </c>
      <c r="E1275" s="40" t="s">
        <v>48</v>
      </c>
      <c r="F1275">
        <v>34.380000000000003</v>
      </c>
    </row>
    <row r="1276" spans="1:6" x14ac:dyDescent="0.25">
      <c r="A1276" t="s">
        <v>1233</v>
      </c>
      <c r="B1276" s="39">
        <v>42852</v>
      </c>
      <c r="C1276" t="s">
        <v>1234</v>
      </c>
      <c r="D1276" t="s">
        <v>1235</v>
      </c>
      <c r="E1276" s="40" t="s">
        <v>48</v>
      </c>
      <c r="F1276">
        <v>11.47</v>
      </c>
    </row>
    <row r="1277" spans="1:6" x14ac:dyDescent="0.25">
      <c r="A1277" t="s">
        <v>1236</v>
      </c>
      <c r="B1277" s="39">
        <v>42852</v>
      </c>
      <c r="C1277" t="s">
        <v>1237</v>
      </c>
      <c r="D1277" t="s">
        <v>1238</v>
      </c>
      <c r="E1277" s="40" t="s">
        <v>48</v>
      </c>
      <c r="F1277">
        <v>29.529500000000002</v>
      </c>
    </row>
    <row r="1278" spans="1:6" x14ac:dyDescent="0.25">
      <c r="A1278" t="s">
        <v>1239</v>
      </c>
      <c r="B1278" s="39">
        <v>42852</v>
      </c>
      <c r="C1278" t="s">
        <v>1237</v>
      </c>
      <c r="D1278" t="s">
        <v>1238</v>
      </c>
      <c r="E1278" s="40" t="s">
        <v>48</v>
      </c>
      <c r="F1278">
        <v>9.6414500000000007</v>
      </c>
    </row>
    <row r="1279" spans="1:6" x14ac:dyDescent="0.25">
      <c r="A1279" t="s">
        <v>1240</v>
      </c>
      <c r="B1279" s="39">
        <v>42852</v>
      </c>
      <c r="C1279" t="s">
        <v>1237</v>
      </c>
      <c r="D1279" t="s">
        <v>1238</v>
      </c>
      <c r="E1279" s="40" t="s">
        <v>48</v>
      </c>
      <c r="F1279">
        <v>55.664700000000003</v>
      </c>
    </row>
    <row r="1280" spans="1:6" x14ac:dyDescent="0.25">
      <c r="A1280" t="s">
        <v>1241</v>
      </c>
      <c r="B1280" s="39">
        <v>42852</v>
      </c>
      <c r="C1280" t="s">
        <v>1242</v>
      </c>
      <c r="D1280" t="s">
        <v>1243</v>
      </c>
      <c r="E1280" s="40" t="s">
        <v>48</v>
      </c>
      <c r="F1280">
        <v>169.84278329824144</v>
      </c>
    </row>
    <row r="1281" spans="1:6" x14ac:dyDescent="0.25">
      <c r="A1281" t="s">
        <v>1244</v>
      </c>
      <c r="B1281" s="39">
        <v>42852</v>
      </c>
      <c r="C1281" t="s">
        <v>1234</v>
      </c>
      <c r="D1281" t="s">
        <v>1235</v>
      </c>
      <c r="E1281" s="40" t="s">
        <v>48</v>
      </c>
      <c r="F1281">
        <v>34.54</v>
      </c>
    </row>
    <row r="1282" spans="1:6" x14ac:dyDescent="0.25">
      <c r="A1282" t="s">
        <v>1233</v>
      </c>
      <c r="B1282" s="39">
        <v>42853</v>
      </c>
      <c r="C1282" t="s">
        <v>1234</v>
      </c>
      <c r="D1282" t="s">
        <v>1235</v>
      </c>
      <c r="E1282" s="40" t="s">
        <v>48</v>
      </c>
      <c r="F1282">
        <v>11.47</v>
      </c>
    </row>
    <row r="1283" spans="1:6" x14ac:dyDescent="0.25">
      <c r="A1283" t="s">
        <v>1236</v>
      </c>
      <c r="B1283" s="39">
        <v>42853</v>
      </c>
      <c r="C1283" t="s">
        <v>1237</v>
      </c>
      <c r="D1283" t="s">
        <v>1238</v>
      </c>
      <c r="E1283" s="40" t="s">
        <v>48</v>
      </c>
      <c r="F1283">
        <v>29.411200000000001</v>
      </c>
    </row>
    <row r="1284" spans="1:6" x14ac:dyDescent="0.25">
      <c r="A1284" t="s">
        <v>1239</v>
      </c>
      <c r="B1284" s="39">
        <v>42853</v>
      </c>
      <c r="C1284" t="s">
        <v>1237</v>
      </c>
      <c r="D1284" t="s">
        <v>1238</v>
      </c>
      <c r="E1284" s="40" t="s">
        <v>48</v>
      </c>
      <c r="F1284">
        <v>9.6323500000000006</v>
      </c>
    </row>
    <row r="1285" spans="1:6" x14ac:dyDescent="0.25">
      <c r="A1285" t="s">
        <v>1240</v>
      </c>
      <c r="B1285" s="39">
        <v>42853</v>
      </c>
      <c r="C1285" t="s">
        <v>1237</v>
      </c>
      <c r="D1285" t="s">
        <v>1238</v>
      </c>
      <c r="E1285" s="40" t="s">
        <v>48</v>
      </c>
      <c r="F1285">
        <v>54.918500000000002</v>
      </c>
    </row>
    <row r="1286" spans="1:6" x14ac:dyDescent="0.25">
      <c r="A1286" t="s">
        <v>1241</v>
      </c>
      <c r="B1286" s="39">
        <v>42853</v>
      </c>
      <c r="C1286" t="s">
        <v>1242</v>
      </c>
      <c r="D1286" t="s">
        <v>1243</v>
      </c>
      <c r="E1286" s="40" t="s">
        <v>48</v>
      </c>
      <c r="F1286">
        <v>171.23161696059137</v>
      </c>
    </row>
    <row r="1287" spans="1:6" x14ac:dyDescent="0.25">
      <c r="A1287" t="s">
        <v>1244</v>
      </c>
      <c r="B1287" s="39">
        <v>42853</v>
      </c>
      <c r="C1287" t="s">
        <v>1234</v>
      </c>
      <c r="D1287" t="s">
        <v>1235</v>
      </c>
      <c r="E1287" s="40" t="s">
        <v>48</v>
      </c>
      <c r="F1287">
        <v>34.64</v>
      </c>
    </row>
    <row r="1288" spans="1:6" x14ac:dyDescent="0.25">
      <c r="A1288" t="s">
        <v>1233</v>
      </c>
      <c r="B1288" s="39">
        <v>42856</v>
      </c>
      <c r="C1288" t="s">
        <v>1234</v>
      </c>
      <c r="D1288" t="s">
        <v>1235</v>
      </c>
      <c r="E1288" s="40" t="s">
        <v>48</v>
      </c>
      <c r="F1288">
        <v>11.42</v>
      </c>
    </row>
    <row r="1289" spans="1:6" x14ac:dyDescent="0.25">
      <c r="A1289" t="s">
        <v>1236</v>
      </c>
      <c r="B1289" s="39">
        <v>42856</v>
      </c>
      <c r="C1289" t="s">
        <v>1237</v>
      </c>
      <c r="D1289" t="s">
        <v>1238</v>
      </c>
      <c r="E1289" s="40" t="s">
        <v>48</v>
      </c>
      <c r="F1289">
        <v>29.529500000000002</v>
      </c>
    </row>
    <row r="1290" spans="1:6" x14ac:dyDescent="0.25">
      <c r="A1290" t="s">
        <v>1239</v>
      </c>
      <c r="B1290" s="39">
        <v>42856</v>
      </c>
      <c r="C1290" t="s">
        <v>1237</v>
      </c>
      <c r="D1290" t="s">
        <v>1238</v>
      </c>
      <c r="E1290" s="40" t="s">
        <v>48</v>
      </c>
      <c r="F1290">
        <v>9.6869500000000013</v>
      </c>
    </row>
    <row r="1291" spans="1:6" x14ac:dyDescent="0.25">
      <c r="A1291" t="s">
        <v>1240</v>
      </c>
      <c r="B1291" s="39">
        <v>42856</v>
      </c>
      <c r="C1291" t="s">
        <v>1237</v>
      </c>
      <c r="D1291" t="s">
        <v>1238</v>
      </c>
      <c r="E1291" s="40" t="s">
        <v>48</v>
      </c>
      <c r="F1291">
        <v>54.982200000000006</v>
      </c>
    </row>
    <row r="1292" spans="1:6" x14ac:dyDescent="0.25">
      <c r="A1292" t="s">
        <v>1241</v>
      </c>
      <c r="B1292" s="39">
        <v>42856</v>
      </c>
      <c r="C1292" t="s">
        <v>1242</v>
      </c>
      <c r="D1292" t="s">
        <v>1243</v>
      </c>
      <c r="E1292" s="40" t="s">
        <v>48</v>
      </c>
      <c r="F1292">
        <v>171.23161696059137</v>
      </c>
    </row>
    <row r="1293" spans="1:6" x14ac:dyDescent="0.25">
      <c r="A1293" t="s">
        <v>1244</v>
      </c>
      <c r="B1293" s="39">
        <v>42856</v>
      </c>
      <c r="C1293" t="s">
        <v>1234</v>
      </c>
      <c r="D1293" t="s">
        <v>1235</v>
      </c>
      <c r="E1293" s="40" t="s">
        <v>48</v>
      </c>
      <c r="F1293">
        <v>34.200000000000003</v>
      </c>
    </row>
    <row r="1294" spans="1:6" x14ac:dyDescent="0.25">
      <c r="A1294" t="s">
        <v>1233</v>
      </c>
      <c r="B1294" s="39">
        <v>42857</v>
      </c>
      <c r="C1294" t="s">
        <v>1234</v>
      </c>
      <c r="D1294" t="s">
        <v>1235</v>
      </c>
      <c r="E1294" s="40" t="s">
        <v>48</v>
      </c>
      <c r="F1294">
        <v>10.92</v>
      </c>
    </row>
    <row r="1295" spans="1:6" x14ac:dyDescent="0.25">
      <c r="A1295" t="s">
        <v>1236</v>
      </c>
      <c r="B1295" s="39">
        <v>42857</v>
      </c>
      <c r="C1295" t="s">
        <v>1237</v>
      </c>
      <c r="D1295" t="s">
        <v>1238</v>
      </c>
      <c r="E1295" s="40" t="s">
        <v>48</v>
      </c>
      <c r="F1295">
        <v>29.438500000000001</v>
      </c>
    </row>
    <row r="1296" spans="1:6" x14ac:dyDescent="0.25">
      <c r="A1296" t="s">
        <v>1239</v>
      </c>
      <c r="B1296" s="39">
        <v>42857</v>
      </c>
      <c r="C1296" t="s">
        <v>1237</v>
      </c>
      <c r="D1296" t="s">
        <v>1238</v>
      </c>
      <c r="E1296" s="40" t="s">
        <v>48</v>
      </c>
      <c r="F1296">
        <v>9.7961500000000008</v>
      </c>
    </row>
    <row r="1297" spans="1:6" x14ac:dyDescent="0.25">
      <c r="A1297" t="s">
        <v>1240</v>
      </c>
      <c r="B1297" s="39">
        <v>42857</v>
      </c>
      <c r="C1297" t="s">
        <v>1237</v>
      </c>
      <c r="D1297" t="s">
        <v>1238</v>
      </c>
      <c r="E1297" s="40" t="s">
        <v>48</v>
      </c>
      <c r="F1297">
        <v>55.901300000000006</v>
      </c>
    </row>
    <row r="1298" spans="1:6" x14ac:dyDescent="0.25">
      <c r="A1298" t="s">
        <v>1241</v>
      </c>
      <c r="B1298" s="39">
        <v>42857</v>
      </c>
      <c r="C1298" t="s">
        <v>1242</v>
      </c>
      <c r="D1298" t="s">
        <v>1243</v>
      </c>
      <c r="E1298" s="40" t="s">
        <v>48</v>
      </c>
      <c r="F1298">
        <v>170.76867240686576</v>
      </c>
    </row>
    <row r="1299" spans="1:6" x14ac:dyDescent="0.25">
      <c r="A1299" t="s">
        <v>1244</v>
      </c>
      <c r="B1299" s="39">
        <v>42857</v>
      </c>
      <c r="C1299" t="s">
        <v>1234</v>
      </c>
      <c r="D1299" t="s">
        <v>1235</v>
      </c>
      <c r="E1299" s="40" t="s">
        <v>48</v>
      </c>
      <c r="F1299">
        <v>33.200000000000003</v>
      </c>
    </row>
    <row r="1300" spans="1:6" x14ac:dyDescent="0.25">
      <c r="A1300" t="s">
        <v>1233</v>
      </c>
      <c r="B1300" s="39">
        <v>42858</v>
      </c>
      <c r="C1300" t="s">
        <v>1234</v>
      </c>
      <c r="D1300" t="s">
        <v>1235</v>
      </c>
      <c r="E1300" s="40" t="s">
        <v>48</v>
      </c>
      <c r="F1300">
        <v>11.07</v>
      </c>
    </row>
    <row r="1301" spans="1:6" x14ac:dyDescent="0.25">
      <c r="A1301" t="s">
        <v>1236</v>
      </c>
      <c r="B1301" s="39">
        <v>42858</v>
      </c>
      <c r="C1301" t="s">
        <v>1237</v>
      </c>
      <c r="D1301" t="s">
        <v>1238</v>
      </c>
      <c r="E1301" s="40" t="s">
        <v>48</v>
      </c>
      <c r="F1301">
        <v>29.438500000000001</v>
      </c>
    </row>
    <row r="1302" spans="1:6" x14ac:dyDescent="0.25">
      <c r="A1302" t="s">
        <v>1239</v>
      </c>
      <c r="B1302" s="39">
        <v>42858</v>
      </c>
      <c r="C1302" t="s">
        <v>1237</v>
      </c>
      <c r="D1302" t="s">
        <v>1238</v>
      </c>
      <c r="E1302" s="40" t="s">
        <v>48</v>
      </c>
      <c r="F1302">
        <v>9.7961500000000008</v>
      </c>
    </row>
    <row r="1303" spans="1:6" x14ac:dyDescent="0.25">
      <c r="A1303" t="s">
        <v>1240</v>
      </c>
      <c r="B1303" s="39">
        <v>42858</v>
      </c>
      <c r="C1303" t="s">
        <v>1237</v>
      </c>
      <c r="D1303" t="s">
        <v>1238</v>
      </c>
      <c r="E1303" s="40" t="s">
        <v>48</v>
      </c>
      <c r="F1303">
        <v>55.901300000000006</v>
      </c>
    </row>
    <row r="1304" spans="1:6" x14ac:dyDescent="0.25">
      <c r="A1304" t="s">
        <v>1241</v>
      </c>
      <c r="B1304" s="39">
        <v>42858</v>
      </c>
      <c r="C1304" t="s">
        <v>1242</v>
      </c>
      <c r="D1304" t="s">
        <v>1243</v>
      </c>
      <c r="E1304" s="40" t="s">
        <v>48</v>
      </c>
      <c r="F1304">
        <v>169.14836646765303</v>
      </c>
    </row>
    <row r="1305" spans="1:6" x14ac:dyDescent="0.25">
      <c r="A1305" t="s">
        <v>1244</v>
      </c>
      <c r="B1305" s="39">
        <v>42858</v>
      </c>
      <c r="C1305" t="s">
        <v>1234</v>
      </c>
      <c r="D1305" t="s">
        <v>1235</v>
      </c>
      <c r="E1305" s="40" t="s">
        <v>48</v>
      </c>
      <c r="F1305">
        <v>33.479999999999997</v>
      </c>
    </row>
    <row r="1306" spans="1:6" x14ac:dyDescent="0.25">
      <c r="A1306" t="s">
        <v>1233</v>
      </c>
      <c r="B1306" s="39">
        <v>42859</v>
      </c>
      <c r="C1306" t="s">
        <v>1234</v>
      </c>
      <c r="D1306" t="s">
        <v>1235</v>
      </c>
      <c r="E1306" s="40" t="s">
        <v>48</v>
      </c>
      <c r="F1306">
        <v>11</v>
      </c>
    </row>
    <row r="1307" spans="1:6" x14ac:dyDescent="0.25">
      <c r="A1307" t="s">
        <v>1236</v>
      </c>
      <c r="B1307" s="39">
        <v>42859</v>
      </c>
      <c r="C1307" t="s">
        <v>1237</v>
      </c>
      <c r="D1307" t="s">
        <v>1238</v>
      </c>
      <c r="E1307" s="40" t="s">
        <v>48</v>
      </c>
      <c r="F1307">
        <v>29.438500000000001</v>
      </c>
    </row>
    <row r="1308" spans="1:6" x14ac:dyDescent="0.25">
      <c r="A1308" t="s">
        <v>1239</v>
      </c>
      <c r="B1308" s="39">
        <v>42859</v>
      </c>
      <c r="C1308" t="s">
        <v>1237</v>
      </c>
      <c r="D1308" t="s">
        <v>1238</v>
      </c>
      <c r="E1308" s="40" t="s">
        <v>48</v>
      </c>
      <c r="F1308">
        <v>9.7961500000000008</v>
      </c>
    </row>
    <row r="1309" spans="1:6" x14ac:dyDescent="0.25">
      <c r="A1309" t="s">
        <v>1240</v>
      </c>
      <c r="B1309" s="39">
        <v>42859</v>
      </c>
      <c r="C1309" t="s">
        <v>1237</v>
      </c>
      <c r="D1309" t="s">
        <v>1238</v>
      </c>
      <c r="E1309" s="40" t="s">
        <v>48</v>
      </c>
      <c r="F1309">
        <v>55.901300000000006</v>
      </c>
    </row>
    <row r="1310" spans="1:6" x14ac:dyDescent="0.25">
      <c r="A1310" t="s">
        <v>1241</v>
      </c>
      <c r="B1310" s="39">
        <v>42859</v>
      </c>
      <c r="C1310" t="s">
        <v>1242</v>
      </c>
      <c r="D1310" t="s">
        <v>1243</v>
      </c>
      <c r="E1310" s="40" t="s">
        <v>48</v>
      </c>
      <c r="F1310">
        <v>170.30572785314018</v>
      </c>
    </row>
    <row r="1311" spans="1:6" x14ac:dyDescent="0.25">
      <c r="A1311" t="s">
        <v>1244</v>
      </c>
      <c r="B1311" s="39">
        <v>42859</v>
      </c>
      <c r="C1311" t="s">
        <v>1234</v>
      </c>
      <c r="D1311" t="s">
        <v>1235</v>
      </c>
      <c r="E1311" s="40" t="s">
        <v>48</v>
      </c>
      <c r="F1311">
        <v>33.15</v>
      </c>
    </row>
    <row r="1312" spans="1:6" x14ac:dyDescent="0.25">
      <c r="A1312" t="s">
        <v>1233</v>
      </c>
      <c r="B1312" s="39">
        <v>42860</v>
      </c>
      <c r="C1312" t="s">
        <v>1234</v>
      </c>
      <c r="D1312" t="s">
        <v>1235</v>
      </c>
      <c r="E1312" s="40" t="s">
        <v>48</v>
      </c>
      <c r="F1312">
        <v>11.14</v>
      </c>
    </row>
    <row r="1313" spans="1:6" x14ac:dyDescent="0.25">
      <c r="A1313" t="s">
        <v>1236</v>
      </c>
      <c r="B1313" s="39">
        <v>42860</v>
      </c>
      <c r="C1313" t="s">
        <v>1237</v>
      </c>
      <c r="D1313" t="s">
        <v>1238</v>
      </c>
      <c r="E1313" s="40" t="s">
        <v>48</v>
      </c>
      <c r="F1313">
        <v>29.438500000000001</v>
      </c>
    </row>
    <row r="1314" spans="1:6" x14ac:dyDescent="0.25">
      <c r="A1314" t="s">
        <v>1239</v>
      </c>
      <c r="B1314" s="39">
        <v>42860</v>
      </c>
      <c r="C1314" t="s">
        <v>1237</v>
      </c>
      <c r="D1314" t="s">
        <v>1238</v>
      </c>
      <c r="E1314" s="40" t="s">
        <v>48</v>
      </c>
      <c r="F1314">
        <v>9.7961500000000008</v>
      </c>
    </row>
    <row r="1315" spans="1:6" x14ac:dyDescent="0.25">
      <c r="A1315" t="s">
        <v>1240</v>
      </c>
      <c r="B1315" s="39">
        <v>42860</v>
      </c>
      <c r="C1315" t="s">
        <v>1237</v>
      </c>
      <c r="D1315" t="s">
        <v>1238</v>
      </c>
      <c r="E1315" s="40" t="s">
        <v>48</v>
      </c>
      <c r="F1315">
        <v>55.901300000000006</v>
      </c>
    </row>
    <row r="1316" spans="1:6" x14ac:dyDescent="0.25">
      <c r="A1316" t="s">
        <v>1241</v>
      </c>
      <c r="B1316" s="39">
        <v>42860</v>
      </c>
      <c r="C1316" t="s">
        <v>1242</v>
      </c>
      <c r="D1316" t="s">
        <v>1243</v>
      </c>
      <c r="E1316" s="40" t="s">
        <v>48</v>
      </c>
      <c r="F1316">
        <v>170.71080433765007</v>
      </c>
    </row>
    <row r="1317" spans="1:6" x14ac:dyDescent="0.25">
      <c r="A1317" t="s">
        <v>1244</v>
      </c>
      <c r="B1317" s="39">
        <v>42860</v>
      </c>
      <c r="C1317" t="s">
        <v>1234</v>
      </c>
      <c r="D1317" t="s">
        <v>1235</v>
      </c>
      <c r="E1317" s="40" t="s">
        <v>48</v>
      </c>
      <c r="F1317">
        <v>33.770000000000003</v>
      </c>
    </row>
    <row r="1318" spans="1:6" x14ac:dyDescent="0.25">
      <c r="A1318" t="s">
        <v>1233</v>
      </c>
      <c r="B1318" s="39">
        <v>42863</v>
      </c>
      <c r="C1318" t="s">
        <v>1234</v>
      </c>
      <c r="D1318" t="s">
        <v>1235</v>
      </c>
      <c r="E1318" s="40" t="s">
        <v>48</v>
      </c>
      <c r="F1318">
        <v>11.13</v>
      </c>
    </row>
    <row r="1319" spans="1:6" x14ac:dyDescent="0.25">
      <c r="A1319" t="s">
        <v>1236</v>
      </c>
      <c r="B1319" s="39">
        <v>42863</v>
      </c>
      <c r="C1319" t="s">
        <v>1237</v>
      </c>
      <c r="D1319" t="s">
        <v>1238</v>
      </c>
      <c r="E1319" s="40" t="s">
        <v>48</v>
      </c>
      <c r="F1319">
        <v>29.6751</v>
      </c>
    </row>
    <row r="1320" spans="1:6" x14ac:dyDescent="0.25">
      <c r="A1320" t="s">
        <v>1239</v>
      </c>
      <c r="B1320" s="39">
        <v>42863</v>
      </c>
      <c r="C1320" t="s">
        <v>1237</v>
      </c>
      <c r="D1320" t="s">
        <v>1238</v>
      </c>
      <c r="E1320" s="40" t="s">
        <v>48</v>
      </c>
      <c r="F1320">
        <v>9.8734999999999999</v>
      </c>
    </row>
    <row r="1321" spans="1:6" x14ac:dyDescent="0.25">
      <c r="A1321" t="s">
        <v>1240</v>
      </c>
      <c r="B1321" s="39">
        <v>42863</v>
      </c>
      <c r="C1321" t="s">
        <v>1237</v>
      </c>
      <c r="D1321" t="s">
        <v>1238</v>
      </c>
      <c r="E1321" s="40" t="s">
        <v>48</v>
      </c>
      <c r="F1321">
        <v>56.738500000000002</v>
      </c>
    </row>
    <row r="1322" spans="1:6" x14ac:dyDescent="0.25">
      <c r="A1322" t="s">
        <v>1241</v>
      </c>
      <c r="B1322" s="39">
        <v>42863</v>
      </c>
      <c r="C1322" t="s">
        <v>1242</v>
      </c>
      <c r="D1322" t="s">
        <v>1243</v>
      </c>
      <c r="E1322" s="40" t="s">
        <v>48</v>
      </c>
      <c r="F1322">
        <v>172.3311102768628</v>
      </c>
    </row>
    <row r="1323" spans="1:6" x14ac:dyDescent="0.25">
      <c r="A1323" t="s">
        <v>1244</v>
      </c>
      <c r="B1323" s="39">
        <v>42863</v>
      </c>
      <c r="C1323" t="s">
        <v>1234</v>
      </c>
      <c r="D1323" t="s">
        <v>1235</v>
      </c>
      <c r="E1323" s="40" t="s">
        <v>48</v>
      </c>
      <c r="F1323">
        <v>33.97</v>
      </c>
    </row>
    <row r="1324" spans="1:6" x14ac:dyDescent="0.25">
      <c r="A1324" t="s">
        <v>1233</v>
      </c>
      <c r="B1324" s="39">
        <v>42864</v>
      </c>
      <c r="C1324" t="s">
        <v>1234</v>
      </c>
      <c r="D1324" t="s">
        <v>1235</v>
      </c>
      <c r="E1324" s="40" t="s">
        <v>48</v>
      </c>
      <c r="F1324">
        <v>11.16</v>
      </c>
    </row>
    <row r="1325" spans="1:6" x14ac:dyDescent="0.25">
      <c r="A1325" t="s">
        <v>1236</v>
      </c>
      <c r="B1325" s="39">
        <v>42864</v>
      </c>
      <c r="C1325" t="s">
        <v>1237</v>
      </c>
      <c r="D1325" t="s">
        <v>1238</v>
      </c>
      <c r="E1325" s="40" t="s">
        <v>48</v>
      </c>
      <c r="F1325">
        <v>29.165500000000002</v>
      </c>
    </row>
    <row r="1326" spans="1:6" x14ac:dyDescent="0.25">
      <c r="A1326" t="s">
        <v>1239</v>
      </c>
      <c r="B1326" s="39">
        <v>42864</v>
      </c>
      <c r="C1326" t="s">
        <v>1237</v>
      </c>
      <c r="D1326" t="s">
        <v>1238</v>
      </c>
      <c r="E1326" s="40" t="s">
        <v>48</v>
      </c>
      <c r="F1326">
        <v>9.8189000000000011</v>
      </c>
    </row>
    <row r="1327" spans="1:6" x14ac:dyDescent="0.25">
      <c r="A1327" t="s">
        <v>1240</v>
      </c>
      <c r="B1327" s="39">
        <v>42864</v>
      </c>
      <c r="C1327" t="s">
        <v>1237</v>
      </c>
      <c r="D1327" t="s">
        <v>1238</v>
      </c>
      <c r="E1327" s="40" t="s">
        <v>48</v>
      </c>
      <c r="F1327">
        <v>55.828500000000005</v>
      </c>
    </row>
    <row r="1328" spans="1:6" x14ac:dyDescent="0.25">
      <c r="A1328" t="s">
        <v>1241</v>
      </c>
      <c r="B1328" s="39">
        <v>42864</v>
      </c>
      <c r="C1328" t="s">
        <v>1242</v>
      </c>
      <c r="D1328" t="s">
        <v>1243</v>
      </c>
      <c r="E1328" s="40" t="s">
        <v>48</v>
      </c>
      <c r="F1328">
        <v>171.4630892386273</v>
      </c>
    </row>
    <row r="1329" spans="1:6" x14ac:dyDescent="0.25">
      <c r="A1329" t="s">
        <v>1244</v>
      </c>
      <c r="B1329" s="39">
        <v>42864</v>
      </c>
      <c r="C1329" t="s">
        <v>1234</v>
      </c>
      <c r="D1329" t="s">
        <v>1235</v>
      </c>
      <c r="E1329" s="40" t="s">
        <v>48</v>
      </c>
      <c r="F1329">
        <v>34.26</v>
      </c>
    </row>
    <row r="1330" spans="1:6" x14ac:dyDescent="0.25">
      <c r="A1330" t="s">
        <v>1233</v>
      </c>
      <c r="B1330" s="39">
        <v>42865</v>
      </c>
      <c r="C1330" t="s">
        <v>1234</v>
      </c>
      <c r="D1330" t="s">
        <v>1235</v>
      </c>
      <c r="E1330" s="40" t="s">
        <v>48</v>
      </c>
      <c r="F1330">
        <v>11.04</v>
      </c>
    </row>
    <row r="1331" spans="1:6" x14ac:dyDescent="0.25">
      <c r="A1331" t="s">
        <v>1236</v>
      </c>
      <c r="B1331" s="39">
        <v>42865</v>
      </c>
      <c r="C1331" t="s">
        <v>1237</v>
      </c>
      <c r="D1331" t="s">
        <v>1238</v>
      </c>
      <c r="E1331" s="40" t="s">
        <v>48</v>
      </c>
      <c r="F1331">
        <v>29.393000000000001</v>
      </c>
    </row>
    <row r="1332" spans="1:6" x14ac:dyDescent="0.25">
      <c r="A1332" t="s">
        <v>1239</v>
      </c>
      <c r="B1332" s="39">
        <v>42865</v>
      </c>
      <c r="C1332" t="s">
        <v>1237</v>
      </c>
      <c r="D1332" t="s">
        <v>1238</v>
      </c>
      <c r="E1332" s="40" t="s">
        <v>48</v>
      </c>
      <c r="F1332">
        <v>9.7825000000000006</v>
      </c>
    </row>
    <row r="1333" spans="1:6" x14ac:dyDescent="0.25">
      <c r="A1333" t="s">
        <v>1240</v>
      </c>
      <c r="B1333" s="39">
        <v>42865</v>
      </c>
      <c r="C1333" t="s">
        <v>1237</v>
      </c>
      <c r="D1333" t="s">
        <v>1238</v>
      </c>
      <c r="E1333" s="40" t="s">
        <v>48</v>
      </c>
      <c r="F1333">
        <v>55.3371</v>
      </c>
    </row>
    <row r="1334" spans="1:6" x14ac:dyDescent="0.25">
      <c r="A1334" t="s">
        <v>1241</v>
      </c>
      <c r="B1334" s="39">
        <v>42865</v>
      </c>
      <c r="C1334" t="s">
        <v>1242</v>
      </c>
      <c r="D1334" t="s">
        <v>1243</v>
      </c>
      <c r="E1334" s="40" t="s">
        <v>48</v>
      </c>
      <c r="F1334">
        <v>172.099638</v>
      </c>
    </row>
    <row r="1335" spans="1:6" x14ac:dyDescent="0.25">
      <c r="A1335" t="s">
        <v>1244</v>
      </c>
      <c r="B1335" s="39">
        <v>42865</v>
      </c>
      <c r="C1335" t="s">
        <v>1234</v>
      </c>
      <c r="D1335" t="s">
        <v>1235</v>
      </c>
      <c r="E1335" s="40" t="s">
        <v>48</v>
      </c>
      <c r="F1335">
        <v>34.229999999999997</v>
      </c>
    </row>
    <row r="1336" spans="1:6" x14ac:dyDescent="0.25">
      <c r="A1336" t="s">
        <v>1233</v>
      </c>
      <c r="B1336" s="39">
        <v>42866</v>
      </c>
      <c r="C1336" t="s">
        <v>1234</v>
      </c>
      <c r="D1336" t="s">
        <v>1235</v>
      </c>
      <c r="E1336" s="40" t="s">
        <v>48</v>
      </c>
      <c r="F1336">
        <v>11.01</v>
      </c>
    </row>
    <row r="1337" spans="1:6" x14ac:dyDescent="0.25">
      <c r="A1337" t="s">
        <v>1236</v>
      </c>
      <c r="B1337" s="39">
        <v>42866</v>
      </c>
      <c r="C1337" t="s">
        <v>1237</v>
      </c>
      <c r="D1337" t="s">
        <v>1238</v>
      </c>
      <c r="E1337" s="40" t="s">
        <v>48</v>
      </c>
      <c r="F1337">
        <v>29.575000000000003</v>
      </c>
    </row>
    <row r="1338" spans="1:6" x14ac:dyDescent="0.25">
      <c r="A1338" t="s">
        <v>1239</v>
      </c>
      <c r="B1338" s="39">
        <v>42866</v>
      </c>
      <c r="C1338" t="s">
        <v>1237</v>
      </c>
      <c r="D1338" t="s">
        <v>1238</v>
      </c>
      <c r="E1338" s="40" t="s">
        <v>48</v>
      </c>
      <c r="F1338">
        <v>9.7825000000000006</v>
      </c>
    </row>
    <row r="1339" spans="1:6" x14ac:dyDescent="0.25">
      <c r="A1339" t="s">
        <v>1240</v>
      </c>
      <c r="B1339" s="39">
        <v>42866</v>
      </c>
      <c r="C1339" t="s">
        <v>1237</v>
      </c>
      <c r="D1339" t="s">
        <v>1238</v>
      </c>
      <c r="E1339" s="40" t="s">
        <v>48</v>
      </c>
      <c r="F1339">
        <v>55.719300000000004</v>
      </c>
    </row>
    <row r="1340" spans="1:6" x14ac:dyDescent="0.25">
      <c r="A1340" t="s">
        <v>1241</v>
      </c>
      <c r="B1340" s="39">
        <v>42866</v>
      </c>
      <c r="C1340" t="s">
        <v>1242</v>
      </c>
      <c r="D1340" t="s">
        <v>1243</v>
      </c>
      <c r="E1340" s="40" t="s">
        <v>48</v>
      </c>
      <c r="F1340">
        <v>172.68620799999999</v>
      </c>
    </row>
    <row r="1341" spans="1:6" x14ac:dyDescent="0.25">
      <c r="A1341" t="s">
        <v>1244</v>
      </c>
      <c r="B1341" s="39">
        <v>42866</v>
      </c>
      <c r="C1341" t="s">
        <v>1234</v>
      </c>
      <c r="D1341" t="s">
        <v>1235</v>
      </c>
      <c r="E1341" s="40" t="s">
        <v>48</v>
      </c>
      <c r="F1341">
        <v>34.11</v>
      </c>
    </row>
    <row r="1342" spans="1:6" x14ac:dyDescent="0.25">
      <c r="A1342" t="s">
        <v>1233</v>
      </c>
      <c r="B1342" s="39">
        <v>42867</v>
      </c>
      <c r="C1342" t="s">
        <v>1234</v>
      </c>
      <c r="D1342" t="s">
        <v>1235</v>
      </c>
      <c r="E1342" s="40" t="s">
        <v>48</v>
      </c>
      <c r="F1342">
        <v>10.92</v>
      </c>
    </row>
    <row r="1343" spans="1:6" x14ac:dyDescent="0.25">
      <c r="A1343" t="s">
        <v>1236</v>
      </c>
      <c r="B1343" s="39">
        <v>42867</v>
      </c>
      <c r="C1343" t="s">
        <v>1237</v>
      </c>
      <c r="D1343" t="s">
        <v>1238</v>
      </c>
      <c r="E1343" s="40" t="s">
        <v>48</v>
      </c>
      <c r="F1343">
        <v>29.110900000000001</v>
      </c>
    </row>
    <row r="1344" spans="1:6" x14ac:dyDescent="0.25">
      <c r="A1344" t="s">
        <v>1239</v>
      </c>
      <c r="B1344" s="39">
        <v>42867</v>
      </c>
      <c r="C1344" t="s">
        <v>1237</v>
      </c>
      <c r="D1344" t="s">
        <v>1238</v>
      </c>
      <c r="E1344" s="40" t="s">
        <v>48</v>
      </c>
      <c r="F1344">
        <v>10.078250000000001</v>
      </c>
    </row>
    <row r="1345" spans="1:6" x14ac:dyDescent="0.25">
      <c r="A1345" t="s">
        <v>1240</v>
      </c>
      <c r="B1345" s="39">
        <v>42867</v>
      </c>
      <c r="C1345" t="s">
        <v>1237</v>
      </c>
      <c r="D1345" t="s">
        <v>1238</v>
      </c>
      <c r="E1345" s="40" t="s">
        <v>48</v>
      </c>
      <c r="F1345">
        <v>55.027700000000003</v>
      </c>
    </row>
    <row r="1346" spans="1:6" x14ac:dyDescent="0.25">
      <c r="A1346" t="s">
        <v>1241</v>
      </c>
      <c r="B1346" s="39">
        <v>42867</v>
      </c>
      <c r="C1346" t="s">
        <v>1242</v>
      </c>
      <c r="D1346" t="s">
        <v>1243</v>
      </c>
      <c r="E1346" s="40" t="s">
        <v>48</v>
      </c>
      <c r="F1346">
        <v>172.15829500000001</v>
      </c>
    </row>
    <row r="1347" spans="1:6" x14ac:dyDescent="0.25">
      <c r="A1347" t="s">
        <v>1244</v>
      </c>
      <c r="B1347" s="39">
        <v>42867</v>
      </c>
      <c r="C1347" t="s">
        <v>1234</v>
      </c>
      <c r="D1347" t="s">
        <v>1235</v>
      </c>
      <c r="E1347" s="40" t="s">
        <v>48</v>
      </c>
      <c r="F1347">
        <v>33.619999999999997</v>
      </c>
    </row>
    <row r="1348" spans="1:6" x14ac:dyDescent="0.25">
      <c r="A1348" t="s">
        <v>1233</v>
      </c>
      <c r="B1348" s="39">
        <v>42870</v>
      </c>
      <c r="C1348" t="s">
        <v>1234</v>
      </c>
      <c r="D1348" t="s">
        <v>1235</v>
      </c>
      <c r="E1348" s="40" t="s">
        <v>48</v>
      </c>
      <c r="F1348">
        <v>10.94</v>
      </c>
    </row>
    <row r="1349" spans="1:6" x14ac:dyDescent="0.25">
      <c r="A1349" t="s">
        <v>1236</v>
      </c>
      <c r="B1349" s="39">
        <v>42870</v>
      </c>
      <c r="C1349" t="s">
        <v>1237</v>
      </c>
      <c r="D1349" t="s">
        <v>1238</v>
      </c>
      <c r="E1349" s="40" t="s">
        <v>48</v>
      </c>
      <c r="F1349">
        <v>29.0654</v>
      </c>
    </row>
    <row r="1350" spans="1:6" x14ac:dyDescent="0.25">
      <c r="A1350" t="s">
        <v>1239</v>
      </c>
      <c r="B1350" s="39">
        <v>42870</v>
      </c>
      <c r="C1350" t="s">
        <v>1237</v>
      </c>
      <c r="D1350" t="s">
        <v>1238</v>
      </c>
      <c r="E1350" s="40" t="s">
        <v>48</v>
      </c>
      <c r="F1350">
        <v>9.9326500000000006</v>
      </c>
    </row>
    <row r="1351" spans="1:6" x14ac:dyDescent="0.25">
      <c r="A1351" t="s">
        <v>1240</v>
      </c>
      <c r="B1351" s="39">
        <v>42870</v>
      </c>
      <c r="C1351" t="s">
        <v>1237</v>
      </c>
      <c r="D1351" t="s">
        <v>1238</v>
      </c>
      <c r="E1351" s="40" t="s">
        <v>48</v>
      </c>
      <c r="F1351">
        <v>54.681900000000006</v>
      </c>
    </row>
    <row r="1352" spans="1:6" x14ac:dyDescent="0.25">
      <c r="A1352" t="s">
        <v>1241</v>
      </c>
      <c r="B1352" s="39">
        <v>42870</v>
      </c>
      <c r="C1352" t="s">
        <v>1242</v>
      </c>
      <c r="D1352" t="s">
        <v>1243</v>
      </c>
      <c r="E1352" s="40" t="s">
        <v>48</v>
      </c>
      <c r="F1352">
        <v>173.62472000000002</v>
      </c>
    </row>
    <row r="1353" spans="1:6" x14ac:dyDescent="0.25">
      <c r="A1353" t="s">
        <v>1244</v>
      </c>
      <c r="B1353" s="39">
        <v>42870</v>
      </c>
      <c r="C1353" t="s">
        <v>1234</v>
      </c>
      <c r="D1353" t="s">
        <v>1235</v>
      </c>
      <c r="E1353" s="40" t="s">
        <v>48</v>
      </c>
      <c r="F1353">
        <v>33.82</v>
      </c>
    </row>
    <row r="1354" spans="1:6" x14ac:dyDescent="0.25">
      <c r="A1354" t="s">
        <v>1233</v>
      </c>
      <c r="B1354" s="39">
        <v>42871</v>
      </c>
      <c r="C1354" t="s">
        <v>1234</v>
      </c>
      <c r="D1354" t="s">
        <v>1235</v>
      </c>
      <c r="E1354" s="40" t="s">
        <v>48</v>
      </c>
      <c r="F1354">
        <v>10.94</v>
      </c>
    </row>
    <row r="1355" spans="1:6" x14ac:dyDescent="0.25">
      <c r="A1355" t="s">
        <v>1236</v>
      </c>
      <c r="B1355" s="39">
        <v>42871</v>
      </c>
      <c r="C1355" t="s">
        <v>1237</v>
      </c>
      <c r="D1355" t="s">
        <v>1238</v>
      </c>
      <c r="E1355" s="40" t="s">
        <v>48</v>
      </c>
      <c r="F1355">
        <v>28.819700000000001</v>
      </c>
    </row>
    <row r="1356" spans="1:6" x14ac:dyDescent="0.25">
      <c r="A1356" t="s">
        <v>1239</v>
      </c>
      <c r="B1356" s="39">
        <v>42871</v>
      </c>
      <c r="C1356" t="s">
        <v>1237</v>
      </c>
      <c r="D1356" t="s">
        <v>1238</v>
      </c>
      <c r="E1356" s="40" t="s">
        <v>48</v>
      </c>
      <c r="F1356">
        <v>10.0373</v>
      </c>
    </row>
    <row r="1357" spans="1:6" x14ac:dyDescent="0.25">
      <c r="A1357" t="s">
        <v>1240</v>
      </c>
      <c r="B1357" s="39">
        <v>42871</v>
      </c>
      <c r="C1357" t="s">
        <v>1237</v>
      </c>
      <c r="D1357" t="s">
        <v>1238</v>
      </c>
      <c r="E1357" s="40" t="s">
        <v>48</v>
      </c>
      <c r="F1357">
        <v>55.446300000000001</v>
      </c>
    </row>
    <row r="1358" spans="1:6" x14ac:dyDescent="0.25">
      <c r="A1358" t="s">
        <v>1241</v>
      </c>
      <c r="B1358" s="39">
        <v>42871</v>
      </c>
      <c r="C1358" t="s">
        <v>1242</v>
      </c>
      <c r="D1358" t="s">
        <v>1243</v>
      </c>
      <c r="E1358" s="40" t="s">
        <v>48</v>
      </c>
      <c r="F1358">
        <v>172.97949299999999</v>
      </c>
    </row>
    <row r="1359" spans="1:6" x14ac:dyDescent="0.25">
      <c r="A1359" t="s">
        <v>1244</v>
      </c>
      <c r="B1359" s="39">
        <v>42871</v>
      </c>
      <c r="C1359" t="s">
        <v>1234</v>
      </c>
      <c r="D1359" t="s">
        <v>1235</v>
      </c>
      <c r="E1359" s="40" t="s">
        <v>48</v>
      </c>
      <c r="F1359">
        <v>33.42</v>
      </c>
    </row>
    <row r="1360" spans="1:6" x14ac:dyDescent="0.25">
      <c r="A1360" t="s">
        <v>1233</v>
      </c>
      <c r="B1360" s="39">
        <v>42872</v>
      </c>
      <c r="C1360" t="s">
        <v>1234</v>
      </c>
      <c r="D1360" t="s">
        <v>1235</v>
      </c>
      <c r="E1360" s="40" t="s">
        <v>48</v>
      </c>
      <c r="F1360">
        <v>10.76</v>
      </c>
    </row>
    <row r="1361" spans="1:6" x14ac:dyDescent="0.25">
      <c r="A1361" t="s">
        <v>1236</v>
      </c>
      <c r="B1361" s="39">
        <v>42872</v>
      </c>
      <c r="C1361" t="s">
        <v>1237</v>
      </c>
      <c r="D1361" t="s">
        <v>1238</v>
      </c>
      <c r="E1361" s="40" t="s">
        <v>48</v>
      </c>
      <c r="F1361">
        <v>28.528500000000001</v>
      </c>
    </row>
    <row r="1362" spans="1:6" x14ac:dyDescent="0.25">
      <c r="A1362" t="s">
        <v>1239</v>
      </c>
      <c r="B1362" s="39">
        <v>42872</v>
      </c>
      <c r="C1362" t="s">
        <v>1237</v>
      </c>
      <c r="D1362" t="s">
        <v>1238</v>
      </c>
      <c r="E1362" s="40" t="s">
        <v>48</v>
      </c>
      <c r="F1362">
        <v>10.096450000000001</v>
      </c>
    </row>
    <row r="1363" spans="1:6" x14ac:dyDescent="0.25">
      <c r="A1363" t="s">
        <v>1240</v>
      </c>
      <c r="B1363" s="39">
        <v>42872</v>
      </c>
      <c r="C1363" t="s">
        <v>1237</v>
      </c>
      <c r="D1363" t="s">
        <v>1238</v>
      </c>
      <c r="E1363" s="40" t="s">
        <v>48</v>
      </c>
      <c r="F1363">
        <v>54.909400000000005</v>
      </c>
    </row>
    <row r="1364" spans="1:6" x14ac:dyDescent="0.25">
      <c r="A1364" t="s">
        <v>1241</v>
      </c>
      <c r="B1364" s="39">
        <v>42872</v>
      </c>
      <c r="C1364" t="s">
        <v>1242</v>
      </c>
      <c r="D1364" t="s">
        <v>1243</v>
      </c>
      <c r="E1364" s="40" t="s">
        <v>48</v>
      </c>
      <c r="F1364">
        <v>169.87067200000001</v>
      </c>
    </row>
    <row r="1365" spans="1:6" x14ac:dyDescent="0.25">
      <c r="A1365" t="s">
        <v>1244</v>
      </c>
      <c r="B1365" s="39">
        <v>42872</v>
      </c>
      <c r="C1365" t="s">
        <v>1234</v>
      </c>
      <c r="D1365" t="s">
        <v>1235</v>
      </c>
      <c r="E1365" s="40" t="s">
        <v>48</v>
      </c>
      <c r="F1365">
        <v>32.42</v>
      </c>
    </row>
    <row r="1366" spans="1:6" x14ac:dyDescent="0.25">
      <c r="A1366" t="s">
        <v>1233</v>
      </c>
      <c r="B1366" s="39">
        <v>42873</v>
      </c>
      <c r="C1366" t="s">
        <v>1234</v>
      </c>
      <c r="D1366" t="s">
        <v>1235</v>
      </c>
      <c r="E1366" s="40" t="s">
        <v>48</v>
      </c>
      <c r="F1366">
        <v>10.79</v>
      </c>
    </row>
    <row r="1367" spans="1:6" x14ac:dyDescent="0.25">
      <c r="A1367" t="s">
        <v>1236</v>
      </c>
      <c r="B1367" s="39">
        <v>42873</v>
      </c>
      <c r="C1367" t="s">
        <v>1237</v>
      </c>
      <c r="D1367" t="s">
        <v>1238</v>
      </c>
      <c r="E1367" s="40" t="s">
        <v>48</v>
      </c>
      <c r="F1367">
        <v>27.891500000000001</v>
      </c>
    </row>
    <row r="1368" spans="1:6" x14ac:dyDescent="0.25">
      <c r="A1368" t="s">
        <v>1239</v>
      </c>
      <c r="B1368" s="39">
        <v>42873</v>
      </c>
      <c r="C1368" t="s">
        <v>1237</v>
      </c>
      <c r="D1368" t="s">
        <v>1238</v>
      </c>
      <c r="E1368" s="40" t="s">
        <v>48</v>
      </c>
      <c r="F1368">
        <v>9.9326500000000006</v>
      </c>
    </row>
    <row r="1369" spans="1:6" x14ac:dyDescent="0.25">
      <c r="A1369" t="s">
        <v>1240</v>
      </c>
      <c r="B1369" s="39">
        <v>42873</v>
      </c>
      <c r="C1369" t="s">
        <v>1237</v>
      </c>
      <c r="D1369" t="s">
        <v>1238</v>
      </c>
      <c r="E1369" s="40" t="s">
        <v>48</v>
      </c>
      <c r="F1369">
        <v>53.963000000000001</v>
      </c>
    </row>
    <row r="1370" spans="1:6" x14ac:dyDescent="0.25">
      <c r="A1370" t="s">
        <v>1241</v>
      </c>
      <c r="B1370" s="39">
        <v>42873</v>
      </c>
      <c r="C1370" t="s">
        <v>1242</v>
      </c>
      <c r="D1370" t="s">
        <v>1243</v>
      </c>
      <c r="E1370" s="40" t="s">
        <v>48</v>
      </c>
      <c r="F1370">
        <v>167.34842100000003</v>
      </c>
    </row>
    <row r="1371" spans="1:6" x14ac:dyDescent="0.25">
      <c r="A1371" t="s">
        <v>1244</v>
      </c>
      <c r="B1371" s="39">
        <v>42873</v>
      </c>
      <c r="C1371" t="s">
        <v>1234</v>
      </c>
      <c r="D1371" t="s">
        <v>1235</v>
      </c>
      <c r="E1371" s="40" t="s">
        <v>48</v>
      </c>
      <c r="F1371">
        <v>32.47</v>
      </c>
    </row>
    <row r="1372" spans="1:6" x14ac:dyDescent="0.25">
      <c r="A1372" t="s">
        <v>1233</v>
      </c>
      <c r="B1372" s="39">
        <v>42874</v>
      </c>
      <c r="C1372" t="s">
        <v>1234</v>
      </c>
      <c r="D1372" t="s">
        <v>1235</v>
      </c>
      <c r="E1372" s="40" t="s">
        <v>48</v>
      </c>
      <c r="F1372">
        <v>10.87</v>
      </c>
    </row>
    <row r="1373" spans="1:6" x14ac:dyDescent="0.25">
      <c r="A1373" t="s">
        <v>1236</v>
      </c>
      <c r="B1373" s="39">
        <v>42874</v>
      </c>
      <c r="C1373" t="s">
        <v>1237</v>
      </c>
      <c r="D1373" t="s">
        <v>1238</v>
      </c>
      <c r="E1373" s="40" t="s">
        <v>48</v>
      </c>
      <c r="F1373">
        <v>27.755000000000003</v>
      </c>
    </row>
    <row r="1374" spans="1:6" x14ac:dyDescent="0.25">
      <c r="A1374" t="s">
        <v>1239</v>
      </c>
      <c r="B1374" s="39">
        <v>42874</v>
      </c>
      <c r="C1374" t="s">
        <v>1237</v>
      </c>
      <c r="D1374" t="s">
        <v>1238</v>
      </c>
      <c r="E1374" s="40" t="s">
        <v>48</v>
      </c>
      <c r="F1374">
        <v>9.9508500000000009</v>
      </c>
    </row>
    <row r="1375" spans="1:6" x14ac:dyDescent="0.25">
      <c r="A1375" t="s">
        <v>1240</v>
      </c>
      <c r="B1375" s="39">
        <v>42874</v>
      </c>
      <c r="C1375" t="s">
        <v>1237</v>
      </c>
      <c r="D1375" t="s">
        <v>1238</v>
      </c>
      <c r="E1375" s="40" t="s">
        <v>48</v>
      </c>
      <c r="F1375">
        <v>54.281500000000001</v>
      </c>
    </row>
    <row r="1376" spans="1:6" x14ac:dyDescent="0.25">
      <c r="A1376" t="s">
        <v>1241</v>
      </c>
      <c r="B1376" s="39">
        <v>42874</v>
      </c>
      <c r="C1376" t="s">
        <v>1242</v>
      </c>
      <c r="D1376" t="s">
        <v>1243</v>
      </c>
      <c r="E1376" s="40" t="s">
        <v>48</v>
      </c>
      <c r="F1376">
        <v>167.81767700000003</v>
      </c>
    </row>
    <row r="1377" spans="1:6" x14ac:dyDescent="0.25">
      <c r="A1377" t="s">
        <v>1244</v>
      </c>
      <c r="B1377" s="39">
        <v>42874</v>
      </c>
      <c r="C1377" t="s">
        <v>1234</v>
      </c>
      <c r="D1377" t="s">
        <v>1235</v>
      </c>
      <c r="E1377" s="40" t="s">
        <v>48</v>
      </c>
      <c r="F1377">
        <v>32.72</v>
      </c>
    </row>
    <row r="1378" spans="1:6" x14ac:dyDescent="0.25">
      <c r="B1378" s="39"/>
    </row>
    <row r="1379" spans="1:6" x14ac:dyDescent="0.25">
      <c r="B1379" s="39"/>
    </row>
    <row r="1380" spans="1:6" x14ac:dyDescent="0.25">
      <c r="B1380" s="39"/>
    </row>
    <row r="1381" spans="1:6" x14ac:dyDescent="0.25">
      <c r="B1381" s="39"/>
    </row>
    <row r="1382" spans="1:6" x14ac:dyDescent="0.25">
      <c r="B1382" s="39"/>
    </row>
    <row r="1383" spans="1:6" x14ac:dyDescent="0.25">
      <c r="B1383" s="39"/>
    </row>
    <row r="1384" spans="1:6" x14ac:dyDescent="0.25">
      <c r="B1384" s="39"/>
    </row>
    <row r="1385" spans="1:6" x14ac:dyDescent="0.25">
      <c r="B1385" s="39"/>
    </row>
    <row r="1386" spans="1:6" x14ac:dyDescent="0.25">
      <c r="B1386" s="39"/>
    </row>
    <row r="1387" spans="1:6" x14ac:dyDescent="0.25">
      <c r="B1387" s="39"/>
    </row>
    <row r="1388" spans="1:6" x14ac:dyDescent="0.25">
      <c r="B1388" s="39"/>
    </row>
    <row r="1389" spans="1:6" x14ac:dyDescent="0.25">
      <c r="B1389" s="39"/>
    </row>
    <row r="1390" spans="1:6" x14ac:dyDescent="0.25">
      <c r="B1390" s="39"/>
    </row>
    <row r="1391" spans="1:6" x14ac:dyDescent="0.25">
      <c r="B1391" s="39"/>
    </row>
    <row r="1392" spans="1:6" x14ac:dyDescent="0.25">
      <c r="B1392" s="39"/>
    </row>
    <row r="1393" spans="2:2" x14ac:dyDescent="0.25">
      <c r="B1393" s="39"/>
    </row>
    <row r="1394" spans="2:2" x14ac:dyDescent="0.25">
      <c r="B1394" s="39"/>
    </row>
    <row r="1395" spans="2:2" x14ac:dyDescent="0.25">
      <c r="B1395" s="39"/>
    </row>
    <row r="1396" spans="2:2" x14ac:dyDescent="0.25">
      <c r="B1396" s="39"/>
    </row>
    <row r="1397" spans="2:2" x14ac:dyDescent="0.25">
      <c r="B1397" s="39"/>
    </row>
    <row r="1398" spans="2:2" x14ac:dyDescent="0.25">
      <c r="B1398" s="39"/>
    </row>
    <row r="1399" spans="2:2" x14ac:dyDescent="0.25">
      <c r="B1399" s="39"/>
    </row>
    <row r="1400" spans="2:2" x14ac:dyDescent="0.25">
      <c r="B1400" s="39"/>
    </row>
    <row r="1401" spans="2:2" x14ac:dyDescent="0.25">
      <c r="B1401" s="39"/>
    </row>
    <row r="1402" spans="2:2" x14ac:dyDescent="0.25">
      <c r="B1402" s="39"/>
    </row>
    <row r="1403" spans="2:2" x14ac:dyDescent="0.25">
      <c r="B1403" s="39"/>
    </row>
    <row r="1404" spans="2:2" x14ac:dyDescent="0.25">
      <c r="B1404" s="39"/>
    </row>
    <row r="1405" spans="2:2" x14ac:dyDescent="0.25">
      <c r="B1405" s="39"/>
    </row>
    <row r="1406" spans="2:2" x14ac:dyDescent="0.25">
      <c r="B1406" s="39"/>
    </row>
    <row r="1407" spans="2:2" x14ac:dyDescent="0.25">
      <c r="B1407" s="39"/>
    </row>
    <row r="1408" spans="2:2" x14ac:dyDescent="0.25">
      <c r="B1408" s="39"/>
    </row>
    <row r="1409" spans="2:2" x14ac:dyDescent="0.25">
      <c r="B1409" s="39"/>
    </row>
    <row r="1410" spans="2:2" x14ac:dyDescent="0.25">
      <c r="B1410" s="39"/>
    </row>
    <row r="1411" spans="2:2" x14ac:dyDescent="0.25">
      <c r="B1411" s="39"/>
    </row>
    <row r="1412" spans="2:2" x14ac:dyDescent="0.25">
      <c r="B1412" s="39"/>
    </row>
    <row r="1413" spans="2:2" x14ac:dyDescent="0.25">
      <c r="B1413" s="39"/>
    </row>
    <row r="1414" spans="2:2" x14ac:dyDescent="0.25">
      <c r="B1414" s="39"/>
    </row>
    <row r="1415" spans="2:2" x14ac:dyDescent="0.25">
      <c r="B1415" s="39"/>
    </row>
    <row r="1416" spans="2:2" x14ac:dyDescent="0.25">
      <c r="B1416" s="39"/>
    </row>
    <row r="1417" spans="2:2" x14ac:dyDescent="0.25">
      <c r="B1417" s="39"/>
    </row>
    <row r="1418" spans="2:2" x14ac:dyDescent="0.25">
      <c r="B1418" s="39"/>
    </row>
    <row r="1419" spans="2:2" x14ac:dyDescent="0.25">
      <c r="B1419" s="39"/>
    </row>
    <row r="1420" spans="2:2" x14ac:dyDescent="0.25">
      <c r="B1420" s="39"/>
    </row>
    <row r="1421" spans="2:2" x14ac:dyDescent="0.25">
      <c r="B1421" s="39"/>
    </row>
    <row r="1422" spans="2:2" x14ac:dyDescent="0.25">
      <c r="B1422" s="39"/>
    </row>
    <row r="1423" spans="2:2" x14ac:dyDescent="0.25">
      <c r="B1423" s="39"/>
    </row>
    <row r="1424" spans="2:2" x14ac:dyDescent="0.25">
      <c r="B1424" s="39"/>
    </row>
    <row r="1425" spans="2:2" x14ac:dyDescent="0.25">
      <c r="B1425" s="39"/>
    </row>
    <row r="1426" spans="2:2" x14ac:dyDescent="0.25">
      <c r="B1426" s="39"/>
    </row>
    <row r="1427" spans="2:2" x14ac:dyDescent="0.25">
      <c r="B1427" s="39"/>
    </row>
    <row r="1428" spans="2:2" x14ac:dyDescent="0.25">
      <c r="B1428" s="39"/>
    </row>
    <row r="1429" spans="2:2" x14ac:dyDescent="0.25">
      <c r="B1429" s="39"/>
    </row>
    <row r="1430" spans="2:2" x14ac:dyDescent="0.25">
      <c r="B1430" s="39"/>
    </row>
    <row r="1431" spans="2:2" x14ac:dyDescent="0.25">
      <c r="B1431" s="39"/>
    </row>
    <row r="1432" spans="2:2" x14ac:dyDescent="0.25">
      <c r="B1432" s="39"/>
    </row>
    <row r="1433" spans="2:2" x14ac:dyDescent="0.25">
      <c r="B1433" s="39"/>
    </row>
    <row r="1434" spans="2:2" x14ac:dyDescent="0.25">
      <c r="B1434" s="39"/>
    </row>
    <row r="1435" spans="2:2" x14ac:dyDescent="0.25">
      <c r="B1435" s="39"/>
    </row>
    <row r="1436" spans="2:2" x14ac:dyDescent="0.25">
      <c r="B1436" s="39"/>
    </row>
    <row r="1437" spans="2:2" x14ac:dyDescent="0.25">
      <c r="B1437" s="39"/>
    </row>
    <row r="1438" spans="2:2" x14ac:dyDescent="0.25">
      <c r="B1438" s="39"/>
    </row>
    <row r="1439" spans="2:2" x14ac:dyDescent="0.25">
      <c r="B1439" s="39"/>
    </row>
    <row r="1440" spans="2:2" x14ac:dyDescent="0.25">
      <c r="B1440" s="39"/>
    </row>
    <row r="1441" spans="2:2" x14ac:dyDescent="0.25">
      <c r="B1441" s="39"/>
    </row>
    <row r="1442" spans="2:2" x14ac:dyDescent="0.25">
      <c r="B1442" s="39"/>
    </row>
    <row r="1443" spans="2:2" x14ac:dyDescent="0.25">
      <c r="B1443" s="39"/>
    </row>
    <row r="1444" spans="2:2" x14ac:dyDescent="0.25">
      <c r="B1444" s="39"/>
    </row>
    <row r="1445" spans="2:2" x14ac:dyDescent="0.25">
      <c r="B1445" s="39"/>
    </row>
    <row r="1446" spans="2:2" x14ac:dyDescent="0.25">
      <c r="B1446" s="39"/>
    </row>
    <row r="1447" spans="2:2" x14ac:dyDescent="0.25">
      <c r="B1447" s="39"/>
    </row>
    <row r="1448" spans="2:2" x14ac:dyDescent="0.25">
      <c r="B1448" s="39"/>
    </row>
    <row r="1449" spans="2:2" x14ac:dyDescent="0.25">
      <c r="B1449" s="39"/>
    </row>
    <row r="1450" spans="2:2" x14ac:dyDescent="0.25">
      <c r="B1450" s="39"/>
    </row>
    <row r="1451" spans="2:2" x14ac:dyDescent="0.25">
      <c r="B1451" s="39"/>
    </row>
    <row r="1452" spans="2:2" x14ac:dyDescent="0.25">
      <c r="B1452" s="39"/>
    </row>
    <row r="1453" spans="2:2" x14ac:dyDescent="0.25">
      <c r="B1453" s="39"/>
    </row>
    <row r="1454" spans="2:2" x14ac:dyDescent="0.25">
      <c r="B1454" s="39"/>
    </row>
    <row r="1455" spans="2:2" x14ac:dyDescent="0.25">
      <c r="B1455" s="39"/>
    </row>
    <row r="1456" spans="2:2" x14ac:dyDescent="0.25">
      <c r="B1456" s="39"/>
    </row>
    <row r="1457" spans="2:2" x14ac:dyDescent="0.25">
      <c r="B1457" s="39"/>
    </row>
    <row r="1458" spans="2:2" x14ac:dyDescent="0.25">
      <c r="B1458" s="39"/>
    </row>
    <row r="1459" spans="2:2" x14ac:dyDescent="0.25">
      <c r="B1459" s="39"/>
    </row>
    <row r="1460" spans="2:2" x14ac:dyDescent="0.25">
      <c r="B1460" s="39"/>
    </row>
    <row r="1461" spans="2:2" x14ac:dyDescent="0.25">
      <c r="B1461" s="39"/>
    </row>
    <row r="1462" spans="2:2" x14ac:dyDescent="0.25">
      <c r="B1462" s="39"/>
    </row>
    <row r="1463" spans="2:2" x14ac:dyDescent="0.25">
      <c r="B1463" s="39"/>
    </row>
    <row r="1464" spans="2:2" x14ac:dyDescent="0.25">
      <c r="B1464" s="39"/>
    </row>
    <row r="1465" spans="2:2" x14ac:dyDescent="0.25">
      <c r="B1465" s="39"/>
    </row>
    <row r="1466" spans="2:2" x14ac:dyDescent="0.25">
      <c r="B1466" s="39"/>
    </row>
    <row r="1467" spans="2:2" x14ac:dyDescent="0.25">
      <c r="B1467" s="39"/>
    </row>
    <row r="1468" spans="2:2" x14ac:dyDescent="0.25">
      <c r="B1468" s="39"/>
    </row>
    <row r="1469" spans="2:2" x14ac:dyDescent="0.25">
      <c r="B1469" s="39"/>
    </row>
    <row r="1470" spans="2:2" x14ac:dyDescent="0.25">
      <c r="B1470" s="39"/>
    </row>
    <row r="1471" spans="2:2" x14ac:dyDescent="0.25">
      <c r="B1471" s="39"/>
    </row>
    <row r="1472" spans="2:2" x14ac:dyDescent="0.25">
      <c r="B1472" s="39"/>
    </row>
    <row r="1473" spans="2:2" x14ac:dyDescent="0.25">
      <c r="B1473" s="39"/>
    </row>
    <row r="1474" spans="2:2" x14ac:dyDescent="0.25">
      <c r="B1474" s="39"/>
    </row>
    <row r="1475" spans="2:2" x14ac:dyDescent="0.25">
      <c r="B1475" s="39"/>
    </row>
    <row r="1476" spans="2:2" x14ac:dyDescent="0.25">
      <c r="B1476" s="39"/>
    </row>
    <row r="1477" spans="2:2" x14ac:dyDescent="0.25">
      <c r="B1477" s="39"/>
    </row>
    <row r="1478" spans="2:2" x14ac:dyDescent="0.25">
      <c r="B1478" s="39"/>
    </row>
    <row r="1479" spans="2:2" x14ac:dyDescent="0.25">
      <c r="B1479" s="39"/>
    </row>
    <row r="1480" spans="2:2" x14ac:dyDescent="0.25">
      <c r="B1480" s="39"/>
    </row>
    <row r="1481" spans="2:2" x14ac:dyDescent="0.25">
      <c r="B1481" s="39"/>
    </row>
    <row r="1482" spans="2:2" x14ac:dyDescent="0.25">
      <c r="B1482" s="39"/>
    </row>
    <row r="1483" spans="2:2" x14ac:dyDescent="0.25">
      <c r="B1483" s="39"/>
    </row>
    <row r="1484" spans="2:2" x14ac:dyDescent="0.25">
      <c r="B1484" s="39"/>
    </row>
    <row r="1485" spans="2:2" x14ac:dyDescent="0.25">
      <c r="B1485" s="39"/>
    </row>
    <row r="1486" spans="2:2" x14ac:dyDescent="0.25">
      <c r="B1486" s="39"/>
    </row>
    <row r="1487" spans="2:2" x14ac:dyDescent="0.25">
      <c r="B1487" s="39"/>
    </row>
    <row r="1488" spans="2:2" x14ac:dyDescent="0.25">
      <c r="B1488" s="39"/>
    </row>
    <row r="1489" spans="2:2" x14ac:dyDescent="0.25">
      <c r="B1489" s="39"/>
    </row>
    <row r="1490" spans="2:2" x14ac:dyDescent="0.25">
      <c r="B1490" s="39"/>
    </row>
    <row r="1491" spans="2:2" x14ac:dyDescent="0.25">
      <c r="B1491" s="39"/>
    </row>
    <row r="1492" spans="2:2" x14ac:dyDescent="0.25">
      <c r="B1492" s="39"/>
    </row>
    <row r="1493" spans="2:2" x14ac:dyDescent="0.25">
      <c r="B1493" s="39"/>
    </row>
    <row r="1494" spans="2:2" x14ac:dyDescent="0.25">
      <c r="B1494" s="39"/>
    </row>
    <row r="1495" spans="2:2" x14ac:dyDescent="0.25">
      <c r="B1495" s="39"/>
    </row>
    <row r="1496" spans="2:2" x14ac:dyDescent="0.25">
      <c r="B1496" s="39"/>
    </row>
    <row r="1497" spans="2:2" x14ac:dyDescent="0.25">
      <c r="B1497" s="39"/>
    </row>
    <row r="1498" spans="2:2" x14ac:dyDescent="0.25">
      <c r="B1498" s="39"/>
    </row>
    <row r="1499" spans="2:2" x14ac:dyDescent="0.25">
      <c r="B1499" s="39"/>
    </row>
    <row r="1500" spans="2:2" x14ac:dyDescent="0.25">
      <c r="B1500" s="39"/>
    </row>
    <row r="1501" spans="2:2" x14ac:dyDescent="0.25">
      <c r="B1501" s="39"/>
    </row>
    <row r="1502" spans="2:2" x14ac:dyDescent="0.25">
      <c r="B1502" s="39"/>
    </row>
    <row r="1503" spans="2:2" x14ac:dyDescent="0.25">
      <c r="B1503" s="39"/>
    </row>
    <row r="1504" spans="2:2" x14ac:dyDescent="0.25">
      <c r="B1504" s="39"/>
    </row>
    <row r="1505" spans="2:2" x14ac:dyDescent="0.25">
      <c r="B1505" s="39"/>
    </row>
    <row r="1506" spans="2:2" x14ac:dyDescent="0.25">
      <c r="B1506" s="39"/>
    </row>
    <row r="1507" spans="2:2" x14ac:dyDescent="0.25">
      <c r="B1507" s="39"/>
    </row>
    <row r="1508" spans="2:2" x14ac:dyDescent="0.25">
      <c r="B1508" s="39"/>
    </row>
    <row r="1509" spans="2:2" x14ac:dyDescent="0.25">
      <c r="B1509" s="39"/>
    </row>
    <row r="1510" spans="2:2" x14ac:dyDescent="0.25">
      <c r="B1510" s="39"/>
    </row>
    <row r="1511" spans="2:2" x14ac:dyDescent="0.25">
      <c r="B1511" s="39"/>
    </row>
    <row r="1512" spans="2:2" x14ac:dyDescent="0.25">
      <c r="B1512" s="39"/>
    </row>
    <row r="1513" spans="2:2" x14ac:dyDescent="0.25">
      <c r="B1513" s="39"/>
    </row>
    <row r="1514" spans="2:2" x14ac:dyDescent="0.25">
      <c r="B1514" s="39"/>
    </row>
    <row r="1515" spans="2:2" x14ac:dyDescent="0.25">
      <c r="B1515" s="39"/>
    </row>
    <row r="1516" spans="2:2" x14ac:dyDescent="0.25">
      <c r="B1516" s="39"/>
    </row>
    <row r="1517" spans="2:2" x14ac:dyDescent="0.25">
      <c r="B1517" s="39"/>
    </row>
    <row r="1518" spans="2:2" x14ac:dyDescent="0.25">
      <c r="B1518" s="39"/>
    </row>
    <row r="1519" spans="2:2" x14ac:dyDescent="0.25">
      <c r="B1519" s="39"/>
    </row>
    <row r="1520" spans="2:2" x14ac:dyDescent="0.25">
      <c r="B1520" s="39"/>
    </row>
    <row r="1521" spans="2:2" x14ac:dyDescent="0.25">
      <c r="B1521" s="39"/>
    </row>
    <row r="1522" spans="2:2" x14ac:dyDescent="0.25">
      <c r="B1522" s="39"/>
    </row>
    <row r="1523" spans="2:2" x14ac:dyDescent="0.25">
      <c r="B1523" s="39"/>
    </row>
    <row r="1524" spans="2:2" x14ac:dyDescent="0.25">
      <c r="B1524" s="39"/>
    </row>
    <row r="1525" spans="2:2" x14ac:dyDescent="0.25">
      <c r="B1525" s="39"/>
    </row>
    <row r="1526" spans="2:2" x14ac:dyDescent="0.25">
      <c r="B1526" s="39"/>
    </row>
    <row r="1527" spans="2:2" x14ac:dyDescent="0.25">
      <c r="B1527" s="39"/>
    </row>
    <row r="1528" spans="2:2" x14ac:dyDescent="0.25">
      <c r="B1528" s="39"/>
    </row>
    <row r="1529" spans="2:2" x14ac:dyDescent="0.25">
      <c r="B1529" s="39"/>
    </row>
    <row r="1530" spans="2:2" x14ac:dyDescent="0.25">
      <c r="B1530" s="39"/>
    </row>
    <row r="1531" spans="2:2" x14ac:dyDescent="0.25">
      <c r="B1531" s="39"/>
    </row>
    <row r="1532" spans="2:2" x14ac:dyDescent="0.25">
      <c r="B1532" s="39"/>
    </row>
    <row r="1533" spans="2:2" x14ac:dyDescent="0.25">
      <c r="B1533" s="39"/>
    </row>
    <row r="1534" spans="2:2" x14ac:dyDescent="0.25">
      <c r="B1534" s="39"/>
    </row>
    <row r="1535" spans="2:2" x14ac:dyDescent="0.25">
      <c r="B1535" s="39"/>
    </row>
    <row r="1536" spans="2:2" x14ac:dyDescent="0.25">
      <c r="B1536" s="39"/>
    </row>
    <row r="1537" spans="2:2" x14ac:dyDescent="0.25">
      <c r="B1537" s="39"/>
    </row>
    <row r="1538" spans="2:2" x14ac:dyDescent="0.25">
      <c r="B1538" s="39"/>
    </row>
    <row r="1539" spans="2:2" x14ac:dyDescent="0.25">
      <c r="B1539" s="39"/>
    </row>
    <row r="1540" spans="2:2" x14ac:dyDescent="0.25">
      <c r="B1540" s="39"/>
    </row>
    <row r="1541" spans="2:2" x14ac:dyDescent="0.25">
      <c r="B1541" s="39"/>
    </row>
    <row r="1542" spans="2:2" x14ac:dyDescent="0.25">
      <c r="B1542" s="39"/>
    </row>
    <row r="1543" spans="2:2" x14ac:dyDescent="0.25">
      <c r="B1543" s="39"/>
    </row>
    <row r="1544" spans="2:2" x14ac:dyDescent="0.25">
      <c r="B1544" s="39"/>
    </row>
    <row r="1545" spans="2:2" x14ac:dyDescent="0.25">
      <c r="B1545" s="39"/>
    </row>
    <row r="1546" spans="2:2" x14ac:dyDescent="0.25">
      <c r="B1546" s="39"/>
    </row>
    <row r="1547" spans="2:2" x14ac:dyDescent="0.25">
      <c r="B1547" s="39"/>
    </row>
    <row r="1548" spans="2:2" x14ac:dyDescent="0.25">
      <c r="B1548" s="39"/>
    </row>
    <row r="1549" spans="2:2" x14ac:dyDescent="0.25">
      <c r="B1549" s="39"/>
    </row>
    <row r="1550" spans="2:2" x14ac:dyDescent="0.25">
      <c r="B1550" s="39"/>
    </row>
    <row r="1551" spans="2:2" x14ac:dyDescent="0.25">
      <c r="B1551" s="39"/>
    </row>
    <row r="1552" spans="2:2" x14ac:dyDescent="0.25">
      <c r="B1552" s="39"/>
    </row>
    <row r="1553" spans="2:2" x14ac:dyDescent="0.25">
      <c r="B1553" s="39"/>
    </row>
    <row r="1554" spans="2:2" x14ac:dyDescent="0.25">
      <c r="B1554" s="39"/>
    </row>
    <row r="1555" spans="2:2" x14ac:dyDescent="0.25">
      <c r="B1555" s="39"/>
    </row>
    <row r="1556" spans="2:2" x14ac:dyDescent="0.25">
      <c r="B1556" s="39"/>
    </row>
    <row r="1557" spans="2:2" x14ac:dyDescent="0.25">
      <c r="B1557" s="39"/>
    </row>
    <row r="1558" spans="2:2" x14ac:dyDescent="0.25">
      <c r="B1558" s="39"/>
    </row>
    <row r="1559" spans="2:2" x14ac:dyDescent="0.25">
      <c r="B1559" s="39"/>
    </row>
    <row r="1560" spans="2:2" x14ac:dyDescent="0.25">
      <c r="B1560" s="39"/>
    </row>
    <row r="1561" spans="2:2" x14ac:dyDescent="0.25">
      <c r="B1561" s="39"/>
    </row>
    <row r="1562" spans="2:2" x14ac:dyDescent="0.25">
      <c r="B1562" s="39"/>
    </row>
    <row r="1563" spans="2:2" x14ac:dyDescent="0.25">
      <c r="B1563" s="39"/>
    </row>
    <row r="1564" spans="2:2" x14ac:dyDescent="0.25">
      <c r="B1564" s="39"/>
    </row>
    <row r="1565" spans="2:2" x14ac:dyDescent="0.25">
      <c r="B1565" s="39"/>
    </row>
    <row r="1566" spans="2:2" x14ac:dyDescent="0.25">
      <c r="B1566" s="39"/>
    </row>
    <row r="1567" spans="2:2" x14ac:dyDescent="0.25">
      <c r="B1567" s="39"/>
    </row>
    <row r="1568" spans="2:2" x14ac:dyDescent="0.25">
      <c r="B1568" s="39"/>
    </row>
    <row r="1569" spans="2:2" x14ac:dyDescent="0.25">
      <c r="B1569" s="39"/>
    </row>
    <row r="1570" spans="2:2" x14ac:dyDescent="0.25">
      <c r="B1570" s="39"/>
    </row>
    <row r="1571" spans="2:2" x14ac:dyDescent="0.25">
      <c r="B1571" s="39"/>
    </row>
    <row r="1572" spans="2:2" x14ac:dyDescent="0.25">
      <c r="B1572" s="39"/>
    </row>
    <row r="1573" spans="2:2" x14ac:dyDescent="0.25">
      <c r="B1573" s="39"/>
    </row>
    <row r="1574" spans="2:2" x14ac:dyDescent="0.25">
      <c r="B1574" s="39"/>
    </row>
    <row r="1575" spans="2:2" x14ac:dyDescent="0.25">
      <c r="B1575" s="39"/>
    </row>
    <row r="1576" spans="2:2" x14ac:dyDescent="0.25">
      <c r="B1576" s="39"/>
    </row>
    <row r="1577" spans="2:2" x14ac:dyDescent="0.25">
      <c r="B1577" s="39"/>
    </row>
    <row r="1578" spans="2:2" x14ac:dyDescent="0.25">
      <c r="B1578" s="39"/>
    </row>
    <row r="1579" spans="2:2" x14ac:dyDescent="0.25">
      <c r="B1579" s="39"/>
    </row>
    <row r="1580" spans="2:2" x14ac:dyDescent="0.25">
      <c r="B1580" s="39"/>
    </row>
    <row r="1581" spans="2:2" x14ac:dyDescent="0.25">
      <c r="B1581" s="39"/>
    </row>
    <row r="1582" spans="2:2" x14ac:dyDescent="0.25">
      <c r="B1582" s="39"/>
    </row>
    <row r="1583" spans="2:2" x14ac:dyDescent="0.25">
      <c r="B1583" s="39"/>
    </row>
    <row r="1584" spans="2:2" x14ac:dyDescent="0.25">
      <c r="B1584" s="39"/>
    </row>
    <row r="1585" spans="2:2" x14ac:dyDescent="0.25">
      <c r="B1585" s="39"/>
    </row>
    <row r="1586" spans="2:2" x14ac:dyDescent="0.25">
      <c r="B1586" s="39"/>
    </row>
    <row r="1587" spans="2:2" x14ac:dyDescent="0.25">
      <c r="B1587" s="39"/>
    </row>
    <row r="1588" spans="2:2" x14ac:dyDescent="0.25">
      <c r="B1588" s="39"/>
    </row>
    <row r="1589" spans="2:2" x14ac:dyDescent="0.25">
      <c r="B1589" s="39"/>
    </row>
    <row r="1590" spans="2:2" x14ac:dyDescent="0.25">
      <c r="B1590" s="39"/>
    </row>
    <row r="1591" spans="2:2" x14ac:dyDescent="0.25">
      <c r="B1591" s="39"/>
    </row>
    <row r="1592" spans="2:2" x14ac:dyDescent="0.25">
      <c r="B1592" s="39"/>
    </row>
    <row r="1593" spans="2:2" x14ac:dyDescent="0.25">
      <c r="B1593" s="39"/>
    </row>
    <row r="1594" spans="2:2" x14ac:dyDescent="0.25">
      <c r="B1594" s="39"/>
    </row>
    <row r="1595" spans="2:2" x14ac:dyDescent="0.25">
      <c r="B1595" s="39"/>
    </row>
    <row r="1596" spans="2:2" x14ac:dyDescent="0.25">
      <c r="B1596" s="39"/>
    </row>
    <row r="1597" spans="2:2" x14ac:dyDescent="0.25">
      <c r="B1597" s="39"/>
    </row>
    <row r="1598" spans="2:2" x14ac:dyDescent="0.25">
      <c r="B1598" s="39"/>
    </row>
    <row r="1599" spans="2:2" x14ac:dyDescent="0.25">
      <c r="B1599" s="39"/>
    </row>
    <row r="1600" spans="2:2" x14ac:dyDescent="0.25">
      <c r="B1600" s="39"/>
    </row>
    <row r="1601" spans="2:2" x14ac:dyDescent="0.25">
      <c r="B1601" s="39"/>
    </row>
    <row r="1602" spans="2:2" x14ac:dyDescent="0.25">
      <c r="B1602" s="39"/>
    </row>
    <row r="1603" spans="2:2" x14ac:dyDescent="0.25">
      <c r="B1603" s="39"/>
    </row>
    <row r="1604" spans="2:2" x14ac:dyDescent="0.25">
      <c r="B1604" s="39"/>
    </row>
    <row r="1605" spans="2:2" x14ac:dyDescent="0.25">
      <c r="B1605" s="39"/>
    </row>
    <row r="1606" spans="2:2" x14ac:dyDescent="0.25">
      <c r="B1606" s="39"/>
    </row>
    <row r="1607" spans="2:2" x14ac:dyDescent="0.25">
      <c r="B1607" s="39"/>
    </row>
    <row r="1608" spans="2:2" x14ac:dyDescent="0.25">
      <c r="B1608" s="39"/>
    </row>
    <row r="1609" spans="2:2" x14ac:dyDescent="0.25">
      <c r="B1609" s="39"/>
    </row>
    <row r="1610" spans="2:2" x14ac:dyDescent="0.25">
      <c r="B1610" s="39"/>
    </row>
    <row r="1611" spans="2:2" x14ac:dyDescent="0.25">
      <c r="B1611" s="39"/>
    </row>
    <row r="1612" spans="2:2" x14ac:dyDescent="0.25">
      <c r="B1612" s="39"/>
    </row>
    <row r="1613" spans="2:2" x14ac:dyDescent="0.25">
      <c r="B1613" s="39"/>
    </row>
    <row r="1614" spans="2:2" x14ac:dyDescent="0.25">
      <c r="B1614" s="39"/>
    </row>
    <row r="1615" spans="2:2" x14ac:dyDescent="0.25">
      <c r="B1615" s="39"/>
    </row>
    <row r="1616" spans="2:2" x14ac:dyDescent="0.25">
      <c r="B1616" s="39"/>
    </row>
    <row r="1617" spans="2:2" x14ac:dyDescent="0.25">
      <c r="B1617" s="39"/>
    </row>
    <row r="1618" spans="2:2" x14ac:dyDescent="0.25">
      <c r="B1618" s="39"/>
    </row>
    <row r="1619" spans="2:2" x14ac:dyDescent="0.25">
      <c r="B1619" s="39"/>
    </row>
    <row r="1620" spans="2:2" x14ac:dyDescent="0.25">
      <c r="B1620" s="39"/>
    </row>
    <row r="1621" spans="2:2" x14ac:dyDescent="0.25">
      <c r="B1621" s="39"/>
    </row>
    <row r="1622" spans="2:2" x14ac:dyDescent="0.25">
      <c r="B1622" s="39"/>
    </row>
    <row r="1623" spans="2:2" x14ac:dyDescent="0.25">
      <c r="B1623" s="39"/>
    </row>
    <row r="1624" spans="2:2" x14ac:dyDescent="0.25">
      <c r="B1624" s="39"/>
    </row>
    <row r="1625" spans="2:2" x14ac:dyDescent="0.25">
      <c r="B1625" s="39"/>
    </row>
    <row r="1626" spans="2:2" x14ac:dyDescent="0.25">
      <c r="B1626" s="39"/>
    </row>
    <row r="1627" spans="2:2" x14ac:dyDescent="0.25">
      <c r="B1627" s="39"/>
    </row>
    <row r="1628" spans="2:2" x14ac:dyDescent="0.25">
      <c r="B1628" s="39"/>
    </row>
    <row r="1629" spans="2:2" x14ac:dyDescent="0.25">
      <c r="B1629" s="39"/>
    </row>
    <row r="1630" spans="2:2" x14ac:dyDescent="0.25">
      <c r="B1630" s="39"/>
    </row>
    <row r="1631" spans="2:2" x14ac:dyDescent="0.25">
      <c r="B1631" s="39"/>
    </row>
    <row r="1632" spans="2:2" x14ac:dyDescent="0.25">
      <c r="B1632" s="39"/>
    </row>
    <row r="1633" spans="2:2" x14ac:dyDescent="0.25">
      <c r="B1633" s="39"/>
    </row>
    <row r="1634" spans="2:2" x14ac:dyDescent="0.25">
      <c r="B1634" s="39"/>
    </row>
    <row r="1635" spans="2:2" x14ac:dyDescent="0.25">
      <c r="B1635" s="39"/>
    </row>
    <row r="1636" spans="2:2" x14ac:dyDescent="0.25">
      <c r="B1636" s="39"/>
    </row>
    <row r="1637" spans="2:2" x14ac:dyDescent="0.25">
      <c r="B1637" s="39"/>
    </row>
    <row r="1638" spans="2:2" x14ac:dyDescent="0.25">
      <c r="B1638" s="39"/>
    </row>
    <row r="1639" spans="2:2" x14ac:dyDescent="0.25">
      <c r="B1639" s="39"/>
    </row>
    <row r="1640" spans="2:2" x14ac:dyDescent="0.25">
      <c r="B1640" s="39"/>
    </row>
    <row r="1641" spans="2:2" x14ac:dyDescent="0.25">
      <c r="B1641" s="39"/>
    </row>
    <row r="1642" spans="2:2" x14ac:dyDescent="0.25">
      <c r="B1642" s="39"/>
    </row>
    <row r="1643" spans="2:2" x14ac:dyDescent="0.25">
      <c r="B1643" s="39"/>
    </row>
    <row r="1644" spans="2:2" x14ac:dyDescent="0.25">
      <c r="B1644" s="39"/>
    </row>
    <row r="1645" spans="2:2" x14ac:dyDescent="0.25">
      <c r="B1645" s="39"/>
    </row>
    <row r="1646" spans="2:2" x14ac:dyDescent="0.25">
      <c r="B1646" s="39"/>
    </row>
    <row r="1647" spans="2:2" x14ac:dyDescent="0.25">
      <c r="B1647" s="39"/>
    </row>
    <row r="1648" spans="2:2" x14ac:dyDescent="0.25">
      <c r="B1648" s="39"/>
    </row>
    <row r="1649" spans="2:2" x14ac:dyDescent="0.25">
      <c r="B1649" s="39"/>
    </row>
    <row r="1650" spans="2:2" x14ac:dyDescent="0.25">
      <c r="B1650" s="39"/>
    </row>
    <row r="1651" spans="2:2" x14ac:dyDescent="0.25">
      <c r="B1651" s="39"/>
    </row>
    <row r="1652" spans="2:2" x14ac:dyDescent="0.25">
      <c r="B1652" s="39"/>
    </row>
    <row r="1653" spans="2:2" x14ac:dyDescent="0.25">
      <c r="B1653" s="39"/>
    </row>
    <row r="1654" spans="2:2" x14ac:dyDescent="0.25">
      <c r="B1654" s="39"/>
    </row>
    <row r="1655" spans="2:2" x14ac:dyDescent="0.25">
      <c r="B1655" s="39"/>
    </row>
    <row r="1656" spans="2:2" x14ac:dyDescent="0.25">
      <c r="B1656" s="39"/>
    </row>
    <row r="1657" spans="2:2" x14ac:dyDescent="0.25">
      <c r="B1657" s="39"/>
    </row>
    <row r="1658" spans="2:2" x14ac:dyDescent="0.25">
      <c r="B1658" s="39"/>
    </row>
    <row r="1659" spans="2:2" x14ac:dyDescent="0.25">
      <c r="B1659" s="39"/>
    </row>
    <row r="1660" spans="2:2" x14ac:dyDescent="0.25">
      <c r="B1660" s="39"/>
    </row>
    <row r="1661" spans="2:2" x14ac:dyDescent="0.25">
      <c r="B1661" s="39"/>
    </row>
    <row r="1662" spans="2:2" x14ac:dyDescent="0.25">
      <c r="B1662" s="39"/>
    </row>
    <row r="1663" spans="2:2" x14ac:dyDescent="0.25">
      <c r="B1663" s="39"/>
    </row>
    <row r="1664" spans="2:2" x14ac:dyDescent="0.25">
      <c r="B1664" s="39"/>
    </row>
    <row r="1665" spans="2:2" x14ac:dyDescent="0.25">
      <c r="B1665" s="39"/>
    </row>
    <row r="1666" spans="2:2" x14ac:dyDescent="0.25">
      <c r="B1666" s="39"/>
    </row>
    <row r="1667" spans="2:2" x14ac:dyDescent="0.25">
      <c r="B1667" s="39"/>
    </row>
    <row r="1668" spans="2:2" x14ac:dyDescent="0.25">
      <c r="B1668" s="39"/>
    </row>
    <row r="1669" spans="2:2" x14ac:dyDescent="0.25">
      <c r="B1669" s="39"/>
    </row>
    <row r="1670" spans="2:2" x14ac:dyDescent="0.25">
      <c r="B1670" s="39"/>
    </row>
    <row r="1671" spans="2:2" x14ac:dyDescent="0.25">
      <c r="B1671" s="39"/>
    </row>
    <row r="1672" spans="2:2" x14ac:dyDescent="0.25">
      <c r="B1672" s="39"/>
    </row>
    <row r="1673" spans="2:2" x14ac:dyDescent="0.25">
      <c r="B1673" s="39"/>
    </row>
    <row r="1674" spans="2:2" x14ac:dyDescent="0.25">
      <c r="B1674" s="39"/>
    </row>
    <row r="1675" spans="2:2" x14ac:dyDescent="0.25">
      <c r="B1675" s="39"/>
    </row>
    <row r="1676" spans="2:2" x14ac:dyDescent="0.25">
      <c r="B1676" s="39"/>
    </row>
    <row r="1677" spans="2:2" x14ac:dyDescent="0.25">
      <c r="B1677" s="39"/>
    </row>
    <row r="1678" spans="2:2" x14ac:dyDescent="0.25">
      <c r="B1678" s="39"/>
    </row>
    <row r="1679" spans="2:2" x14ac:dyDescent="0.25">
      <c r="B1679" s="39"/>
    </row>
    <row r="1680" spans="2:2" x14ac:dyDescent="0.25">
      <c r="B1680" s="39"/>
    </row>
    <row r="1681" spans="2:2" x14ac:dyDescent="0.25">
      <c r="B1681" s="39"/>
    </row>
    <row r="1682" spans="2:2" x14ac:dyDescent="0.25">
      <c r="B1682" s="39"/>
    </row>
    <row r="1683" spans="2:2" x14ac:dyDescent="0.25">
      <c r="B1683" s="39"/>
    </row>
    <row r="1684" spans="2:2" x14ac:dyDescent="0.25">
      <c r="B1684" s="39"/>
    </row>
    <row r="1685" spans="2:2" x14ac:dyDescent="0.25">
      <c r="B1685" s="39"/>
    </row>
    <row r="1686" spans="2:2" x14ac:dyDescent="0.25">
      <c r="B1686" s="39"/>
    </row>
    <row r="1687" spans="2:2" x14ac:dyDescent="0.25">
      <c r="B1687" s="39"/>
    </row>
    <row r="1688" spans="2:2" x14ac:dyDescent="0.25">
      <c r="B1688" s="39"/>
    </row>
    <row r="1689" spans="2:2" x14ac:dyDescent="0.25">
      <c r="B1689" s="39"/>
    </row>
    <row r="1690" spans="2:2" x14ac:dyDescent="0.25">
      <c r="B1690" s="39"/>
    </row>
    <row r="1691" spans="2:2" x14ac:dyDescent="0.25">
      <c r="B1691" s="39"/>
    </row>
    <row r="1692" spans="2:2" x14ac:dyDescent="0.25">
      <c r="B1692" s="39"/>
    </row>
    <row r="1693" spans="2:2" x14ac:dyDescent="0.25">
      <c r="B1693" s="39"/>
    </row>
    <row r="1694" spans="2:2" x14ac:dyDescent="0.25">
      <c r="B1694" s="39"/>
    </row>
    <row r="1695" spans="2:2" x14ac:dyDescent="0.25">
      <c r="B1695" s="39"/>
    </row>
    <row r="1696" spans="2:2" x14ac:dyDescent="0.25">
      <c r="B1696" s="39"/>
    </row>
    <row r="1697" spans="2:2" x14ac:dyDescent="0.25">
      <c r="B1697" s="39"/>
    </row>
    <row r="1698" spans="2:2" x14ac:dyDescent="0.25">
      <c r="B1698" s="39"/>
    </row>
    <row r="1699" spans="2:2" x14ac:dyDescent="0.25">
      <c r="B1699" s="39"/>
    </row>
    <row r="1700" spans="2:2" x14ac:dyDescent="0.25">
      <c r="B1700" s="39"/>
    </row>
    <row r="1701" spans="2:2" x14ac:dyDescent="0.25">
      <c r="B1701" s="39"/>
    </row>
    <row r="1702" spans="2:2" x14ac:dyDescent="0.25">
      <c r="B1702" s="39"/>
    </row>
    <row r="1703" spans="2:2" x14ac:dyDescent="0.25">
      <c r="B1703" s="39"/>
    </row>
    <row r="1704" spans="2:2" x14ac:dyDescent="0.25">
      <c r="B1704" s="39"/>
    </row>
    <row r="1705" spans="2:2" x14ac:dyDescent="0.25">
      <c r="B1705" s="39"/>
    </row>
    <row r="1706" spans="2:2" x14ac:dyDescent="0.25">
      <c r="B1706" s="39"/>
    </row>
    <row r="1707" spans="2:2" x14ac:dyDescent="0.25">
      <c r="B1707" s="39"/>
    </row>
    <row r="1708" spans="2:2" x14ac:dyDescent="0.25">
      <c r="B1708" s="39"/>
    </row>
    <row r="1709" spans="2:2" x14ac:dyDescent="0.25">
      <c r="B1709" s="39"/>
    </row>
    <row r="1710" spans="2:2" x14ac:dyDescent="0.25">
      <c r="B1710" s="39"/>
    </row>
    <row r="1711" spans="2:2" x14ac:dyDescent="0.25">
      <c r="B1711" s="39"/>
    </row>
    <row r="1712" spans="2:2" x14ac:dyDescent="0.25">
      <c r="B1712" s="39"/>
    </row>
    <row r="1713" spans="2:2" x14ac:dyDescent="0.25">
      <c r="B1713" s="39"/>
    </row>
    <row r="1714" spans="2:2" x14ac:dyDescent="0.25">
      <c r="B1714" s="39"/>
    </row>
    <row r="1715" spans="2:2" x14ac:dyDescent="0.25">
      <c r="B1715" s="39"/>
    </row>
    <row r="1716" spans="2:2" x14ac:dyDescent="0.25">
      <c r="B1716" s="39"/>
    </row>
    <row r="1717" spans="2:2" x14ac:dyDescent="0.25">
      <c r="B1717" s="39"/>
    </row>
    <row r="1718" spans="2:2" x14ac:dyDescent="0.25">
      <c r="B1718" s="39"/>
    </row>
    <row r="1719" spans="2:2" x14ac:dyDescent="0.25">
      <c r="B1719" s="39"/>
    </row>
    <row r="1720" spans="2:2" x14ac:dyDescent="0.25">
      <c r="B1720" s="39"/>
    </row>
    <row r="1721" spans="2:2" x14ac:dyDescent="0.25">
      <c r="B1721" s="39"/>
    </row>
    <row r="1722" spans="2:2" x14ac:dyDescent="0.25">
      <c r="B1722" s="39"/>
    </row>
    <row r="1723" spans="2:2" x14ac:dyDescent="0.25">
      <c r="B1723" s="39"/>
    </row>
    <row r="1724" spans="2:2" x14ac:dyDescent="0.25">
      <c r="B1724" s="39"/>
    </row>
    <row r="1725" spans="2:2" x14ac:dyDescent="0.25">
      <c r="B1725" s="39"/>
    </row>
    <row r="1726" spans="2:2" x14ac:dyDescent="0.25">
      <c r="B1726" s="39"/>
    </row>
    <row r="1727" spans="2:2" x14ac:dyDescent="0.25">
      <c r="B1727" s="39"/>
    </row>
    <row r="1728" spans="2:2" x14ac:dyDescent="0.25">
      <c r="B1728" s="39"/>
    </row>
    <row r="1729" spans="2:2" x14ac:dyDescent="0.25">
      <c r="B1729" s="39"/>
    </row>
    <row r="1730" spans="2:2" x14ac:dyDescent="0.25">
      <c r="B1730" s="39"/>
    </row>
    <row r="1731" spans="2:2" x14ac:dyDescent="0.25">
      <c r="B1731" s="39"/>
    </row>
    <row r="1732" spans="2:2" x14ac:dyDescent="0.25">
      <c r="B1732" s="39"/>
    </row>
    <row r="1733" spans="2:2" x14ac:dyDescent="0.25">
      <c r="B1733" s="39"/>
    </row>
    <row r="1734" spans="2:2" x14ac:dyDescent="0.25">
      <c r="B1734" s="39"/>
    </row>
    <row r="1735" spans="2:2" x14ac:dyDescent="0.25">
      <c r="B1735" s="39"/>
    </row>
    <row r="1736" spans="2:2" x14ac:dyDescent="0.25">
      <c r="B1736" s="39"/>
    </row>
    <row r="1737" spans="2:2" x14ac:dyDescent="0.25">
      <c r="B1737" s="39"/>
    </row>
    <row r="1738" spans="2:2" x14ac:dyDescent="0.25">
      <c r="B1738" s="39"/>
    </row>
    <row r="1739" spans="2:2" x14ac:dyDescent="0.25">
      <c r="B1739" s="39"/>
    </row>
    <row r="1740" spans="2:2" x14ac:dyDescent="0.25">
      <c r="B1740" s="39"/>
    </row>
    <row r="1741" spans="2:2" x14ac:dyDescent="0.25">
      <c r="B1741" s="39"/>
    </row>
    <row r="1742" spans="2:2" x14ac:dyDescent="0.25">
      <c r="B1742" s="39"/>
    </row>
    <row r="1743" spans="2:2" x14ac:dyDescent="0.25">
      <c r="B1743" s="39"/>
    </row>
    <row r="1744" spans="2:2" x14ac:dyDescent="0.25">
      <c r="B1744" s="39"/>
    </row>
    <row r="1745" spans="2:2" x14ac:dyDescent="0.25">
      <c r="B1745" s="39"/>
    </row>
    <row r="1746" spans="2:2" x14ac:dyDescent="0.25">
      <c r="B1746" s="39"/>
    </row>
    <row r="1747" spans="2:2" x14ac:dyDescent="0.25">
      <c r="B1747" s="39"/>
    </row>
    <row r="1748" spans="2:2" x14ac:dyDescent="0.25">
      <c r="B1748" s="39"/>
    </row>
    <row r="1749" spans="2:2" x14ac:dyDescent="0.25">
      <c r="B1749" s="39"/>
    </row>
    <row r="1750" spans="2:2" x14ac:dyDescent="0.25">
      <c r="B1750" s="39"/>
    </row>
    <row r="1751" spans="2:2" x14ac:dyDescent="0.25">
      <c r="B1751" s="39"/>
    </row>
    <row r="1752" spans="2:2" x14ac:dyDescent="0.25">
      <c r="B1752" s="39"/>
    </row>
    <row r="1753" spans="2:2" x14ac:dyDescent="0.25">
      <c r="B1753" s="39"/>
    </row>
    <row r="1754" spans="2:2" x14ac:dyDescent="0.25">
      <c r="B1754" s="39"/>
    </row>
    <row r="1755" spans="2:2" x14ac:dyDescent="0.25">
      <c r="B1755" s="39"/>
    </row>
    <row r="1756" spans="2:2" x14ac:dyDescent="0.25">
      <c r="B1756" s="39"/>
    </row>
    <row r="1757" spans="2:2" x14ac:dyDescent="0.25">
      <c r="B1757" s="39"/>
    </row>
    <row r="1758" spans="2:2" x14ac:dyDescent="0.25">
      <c r="B1758" s="39"/>
    </row>
    <row r="1759" spans="2:2" x14ac:dyDescent="0.25">
      <c r="B1759" s="39"/>
    </row>
    <row r="1760" spans="2:2" x14ac:dyDescent="0.25">
      <c r="B1760" s="39"/>
    </row>
    <row r="1761" spans="2:2" x14ac:dyDescent="0.25">
      <c r="B1761" s="39"/>
    </row>
    <row r="1762" spans="2:2" x14ac:dyDescent="0.25">
      <c r="B1762" s="39"/>
    </row>
    <row r="1763" spans="2:2" x14ac:dyDescent="0.25">
      <c r="B1763" s="39"/>
    </row>
    <row r="1764" spans="2:2" x14ac:dyDescent="0.25">
      <c r="B1764" s="39"/>
    </row>
    <row r="1765" spans="2:2" x14ac:dyDescent="0.25">
      <c r="B1765" s="39"/>
    </row>
    <row r="1766" spans="2:2" x14ac:dyDescent="0.25">
      <c r="B1766" s="39"/>
    </row>
    <row r="1767" spans="2:2" x14ac:dyDescent="0.25">
      <c r="B1767" s="39"/>
    </row>
    <row r="1768" spans="2:2" x14ac:dyDescent="0.25">
      <c r="B1768" s="39"/>
    </row>
    <row r="1769" spans="2:2" x14ac:dyDescent="0.25">
      <c r="B1769" s="39"/>
    </row>
    <row r="1770" spans="2:2" x14ac:dyDescent="0.25">
      <c r="B1770" s="39"/>
    </row>
    <row r="1771" spans="2:2" x14ac:dyDescent="0.25">
      <c r="B1771" s="39"/>
    </row>
    <row r="1772" spans="2:2" x14ac:dyDescent="0.25">
      <c r="B1772" s="39"/>
    </row>
    <row r="1773" spans="2:2" x14ac:dyDescent="0.25">
      <c r="B1773" s="39"/>
    </row>
    <row r="1774" spans="2:2" x14ac:dyDescent="0.25">
      <c r="B1774" s="39"/>
    </row>
    <row r="1775" spans="2:2" x14ac:dyDescent="0.25">
      <c r="B1775" s="39"/>
    </row>
    <row r="1776" spans="2:2" x14ac:dyDescent="0.25">
      <c r="B1776" s="39"/>
    </row>
    <row r="1777" spans="2:2" x14ac:dyDescent="0.25">
      <c r="B1777" s="39"/>
    </row>
    <row r="1778" spans="2:2" x14ac:dyDescent="0.25">
      <c r="B1778" s="39"/>
    </row>
    <row r="1779" spans="2:2" x14ac:dyDescent="0.25">
      <c r="B1779" s="39"/>
    </row>
    <row r="1780" spans="2:2" x14ac:dyDescent="0.25">
      <c r="B1780" s="39"/>
    </row>
    <row r="1781" spans="2:2" x14ac:dyDescent="0.25">
      <c r="B1781" s="39"/>
    </row>
    <row r="1782" spans="2:2" x14ac:dyDescent="0.25">
      <c r="B1782" s="39"/>
    </row>
    <row r="1783" spans="2:2" x14ac:dyDescent="0.25">
      <c r="B1783" s="39"/>
    </row>
    <row r="1784" spans="2:2" x14ac:dyDescent="0.25">
      <c r="B1784" s="39"/>
    </row>
    <row r="1785" spans="2:2" x14ac:dyDescent="0.25">
      <c r="B1785" s="39"/>
    </row>
    <row r="1786" spans="2:2" x14ac:dyDescent="0.25">
      <c r="B1786" s="39"/>
    </row>
    <row r="1787" spans="2:2" x14ac:dyDescent="0.25">
      <c r="B1787" s="39"/>
    </row>
    <row r="1788" spans="2:2" x14ac:dyDescent="0.25">
      <c r="B1788" s="39"/>
    </row>
    <row r="1789" spans="2:2" x14ac:dyDescent="0.25">
      <c r="B1789" s="39"/>
    </row>
    <row r="1790" spans="2:2" x14ac:dyDescent="0.25">
      <c r="B1790" s="39"/>
    </row>
    <row r="1791" spans="2:2" x14ac:dyDescent="0.25">
      <c r="B1791" s="39"/>
    </row>
    <row r="1792" spans="2:2" x14ac:dyDescent="0.25">
      <c r="B1792" s="39"/>
    </row>
    <row r="1793" spans="2:2" x14ac:dyDescent="0.25">
      <c r="B1793" s="39"/>
    </row>
    <row r="1794" spans="2:2" x14ac:dyDescent="0.25">
      <c r="B1794" s="39"/>
    </row>
    <row r="1795" spans="2:2" x14ac:dyDescent="0.25">
      <c r="B1795" s="39"/>
    </row>
    <row r="1796" spans="2:2" x14ac:dyDescent="0.25">
      <c r="B1796" s="39"/>
    </row>
    <row r="1797" spans="2:2" x14ac:dyDescent="0.25">
      <c r="B1797" s="39"/>
    </row>
    <row r="1798" spans="2:2" x14ac:dyDescent="0.25">
      <c r="B1798" s="39"/>
    </row>
    <row r="1799" spans="2:2" x14ac:dyDescent="0.25">
      <c r="B1799" s="39"/>
    </row>
    <row r="1800" spans="2:2" x14ac:dyDescent="0.25">
      <c r="B1800" s="39"/>
    </row>
    <row r="1801" spans="2:2" x14ac:dyDescent="0.25">
      <c r="B1801" s="39"/>
    </row>
    <row r="1802" spans="2:2" x14ac:dyDescent="0.25">
      <c r="B1802" s="39"/>
    </row>
    <row r="1803" spans="2:2" x14ac:dyDescent="0.25">
      <c r="B1803" s="39"/>
    </row>
    <row r="1804" spans="2:2" x14ac:dyDescent="0.25">
      <c r="B1804" s="39"/>
    </row>
    <row r="1805" spans="2:2" x14ac:dyDescent="0.25">
      <c r="B1805" s="39"/>
    </row>
    <row r="1806" spans="2:2" x14ac:dyDescent="0.25">
      <c r="B1806" s="39"/>
    </row>
    <row r="1807" spans="2:2" x14ac:dyDescent="0.25">
      <c r="B1807" s="39"/>
    </row>
    <row r="1808" spans="2:2" x14ac:dyDescent="0.25">
      <c r="B1808" s="39"/>
    </row>
    <row r="1809" spans="2:2" x14ac:dyDescent="0.25">
      <c r="B1809" s="39"/>
    </row>
    <row r="1810" spans="2:2" x14ac:dyDescent="0.25">
      <c r="B1810" s="39"/>
    </row>
    <row r="1811" spans="2:2" x14ac:dyDescent="0.25">
      <c r="B1811" s="39"/>
    </row>
    <row r="1812" spans="2:2" x14ac:dyDescent="0.25">
      <c r="B1812" s="39"/>
    </row>
    <row r="1813" spans="2:2" x14ac:dyDescent="0.25">
      <c r="B1813" s="39"/>
    </row>
    <row r="1814" spans="2:2" x14ac:dyDescent="0.25">
      <c r="B1814" s="39"/>
    </row>
    <row r="1815" spans="2:2" x14ac:dyDescent="0.25">
      <c r="B1815" s="39"/>
    </row>
    <row r="1816" spans="2:2" x14ac:dyDescent="0.25">
      <c r="B1816" s="39"/>
    </row>
    <row r="1817" spans="2:2" x14ac:dyDescent="0.25">
      <c r="B1817" s="39"/>
    </row>
    <row r="1818" spans="2:2" x14ac:dyDescent="0.25">
      <c r="B1818" s="39"/>
    </row>
    <row r="1819" spans="2:2" x14ac:dyDescent="0.25">
      <c r="B1819" s="39"/>
    </row>
    <row r="1820" spans="2:2" x14ac:dyDescent="0.25">
      <c r="B1820" s="39"/>
    </row>
    <row r="1821" spans="2:2" x14ac:dyDescent="0.25">
      <c r="B1821" s="39"/>
    </row>
    <row r="1822" spans="2:2" x14ac:dyDescent="0.25">
      <c r="B1822" s="39"/>
    </row>
    <row r="1823" spans="2:2" x14ac:dyDescent="0.25">
      <c r="B1823" s="39"/>
    </row>
    <row r="1824" spans="2:2" x14ac:dyDescent="0.25">
      <c r="B1824" s="39"/>
    </row>
    <row r="1825" spans="2:2" x14ac:dyDescent="0.25">
      <c r="B1825" s="39"/>
    </row>
    <row r="1826" spans="2:2" x14ac:dyDescent="0.25">
      <c r="B1826" s="39"/>
    </row>
    <row r="1827" spans="2:2" x14ac:dyDescent="0.25">
      <c r="B1827" s="39"/>
    </row>
    <row r="1828" spans="2:2" x14ac:dyDescent="0.25">
      <c r="B1828" s="39"/>
    </row>
    <row r="1829" spans="2:2" x14ac:dyDescent="0.25">
      <c r="B1829" s="39"/>
    </row>
    <row r="1830" spans="2:2" x14ac:dyDescent="0.25">
      <c r="B1830" s="39"/>
    </row>
    <row r="1831" spans="2:2" x14ac:dyDescent="0.25">
      <c r="B1831" s="39"/>
    </row>
    <row r="1832" spans="2:2" x14ac:dyDescent="0.25">
      <c r="B1832" s="39"/>
    </row>
    <row r="1833" spans="2:2" x14ac:dyDescent="0.25">
      <c r="B1833" s="39"/>
    </row>
    <row r="1834" spans="2:2" x14ac:dyDescent="0.25">
      <c r="B1834" s="39"/>
    </row>
    <row r="1835" spans="2:2" x14ac:dyDescent="0.25">
      <c r="B1835" s="39"/>
    </row>
    <row r="1836" spans="2:2" x14ac:dyDescent="0.25">
      <c r="B1836" s="39"/>
    </row>
    <row r="1837" spans="2:2" x14ac:dyDescent="0.25">
      <c r="B1837" s="39"/>
    </row>
    <row r="1838" spans="2:2" x14ac:dyDescent="0.25">
      <c r="B1838" s="39"/>
    </row>
    <row r="1839" spans="2:2" x14ac:dyDescent="0.25">
      <c r="B1839" s="39"/>
    </row>
    <row r="1840" spans="2:2" x14ac:dyDescent="0.25">
      <c r="B1840" s="39"/>
    </row>
    <row r="1841" spans="2:2" x14ac:dyDescent="0.25">
      <c r="B1841" s="39"/>
    </row>
    <row r="1842" spans="2:2" x14ac:dyDescent="0.25">
      <c r="B1842" s="39"/>
    </row>
    <row r="1843" spans="2:2" x14ac:dyDescent="0.25">
      <c r="B1843" s="39"/>
    </row>
    <row r="1844" spans="2:2" x14ac:dyDescent="0.25">
      <c r="B1844" s="39"/>
    </row>
    <row r="1845" spans="2:2" x14ac:dyDescent="0.25">
      <c r="B1845" s="39"/>
    </row>
    <row r="1846" spans="2:2" x14ac:dyDescent="0.25">
      <c r="B1846" s="39"/>
    </row>
    <row r="1847" spans="2:2" x14ac:dyDescent="0.25">
      <c r="B1847" s="39"/>
    </row>
    <row r="1848" spans="2:2" x14ac:dyDescent="0.25">
      <c r="B1848" s="39"/>
    </row>
    <row r="1849" spans="2:2" x14ac:dyDescent="0.25">
      <c r="B1849" s="39"/>
    </row>
    <row r="1850" spans="2:2" x14ac:dyDescent="0.25">
      <c r="B1850" s="39"/>
    </row>
    <row r="1851" spans="2:2" x14ac:dyDescent="0.25">
      <c r="B1851" s="39"/>
    </row>
    <row r="1852" spans="2:2" x14ac:dyDescent="0.25">
      <c r="B1852" s="39"/>
    </row>
    <row r="1853" spans="2:2" x14ac:dyDescent="0.25">
      <c r="B1853" s="39"/>
    </row>
    <row r="1854" spans="2:2" x14ac:dyDescent="0.25">
      <c r="B1854" s="39"/>
    </row>
    <row r="1855" spans="2:2" x14ac:dyDescent="0.25">
      <c r="B1855" s="39"/>
    </row>
    <row r="1856" spans="2:2" x14ac:dyDescent="0.25">
      <c r="B1856" s="39"/>
    </row>
    <row r="1857" spans="2:2" x14ac:dyDescent="0.25">
      <c r="B1857" s="39"/>
    </row>
    <row r="1858" spans="2:2" x14ac:dyDescent="0.25">
      <c r="B1858" s="39"/>
    </row>
    <row r="1859" spans="2:2" x14ac:dyDescent="0.25">
      <c r="B1859" s="39"/>
    </row>
    <row r="1860" spans="2:2" x14ac:dyDescent="0.25">
      <c r="B1860" s="39"/>
    </row>
    <row r="1861" spans="2:2" x14ac:dyDescent="0.25">
      <c r="B1861" s="39"/>
    </row>
    <row r="1862" spans="2:2" x14ac:dyDescent="0.25">
      <c r="B1862" s="39"/>
    </row>
    <row r="1863" spans="2:2" x14ac:dyDescent="0.25">
      <c r="B1863" s="39"/>
    </row>
    <row r="1864" spans="2:2" x14ac:dyDescent="0.25">
      <c r="B1864" s="39"/>
    </row>
    <row r="1865" spans="2:2" x14ac:dyDescent="0.25">
      <c r="B1865" s="39"/>
    </row>
    <row r="1866" spans="2:2" x14ac:dyDescent="0.25">
      <c r="B1866" s="39"/>
    </row>
    <row r="1867" spans="2:2" x14ac:dyDescent="0.25">
      <c r="B1867" s="39"/>
    </row>
    <row r="1868" spans="2:2" x14ac:dyDescent="0.25">
      <c r="B1868" s="39"/>
    </row>
    <row r="1869" spans="2:2" x14ac:dyDescent="0.25">
      <c r="B1869" s="39"/>
    </row>
    <row r="1870" spans="2:2" x14ac:dyDescent="0.25">
      <c r="B1870" s="39"/>
    </row>
    <row r="1871" spans="2:2" x14ac:dyDescent="0.25">
      <c r="B1871" s="39"/>
    </row>
    <row r="1872" spans="2:2" x14ac:dyDescent="0.25">
      <c r="B1872" s="39"/>
    </row>
    <row r="1873" spans="2:2" x14ac:dyDescent="0.25">
      <c r="B1873" s="39"/>
    </row>
    <row r="1874" spans="2:2" x14ac:dyDescent="0.25">
      <c r="B1874" s="39"/>
    </row>
    <row r="1875" spans="2:2" x14ac:dyDescent="0.25">
      <c r="B1875" s="39"/>
    </row>
    <row r="1876" spans="2:2" x14ac:dyDescent="0.25">
      <c r="B1876" s="39"/>
    </row>
    <row r="1877" spans="2:2" x14ac:dyDescent="0.25">
      <c r="B1877" s="39"/>
    </row>
    <row r="1878" spans="2:2" x14ac:dyDescent="0.25">
      <c r="B1878" s="39"/>
    </row>
    <row r="1879" spans="2:2" x14ac:dyDescent="0.25">
      <c r="B1879" s="39"/>
    </row>
    <row r="1880" spans="2:2" x14ac:dyDescent="0.25">
      <c r="B1880" s="39"/>
    </row>
    <row r="1881" spans="2:2" x14ac:dyDescent="0.25">
      <c r="B1881" s="39"/>
    </row>
    <row r="1882" spans="2:2" x14ac:dyDescent="0.25">
      <c r="B1882" s="39"/>
    </row>
    <row r="1883" spans="2:2" x14ac:dyDescent="0.25">
      <c r="B1883" s="39"/>
    </row>
    <row r="1884" spans="2:2" x14ac:dyDescent="0.25">
      <c r="B1884" s="39"/>
    </row>
    <row r="1885" spans="2:2" x14ac:dyDescent="0.25">
      <c r="B1885" s="39"/>
    </row>
    <row r="1886" spans="2:2" x14ac:dyDescent="0.25">
      <c r="B1886" s="39"/>
    </row>
    <row r="1887" spans="2:2" x14ac:dyDescent="0.25">
      <c r="B1887" s="39"/>
    </row>
    <row r="1888" spans="2:2" x14ac:dyDescent="0.25">
      <c r="B1888" s="39"/>
    </row>
    <row r="1889" spans="2:2" x14ac:dyDescent="0.25">
      <c r="B1889" s="39"/>
    </row>
    <row r="1890" spans="2:2" x14ac:dyDescent="0.25">
      <c r="B1890" s="39"/>
    </row>
    <row r="1891" spans="2:2" x14ac:dyDescent="0.25">
      <c r="B1891" s="39"/>
    </row>
    <row r="1892" spans="2:2" x14ac:dyDescent="0.25">
      <c r="B1892" s="39"/>
    </row>
    <row r="1893" spans="2:2" x14ac:dyDescent="0.25">
      <c r="B1893" s="39"/>
    </row>
    <row r="1894" spans="2:2" x14ac:dyDescent="0.25">
      <c r="B1894" s="39"/>
    </row>
    <row r="1895" spans="2:2" x14ac:dyDescent="0.25">
      <c r="B1895" s="39"/>
    </row>
    <row r="1896" spans="2:2" x14ac:dyDescent="0.25">
      <c r="B1896" s="39"/>
    </row>
    <row r="1897" spans="2:2" x14ac:dyDescent="0.25">
      <c r="B1897" s="39"/>
    </row>
    <row r="1898" spans="2:2" x14ac:dyDescent="0.25">
      <c r="B1898" s="39"/>
    </row>
    <row r="1899" spans="2:2" x14ac:dyDescent="0.25">
      <c r="B1899" s="39"/>
    </row>
    <row r="1900" spans="2:2" x14ac:dyDescent="0.25">
      <c r="B1900" s="39"/>
    </row>
    <row r="1901" spans="2:2" x14ac:dyDescent="0.25">
      <c r="B1901" s="39"/>
    </row>
    <row r="1902" spans="2:2" x14ac:dyDescent="0.25">
      <c r="B1902" s="39"/>
    </row>
    <row r="1903" spans="2:2" x14ac:dyDescent="0.25">
      <c r="B1903" s="39"/>
    </row>
    <row r="1904" spans="2:2" x14ac:dyDescent="0.25">
      <c r="B1904" s="39"/>
    </row>
    <row r="1905" spans="2:2" x14ac:dyDescent="0.25">
      <c r="B1905" s="39"/>
    </row>
    <row r="1906" spans="2:2" x14ac:dyDescent="0.25">
      <c r="B1906" s="39"/>
    </row>
    <row r="1907" spans="2:2" x14ac:dyDescent="0.25">
      <c r="B1907" s="39"/>
    </row>
    <row r="1908" spans="2:2" x14ac:dyDescent="0.25">
      <c r="B1908" s="39"/>
    </row>
    <row r="1909" spans="2:2" x14ac:dyDescent="0.25">
      <c r="B1909" s="39"/>
    </row>
    <row r="1910" spans="2:2" x14ac:dyDescent="0.25">
      <c r="B1910" s="39"/>
    </row>
    <row r="1911" spans="2:2" x14ac:dyDescent="0.25">
      <c r="B1911" s="39"/>
    </row>
    <row r="1912" spans="2:2" x14ac:dyDescent="0.25">
      <c r="B1912" s="39"/>
    </row>
    <row r="1913" spans="2:2" x14ac:dyDescent="0.25">
      <c r="B1913" s="39"/>
    </row>
    <row r="1914" spans="2:2" x14ac:dyDescent="0.25">
      <c r="B1914" s="39"/>
    </row>
    <row r="1915" spans="2:2" x14ac:dyDescent="0.25">
      <c r="B1915" s="39"/>
    </row>
    <row r="1916" spans="2:2" x14ac:dyDescent="0.25">
      <c r="B1916" s="39"/>
    </row>
    <row r="1917" spans="2:2" x14ac:dyDescent="0.25">
      <c r="B1917" s="39"/>
    </row>
    <row r="1918" spans="2:2" x14ac:dyDescent="0.25">
      <c r="B1918" s="39"/>
    </row>
    <row r="1919" spans="2:2" x14ac:dyDescent="0.25">
      <c r="B1919" s="39"/>
    </row>
    <row r="1920" spans="2:2" x14ac:dyDescent="0.25">
      <c r="B1920" s="39"/>
    </row>
    <row r="1921" spans="2:2" x14ac:dyDescent="0.25">
      <c r="B1921" s="39"/>
    </row>
    <row r="1922" spans="2:2" x14ac:dyDescent="0.25">
      <c r="B1922" s="39"/>
    </row>
    <row r="1923" spans="2:2" x14ac:dyDescent="0.25">
      <c r="B1923" s="39"/>
    </row>
    <row r="1924" spans="2:2" x14ac:dyDescent="0.25">
      <c r="B1924" s="39"/>
    </row>
    <row r="1925" spans="2:2" x14ac:dyDescent="0.25">
      <c r="B1925" s="39"/>
    </row>
    <row r="1926" spans="2:2" x14ac:dyDescent="0.25">
      <c r="B1926" s="39"/>
    </row>
    <row r="1927" spans="2:2" x14ac:dyDescent="0.25">
      <c r="B1927" s="39"/>
    </row>
    <row r="1928" spans="2:2" x14ac:dyDescent="0.25">
      <c r="B1928" s="39"/>
    </row>
    <row r="1929" spans="2:2" x14ac:dyDescent="0.25">
      <c r="B1929" s="39"/>
    </row>
    <row r="1930" spans="2:2" x14ac:dyDescent="0.25">
      <c r="B1930" s="39"/>
    </row>
    <row r="1931" spans="2:2" x14ac:dyDescent="0.25">
      <c r="B1931" s="39"/>
    </row>
    <row r="1932" spans="2:2" x14ac:dyDescent="0.25">
      <c r="B1932" s="39"/>
    </row>
    <row r="1933" spans="2:2" x14ac:dyDescent="0.25">
      <c r="B1933" s="39"/>
    </row>
    <row r="1934" spans="2:2" x14ac:dyDescent="0.25">
      <c r="B1934" s="39"/>
    </row>
    <row r="1935" spans="2:2" x14ac:dyDescent="0.25">
      <c r="B1935" s="39"/>
    </row>
    <row r="1936" spans="2:2" x14ac:dyDescent="0.25">
      <c r="B1936" s="39"/>
    </row>
    <row r="1937" spans="2:2" x14ac:dyDescent="0.25">
      <c r="B1937" s="39"/>
    </row>
    <row r="1938" spans="2:2" x14ac:dyDescent="0.25">
      <c r="B1938" s="39"/>
    </row>
    <row r="1939" spans="2:2" x14ac:dyDescent="0.25">
      <c r="B1939" s="39"/>
    </row>
    <row r="1940" spans="2:2" x14ac:dyDescent="0.25">
      <c r="B1940" s="39"/>
    </row>
    <row r="1941" spans="2:2" x14ac:dyDescent="0.25">
      <c r="B1941" s="39"/>
    </row>
    <row r="1942" spans="2:2" x14ac:dyDescent="0.25">
      <c r="B1942" s="39"/>
    </row>
    <row r="1943" spans="2:2" x14ac:dyDescent="0.25">
      <c r="B1943" s="39"/>
    </row>
    <row r="1944" spans="2:2" x14ac:dyDescent="0.25">
      <c r="B1944" s="39"/>
    </row>
    <row r="1945" spans="2:2" x14ac:dyDescent="0.25">
      <c r="B1945" s="39"/>
    </row>
    <row r="1946" spans="2:2" x14ac:dyDescent="0.25">
      <c r="B1946" s="39"/>
    </row>
    <row r="1947" spans="2:2" x14ac:dyDescent="0.25">
      <c r="B1947" s="39"/>
    </row>
    <row r="1948" spans="2:2" x14ac:dyDescent="0.25">
      <c r="B1948" s="39"/>
    </row>
    <row r="1949" spans="2:2" x14ac:dyDescent="0.25">
      <c r="B1949" s="39"/>
    </row>
    <row r="1950" spans="2:2" x14ac:dyDescent="0.25">
      <c r="B1950" s="39"/>
    </row>
    <row r="1951" spans="2:2" x14ac:dyDescent="0.25">
      <c r="B1951" s="39"/>
    </row>
    <row r="1952" spans="2:2" x14ac:dyDescent="0.25">
      <c r="B1952" s="39"/>
    </row>
    <row r="1953" spans="2:2" x14ac:dyDescent="0.25">
      <c r="B1953" s="39"/>
    </row>
    <row r="1954" spans="2:2" x14ac:dyDescent="0.25">
      <c r="B1954" s="39"/>
    </row>
    <row r="1955" spans="2:2" x14ac:dyDescent="0.25">
      <c r="B1955" s="39"/>
    </row>
    <row r="1956" spans="2:2" x14ac:dyDescent="0.25">
      <c r="B1956" s="39"/>
    </row>
    <row r="1957" spans="2:2" x14ac:dyDescent="0.25">
      <c r="B1957" s="39"/>
    </row>
    <row r="1958" spans="2:2" x14ac:dyDescent="0.25">
      <c r="B1958" s="39"/>
    </row>
    <row r="1959" spans="2:2" x14ac:dyDescent="0.25">
      <c r="B1959" s="39"/>
    </row>
    <row r="1960" spans="2:2" x14ac:dyDescent="0.25">
      <c r="B1960" s="39"/>
    </row>
    <row r="1961" spans="2:2" x14ac:dyDescent="0.25">
      <c r="B1961" s="39"/>
    </row>
    <row r="1962" spans="2:2" x14ac:dyDescent="0.25">
      <c r="B1962" s="39"/>
    </row>
    <row r="1963" spans="2:2" x14ac:dyDescent="0.25">
      <c r="B1963" s="39"/>
    </row>
    <row r="1964" spans="2:2" x14ac:dyDescent="0.25">
      <c r="B1964" s="39"/>
    </row>
    <row r="1965" spans="2:2" x14ac:dyDescent="0.25">
      <c r="B1965" s="39"/>
    </row>
    <row r="1966" spans="2:2" x14ac:dyDescent="0.25">
      <c r="B1966" s="39"/>
    </row>
    <row r="1967" spans="2:2" x14ac:dyDescent="0.25">
      <c r="B1967" s="39"/>
    </row>
    <row r="1968" spans="2:2" x14ac:dyDescent="0.25">
      <c r="B1968" s="39"/>
    </row>
    <row r="1969" spans="2:2" x14ac:dyDescent="0.25">
      <c r="B1969" s="39"/>
    </row>
    <row r="1970" spans="2:2" x14ac:dyDescent="0.25">
      <c r="B1970" s="39"/>
    </row>
    <row r="1971" spans="2:2" x14ac:dyDescent="0.25">
      <c r="B1971" s="39"/>
    </row>
    <row r="1972" spans="2:2" x14ac:dyDescent="0.25">
      <c r="B1972" s="39"/>
    </row>
    <row r="1973" spans="2:2" x14ac:dyDescent="0.25">
      <c r="B1973" s="39"/>
    </row>
    <row r="1974" spans="2:2" x14ac:dyDescent="0.25">
      <c r="B1974" s="39"/>
    </row>
    <row r="1975" spans="2:2" x14ac:dyDescent="0.25">
      <c r="B1975" s="39"/>
    </row>
    <row r="1976" spans="2:2" x14ac:dyDescent="0.25">
      <c r="B1976" s="39"/>
    </row>
    <row r="1977" spans="2:2" x14ac:dyDescent="0.25">
      <c r="B1977" s="39"/>
    </row>
    <row r="1978" spans="2:2" x14ac:dyDescent="0.25">
      <c r="B1978" s="39"/>
    </row>
    <row r="1979" spans="2:2" x14ac:dyDescent="0.25">
      <c r="B1979" s="39"/>
    </row>
    <row r="1980" spans="2:2" x14ac:dyDescent="0.25">
      <c r="B1980" s="39"/>
    </row>
    <row r="1981" spans="2:2" x14ac:dyDescent="0.25">
      <c r="B1981" s="39"/>
    </row>
    <row r="1982" spans="2:2" x14ac:dyDescent="0.25">
      <c r="B1982" s="39"/>
    </row>
    <row r="1983" spans="2:2" x14ac:dyDescent="0.25">
      <c r="B1983" s="39"/>
    </row>
    <row r="1984" spans="2:2" x14ac:dyDescent="0.25">
      <c r="B1984" s="39"/>
    </row>
    <row r="1985" spans="2:2" x14ac:dyDescent="0.25">
      <c r="B1985" s="39"/>
    </row>
    <row r="1986" spans="2:2" x14ac:dyDescent="0.25">
      <c r="B1986" s="39"/>
    </row>
    <row r="1987" spans="2:2" x14ac:dyDescent="0.25">
      <c r="B1987" s="39"/>
    </row>
    <row r="1988" spans="2:2" x14ac:dyDescent="0.25">
      <c r="B1988" s="39"/>
    </row>
    <row r="1989" spans="2:2" x14ac:dyDescent="0.25">
      <c r="B1989" s="39"/>
    </row>
    <row r="1990" spans="2:2" x14ac:dyDescent="0.25">
      <c r="B1990" s="39"/>
    </row>
    <row r="1991" spans="2:2" x14ac:dyDescent="0.25">
      <c r="B1991" s="39"/>
    </row>
    <row r="1992" spans="2:2" x14ac:dyDescent="0.25">
      <c r="B1992" s="39"/>
    </row>
    <row r="1993" spans="2:2" x14ac:dyDescent="0.25">
      <c r="B1993" s="39"/>
    </row>
    <row r="1994" spans="2:2" x14ac:dyDescent="0.25">
      <c r="B1994" s="39"/>
    </row>
    <row r="1995" spans="2:2" x14ac:dyDescent="0.25">
      <c r="B1995" s="39"/>
    </row>
    <row r="1996" spans="2:2" x14ac:dyDescent="0.25">
      <c r="B1996" s="39"/>
    </row>
    <row r="1997" spans="2:2" x14ac:dyDescent="0.25">
      <c r="B1997" s="39"/>
    </row>
    <row r="1998" spans="2:2" x14ac:dyDescent="0.25">
      <c r="B1998" s="39"/>
    </row>
    <row r="1999" spans="2:2" x14ac:dyDescent="0.25">
      <c r="B1999" s="39"/>
    </row>
    <row r="2000" spans="2:2" x14ac:dyDescent="0.25">
      <c r="B2000" s="39"/>
    </row>
    <row r="2001" spans="2:2" x14ac:dyDescent="0.25">
      <c r="B2001" s="39"/>
    </row>
    <row r="2002" spans="2:2" x14ac:dyDescent="0.25">
      <c r="B2002" s="39"/>
    </row>
    <row r="2003" spans="2:2" x14ac:dyDescent="0.25">
      <c r="B2003" s="39"/>
    </row>
    <row r="2004" spans="2:2" x14ac:dyDescent="0.25">
      <c r="B2004" s="39"/>
    </row>
    <row r="2005" spans="2:2" x14ac:dyDescent="0.25">
      <c r="B2005" s="39"/>
    </row>
    <row r="2006" spans="2:2" x14ac:dyDescent="0.25">
      <c r="B2006" s="39"/>
    </row>
    <row r="2007" spans="2:2" x14ac:dyDescent="0.25">
      <c r="B2007" s="39"/>
    </row>
    <row r="2008" spans="2:2" x14ac:dyDescent="0.25">
      <c r="B2008" s="39"/>
    </row>
    <row r="2009" spans="2:2" x14ac:dyDescent="0.25">
      <c r="B2009" s="39"/>
    </row>
    <row r="2010" spans="2:2" x14ac:dyDescent="0.25">
      <c r="B2010" s="39"/>
    </row>
    <row r="2011" spans="2:2" x14ac:dyDescent="0.25">
      <c r="B2011" s="39"/>
    </row>
    <row r="2012" spans="2:2" x14ac:dyDescent="0.25">
      <c r="B2012" s="39"/>
    </row>
    <row r="2013" spans="2:2" x14ac:dyDescent="0.25">
      <c r="B2013" s="39"/>
    </row>
    <row r="2014" spans="2:2" x14ac:dyDescent="0.25">
      <c r="B2014" s="39"/>
    </row>
    <row r="2015" spans="2:2" x14ac:dyDescent="0.25">
      <c r="B2015" s="39"/>
    </row>
    <row r="2016" spans="2:2" x14ac:dyDescent="0.25">
      <c r="B2016" s="39"/>
    </row>
    <row r="2017" spans="2:2" x14ac:dyDescent="0.25">
      <c r="B2017" s="39"/>
    </row>
    <row r="2018" spans="2:2" x14ac:dyDescent="0.25">
      <c r="B2018" s="39"/>
    </row>
    <row r="2019" spans="2:2" x14ac:dyDescent="0.25">
      <c r="B2019" s="39"/>
    </row>
    <row r="2020" spans="2:2" x14ac:dyDescent="0.25">
      <c r="B2020" s="39"/>
    </row>
    <row r="2021" spans="2:2" x14ac:dyDescent="0.25">
      <c r="B2021" s="39"/>
    </row>
    <row r="2022" spans="2:2" x14ac:dyDescent="0.25">
      <c r="B2022" s="39"/>
    </row>
    <row r="2023" spans="2:2" x14ac:dyDescent="0.25">
      <c r="B2023" s="39"/>
    </row>
    <row r="2024" spans="2:2" x14ac:dyDescent="0.25">
      <c r="B2024" s="39"/>
    </row>
    <row r="2025" spans="2:2" x14ac:dyDescent="0.25">
      <c r="B2025" s="39"/>
    </row>
    <row r="2026" spans="2:2" x14ac:dyDescent="0.25">
      <c r="B2026" s="39"/>
    </row>
    <row r="2027" spans="2:2" x14ac:dyDescent="0.25">
      <c r="B2027" s="39"/>
    </row>
    <row r="2028" spans="2:2" x14ac:dyDescent="0.25">
      <c r="B2028" s="39"/>
    </row>
    <row r="2029" spans="2:2" x14ac:dyDescent="0.25">
      <c r="B2029" s="39"/>
    </row>
    <row r="2030" spans="2:2" x14ac:dyDescent="0.25">
      <c r="B2030" s="39"/>
    </row>
    <row r="2031" spans="2:2" x14ac:dyDescent="0.25">
      <c r="B2031" s="39"/>
    </row>
    <row r="2032" spans="2:2" x14ac:dyDescent="0.25">
      <c r="B2032" s="39"/>
    </row>
    <row r="2033" spans="2:2" x14ac:dyDescent="0.25">
      <c r="B2033" s="39"/>
    </row>
    <row r="2034" spans="2:2" x14ac:dyDescent="0.25">
      <c r="B2034" s="39"/>
    </row>
    <row r="2035" spans="2:2" x14ac:dyDescent="0.25">
      <c r="B2035" s="39"/>
    </row>
    <row r="2036" spans="2:2" x14ac:dyDescent="0.25">
      <c r="B2036" s="39"/>
    </row>
    <row r="2037" spans="2:2" x14ac:dyDescent="0.25">
      <c r="B2037" s="39"/>
    </row>
    <row r="2038" spans="2:2" x14ac:dyDescent="0.25">
      <c r="B2038" s="39"/>
    </row>
    <row r="2039" spans="2:2" x14ac:dyDescent="0.25">
      <c r="B2039" s="39"/>
    </row>
    <row r="2040" spans="2:2" x14ac:dyDescent="0.25">
      <c r="B2040" s="39"/>
    </row>
    <row r="2041" spans="2:2" x14ac:dyDescent="0.25">
      <c r="B2041" s="39"/>
    </row>
    <row r="2042" spans="2:2" x14ac:dyDescent="0.25">
      <c r="B2042" s="39"/>
    </row>
    <row r="2043" spans="2:2" x14ac:dyDescent="0.25">
      <c r="B2043" s="39"/>
    </row>
    <row r="2044" spans="2:2" x14ac:dyDescent="0.25">
      <c r="B2044" s="39"/>
    </row>
    <row r="2045" spans="2:2" x14ac:dyDescent="0.25">
      <c r="B2045" s="39"/>
    </row>
    <row r="2046" spans="2:2" x14ac:dyDescent="0.25">
      <c r="B2046" s="39"/>
    </row>
    <row r="2047" spans="2:2" x14ac:dyDescent="0.25">
      <c r="B2047" s="39"/>
    </row>
    <row r="2048" spans="2:2" x14ac:dyDescent="0.25">
      <c r="B2048" s="39"/>
    </row>
    <row r="2049" spans="2:2" x14ac:dyDescent="0.25">
      <c r="B2049" s="39"/>
    </row>
    <row r="2050" spans="2:2" x14ac:dyDescent="0.25">
      <c r="B2050" s="39"/>
    </row>
    <row r="2051" spans="2:2" x14ac:dyDescent="0.25">
      <c r="B2051" s="39"/>
    </row>
    <row r="2052" spans="2:2" x14ac:dyDescent="0.25">
      <c r="B2052" s="39"/>
    </row>
    <row r="2053" spans="2:2" x14ac:dyDescent="0.25">
      <c r="B2053" s="39"/>
    </row>
    <row r="2054" spans="2:2" x14ac:dyDescent="0.25">
      <c r="B2054" s="39"/>
    </row>
    <row r="2055" spans="2:2" x14ac:dyDescent="0.25">
      <c r="B2055" s="39"/>
    </row>
    <row r="2056" spans="2:2" x14ac:dyDescent="0.25">
      <c r="B2056" s="39"/>
    </row>
    <row r="2057" spans="2:2" x14ac:dyDescent="0.25">
      <c r="B2057" s="39"/>
    </row>
    <row r="2058" spans="2:2" x14ac:dyDescent="0.25">
      <c r="B2058" s="39"/>
    </row>
    <row r="2059" spans="2:2" x14ac:dyDescent="0.25">
      <c r="B2059" s="39"/>
    </row>
    <row r="2060" spans="2:2" x14ac:dyDescent="0.25">
      <c r="B2060" s="39"/>
    </row>
    <row r="2061" spans="2:2" x14ac:dyDescent="0.25">
      <c r="B2061" s="39"/>
    </row>
    <row r="2062" spans="2:2" x14ac:dyDescent="0.25">
      <c r="B2062" s="39"/>
    </row>
    <row r="2063" spans="2:2" x14ac:dyDescent="0.25">
      <c r="B2063" s="39"/>
    </row>
    <row r="2064" spans="2:2" x14ac:dyDescent="0.25">
      <c r="B2064" s="39"/>
    </row>
    <row r="2065" spans="2:2" x14ac:dyDescent="0.25">
      <c r="B2065" s="39"/>
    </row>
    <row r="2066" spans="2:2" x14ac:dyDescent="0.25">
      <c r="B2066" s="39"/>
    </row>
    <row r="2067" spans="2:2" x14ac:dyDescent="0.25">
      <c r="B2067" s="39"/>
    </row>
    <row r="2068" spans="2:2" x14ac:dyDescent="0.25">
      <c r="B2068" s="39"/>
    </row>
    <row r="2069" spans="2:2" x14ac:dyDescent="0.25">
      <c r="B2069" s="39"/>
    </row>
    <row r="2070" spans="2:2" x14ac:dyDescent="0.25">
      <c r="B2070" s="39"/>
    </row>
    <row r="2071" spans="2:2" x14ac:dyDescent="0.25">
      <c r="B2071" s="39"/>
    </row>
    <row r="2072" spans="2:2" x14ac:dyDescent="0.25">
      <c r="B2072" s="39"/>
    </row>
    <row r="2073" spans="2:2" x14ac:dyDescent="0.25">
      <c r="B2073" s="39"/>
    </row>
    <row r="2074" spans="2:2" x14ac:dyDescent="0.25">
      <c r="B2074" s="39"/>
    </row>
    <row r="2075" spans="2:2" x14ac:dyDescent="0.25">
      <c r="B2075" s="39"/>
    </row>
    <row r="2076" spans="2:2" x14ac:dyDescent="0.25">
      <c r="B2076" s="39"/>
    </row>
    <row r="2077" spans="2:2" x14ac:dyDescent="0.25">
      <c r="B2077" s="39"/>
    </row>
    <row r="2078" spans="2:2" x14ac:dyDescent="0.25">
      <c r="B2078" s="39"/>
    </row>
    <row r="2079" spans="2:2" x14ac:dyDescent="0.25">
      <c r="B2079" s="39"/>
    </row>
    <row r="2080" spans="2:2" x14ac:dyDescent="0.25">
      <c r="B2080" s="39"/>
    </row>
    <row r="2081" spans="2:2" x14ac:dyDescent="0.25">
      <c r="B2081" s="39"/>
    </row>
    <row r="2082" spans="2:2" x14ac:dyDescent="0.25">
      <c r="B2082" s="39"/>
    </row>
    <row r="2083" spans="2:2" x14ac:dyDescent="0.25">
      <c r="B2083" s="39"/>
    </row>
    <row r="2084" spans="2:2" x14ac:dyDescent="0.25">
      <c r="B2084" s="39"/>
    </row>
    <row r="2085" spans="2:2" x14ac:dyDescent="0.25">
      <c r="B2085" s="39"/>
    </row>
    <row r="2086" spans="2:2" x14ac:dyDescent="0.25">
      <c r="B2086" s="39"/>
    </row>
    <row r="2087" spans="2:2" x14ac:dyDescent="0.25">
      <c r="B2087" s="39"/>
    </row>
    <row r="2088" spans="2:2" x14ac:dyDescent="0.25">
      <c r="B2088" s="39"/>
    </row>
    <row r="2089" spans="2:2" x14ac:dyDescent="0.25">
      <c r="B2089" s="39"/>
    </row>
    <row r="2090" spans="2:2" x14ac:dyDescent="0.25">
      <c r="B2090" s="39"/>
    </row>
    <row r="2091" spans="2:2" x14ac:dyDescent="0.25">
      <c r="B2091" s="39"/>
    </row>
    <row r="2092" spans="2:2" x14ac:dyDescent="0.25">
      <c r="B2092" s="39"/>
    </row>
    <row r="2093" spans="2:2" x14ac:dyDescent="0.25">
      <c r="B2093" s="39"/>
    </row>
    <row r="2094" spans="2:2" x14ac:dyDescent="0.25">
      <c r="B2094" s="39"/>
    </row>
    <row r="2095" spans="2:2" x14ac:dyDescent="0.25">
      <c r="B2095" s="39"/>
    </row>
    <row r="2096" spans="2:2" x14ac:dyDescent="0.25">
      <c r="B2096" s="39"/>
    </row>
    <row r="2097" spans="2:2" x14ac:dyDescent="0.25">
      <c r="B2097" s="39"/>
    </row>
    <row r="2098" spans="2:2" x14ac:dyDescent="0.25">
      <c r="B2098" s="39"/>
    </row>
    <row r="2099" spans="2:2" x14ac:dyDescent="0.25">
      <c r="B2099" s="39"/>
    </row>
    <row r="2100" spans="2:2" x14ac:dyDescent="0.25">
      <c r="B2100" s="39"/>
    </row>
    <row r="2101" spans="2:2" x14ac:dyDescent="0.25">
      <c r="B2101" s="39"/>
    </row>
    <row r="2102" spans="2:2" x14ac:dyDescent="0.25">
      <c r="B2102" s="39"/>
    </row>
    <row r="2103" spans="2:2" x14ac:dyDescent="0.25">
      <c r="B2103" s="39"/>
    </row>
    <row r="2104" spans="2:2" x14ac:dyDescent="0.25">
      <c r="B2104" s="39"/>
    </row>
    <row r="2105" spans="2:2" x14ac:dyDescent="0.25">
      <c r="B2105" s="39"/>
    </row>
    <row r="2106" spans="2:2" x14ac:dyDescent="0.25">
      <c r="B2106" s="39"/>
    </row>
    <row r="2107" spans="2:2" x14ac:dyDescent="0.25">
      <c r="B2107" s="39"/>
    </row>
    <row r="2108" spans="2:2" x14ac:dyDescent="0.25">
      <c r="B2108" s="39"/>
    </row>
    <row r="2109" spans="2:2" x14ac:dyDescent="0.25">
      <c r="B2109" s="39"/>
    </row>
    <row r="2110" spans="2:2" x14ac:dyDescent="0.25">
      <c r="B2110" s="39"/>
    </row>
    <row r="2111" spans="2:2" x14ac:dyDescent="0.25">
      <c r="B2111" s="39"/>
    </row>
    <row r="2112" spans="2:2" x14ac:dyDescent="0.25">
      <c r="B2112" s="39"/>
    </row>
    <row r="2113" spans="2:2" x14ac:dyDescent="0.25">
      <c r="B2113" s="39"/>
    </row>
    <row r="2114" spans="2:2" x14ac:dyDescent="0.25">
      <c r="B2114" s="39"/>
    </row>
    <row r="2115" spans="2:2" x14ac:dyDescent="0.25">
      <c r="B2115" s="39"/>
    </row>
    <row r="2116" spans="2:2" x14ac:dyDescent="0.25">
      <c r="B2116" s="39"/>
    </row>
    <row r="2117" spans="2:2" x14ac:dyDescent="0.25">
      <c r="B2117" s="39"/>
    </row>
    <row r="2118" spans="2:2" x14ac:dyDescent="0.25">
      <c r="B2118" s="39"/>
    </row>
    <row r="2119" spans="2:2" x14ac:dyDescent="0.25">
      <c r="B2119" s="39"/>
    </row>
    <row r="2120" spans="2:2" x14ac:dyDescent="0.25">
      <c r="B2120" s="39"/>
    </row>
    <row r="2121" spans="2:2" x14ac:dyDescent="0.25">
      <c r="B2121" s="39"/>
    </row>
    <row r="2122" spans="2:2" x14ac:dyDescent="0.25">
      <c r="B2122" s="39"/>
    </row>
    <row r="2123" spans="2:2" x14ac:dyDescent="0.25">
      <c r="B2123" s="39"/>
    </row>
    <row r="2124" spans="2:2" x14ac:dyDescent="0.25">
      <c r="B2124" s="39"/>
    </row>
    <row r="2125" spans="2:2" x14ac:dyDescent="0.25">
      <c r="B2125" s="39"/>
    </row>
    <row r="2126" spans="2:2" x14ac:dyDescent="0.25">
      <c r="B2126" s="39"/>
    </row>
    <row r="2127" spans="2:2" x14ac:dyDescent="0.25">
      <c r="B2127" s="39"/>
    </row>
    <row r="2128" spans="2:2" x14ac:dyDescent="0.25">
      <c r="B2128" s="39"/>
    </row>
    <row r="2129" spans="2:2" x14ac:dyDescent="0.25">
      <c r="B2129" s="39"/>
    </row>
    <row r="2130" spans="2:2" x14ac:dyDescent="0.25">
      <c r="B2130" s="39"/>
    </row>
    <row r="2131" spans="2:2" x14ac:dyDescent="0.25">
      <c r="B2131" s="39"/>
    </row>
    <row r="2132" spans="2:2" x14ac:dyDescent="0.25">
      <c r="B2132" s="39"/>
    </row>
    <row r="2133" spans="2:2" x14ac:dyDescent="0.25">
      <c r="B2133" s="39"/>
    </row>
    <row r="2134" spans="2:2" x14ac:dyDescent="0.25">
      <c r="B2134" s="39"/>
    </row>
    <row r="2135" spans="2:2" x14ac:dyDescent="0.25">
      <c r="B2135" s="39"/>
    </row>
    <row r="2136" spans="2:2" x14ac:dyDescent="0.25">
      <c r="B2136" s="39"/>
    </row>
    <row r="2137" spans="2:2" x14ac:dyDescent="0.25">
      <c r="B2137" s="39"/>
    </row>
    <row r="2138" spans="2:2" x14ac:dyDescent="0.25">
      <c r="B2138" s="39"/>
    </row>
    <row r="2139" spans="2:2" x14ac:dyDescent="0.25">
      <c r="B2139" s="39"/>
    </row>
    <row r="2140" spans="2:2" x14ac:dyDescent="0.25">
      <c r="B2140" s="39"/>
    </row>
    <row r="2141" spans="2:2" x14ac:dyDescent="0.25">
      <c r="B2141" s="39"/>
    </row>
    <row r="2142" spans="2:2" x14ac:dyDescent="0.25">
      <c r="B2142" s="39"/>
    </row>
    <row r="2143" spans="2:2" x14ac:dyDescent="0.25">
      <c r="B2143" s="39"/>
    </row>
    <row r="2144" spans="2:2" x14ac:dyDescent="0.25">
      <c r="B2144" s="39"/>
    </row>
    <row r="2145" spans="2:2" x14ac:dyDescent="0.25">
      <c r="B2145" s="39"/>
    </row>
    <row r="2146" spans="2:2" x14ac:dyDescent="0.25">
      <c r="B2146" s="39"/>
    </row>
    <row r="2147" spans="2:2" x14ac:dyDescent="0.25">
      <c r="B2147" s="39"/>
    </row>
    <row r="2148" spans="2:2" x14ac:dyDescent="0.25">
      <c r="B2148" s="39"/>
    </row>
    <row r="2149" spans="2:2" x14ac:dyDescent="0.25">
      <c r="B2149" s="39"/>
    </row>
    <row r="2150" spans="2:2" x14ac:dyDescent="0.25">
      <c r="B2150" s="39"/>
    </row>
    <row r="2151" spans="2:2" x14ac:dyDescent="0.25">
      <c r="B2151" s="39"/>
    </row>
    <row r="2152" spans="2:2" x14ac:dyDescent="0.25">
      <c r="B2152" s="39"/>
    </row>
    <row r="2153" spans="2:2" x14ac:dyDescent="0.25">
      <c r="B2153" s="39"/>
    </row>
    <row r="2154" spans="2:2" x14ac:dyDescent="0.25">
      <c r="B2154" s="39"/>
    </row>
    <row r="2155" spans="2:2" x14ac:dyDescent="0.25">
      <c r="B2155" s="39"/>
    </row>
    <row r="2156" spans="2:2" x14ac:dyDescent="0.25">
      <c r="B2156" s="39"/>
    </row>
    <row r="2157" spans="2:2" x14ac:dyDescent="0.25">
      <c r="B2157" s="39"/>
    </row>
    <row r="2158" spans="2:2" x14ac:dyDescent="0.25">
      <c r="B2158" s="39"/>
    </row>
    <row r="2159" spans="2:2" x14ac:dyDescent="0.25">
      <c r="B2159" s="39"/>
    </row>
    <row r="2160" spans="2:2" x14ac:dyDescent="0.25">
      <c r="B2160" s="39"/>
    </row>
    <row r="2161" spans="2:2" x14ac:dyDescent="0.25">
      <c r="B2161" s="39"/>
    </row>
    <row r="2162" spans="2:2" x14ac:dyDescent="0.25">
      <c r="B2162" s="39"/>
    </row>
    <row r="2163" spans="2:2" x14ac:dyDescent="0.25">
      <c r="B2163" s="39"/>
    </row>
    <row r="2164" spans="2:2" x14ac:dyDescent="0.25">
      <c r="B2164" s="39"/>
    </row>
    <row r="2165" spans="2:2" x14ac:dyDescent="0.25">
      <c r="B2165" s="39"/>
    </row>
    <row r="2166" spans="2:2" x14ac:dyDescent="0.25">
      <c r="B2166" s="39"/>
    </row>
    <row r="2167" spans="2:2" x14ac:dyDescent="0.25">
      <c r="B2167" s="39"/>
    </row>
    <row r="2168" spans="2:2" x14ac:dyDescent="0.25">
      <c r="B2168" s="39"/>
    </row>
    <row r="2169" spans="2:2" x14ac:dyDescent="0.25">
      <c r="B2169" s="39"/>
    </row>
    <row r="2170" spans="2:2" x14ac:dyDescent="0.25">
      <c r="B2170" s="39"/>
    </row>
    <row r="2171" spans="2:2" x14ac:dyDescent="0.25">
      <c r="B2171" s="39"/>
    </row>
    <row r="2172" spans="2:2" x14ac:dyDescent="0.25">
      <c r="B2172" s="39"/>
    </row>
    <row r="2173" spans="2:2" x14ac:dyDescent="0.25">
      <c r="B2173" s="39"/>
    </row>
    <row r="2174" spans="2:2" x14ac:dyDescent="0.25">
      <c r="B2174" s="39"/>
    </row>
    <row r="2175" spans="2:2" x14ac:dyDescent="0.25">
      <c r="B2175" s="39"/>
    </row>
    <row r="2176" spans="2:2" x14ac:dyDescent="0.25">
      <c r="B2176" s="39"/>
    </row>
    <row r="2177" spans="2:2" x14ac:dyDescent="0.25">
      <c r="B2177" s="39"/>
    </row>
    <row r="2178" spans="2:2" x14ac:dyDescent="0.25">
      <c r="B2178" s="39"/>
    </row>
    <row r="2179" spans="2:2" x14ac:dyDescent="0.25">
      <c r="B2179" s="39"/>
    </row>
    <row r="2180" spans="2:2" x14ac:dyDescent="0.25">
      <c r="B2180" s="39"/>
    </row>
    <row r="2181" spans="2:2" x14ac:dyDescent="0.25">
      <c r="B2181" s="39"/>
    </row>
    <row r="2182" spans="2:2" x14ac:dyDescent="0.25">
      <c r="B2182" s="39"/>
    </row>
    <row r="2183" spans="2:2" x14ac:dyDescent="0.25">
      <c r="B2183" s="39"/>
    </row>
    <row r="2184" spans="2:2" x14ac:dyDescent="0.25">
      <c r="B2184" s="39"/>
    </row>
    <row r="2185" spans="2:2" x14ac:dyDescent="0.25">
      <c r="B2185" s="39"/>
    </row>
    <row r="2186" spans="2:2" x14ac:dyDescent="0.25">
      <c r="B2186" s="39"/>
    </row>
    <row r="2187" spans="2:2" x14ac:dyDescent="0.25">
      <c r="B2187" s="39"/>
    </row>
    <row r="2188" spans="2:2" x14ac:dyDescent="0.25">
      <c r="B2188" s="39"/>
    </row>
    <row r="2189" spans="2:2" x14ac:dyDescent="0.25">
      <c r="B2189" s="39"/>
    </row>
    <row r="2190" spans="2:2" x14ac:dyDescent="0.25">
      <c r="B2190" s="39"/>
    </row>
    <row r="2191" spans="2:2" x14ac:dyDescent="0.25">
      <c r="B2191" s="39"/>
    </row>
    <row r="2192" spans="2:2" x14ac:dyDescent="0.25">
      <c r="B2192" s="39"/>
    </row>
    <row r="2193" spans="2:2" x14ac:dyDescent="0.25">
      <c r="B2193" s="39"/>
    </row>
    <row r="2194" spans="2:2" x14ac:dyDescent="0.25">
      <c r="B2194" s="39"/>
    </row>
    <row r="2195" spans="2:2" x14ac:dyDescent="0.25">
      <c r="B2195" s="39"/>
    </row>
    <row r="2196" spans="2:2" x14ac:dyDescent="0.25">
      <c r="B2196" s="39"/>
    </row>
    <row r="2197" spans="2:2" x14ac:dyDescent="0.25">
      <c r="B2197" s="39"/>
    </row>
    <row r="2198" spans="2:2" x14ac:dyDescent="0.25">
      <c r="B2198" s="39"/>
    </row>
    <row r="2199" spans="2:2" x14ac:dyDescent="0.25">
      <c r="B2199" s="39"/>
    </row>
    <row r="2200" spans="2:2" x14ac:dyDescent="0.25">
      <c r="B2200" s="39"/>
    </row>
    <row r="2201" spans="2:2" x14ac:dyDescent="0.25">
      <c r="B2201" s="39"/>
    </row>
    <row r="2202" spans="2:2" x14ac:dyDescent="0.25">
      <c r="B2202" s="39"/>
    </row>
    <row r="2203" spans="2:2" x14ac:dyDescent="0.25">
      <c r="B2203" s="39"/>
    </row>
    <row r="2204" spans="2:2" x14ac:dyDescent="0.25">
      <c r="B2204" s="39"/>
    </row>
    <row r="2205" spans="2:2" x14ac:dyDescent="0.25">
      <c r="B2205" s="39"/>
    </row>
    <row r="2206" spans="2:2" x14ac:dyDescent="0.25">
      <c r="B2206" s="39"/>
    </row>
    <row r="2207" spans="2:2" x14ac:dyDescent="0.25">
      <c r="B2207" s="39"/>
    </row>
    <row r="2208" spans="2:2" x14ac:dyDescent="0.25">
      <c r="B2208" s="39"/>
    </row>
    <row r="2209" spans="2:2" x14ac:dyDescent="0.25">
      <c r="B2209" s="39"/>
    </row>
    <row r="2210" spans="2:2" x14ac:dyDescent="0.25">
      <c r="B2210" s="39"/>
    </row>
    <row r="2211" spans="2:2" x14ac:dyDescent="0.25">
      <c r="B2211" s="39"/>
    </row>
    <row r="2212" spans="2:2" x14ac:dyDescent="0.25">
      <c r="B2212" s="39"/>
    </row>
    <row r="2213" spans="2:2" x14ac:dyDescent="0.25">
      <c r="B2213" s="39"/>
    </row>
    <row r="2214" spans="2:2" x14ac:dyDescent="0.25">
      <c r="B2214" s="39"/>
    </row>
    <row r="2215" spans="2:2" x14ac:dyDescent="0.25">
      <c r="B2215" s="39"/>
    </row>
    <row r="2216" spans="2:2" x14ac:dyDescent="0.25">
      <c r="B2216" s="39"/>
    </row>
    <row r="2217" spans="2:2" x14ac:dyDescent="0.25">
      <c r="B2217" s="39"/>
    </row>
    <row r="2218" spans="2:2" x14ac:dyDescent="0.25">
      <c r="B2218" s="39"/>
    </row>
    <row r="2219" spans="2:2" x14ac:dyDescent="0.25">
      <c r="B2219" s="39"/>
    </row>
    <row r="2220" spans="2:2" x14ac:dyDescent="0.25">
      <c r="B2220" s="39"/>
    </row>
    <row r="2221" spans="2:2" x14ac:dyDescent="0.25">
      <c r="B2221" s="39"/>
    </row>
    <row r="2222" spans="2:2" x14ac:dyDescent="0.25">
      <c r="B2222" s="39"/>
    </row>
    <row r="2223" spans="2:2" x14ac:dyDescent="0.25">
      <c r="B2223" s="39"/>
    </row>
    <row r="2224" spans="2:2" x14ac:dyDescent="0.25">
      <c r="B2224" s="39"/>
    </row>
    <row r="2225" spans="2:2" x14ac:dyDescent="0.25">
      <c r="B2225" s="39"/>
    </row>
    <row r="2226" spans="2:2" x14ac:dyDescent="0.25">
      <c r="B2226" s="39"/>
    </row>
    <row r="2227" spans="2:2" x14ac:dyDescent="0.25">
      <c r="B2227" s="39"/>
    </row>
    <row r="2228" spans="2:2" x14ac:dyDescent="0.25">
      <c r="B2228" s="39"/>
    </row>
    <row r="2229" spans="2:2" x14ac:dyDescent="0.25">
      <c r="B2229" s="39"/>
    </row>
    <row r="2230" spans="2:2" x14ac:dyDescent="0.25">
      <c r="B2230" s="39"/>
    </row>
    <row r="2231" spans="2:2" x14ac:dyDescent="0.25">
      <c r="B2231" s="39"/>
    </row>
    <row r="2232" spans="2:2" x14ac:dyDescent="0.25">
      <c r="B2232" s="39"/>
    </row>
    <row r="2233" spans="2:2" x14ac:dyDescent="0.25">
      <c r="B2233" s="39"/>
    </row>
    <row r="2234" spans="2:2" x14ac:dyDescent="0.25">
      <c r="B2234" s="39"/>
    </row>
    <row r="2235" spans="2:2" x14ac:dyDescent="0.25">
      <c r="B2235" s="39"/>
    </row>
    <row r="2236" spans="2:2" x14ac:dyDescent="0.25">
      <c r="B2236" s="39"/>
    </row>
    <row r="2237" spans="2:2" x14ac:dyDescent="0.25">
      <c r="B2237" s="39"/>
    </row>
    <row r="2238" spans="2:2" x14ac:dyDescent="0.25">
      <c r="B2238" s="39"/>
    </row>
    <row r="2239" spans="2:2" x14ac:dyDescent="0.25">
      <c r="B2239" s="39"/>
    </row>
    <row r="2240" spans="2:2" x14ac:dyDescent="0.25">
      <c r="B2240" s="39"/>
    </row>
    <row r="2241" spans="2:2" x14ac:dyDescent="0.25">
      <c r="B2241" s="39"/>
    </row>
    <row r="2242" spans="2:2" x14ac:dyDescent="0.25">
      <c r="B2242" s="39"/>
    </row>
    <row r="2243" spans="2:2" x14ac:dyDescent="0.25">
      <c r="B2243" s="39"/>
    </row>
    <row r="2244" spans="2:2" x14ac:dyDescent="0.25">
      <c r="B2244" s="39"/>
    </row>
    <row r="2245" spans="2:2" x14ac:dyDescent="0.25">
      <c r="B2245" s="39"/>
    </row>
    <row r="2246" spans="2:2" x14ac:dyDescent="0.25">
      <c r="B2246" s="39"/>
    </row>
    <row r="2247" spans="2:2" x14ac:dyDescent="0.25">
      <c r="B2247" s="39"/>
    </row>
    <row r="2248" spans="2:2" x14ac:dyDescent="0.25">
      <c r="B2248" s="39"/>
    </row>
    <row r="2249" spans="2:2" x14ac:dyDescent="0.25">
      <c r="B2249" s="39"/>
    </row>
    <row r="2250" spans="2:2" x14ac:dyDescent="0.25">
      <c r="B2250" s="39"/>
    </row>
    <row r="2251" spans="2:2" x14ac:dyDescent="0.25">
      <c r="B2251" s="39"/>
    </row>
    <row r="2252" spans="2:2" x14ac:dyDescent="0.25">
      <c r="B2252" s="39"/>
    </row>
    <row r="2253" spans="2:2" x14ac:dyDescent="0.25">
      <c r="B2253" s="39"/>
    </row>
    <row r="2254" spans="2:2" x14ac:dyDescent="0.25">
      <c r="B2254" s="39"/>
    </row>
    <row r="2255" spans="2:2" x14ac:dyDescent="0.25">
      <c r="B2255" s="39"/>
    </row>
    <row r="2256" spans="2:2" x14ac:dyDescent="0.25">
      <c r="B2256" s="39"/>
    </row>
    <row r="2257" spans="2:2" x14ac:dyDescent="0.25">
      <c r="B2257" s="39"/>
    </row>
    <row r="2258" spans="2:2" x14ac:dyDescent="0.25">
      <c r="B2258" s="39"/>
    </row>
    <row r="2259" spans="2:2" x14ac:dyDescent="0.25">
      <c r="B2259" s="39"/>
    </row>
    <row r="2260" spans="2:2" x14ac:dyDescent="0.25">
      <c r="B2260" s="39"/>
    </row>
    <row r="2261" spans="2:2" x14ac:dyDescent="0.25">
      <c r="B2261" s="39"/>
    </row>
    <row r="2262" spans="2:2" x14ac:dyDescent="0.25">
      <c r="B2262" s="39"/>
    </row>
    <row r="2263" spans="2:2" x14ac:dyDescent="0.25">
      <c r="B2263" s="39"/>
    </row>
    <row r="2264" spans="2:2" x14ac:dyDescent="0.25">
      <c r="B2264" s="39"/>
    </row>
    <row r="2265" spans="2:2" x14ac:dyDescent="0.25">
      <c r="B2265" s="39"/>
    </row>
    <row r="2266" spans="2:2" x14ac:dyDescent="0.25">
      <c r="B2266" s="39"/>
    </row>
    <row r="2267" spans="2:2" x14ac:dyDescent="0.25">
      <c r="B2267" s="39"/>
    </row>
    <row r="2268" spans="2:2" x14ac:dyDescent="0.25">
      <c r="B2268" s="39"/>
    </row>
    <row r="2269" spans="2:2" x14ac:dyDescent="0.25">
      <c r="B2269" s="39"/>
    </row>
    <row r="2270" spans="2:2" x14ac:dyDescent="0.25">
      <c r="B2270" s="39"/>
    </row>
    <row r="2271" spans="2:2" x14ac:dyDescent="0.25">
      <c r="B2271" s="39"/>
    </row>
    <row r="2272" spans="2:2" x14ac:dyDescent="0.25">
      <c r="B2272" s="39"/>
    </row>
    <row r="2273" spans="2:2" x14ac:dyDescent="0.25">
      <c r="B2273" s="39"/>
    </row>
    <row r="2274" spans="2:2" x14ac:dyDescent="0.25">
      <c r="B2274" s="39"/>
    </row>
    <row r="2275" spans="2:2" x14ac:dyDescent="0.25">
      <c r="B2275" s="39"/>
    </row>
    <row r="2276" spans="2:2" x14ac:dyDescent="0.25">
      <c r="B2276" s="39"/>
    </row>
    <row r="2277" spans="2:2" x14ac:dyDescent="0.25">
      <c r="B2277" s="39"/>
    </row>
    <row r="2278" spans="2:2" x14ac:dyDescent="0.25">
      <c r="B2278" s="39"/>
    </row>
    <row r="2279" spans="2:2" x14ac:dyDescent="0.25">
      <c r="B2279" s="39"/>
    </row>
    <row r="2280" spans="2:2" x14ac:dyDescent="0.25">
      <c r="B2280" s="39"/>
    </row>
    <row r="2281" spans="2:2" x14ac:dyDescent="0.25">
      <c r="B2281" s="39"/>
    </row>
    <row r="2282" spans="2:2" x14ac:dyDescent="0.25">
      <c r="B2282" s="39"/>
    </row>
    <row r="2283" spans="2:2" x14ac:dyDescent="0.25">
      <c r="B2283" s="39"/>
    </row>
    <row r="2284" spans="2:2" x14ac:dyDescent="0.25">
      <c r="B2284" s="39"/>
    </row>
    <row r="2285" spans="2:2" x14ac:dyDescent="0.25">
      <c r="B2285" s="39"/>
    </row>
    <row r="2286" spans="2:2" x14ac:dyDescent="0.25">
      <c r="B2286" s="39"/>
    </row>
    <row r="2287" spans="2:2" x14ac:dyDescent="0.25">
      <c r="B2287" s="39"/>
    </row>
    <row r="2288" spans="2:2" x14ac:dyDescent="0.25">
      <c r="B2288" s="39"/>
    </row>
    <row r="2289" spans="2:2" x14ac:dyDescent="0.25">
      <c r="B2289" s="39"/>
    </row>
    <row r="2290" spans="2:2" x14ac:dyDescent="0.25">
      <c r="B2290" s="39"/>
    </row>
    <row r="2291" spans="2:2" x14ac:dyDescent="0.25">
      <c r="B2291" s="39"/>
    </row>
    <row r="2292" spans="2:2" x14ac:dyDescent="0.25">
      <c r="B2292" s="39"/>
    </row>
    <row r="2293" spans="2:2" x14ac:dyDescent="0.25">
      <c r="B2293" s="39"/>
    </row>
    <row r="2294" spans="2:2" x14ac:dyDescent="0.25">
      <c r="B2294" s="39"/>
    </row>
    <row r="2295" spans="2:2" x14ac:dyDescent="0.25">
      <c r="B2295" s="39"/>
    </row>
    <row r="2296" spans="2:2" x14ac:dyDescent="0.25">
      <c r="B2296" s="39"/>
    </row>
    <row r="2297" spans="2:2" x14ac:dyDescent="0.25">
      <c r="B2297" s="39"/>
    </row>
    <row r="2298" spans="2:2" x14ac:dyDescent="0.25">
      <c r="B2298" s="39"/>
    </row>
    <row r="2299" spans="2:2" x14ac:dyDescent="0.25">
      <c r="B2299" s="39"/>
    </row>
    <row r="2300" spans="2:2" x14ac:dyDescent="0.25">
      <c r="B2300" s="39"/>
    </row>
    <row r="2301" spans="2:2" x14ac:dyDescent="0.25">
      <c r="B2301" s="39"/>
    </row>
    <row r="2302" spans="2:2" x14ac:dyDescent="0.25">
      <c r="B2302" s="39"/>
    </row>
    <row r="2303" spans="2:2" x14ac:dyDescent="0.25">
      <c r="B2303" s="39"/>
    </row>
    <row r="2304" spans="2:2" x14ac:dyDescent="0.25">
      <c r="B2304" s="39"/>
    </row>
    <row r="2305" spans="2:2" x14ac:dyDescent="0.25">
      <c r="B2305" s="39"/>
    </row>
    <row r="2306" spans="2:2" x14ac:dyDescent="0.25">
      <c r="B2306" s="39"/>
    </row>
    <row r="2307" spans="2:2" x14ac:dyDescent="0.25">
      <c r="B2307" s="39"/>
    </row>
    <row r="2308" spans="2:2" x14ac:dyDescent="0.25">
      <c r="B2308" s="39"/>
    </row>
    <row r="2309" spans="2:2" x14ac:dyDescent="0.25">
      <c r="B2309" s="39"/>
    </row>
    <row r="2310" spans="2:2" x14ac:dyDescent="0.25">
      <c r="B2310" s="39"/>
    </row>
    <row r="2311" spans="2:2" x14ac:dyDescent="0.25">
      <c r="B2311" s="39"/>
    </row>
    <row r="2312" spans="2:2" x14ac:dyDescent="0.25">
      <c r="B2312" s="39"/>
    </row>
    <row r="2313" spans="2:2" x14ac:dyDescent="0.25">
      <c r="B2313" s="39"/>
    </row>
    <row r="2314" spans="2:2" x14ac:dyDescent="0.25">
      <c r="B2314" s="39"/>
    </row>
    <row r="2315" spans="2:2" x14ac:dyDescent="0.25">
      <c r="B2315" s="39"/>
    </row>
    <row r="2316" spans="2:2" x14ac:dyDescent="0.25">
      <c r="B2316" s="39"/>
    </row>
    <row r="2317" spans="2:2" x14ac:dyDescent="0.25">
      <c r="B2317" s="39"/>
    </row>
    <row r="2318" spans="2:2" x14ac:dyDescent="0.25">
      <c r="B2318" s="39"/>
    </row>
    <row r="2319" spans="2:2" x14ac:dyDescent="0.25">
      <c r="B2319" s="39"/>
    </row>
    <row r="2320" spans="2:2" x14ac:dyDescent="0.25">
      <c r="B2320" s="39"/>
    </row>
    <row r="2321" spans="2:2" x14ac:dyDescent="0.25">
      <c r="B2321" s="39"/>
    </row>
    <row r="2322" spans="2:2" x14ac:dyDescent="0.25">
      <c r="B2322" s="39"/>
    </row>
    <row r="2323" spans="2:2" x14ac:dyDescent="0.25">
      <c r="B2323" s="39"/>
    </row>
    <row r="2324" spans="2:2" x14ac:dyDescent="0.25">
      <c r="B2324" s="39"/>
    </row>
    <row r="2325" spans="2:2" x14ac:dyDescent="0.25">
      <c r="B2325" s="39"/>
    </row>
    <row r="2326" spans="2:2" x14ac:dyDescent="0.25">
      <c r="B2326" s="39"/>
    </row>
    <row r="2327" spans="2:2" x14ac:dyDescent="0.25">
      <c r="B2327" s="39"/>
    </row>
    <row r="2328" spans="2:2" x14ac:dyDescent="0.25">
      <c r="B2328" s="39"/>
    </row>
    <row r="2329" spans="2:2" x14ac:dyDescent="0.25">
      <c r="B2329" s="39"/>
    </row>
    <row r="2330" spans="2:2" x14ac:dyDescent="0.25">
      <c r="B2330" s="39"/>
    </row>
    <row r="2331" spans="2:2" x14ac:dyDescent="0.25">
      <c r="B2331" s="39"/>
    </row>
    <row r="2332" spans="2:2" x14ac:dyDescent="0.25">
      <c r="B2332" s="39"/>
    </row>
    <row r="2333" spans="2:2" x14ac:dyDescent="0.25">
      <c r="B2333" s="39"/>
    </row>
    <row r="2334" spans="2:2" x14ac:dyDescent="0.25">
      <c r="B2334" s="39"/>
    </row>
    <row r="2335" spans="2:2" x14ac:dyDescent="0.25">
      <c r="B2335" s="39"/>
    </row>
    <row r="2336" spans="2:2" x14ac:dyDescent="0.25">
      <c r="B2336" s="39"/>
    </row>
    <row r="2337" spans="2:2" x14ac:dyDescent="0.25">
      <c r="B2337" s="39"/>
    </row>
    <row r="2338" spans="2:2" x14ac:dyDescent="0.25">
      <c r="B2338" s="39"/>
    </row>
    <row r="2339" spans="2:2" x14ac:dyDescent="0.25">
      <c r="B2339" s="39"/>
    </row>
    <row r="2340" spans="2:2" x14ac:dyDescent="0.25">
      <c r="B2340" s="39"/>
    </row>
    <row r="2341" spans="2:2" x14ac:dyDescent="0.25">
      <c r="B2341" s="39"/>
    </row>
    <row r="2342" spans="2:2" x14ac:dyDescent="0.25">
      <c r="B2342" s="39"/>
    </row>
    <row r="2343" spans="2:2" x14ac:dyDescent="0.25">
      <c r="B2343" s="39"/>
    </row>
    <row r="2344" spans="2:2" x14ac:dyDescent="0.25">
      <c r="B2344" s="39"/>
    </row>
    <row r="2345" spans="2:2" x14ac:dyDescent="0.25">
      <c r="B2345" s="39"/>
    </row>
    <row r="2346" spans="2:2" x14ac:dyDescent="0.25">
      <c r="B2346" s="39"/>
    </row>
    <row r="2347" spans="2:2" x14ac:dyDescent="0.25">
      <c r="B2347" s="39"/>
    </row>
    <row r="2348" spans="2:2" x14ac:dyDescent="0.25">
      <c r="B2348" s="39"/>
    </row>
    <row r="2349" spans="2:2" x14ac:dyDescent="0.25">
      <c r="B2349" s="39"/>
    </row>
    <row r="2350" spans="2:2" x14ac:dyDescent="0.25">
      <c r="B2350" s="39"/>
    </row>
    <row r="2351" spans="2:2" x14ac:dyDescent="0.25">
      <c r="B2351" s="39"/>
    </row>
    <row r="2352" spans="2:2" x14ac:dyDescent="0.25">
      <c r="B2352" s="39"/>
    </row>
    <row r="2353" spans="2:2" x14ac:dyDescent="0.25">
      <c r="B2353" s="39"/>
    </row>
    <row r="2354" spans="2:2" x14ac:dyDescent="0.25">
      <c r="B2354" s="39"/>
    </row>
    <row r="2355" spans="2:2" x14ac:dyDescent="0.25">
      <c r="B2355" s="39"/>
    </row>
    <row r="2356" spans="2:2" x14ac:dyDescent="0.25">
      <c r="B2356" s="39"/>
    </row>
    <row r="2357" spans="2:2" x14ac:dyDescent="0.25">
      <c r="B2357" s="39"/>
    </row>
    <row r="2358" spans="2:2" x14ac:dyDescent="0.25">
      <c r="B2358" s="39"/>
    </row>
    <row r="2359" spans="2:2" x14ac:dyDescent="0.25">
      <c r="B2359" s="39"/>
    </row>
    <row r="2360" spans="2:2" x14ac:dyDescent="0.25">
      <c r="B2360" s="39"/>
    </row>
    <row r="2361" spans="2:2" x14ac:dyDescent="0.25">
      <c r="B2361" s="39"/>
    </row>
    <row r="2362" spans="2:2" x14ac:dyDescent="0.25">
      <c r="B2362" s="39"/>
    </row>
    <row r="2363" spans="2:2" x14ac:dyDescent="0.25">
      <c r="B2363" s="39"/>
    </row>
    <row r="2364" spans="2:2" x14ac:dyDescent="0.25">
      <c r="B2364" s="39"/>
    </row>
    <row r="2365" spans="2:2" x14ac:dyDescent="0.25">
      <c r="B2365" s="39"/>
    </row>
    <row r="2366" spans="2:2" x14ac:dyDescent="0.25">
      <c r="B2366" s="39"/>
    </row>
    <row r="2367" spans="2:2" x14ac:dyDescent="0.25">
      <c r="B2367" s="39"/>
    </row>
    <row r="2368" spans="2:2" x14ac:dyDescent="0.25">
      <c r="B2368" s="39"/>
    </row>
    <row r="2369" spans="2:2" x14ac:dyDescent="0.25">
      <c r="B2369" s="39"/>
    </row>
    <row r="2370" spans="2:2" x14ac:dyDescent="0.25">
      <c r="B2370" s="39"/>
    </row>
    <row r="2371" spans="2:2" x14ac:dyDescent="0.25">
      <c r="B2371" s="39"/>
    </row>
    <row r="2372" spans="2:2" x14ac:dyDescent="0.25">
      <c r="B2372" s="39"/>
    </row>
    <row r="2373" spans="2:2" x14ac:dyDescent="0.25">
      <c r="B2373" s="39"/>
    </row>
    <row r="2374" spans="2:2" x14ac:dyDescent="0.25">
      <c r="B2374" s="39"/>
    </row>
    <row r="2375" spans="2:2" x14ac:dyDescent="0.25">
      <c r="B2375" s="39"/>
    </row>
    <row r="2376" spans="2:2" x14ac:dyDescent="0.25">
      <c r="B2376" s="39"/>
    </row>
    <row r="2377" spans="2:2" x14ac:dyDescent="0.25">
      <c r="B2377" s="39"/>
    </row>
    <row r="2378" spans="2:2" x14ac:dyDescent="0.25">
      <c r="B2378" s="39"/>
    </row>
    <row r="2379" spans="2:2" x14ac:dyDescent="0.25">
      <c r="B2379" s="39"/>
    </row>
    <row r="2380" spans="2:2" x14ac:dyDescent="0.25">
      <c r="B2380" s="39"/>
    </row>
    <row r="2381" spans="2:2" x14ac:dyDescent="0.25">
      <c r="B2381" s="39"/>
    </row>
    <row r="2382" spans="2:2" x14ac:dyDescent="0.25">
      <c r="B2382" s="39"/>
    </row>
    <row r="2383" spans="2:2" x14ac:dyDescent="0.25">
      <c r="B2383" s="39"/>
    </row>
    <row r="2384" spans="2:2" x14ac:dyDescent="0.25">
      <c r="B2384" s="39"/>
    </row>
    <row r="2385" spans="2:2" x14ac:dyDescent="0.25">
      <c r="B2385" s="39"/>
    </row>
    <row r="2386" spans="2:2" x14ac:dyDescent="0.25">
      <c r="B2386" s="39"/>
    </row>
    <row r="2387" spans="2:2" x14ac:dyDescent="0.25">
      <c r="B2387" s="39"/>
    </row>
    <row r="2388" spans="2:2" x14ac:dyDescent="0.25">
      <c r="B2388" s="39"/>
    </row>
    <row r="2389" spans="2:2" x14ac:dyDescent="0.25">
      <c r="B2389" s="39"/>
    </row>
    <row r="2390" spans="2:2" x14ac:dyDescent="0.25">
      <c r="B2390" s="39"/>
    </row>
    <row r="2391" spans="2:2" x14ac:dyDescent="0.25">
      <c r="B2391" s="39"/>
    </row>
    <row r="2392" spans="2:2" x14ac:dyDescent="0.25">
      <c r="B2392" s="39"/>
    </row>
    <row r="2393" spans="2:2" x14ac:dyDescent="0.25">
      <c r="B2393" s="39"/>
    </row>
    <row r="2394" spans="2:2" x14ac:dyDescent="0.25">
      <c r="B2394" s="39"/>
    </row>
    <row r="2395" spans="2:2" x14ac:dyDescent="0.25">
      <c r="B2395" s="39"/>
    </row>
    <row r="2396" spans="2:2" x14ac:dyDescent="0.25">
      <c r="B2396" s="39"/>
    </row>
    <row r="2397" spans="2:2" x14ac:dyDescent="0.25">
      <c r="B2397" s="39"/>
    </row>
    <row r="2398" spans="2:2" x14ac:dyDescent="0.25">
      <c r="B2398" s="39"/>
    </row>
    <row r="2399" spans="2:2" x14ac:dyDescent="0.25">
      <c r="B2399" s="39"/>
    </row>
    <row r="2400" spans="2:2" x14ac:dyDescent="0.25">
      <c r="B2400" s="39"/>
    </row>
    <row r="2401" spans="2:2" x14ac:dyDescent="0.25">
      <c r="B2401" s="39"/>
    </row>
    <row r="2402" spans="2:2" x14ac:dyDescent="0.25">
      <c r="B2402" s="39"/>
    </row>
    <row r="2403" spans="2:2" x14ac:dyDescent="0.25">
      <c r="B2403" s="39"/>
    </row>
    <row r="2404" spans="2:2" x14ac:dyDescent="0.25">
      <c r="B2404" s="39"/>
    </row>
    <row r="2405" spans="2:2" x14ac:dyDescent="0.25">
      <c r="B2405" s="39"/>
    </row>
    <row r="2406" spans="2:2" x14ac:dyDescent="0.25">
      <c r="B2406" s="39"/>
    </row>
    <row r="2407" spans="2:2" x14ac:dyDescent="0.25">
      <c r="B2407" s="39"/>
    </row>
    <row r="2408" spans="2:2" x14ac:dyDescent="0.25">
      <c r="B2408" s="39"/>
    </row>
    <row r="2409" spans="2:2" x14ac:dyDescent="0.25">
      <c r="B2409" s="39"/>
    </row>
    <row r="2410" spans="2:2" x14ac:dyDescent="0.25">
      <c r="B2410" s="39"/>
    </row>
    <row r="2411" spans="2:2" x14ac:dyDescent="0.25">
      <c r="B2411" s="39"/>
    </row>
    <row r="2412" spans="2:2" x14ac:dyDescent="0.25">
      <c r="B2412" s="39"/>
    </row>
    <row r="2413" spans="2:2" x14ac:dyDescent="0.25">
      <c r="B2413" s="39"/>
    </row>
    <row r="2414" spans="2:2" x14ac:dyDescent="0.25">
      <c r="B2414" s="39"/>
    </row>
    <row r="2415" spans="2:2" x14ac:dyDescent="0.25">
      <c r="B2415" s="39"/>
    </row>
    <row r="2416" spans="2:2" x14ac:dyDescent="0.25">
      <c r="B2416" s="39"/>
    </row>
    <row r="2417" spans="2:2" x14ac:dyDescent="0.25">
      <c r="B2417" s="39"/>
    </row>
    <row r="2418" spans="2:2" x14ac:dyDescent="0.25">
      <c r="B2418" s="39"/>
    </row>
    <row r="2419" spans="2:2" x14ac:dyDescent="0.25">
      <c r="B2419" s="39"/>
    </row>
    <row r="2420" spans="2:2" x14ac:dyDescent="0.25">
      <c r="B2420" s="39"/>
    </row>
    <row r="2421" spans="2:2" x14ac:dyDescent="0.25">
      <c r="B2421" s="39"/>
    </row>
    <row r="2422" spans="2:2" x14ac:dyDescent="0.25">
      <c r="B2422" s="39"/>
    </row>
    <row r="2423" spans="2:2" x14ac:dyDescent="0.25">
      <c r="B2423" s="39"/>
    </row>
    <row r="2424" spans="2:2" x14ac:dyDescent="0.25">
      <c r="B2424" s="39"/>
    </row>
    <row r="2425" spans="2:2" x14ac:dyDescent="0.25">
      <c r="B2425" s="39"/>
    </row>
    <row r="2426" spans="2:2" x14ac:dyDescent="0.25">
      <c r="B2426" s="39"/>
    </row>
    <row r="2427" spans="2:2" x14ac:dyDescent="0.25">
      <c r="B2427" s="39"/>
    </row>
    <row r="2428" spans="2:2" x14ac:dyDescent="0.25">
      <c r="B2428" s="39"/>
    </row>
    <row r="2429" spans="2:2" x14ac:dyDescent="0.25">
      <c r="B2429" s="39"/>
    </row>
    <row r="2430" spans="2:2" x14ac:dyDescent="0.25">
      <c r="B2430" s="39"/>
    </row>
    <row r="2431" spans="2:2" x14ac:dyDescent="0.25">
      <c r="B2431" s="39"/>
    </row>
    <row r="2432" spans="2:2" x14ac:dyDescent="0.25">
      <c r="B2432" s="39"/>
    </row>
    <row r="2433" spans="2:2" x14ac:dyDescent="0.25">
      <c r="B2433" s="39"/>
    </row>
    <row r="2434" spans="2:2" x14ac:dyDescent="0.25">
      <c r="B2434" s="39"/>
    </row>
    <row r="2435" spans="2:2" x14ac:dyDescent="0.25">
      <c r="B2435" s="39"/>
    </row>
    <row r="2436" spans="2:2" x14ac:dyDescent="0.25">
      <c r="B2436" s="39"/>
    </row>
    <row r="2437" spans="2:2" x14ac:dyDescent="0.25">
      <c r="B2437" s="39"/>
    </row>
    <row r="2438" spans="2:2" x14ac:dyDescent="0.25">
      <c r="B2438" s="39"/>
    </row>
    <row r="2439" spans="2:2" x14ac:dyDescent="0.25">
      <c r="B2439" s="39"/>
    </row>
    <row r="2440" spans="2:2" x14ac:dyDescent="0.25">
      <c r="B2440" s="39"/>
    </row>
    <row r="2441" spans="2:2" x14ac:dyDescent="0.25">
      <c r="B2441" s="39"/>
    </row>
    <row r="2442" spans="2:2" x14ac:dyDescent="0.25">
      <c r="B2442" s="39"/>
    </row>
    <row r="2443" spans="2:2" x14ac:dyDescent="0.25">
      <c r="B2443" s="39"/>
    </row>
    <row r="2444" spans="2:2" x14ac:dyDescent="0.25">
      <c r="B2444" s="39"/>
    </row>
    <row r="2445" spans="2:2" x14ac:dyDescent="0.25">
      <c r="B2445" s="39"/>
    </row>
    <row r="2446" spans="2:2" x14ac:dyDescent="0.25">
      <c r="B2446" s="39"/>
    </row>
    <row r="2447" spans="2:2" x14ac:dyDescent="0.25">
      <c r="B2447" s="39"/>
    </row>
    <row r="2448" spans="2:2" x14ac:dyDescent="0.25">
      <c r="B2448" s="39"/>
    </row>
    <row r="2449" spans="2:2" x14ac:dyDescent="0.25">
      <c r="B2449" s="39"/>
    </row>
    <row r="2450" spans="2:2" x14ac:dyDescent="0.25">
      <c r="B2450" s="39"/>
    </row>
    <row r="2451" spans="2:2" x14ac:dyDescent="0.25">
      <c r="B2451" s="39"/>
    </row>
    <row r="2452" spans="2:2" x14ac:dyDescent="0.25">
      <c r="B2452" s="39"/>
    </row>
    <row r="2453" spans="2:2" x14ac:dyDescent="0.25">
      <c r="B2453" s="39"/>
    </row>
    <row r="2454" spans="2:2" x14ac:dyDescent="0.25">
      <c r="B2454" s="39"/>
    </row>
    <row r="2455" spans="2:2" x14ac:dyDescent="0.25">
      <c r="B2455" s="39"/>
    </row>
    <row r="2456" spans="2:2" x14ac:dyDescent="0.25">
      <c r="B2456" s="39"/>
    </row>
    <row r="2457" spans="2:2" x14ac:dyDescent="0.25">
      <c r="B2457" s="39"/>
    </row>
    <row r="2458" spans="2:2" x14ac:dyDescent="0.25">
      <c r="B2458" s="39"/>
    </row>
    <row r="2459" spans="2:2" x14ac:dyDescent="0.25">
      <c r="B2459" s="39"/>
    </row>
    <row r="2460" spans="2:2" x14ac:dyDescent="0.25">
      <c r="B2460" s="39"/>
    </row>
    <row r="2461" spans="2:2" x14ac:dyDescent="0.25">
      <c r="B2461" s="39"/>
    </row>
    <row r="2462" spans="2:2" x14ac:dyDescent="0.25">
      <c r="B2462" s="39"/>
    </row>
    <row r="2463" spans="2:2" x14ac:dyDescent="0.25">
      <c r="B2463" s="39"/>
    </row>
    <row r="2464" spans="2:2" x14ac:dyDescent="0.25">
      <c r="B2464" s="39"/>
    </row>
    <row r="2465" spans="2:2" x14ac:dyDescent="0.25">
      <c r="B2465" s="39"/>
    </row>
    <row r="2466" spans="2:2" x14ac:dyDescent="0.25">
      <c r="B2466" s="39"/>
    </row>
    <row r="2467" spans="2:2" x14ac:dyDescent="0.25">
      <c r="B2467" s="39"/>
    </row>
    <row r="2468" spans="2:2" x14ac:dyDescent="0.25">
      <c r="B2468" s="39"/>
    </row>
    <row r="2469" spans="2:2" x14ac:dyDescent="0.25">
      <c r="B2469" s="39"/>
    </row>
    <row r="2470" spans="2:2" x14ac:dyDescent="0.25">
      <c r="B2470" s="39"/>
    </row>
    <row r="2471" spans="2:2" x14ac:dyDescent="0.25">
      <c r="B2471" s="39"/>
    </row>
    <row r="2472" spans="2:2" x14ac:dyDescent="0.25">
      <c r="B2472" s="39"/>
    </row>
    <row r="2473" spans="2:2" x14ac:dyDescent="0.25">
      <c r="B2473" s="39"/>
    </row>
    <row r="2474" spans="2:2" x14ac:dyDescent="0.25">
      <c r="B2474" s="39"/>
    </row>
    <row r="2475" spans="2:2" x14ac:dyDescent="0.25">
      <c r="B2475" s="39"/>
    </row>
    <row r="2476" spans="2:2" x14ac:dyDescent="0.25">
      <c r="B2476" s="39"/>
    </row>
    <row r="2477" spans="2:2" x14ac:dyDescent="0.25">
      <c r="B2477" s="39"/>
    </row>
    <row r="2478" spans="2:2" x14ac:dyDescent="0.25">
      <c r="B2478" s="39"/>
    </row>
    <row r="2479" spans="2:2" x14ac:dyDescent="0.25">
      <c r="B2479" s="39"/>
    </row>
    <row r="2480" spans="2:2" x14ac:dyDescent="0.25">
      <c r="B2480" s="39"/>
    </row>
    <row r="2481" spans="2:2" x14ac:dyDescent="0.25">
      <c r="B2481" s="39"/>
    </row>
    <row r="2482" spans="2:2" x14ac:dyDescent="0.25">
      <c r="B2482" s="39"/>
    </row>
    <row r="2483" spans="2:2" x14ac:dyDescent="0.25">
      <c r="B2483" s="39"/>
    </row>
    <row r="2484" spans="2:2" x14ac:dyDescent="0.25">
      <c r="B2484" s="39"/>
    </row>
    <row r="2485" spans="2:2" x14ac:dyDescent="0.25">
      <c r="B2485" s="39"/>
    </row>
    <row r="2486" spans="2:2" x14ac:dyDescent="0.25">
      <c r="B2486" s="39"/>
    </row>
    <row r="2487" spans="2:2" x14ac:dyDescent="0.25">
      <c r="B2487" s="39"/>
    </row>
    <row r="2488" spans="2:2" x14ac:dyDescent="0.25">
      <c r="B2488" s="39"/>
    </row>
    <row r="2489" spans="2:2" x14ac:dyDescent="0.25">
      <c r="B2489" s="39"/>
    </row>
    <row r="2490" spans="2:2" x14ac:dyDescent="0.25">
      <c r="B2490" s="39"/>
    </row>
    <row r="2491" spans="2:2" x14ac:dyDescent="0.25">
      <c r="B2491" s="39"/>
    </row>
    <row r="2492" spans="2:2" x14ac:dyDescent="0.25">
      <c r="B2492" s="39"/>
    </row>
    <row r="2493" spans="2:2" x14ac:dyDescent="0.25">
      <c r="B2493" s="39"/>
    </row>
    <row r="2494" spans="2:2" x14ac:dyDescent="0.25">
      <c r="B2494" s="39"/>
    </row>
    <row r="2495" spans="2:2" x14ac:dyDescent="0.25">
      <c r="B2495" s="39"/>
    </row>
    <row r="2496" spans="2:2" x14ac:dyDescent="0.25">
      <c r="B2496" s="39"/>
    </row>
    <row r="2497" spans="2:2" x14ac:dyDescent="0.25">
      <c r="B2497" s="39"/>
    </row>
    <row r="2498" spans="2:2" x14ac:dyDescent="0.25">
      <c r="B2498" s="39"/>
    </row>
    <row r="2499" spans="2:2" x14ac:dyDescent="0.25">
      <c r="B2499" s="39"/>
    </row>
    <row r="2500" spans="2:2" x14ac:dyDescent="0.25">
      <c r="B2500" s="39"/>
    </row>
    <row r="2501" spans="2:2" x14ac:dyDescent="0.25">
      <c r="B2501" s="39"/>
    </row>
    <row r="2502" spans="2:2" x14ac:dyDescent="0.25">
      <c r="B2502" s="39"/>
    </row>
    <row r="2503" spans="2:2" x14ac:dyDescent="0.25">
      <c r="B2503" s="39"/>
    </row>
    <row r="2504" spans="2:2" x14ac:dyDescent="0.25">
      <c r="B2504" s="39"/>
    </row>
    <row r="2505" spans="2:2" x14ac:dyDescent="0.25">
      <c r="B2505" s="39"/>
    </row>
    <row r="2506" spans="2:2" x14ac:dyDescent="0.25">
      <c r="B2506" s="39"/>
    </row>
    <row r="2507" spans="2:2" x14ac:dyDescent="0.25">
      <c r="B2507" s="39"/>
    </row>
    <row r="2508" spans="2:2" x14ac:dyDescent="0.25">
      <c r="B2508" s="39"/>
    </row>
    <row r="2509" spans="2:2" x14ac:dyDescent="0.25">
      <c r="B2509" s="39"/>
    </row>
    <row r="2510" spans="2:2" x14ac:dyDescent="0.25">
      <c r="B2510" s="39"/>
    </row>
    <row r="2511" spans="2:2" x14ac:dyDescent="0.25">
      <c r="B2511" s="39"/>
    </row>
    <row r="2512" spans="2:2" x14ac:dyDescent="0.25">
      <c r="B2512" s="39"/>
    </row>
    <row r="2513" spans="2:2" x14ac:dyDescent="0.25">
      <c r="B2513" s="39"/>
    </row>
    <row r="2514" spans="2:2" x14ac:dyDescent="0.25">
      <c r="B2514" s="39"/>
    </row>
    <row r="2515" spans="2:2" x14ac:dyDescent="0.25">
      <c r="B2515" s="39"/>
    </row>
    <row r="2516" spans="2:2" x14ac:dyDescent="0.25">
      <c r="B2516" s="39"/>
    </row>
    <row r="2517" spans="2:2" x14ac:dyDescent="0.25">
      <c r="B2517" s="39"/>
    </row>
    <row r="2518" spans="2:2" x14ac:dyDescent="0.25">
      <c r="B2518" s="39"/>
    </row>
    <row r="2519" spans="2:2" x14ac:dyDescent="0.25">
      <c r="B2519" s="39"/>
    </row>
    <row r="2520" spans="2:2" x14ac:dyDescent="0.25">
      <c r="B2520" s="39"/>
    </row>
    <row r="2521" spans="2:2" x14ac:dyDescent="0.25">
      <c r="B2521" s="39"/>
    </row>
    <row r="2522" spans="2:2" x14ac:dyDescent="0.25">
      <c r="B2522" s="39"/>
    </row>
    <row r="2523" spans="2:2" x14ac:dyDescent="0.25">
      <c r="B2523" s="39"/>
    </row>
    <row r="2524" spans="2:2" x14ac:dyDescent="0.25">
      <c r="B2524" s="39"/>
    </row>
    <row r="2525" spans="2:2" x14ac:dyDescent="0.25">
      <c r="B2525" s="39"/>
    </row>
    <row r="2526" spans="2:2" x14ac:dyDescent="0.25">
      <c r="B2526" s="39"/>
    </row>
    <row r="2527" spans="2:2" x14ac:dyDescent="0.25">
      <c r="B2527" s="39"/>
    </row>
    <row r="2528" spans="2:2" x14ac:dyDescent="0.25">
      <c r="B2528" s="39"/>
    </row>
    <row r="2529" spans="2:2" x14ac:dyDescent="0.25">
      <c r="B2529" s="39"/>
    </row>
    <row r="2530" spans="2:2" x14ac:dyDescent="0.25">
      <c r="B2530" s="39"/>
    </row>
    <row r="2531" spans="2:2" x14ac:dyDescent="0.25">
      <c r="B2531" s="39"/>
    </row>
    <row r="2532" spans="2:2" x14ac:dyDescent="0.25">
      <c r="B2532" s="39"/>
    </row>
    <row r="2533" spans="2:2" x14ac:dyDescent="0.25">
      <c r="B2533" s="39"/>
    </row>
    <row r="2534" spans="2:2" x14ac:dyDescent="0.25">
      <c r="B2534" s="39"/>
    </row>
    <row r="2535" spans="2:2" x14ac:dyDescent="0.25">
      <c r="B2535" s="39"/>
    </row>
    <row r="2536" spans="2:2" x14ac:dyDescent="0.25">
      <c r="B2536" s="39"/>
    </row>
    <row r="2537" spans="2:2" x14ac:dyDescent="0.25">
      <c r="B2537" s="39"/>
    </row>
    <row r="2538" spans="2:2" x14ac:dyDescent="0.25">
      <c r="B2538" s="39"/>
    </row>
    <row r="2539" spans="2:2" x14ac:dyDescent="0.25">
      <c r="B2539" s="39"/>
    </row>
    <row r="2540" spans="2:2" x14ac:dyDescent="0.25">
      <c r="B2540" s="39"/>
    </row>
    <row r="2541" spans="2:2" x14ac:dyDescent="0.25">
      <c r="B2541" s="39"/>
    </row>
    <row r="2542" spans="2:2" x14ac:dyDescent="0.25">
      <c r="B2542" s="39"/>
    </row>
    <row r="2543" spans="2:2" x14ac:dyDescent="0.25">
      <c r="B2543" s="39"/>
    </row>
    <row r="2544" spans="2:2" x14ac:dyDescent="0.25">
      <c r="B2544" s="39"/>
    </row>
    <row r="2545" spans="2:2" x14ac:dyDescent="0.25">
      <c r="B2545" s="39"/>
    </row>
    <row r="2546" spans="2:2" x14ac:dyDescent="0.25">
      <c r="B2546" s="39"/>
    </row>
    <row r="2547" spans="2:2" x14ac:dyDescent="0.25">
      <c r="B2547" s="39"/>
    </row>
    <row r="2548" spans="2:2" x14ac:dyDescent="0.25">
      <c r="B2548" s="39"/>
    </row>
    <row r="2549" spans="2:2" x14ac:dyDescent="0.25">
      <c r="B2549" s="39"/>
    </row>
    <row r="2550" spans="2:2" x14ac:dyDescent="0.25">
      <c r="B2550" s="39"/>
    </row>
    <row r="2551" spans="2:2" x14ac:dyDescent="0.25">
      <c r="B2551" s="39"/>
    </row>
    <row r="2552" spans="2:2" x14ac:dyDescent="0.25">
      <c r="B2552" s="39"/>
    </row>
    <row r="2553" spans="2:2" x14ac:dyDescent="0.25">
      <c r="B2553" s="39"/>
    </row>
    <row r="2554" spans="2:2" x14ac:dyDescent="0.25">
      <c r="B2554" s="39"/>
    </row>
    <row r="2555" spans="2:2" x14ac:dyDescent="0.25">
      <c r="B2555" s="39"/>
    </row>
    <row r="2556" spans="2:2" x14ac:dyDescent="0.25">
      <c r="B2556" s="39"/>
    </row>
    <row r="2557" spans="2:2" x14ac:dyDescent="0.25">
      <c r="B2557" s="39"/>
    </row>
    <row r="2558" spans="2:2" x14ac:dyDescent="0.25">
      <c r="B2558" s="39"/>
    </row>
    <row r="2559" spans="2:2" x14ac:dyDescent="0.25">
      <c r="B2559" s="39"/>
    </row>
    <row r="2560" spans="2:2" x14ac:dyDescent="0.25">
      <c r="B2560" s="39"/>
    </row>
    <row r="2561" spans="2:2" x14ac:dyDescent="0.25">
      <c r="B2561" s="39"/>
    </row>
    <row r="2562" spans="2:2" x14ac:dyDescent="0.25">
      <c r="B2562" s="39"/>
    </row>
    <row r="2563" spans="2:2" x14ac:dyDescent="0.25">
      <c r="B2563" s="39"/>
    </row>
    <row r="2564" spans="2:2" x14ac:dyDescent="0.25">
      <c r="B2564" s="39"/>
    </row>
    <row r="2565" spans="2:2" x14ac:dyDescent="0.25">
      <c r="B2565" s="39"/>
    </row>
    <row r="2566" spans="2:2" x14ac:dyDescent="0.25">
      <c r="B2566" s="39"/>
    </row>
    <row r="2567" spans="2:2" x14ac:dyDescent="0.25">
      <c r="B2567" s="39"/>
    </row>
    <row r="2568" spans="2:2" x14ac:dyDescent="0.25">
      <c r="B2568" s="39"/>
    </row>
    <row r="2569" spans="2:2" x14ac:dyDescent="0.25">
      <c r="B2569" s="39"/>
    </row>
    <row r="2570" spans="2:2" x14ac:dyDescent="0.25">
      <c r="B2570" s="39"/>
    </row>
    <row r="2571" spans="2:2" x14ac:dyDescent="0.25">
      <c r="B2571" s="39"/>
    </row>
    <row r="2572" spans="2:2" x14ac:dyDescent="0.25">
      <c r="B2572" s="39"/>
    </row>
    <row r="2573" spans="2:2" x14ac:dyDescent="0.25">
      <c r="B2573" s="39"/>
    </row>
    <row r="2574" spans="2:2" x14ac:dyDescent="0.25">
      <c r="B2574" s="39"/>
    </row>
    <row r="2575" spans="2:2" x14ac:dyDescent="0.25">
      <c r="B2575" s="39"/>
    </row>
    <row r="2576" spans="2:2" x14ac:dyDescent="0.25">
      <c r="B2576" s="39"/>
    </row>
    <row r="2577" spans="2:2" x14ac:dyDescent="0.25">
      <c r="B2577" s="39"/>
    </row>
    <row r="2578" spans="2:2" x14ac:dyDescent="0.25">
      <c r="B2578" s="39"/>
    </row>
    <row r="2579" spans="2:2" x14ac:dyDescent="0.25">
      <c r="B2579" s="39"/>
    </row>
    <row r="2580" spans="2:2" x14ac:dyDescent="0.25">
      <c r="B2580" s="39"/>
    </row>
    <row r="2581" spans="2:2" x14ac:dyDescent="0.25">
      <c r="B2581" s="39"/>
    </row>
    <row r="2582" spans="2:2" x14ac:dyDescent="0.25">
      <c r="B2582" s="39"/>
    </row>
    <row r="2583" spans="2:2" x14ac:dyDescent="0.25">
      <c r="B2583" s="39"/>
    </row>
    <row r="2584" spans="2:2" x14ac:dyDescent="0.25">
      <c r="B2584" s="39"/>
    </row>
    <row r="2585" spans="2:2" x14ac:dyDescent="0.25">
      <c r="B2585" s="39"/>
    </row>
    <row r="2586" spans="2:2" x14ac:dyDescent="0.25">
      <c r="B2586" s="39"/>
    </row>
    <row r="2587" spans="2:2" x14ac:dyDescent="0.25">
      <c r="B2587" s="39"/>
    </row>
    <row r="2588" spans="2:2" x14ac:dyDescent="0.25">
      <c r="B2588" s="39"/>
    </row>
    <row r="2589" spans="2:2" x14ac:dyDescent="0.25">
      <c r="B2589" s="39"/>
    </row>
    <row r="2590" spans="2:2" x14ac:dyDescent="0.25">
      <c r="B2590" s="39"/>
    </row>
    <row r="2591" spans="2:2" x14ac:dyDescent="0.25">
      <c r="B2591" s="39"/>
    </row>
    <row r="2592" spans="2:2" x14ac:dyDescent="0.25">
      <c r="B2592" s="39"/>
    </row>
    <row r="2593" spans="2:2" x14ac:dyDescent="0.25">
      <c r="B2593" s="39"/>
    </row>
    <row r="2594" spans="2:2" x14ac:dyDescent="0.25">
      <c r="B2594" s="39"/>
    </row>
    <row r="2595" spans="2:2" x14ac:dyDescent="0.25">
      <c r="B2595" s="39"/>
    </row>
    <row r="2596" spans="2:2" x14ac:dyDescent="0.25">
      <c r="B2596" s="39"/>
    </row>
    <row r="2597" spans="2:2" x14ac:dyDescent="0.25">
      <c r="B2597" s="39"/>
    </row>
    <row r="2598" spans="2:2" x14ac:dyDescent="0.25">
      <c r="B2598" s="39"/>
    </row>
    <row r="2599" spans="2:2" x14ac:dyDescent="0.25">
      <c r="B2599" s="39"/>
    </row>
    <row r="2600" spans="2:2" x14ac:dyDescent="0.25">
      <c r="B2600" s="39"/>
    </row>
    <row r="2601" spans="2:2" x14ac:dyDescent="0.25">
      <c r="B2601" s="39"/>
    </row>
    <row r="2602" spans="2:2" x14ac:dyDescent="0.25">
      <c r="B2602" s="39"/>
    </row>
    <row r="2603" spans="2:2" x14ac:dyDescent="0.25">
      <c r="B2603" s="39"/>
    </row>
    <row r="2604" spans="2:2" x14ac:dyDescent="0.25">
      <c r="B2604" s="39"/>
    </row>
    <row r="2605" spans="2:2" x14ac:dyDescent="0.25">
      <c r="B2605" s="39"/>
    </row>
    <row r="2606" spans="2:2" x14ac:dyDescent="0.25">
      <c r="B2606" s="39"/>
    </row>
    <row r="2607" spans="2:2" x14ac:dyDescent="0.25">
      <c r="B2607" s="39"/>
    </row>
    <row r="2608" spans="2:2" x14ac:dyDescent="0.25">
      <c r="B2608" s="39"/>
    </row>
    <row r="2609" spans="2:2" x14ac:dyDescent="0.25">
      <c r="B2609" s="39"/>
    </row>
    <row r="2610" spans="2:2" x14ac:dyDescent="0.25">
      <c r="B2610" s="39"/>
    </row>
    <row r="2611" spans="2:2" x14ac:dyDescent="0.25">
      <c r="B2611" s="39"/>
    </row>
    <row r="2612" spans="2:2" x14ac:dyDescent="0.25">
      <c r="B2612" s="39"/>
    </row>
    <row r="2613" spans="2:2" x14ac:dyDescent="0.25">
      <c r="B2613" s="39"/>
    </row>
    <row r="2614" spans="2:2" x14ac:dyDescent="0.25">
      <c r="B2614" s="39"/>
    </row>
    <row r="2615" spans="2:2" x14ac:dyDescent="0.25">
      <c r="B2615" s="39"/>
    </row>
    <row r="2616" spans="2:2" x14ac:dyDescent="0.25">
      <c r="B2616" s="39"/>
    </row>
    <row r="2617" spans="2:2" x14ac:dyDescent="0.25">
      <c r="B2617" s="39"/>
    </row>
    <row r="2618" spans="2:2" x14ac:dyDescent="0.25">
      <c r="B2618" s="39"/>
    </row>
    <row r="2619" spans="2:2" x14ac:dyDescent="0.25">
      <c r="B2619" s="39"/>
    </row>
    <row r="2620" spans="2:2" x14ac:dyDescent="0.25">
      <c r="B2620" s="39"/>
    </row>
    <row r="2621" spans="2:2" x14ac:dyDescent="0.25">
      <c r="B2621" s="39"/>
    </row>
    <row r="2622" spans="2:2" x14ac:dyDescent="0.25">
      <c r="B2622" s="39"/>
    </row>
    <row r="2623" spans="2:2" x14ac:dyDescent="0.25">
      <c r="B2623" s="39"/>
    </row>
    <row r="2624" spans="2:2" x14ac:dyDescent="0.25">
      <c r="B2624" s="39"/>
    </row>
    <row r="2625" spans="2:2" x14ac:dyDescent="0.25">
      <c r="B2625" s="39"/>
    </row>
    <row r="2626" spans="2:2" x14ac:dyDescent="0.25">
      <c r="B2626" s="39"/>
    </row>
    <row r="2627" spans="2:2" x14ac:dyDescent="0.25">
      <c r="B2627" s="39"/>
    </row>
    <row r="2628" spans="2:2" x14ac:dyDescent="0.25">
      <c r="B2628" s="39"/>
    </row>
    <row r="2629" spans="2:2" x14ac:dyDescent="0.25">
      <c r="B2629" s="39"/>
    </row>
    <row r="2630" spans="2:2" x14ac:dyDescent="0.25">
      <c r="B2630" s="39"/>
    </row>
    <row r="2631" spans="2:2" x14ac:dyDescent="0.25">
      <c r="B2631" s="39"/>
    </row>
    <row r="2632" spans="2:2" x14ac:dyDescent="0.25">
      <c r="B2632" s="39"/>
    </row>
    <row r="2633" spans="2:2" x14ac:dyDescent="0.25">
      <c r="B2633" s="39"/>
    </row>
    <row r="2634" spans="2:2" x14ac:dyDescent="0.25">
      <c r="B2634" s="39"/>
    </row>
    <row r="2635" spans="2:2" x14ac:dyDescent="0.25">
      <c r="B2635" s="39"/>
    </row>
    <row r="2636" spans="2:2" x14ac:dyDescent="0.25">
      <c r="B2636" s="39"/>
    </row>
    <row r="2637" spans="2:2" x14ac:dyDescent="0.25">
      <c r="B2637" s="39"/>
    </row>
    <row r="2638" spans="2:2" x14ac:dyDescent="0.25">
      <c r="B2638" s="39"/>
    </row>
    <row r="2639" spans="2:2" x14ac:dyDescent="0.25">
      <c r="B2639" s="39"/>
    </row>
    <row r="2640" spans="2:2" x14ac:dyDescent="0.25">
      <c r="B2640" s="39"/>
    </row>
    <row r="2641" spans="2:2" x14ac:dyDescent="0.25">
      <c r="B2641" s="39"/>
    </row>
    <row r="2642" spans="2:2" x14ac:dyDescent="0.25">
      <c r="B2642" s="39"/>
    </row>
    <row r="2643" spans="2:2" x14ac:dyDescent="0.25">
      <c r="B2643" s="39"/>
    </row>
    <row r="2644" spans="2:2" x14ac:dyDescent="0.25">
      <c r="B2644" s="39"/>
    </row>
    <row r="2645" spans="2:2" x14ac:dyDescent="0.25">
      <c r="B2645" s="39"/>
    </row>
    <row r="2646" spans="2:2" x14ac:dyDescent="0.25">
      <c r="B2646" s="39"/>
    </row>
    <row r="2647" spans="2:2" x14ac:dyDescent="0.25">
      <c r="B2647" s="39"/>
    </row>
    <row r="2648" spans="2:2" x14ac:dyDescent="0.25">
      <c r="B2648" s="39"/>
    </row>
    <row r="2649" spans="2:2" x14ac:dyDescent="0.25">
      <c r="B2649" s="39"/>
    </row>
    <row r="2650" spans="2:2" x14ac:dyDescent="0.25">
      <c r="B2650" s="39"/>
    </row>
    <row r="2651" spans="2:2" x14ac:dyDescent="0.25">
      <c r="B2651" s="39"/>
    </row>
    <row r="2652" spans="2:2" x14ac:dyDescent="0.25">
      <c r="B2652" s="39"/>
    </row>
    <row r="2653" spans="2:2" x14ac:dyDescent="0.25">
      <c r="B2653" s="39"/>
    </row>
    <row r="2654" spans="2:2" x14ac:dyDescent="0.25">
      <c r="B2654" s="39"/>
    </row>
    <row r="2655" spans="2:2" x14ac:dyDescent="0.25">
      <c r="B2655" s="39"/>
    </row>
    <row r="2656" spans="2:2" x14ac:dyDescent="0.25">
      <c r="B2656" s="39"/>
    </row>
    <row r="2657" spans="2:2" x14ac:dyDescent="0.25">
      <c r="B2657" s="39"/>
    </row>
    <row r="2658" spans="2:2" x14ac:dyDescent="0.25">
      <c r="B2658" s="39"/>
    </row>
    <row r="2659" spans="2:2" x14ac:dyDescent="0.25">
      <c r="B2659" s="39"/>
    </row>
    <row r="2660" spans="2:2" x14ac:dyDescent="0.25">
      <c r="B2660" s="39"/>
    </row>
    <row r="2661" spans="2:2" x14ac:dyDescent="0.25">
      <c r="B2661" s="39"/>
    </row>
    <row r="2662" spans="2:2" x14ac:dyDescent="0.25">
      <c r="B2662" s="39"/>
    </row>
    <row r="2663" spans="2:2" x14ac:dyDescent="0.25">
      <c r="B2663" s="39"/>
    </row>
    <row r="2664" spans="2:2" x14ac:dyDescent="0.25">
      <c r="B2664" s="39"/>
    </row>
    <row r="2665" spans="2:2" x14ac:dyDescent="0.25">
      <c r="B2665" s="39"/>
    </row>
    <row r="2666" spans="2:2" x14ac:dyDescent="0.25">
      <c r="B2666" s="39"/>
    </row>
    <row r="2667" spans="2:2" x14ac:dyDescent="0.25">
      <c r="B2667" s="39"/>
    </row>
    <row r="2668" spans="2:2" x14ac:dyDescent="0.25">
      <c r="B2668" s="39"/>
    </row>
    <row r="2669" spans="2:2" x14ac:dyDescent="0.25">
      <c r="B2669" s="39"/>
    </row>
    <row r="2670" spans="2:2" x14ac:dyDescent="0.25">
      <c r="B2670" s="39"/>
    </row>
    <row r="2671" spans="2:2" x14ac:dyDescent="0.25">
      <c r="B2671" s="39"/>
    </row>
    <row r="2672" spans="2:2" x14ac:dyDescent="0.25">
      <c r="B2672" s="39"/>
    </row>
    <row r="2673" spans="2:2" x14ac:dyDescent="0.25">
      <c r="B2673" s="39"/>
    </row>
    <row r="2674" spans="2:2" x14ac:dyDescent="0.25">
      <c r="B2674" s="39"/>
    </row>
    <row r="2675" spans="2:2" x14ac:dyDescent="0.25">
      <c r="B2675" s="39"/>
    </row>
    <row r="2676" spans="2:2" x14ac:dyDescent="0.25">
      <c r="B2676" s="39"/>
    </row>
    <row r="2677" spans="2:2" x14ac:dyDescent="0.25">
      <c r="B2677" s="39"/>
    </row>
    <row r="2678" spans="2:2" x14ac:dyDescent="0.25">
      <c r="B2678" s="39"/>
    </row>
    <row r="2679" spans="2:2" x14ac:dyDescent="0.25">
      <c r="B2679" s="39"/>
    </row>
    <row r="2680" spans="2:2" x14ac:dyDescent="0.25">
      <c r="B2680" s="39"/>
    </row>
    <row r="2681" spans="2:2" x14ac:dyDescent="0.25">
      <c r="B2681" s="39"/>
    </row>
    <row r="2682" spans="2:2" x14ac:dyDescent="0.25">
      <c r="B2682" s="39"/>
    </row>
    <row r="2683" spans="2:2" x14ac:dyDescent="0.25">
      <c r="B2683" s="39"/>
    </row>
    <row r="2684" spans="2:2" x14ac:dyDescent="0.25">
      <c r="B2684" s="39"/>
    </row>
    <row r="2685" spans="2:2" x14ac:dyDescent="0.25">
      <c r="B2685" s="39"/>
    </row>
    <row r="2686" spans="2:2" x14ac:dyDescent="0.25">
      <c r="B2686" s="39"/>
    </row>
    <row r="2687" spans="2:2" x14ac:dyDescent="0.25">
      <c r="B2687" s="39"/>
    </row>
    <row r="2688" spans="2:2" x14ac:dyDescent="0.25">
      <c r="B2688" s="39"/>
    </row>
    <row r="2689" spans="2:2" x14ac:dyDescent="0.25">
      <c r="B2689" s="39"/>
    </row>
    <row r="2690" spans="2:2" x14ac:dyDescent="0.25">
      <c r="B2690" s="39"/>
    </row>
    <row r="2691" spans="2:2" x14ac:dyDescent="0.25">
      <c r="B2691" s="39"/>
    </row>
    <row r="2692" spans="2:2" x14ac:dyDescent="0.25">
      <c r="B2692" s="39"/>
    </row>
    <row r="2693" spans="2:2" x14ac:dyDescent="0.25">
      <c r="B2693" s="39"/>
    </row>
    <row r="2694" spans="2:2" x14ac:dyDescent="0.25">
      <c r="B2694" s="39"/>
    </row>
    <row r="2695" spans="2:2" x14ac:dyDescent="0.25">
      <c r="B2695" s="39"/>
    </row>
    <row r="2696" spans="2:2" x14ac:dyDescent="0.25">
      <c r="B2696" s="39"/>
    </row>
    <row r="2697" spans="2:2" x14ac:dyDescent="0.25">
      <c r="B2697" s="39"/>
    </row>
    <row r="2698" spans="2:2" x14ac:dyDescent="0.25">
      <c r="B2698" s="39"/>
    </row>
    <row r="2699" spans="2:2" x14ac:dyDescent="0.25">
      <c r="B2699" s="39"/>
    </row>
    <row r="2700" spans="2:2" x14ac:dyDescent="0.25">
      <c r="B2700" s="39"/>
    </row>
    <row r="2701" spans="2:2" x14ac:dyDescent="0.25">
      <c r="B2701" s="39"/>
    </row>
    <row r="2702" spans="2:2" x14ac:dyDescent="0.25">
      <c r="B2702" s="39"/>
    </row>
    <row r="2703" spans="2:2" x14ac:dyDescent="0.25">
      <c r="B2703" s="39"/>
    </row>
    <row r="2704" spans="2:2" x14ac:dyDescent="0.25">
      <c r="B2704" s="39"/>
    </row>
    <row r="2705" spans="2:2" x14ac:dyDescent="0.25">
      <c r="B2705" s="39"/>
    </row>
    <row r="2706" spans="2:2" x14ac:dyDescent="0.25">
      <c r="B2706" s="39"/>
    </row>
    <row r="2707" spans="2:2" x14ac:dyDescent="0.25">
      <c r="B2707" s="39"/>
    </row>
    <row r="2708" spans="2:2" x14ac:dyDescent="0.25">
      <c r="B2708" s="39"/>
    </row>
    <row r="2709" spans="2:2" x14ac:dyDescent="0.25">
      <c r="B2709" s="39"/>
    </row>
    <row r="2710" spans="2:2" x14ac:dyDescent="0.25">
      <c r="B2710" s="39"/>
    </row>
    <row r="2711" spans="2:2" x14ac:dyDescent="0.25">
      <c r="B2711" s="39"/>
    </row>
    <row r="2712" spans="2:2" x14ac:dyDescent="0.25">
      <c r="B2712" s="39"/>
    </row>
    <row r="2713" spans="2:2" x14ac:dyDescent="0.25">
      <c r="B2713" s="39"/>
    </row>
    <row r="2714" spans="2:2" x14ac:dyDescent="0.25">
      <c r="B2714" s="39"/>
    </row>
    <row r="2715" spans="2:2" x14ac:dyDescent="0.25">
      <c r="B2715" s="39"/>
    </row>
    <row r="2716" spans="2:2" x14ac:dyDescent="0.25">
      <c r="B2716" s="39"/>
    </row>
    <row r="2717" spans="2:2" x14ac:dyDescent="0.25">
      <c r="B2717" s="39"/>
    </row>
    <row r="2718" spans="2:2" x14ac:dyDescent="0.25">
      <c r="B2718" s="39"/>
    </row>
    <row r="2719" spans="2:2" x14ac:dyDescent="0.25">
      <c r="B2719" s="39"/>
    </row>
    <row r="2720" spans="2:2" x14ac:dyDescent="0.25">
      <c r="B2720" s="39"/>
    </row>
    <row r="2721" spans="2:2" x14ac:dyDescent="0.25">
      <c r="B2721" s="39"/>
    </row>
    <row r="2722" spans="2:2" x14ac:dyDescent="0.25">
      <c r="B2722" s="39"/>
    </row>
    <row r="2723" spans="2:2" x14ac:dyDescent="0.25">
      <c r="B2723" s="39"/>
    </row>
    <row r="2724" spans="2:2" x14ac:dyDescent="0.25">
      <c r="B2724" s="39"/>
    </row>
    <row r="2725" spans="2:2" x14ac:dyDescent="0.25">
      <c r="B2725" s="39"/>
    </row>
    <row r="2726" spans="2:2" x14ac:dyDescent="0.25">
      <c r="B2726" s="39"/>
    </row>
    <row r="2727" spans="2:2" x14ac:dyDescent="0.25">
      <c r="B2727" s="39"/>
    </row>
    <row r="2728" spans="2:2" x14ac:dyDescent="0.25">
      <c r="B2728" s="39"/>
    </row>
    <row r="2729" spans="2:2" x14ac:dyDescent="0.25">
      <c r="B2729" s="39"/>
    </row>
    <row r="2730" spans="2:2" x14ac:dyDescent="0.25">
      <c r="B2730" s="39"/>
    </row>
    <row r="2731" spans="2:2" x14ac:dyDescent="0.25">
      <c r="B2731" s="39"/>
    </row>
    <row r="2732" spans="2:2" x14ac:dyDescent="0.25">
      <c r="B2732" s="39"/>
    </row>
    <row r="2733" spans="2:2" x14ac:dyDescent="0.25">
      <c r="B2733" s="39"/>
    </row>
    <row r="2734" spans="2:2" x14ac:dyDescent="0.25">
      <c r="B2734" s="39"/>
    </row>
    <row r="2735" spans="2:2" x14ac:dyDescent="0.25">
      <c r="B2735" s="39"/>
    </row>
    <row r="2736" spans="2:2" x14ac:dyDescent="0.25">
      <c r="B2736" s="39"/>
    </row>
    <row r="2737" spans="2:2" x14ac:dyDescent="0.25">
      <c r="B2737" s="39"/>
    </row>
    <row r="2738" spans="2:2" x14ac:dyDescent="0.25">
      <c r="B2738" s="39"/>
    </row>
    <row r="2739" spans="2:2" x14ac:dyDescent="0.25">
      <c r="B2739" s="39"/>
    </row>
    <row r="2740" spans="2:2" x14ac:dyDescent="0.25">
      <c r="B2740" s="39"/>
    </row>
    <row r="2741" spans="2:2" x14ac:dyDescent="0.25">
      <c r="B2741" s="39"/>
    </row>
    <row r="2742" spans="2:2" x14ac:dyDescent="0.25">
      <c r="B2742" s="39"/>
    </row>
    <row r="2743" spans="2:2" x14ac:dyDescent="0.25">
      <c r="B2743" s="39"/>
    </row>
    <row r="2744" spans="2:2" x14ac:dyDescent="0.25">
      <c r="B2744" s="39"/>
    </row>
    <row r="2745" spans="2:2" x14ac:dyDescent="0.25">
      <c r="B2745" s="39"/>
    </row>
    <row r="2746" spans="2:2" x14ac:dyDescent="0.25">
      <c r="B2746" s="39"/>
    </row>
    <row r="2747" spans="2:2" x14ac:dyDescent="0.25">
      <c r="B2747" s="39"/>
    </row>
    <row r="2748" spans="2:2" x14ac:dyDescent="0.25">
      <c r="B2748" s="39"/>
    </row>
    <row r="2749" spans="2:2" x14ac:dyDescent="0.25">
      <c r="B2749" s="39"/>
    </row>
    <row r="2750" spans="2:2" x14ac:dyDescent="0.25">
      <c r="B2750" s="39"/>
    </row>
    <row r="2751" spans="2:2" x14ac:dyDescent="0.25">
      <c r="B2751" s="39"/>
    </row>
    <row r="2752" spans="2:2" x14ac:dyDescent="0.25">
      <c r="B2752" s="39"/>
    </row>
    <row r="2753" spans="2:2" x14ac:dyDescent="0.25">
      <c r="B2753" s="39"/>
    </row>
    <row r="2754" spans="2:2" x14ac:dyDescent="0.25">
      <c r="B2754" s="39"/>
    </row>
    <row r="2755" spans="2:2" x14ac:dyDescent="0.25">
      <c r="B2755" s="39"/>
    </row>
    <row r="2756" spans="2:2" x14ac:dyDescent="0.25">
      <c r="B2756" s="39"/>
    </row>
    <row r="2757" spans="2:2" x14ac:dyDescent="0.25">
      <c r="B2757" s="39"/>
    </row>
    <row r="2758" spans="2:2" x14ac:dyDescent="0.25">
      <c r="B2758" s="39"/>
    </row>
    <row r="2759" spans="2:2" x14ac:dyDescent="0.25">
      <c r="B2759" s="39"/>
    </row>
    <row r="2760" spans="2:2" x14ac:dyDescent="0.25">
      <c r="B2760" s="39"/>
    </row>
    <row r="2761" spans="2:2" x14ac:dyDescent="0.25">
      <c r="B2761" s="39"/>
    </row>
    <row r="2762" spans="2:2" x14ac:dyDescent="0.25">
      <c r="B2762" s="39"/>
    </row>
    <row r="2763" spans="2:2" x14ac:dyDescent="0.25">
      <c r="B2763" s="39"/>
    </row>
    <row r="2764" spans="2:2" x14ac:dyDescent="0.25">
      <c r="B2764" s="39"/>
    </row>
    <row r="2765" spans="2:2" x14ac:dyDescent="0.25">
      <c r="B2765" s="39"/>
    </row>
    <row r="2766" spans="2:2" x14ac:dyDescent="0.25">
      <c r="B2766" s="39"/>
    </row>
    <row r="2767" spans="2:2" x14ac:dyDescent="0.25">
      <c r="B2767" s="39"/>
    </row>
    <row r="2768" spans="2:2" x14ac:dyDescent="0.25">
      <c r="B2768" s="39"/>
    </row>
    <row r="2769" spans="2:2" x14ac:dyDescent="0.25">
      <c r="B2769" s="39"/>
    </row>
    <row r="2770" spans="2:2" x14ac:dyDescent="0.25">
      <c r="B2770" s="39"/>
    </row>
    <row r="2771" spans="2:2" x14ac:dyDescent="0.25">
      <c r="B2771" s="39"/>
    </row>
    <row r="2772" spans="2:2" x14ac:dyDescent="0.25">
      <c r="B2772" s="39"/>
    </row>
    <row r="2773" spans="2:2" x14ac:dyDescent="0.25">
      <c r="B2773" s="39"/>
    </row>
    <row r="2774" spans="2:2" x14ac:dyDescent="0.25">
      <c r="B2774" s="39"/>
    </row>
    <row r="2775" spans="2:2" x14ac:dyDescent="0.25">
      <c r="B2775" s="39"/>
    </row>
    <row r="2776" spans="2:2" x14ac:dyDescent="0.25">
      <c r="B2776" s="39"/>
    </row>
    <row r="2777" spans="2:2" x14ac:dyDescent="0.25">
      <c r="B2777" s="39"/>
    </row>
    <row r="2778" spans="2:2" x14ac:dyDescent="0.25">
      <c r="B2778" s="39"/>
    </row>
    <row r="2779" spans="2:2" x14ac:dyDescent="0.25">
      <c r="B2779" s="39"/>
    </row>
    <row r="2780" spans="2:2" x14ac:dyDescent="0.25">
      <c r="B2780" s="39"/>
    </row>
    <row r="2781" spans="2:2" x14ac:dyDescent="0.25">
      <c r="B2781" s="39"/>
    </row>
    <row r="2782" spans="2:2" x14ac:dyDescent="0.25">
      <c r="B2782" s="39"/>
    </row>
    <row r="2783" spans="2:2" x14ac:dyDescent="0.25">
      <c r="B2783" s="39"/>
    </row>
    <row r="2784" spans="2:2" x14ac:dyDescent="0.25">
      <c r="B2784" s="39"/>
    </row>
    <row r="2785" spans="2:2" x14ac:dyDescent="0.25">
      <c r="B2785" s="39"/>
    </row>
    <row r="2786" spans="2:2" x14ac:dyDescent="0.25">
      <c r="B2786" s="39"/>
    </row>
    <row r="2787" spans="2:2" x14ac:dyDescent="0.25">
      <c r="B2787" s="39"/>
    </row>
    <row r="2788" spans="2:2" x14ac:dyDescent="0.25">
      <c r="B2788" s="39"/>
    </row>
    <row r="2789" spans="2:2" x14ac:dyDescent="0.25">
      <c r="B2789" s="39"/>
    </row>
    <row r="2790" spans="2:2" x14ac:dyDescent="0.25">
      <c r="B2790" s="39"/>
    </row>
    <row r="2791" spans="2:2" x14ac:dyDescent="0.25">
      <c r="B2791" s="39"/>
    </row>
    <row r="2792" spans="2:2" x14ac:dyDescent="0.25">
      <c r="B2792" s="39"/>
    </row>
    <row r="2793" spans="2:2" x14ac:dyDescent="0.25">
      <c r="B2793" s="39"/>
    </row>
    <row r="2794" spans="2:2" x14ac:dyDescent="0.25">
      <c r="B2794" s="39"/>
    </row>
    <row r="2795" spans="2:2" x14ac:dyDescent="0.25">
      <c r="B2795" s="39"/>
    </row>
    <row r="2796" spans="2:2" x14ac:dyDescent="0.25">
      <c r="B2796" s="39"/>
    </row>
    <row r="2797" spans="2:2" x14ac:dyDescent="0.25">
      <c r="B2797" s="39"/>
    </row>
    <row r="2798" spans="2:2" x14ac:dyDescent="0.25">
      <c r="B2798" s="39"/>
    </row>
    <row r="2799" spans="2:2" x14ac:dyDescent="0.25">
      <c r="B2799" s="39"/>
    </row>
    <row r="2800" spans="2:2" x14ac:dyDescent="0.25">
      <c r="B2800" s="39"/>
    </row>
    <row r="2801" spans="2:2" x14ac:dyDescent="0.25">
      <c r="B2801" s="39"/>
    </row>
    <row r="2802" spans="2:2" x14ac:dyDescent="0.25">
      <c r="B2802" s="39"/>
    </row>
    <row r="2803" spans="2:2" x14ac:dyDescent="0.25">
      <c r="B2803" s="39"/>
    </row>
    <row r="2804" spans="2:2" x14ac:dyDescent="0.25">
      <c r="B2804" s="39"/>
    </row>
    <row r="2805" spans="2:2" x14ac:dyDescent="0.25">
      <c r="B2805" s="39"/>
    </row>
    <row r="2806" spans="2:2" x14ac:dyDescent="0.25">
      <c r="B2806" s="39"/>
    </row>
    <row r="2807" spans="2:2" x14ac:dyDescent="0.25">
      <c r="B2807" s="39"/>
    </row>
    <row r="2808" spans="2:2" x14ac:dyDescent="0.25">
      <c r="B2808" s="39"/>
    </row>
    <row r="2809" spans="2:2" x14ac:dyDescent="0.25">
      <c r="B2809" s="39"/>
    </row>
    <row r="2810" spans="2:2" x14ac:dyDescent="0.25">
      <c r="B2810" s="39"/>
    </row>
    <row r="2811" spans="2:2" x14ac:dyDescent="0.25">
      <c r="B2811" s="39"/>
    </row>
    <row r="2812" spans="2:2" x14ac:dyDescent="0.25">
      <c r="B2812" s="39"/>
    </row>
    <row r="2813" spans="2:2" x14ac:dyDescent="0.25">
      <c r="B2813" s="39"/>
    </row>
    <row r="2814" spans="2:2" x14ac:dyDescent="0.25">
      <c r="B2814" s="39"/>
    </row>
    <row r="2815" spans="2:2" x14ac:dyDescent="0.25">
      <c r="B2815" s="39"/>
    </row>
    <row r="2816" spans="2:2" x14ac:dyDescent="0.25">
      <c r="B2816" s="39"/>
    </row>
    <row r="2817" spans="2:2" x14ac:dyDescent="0.25">
      <c r="B2817" s="39"/>
    </row>
    <row r="2818" spans="2:2" x14ac:dyDescent="0.25">
      <c r="B2818" s="39"/>
    </row>
    <row r="2819" spans="2:2" x14ac:dyDescent="0.25">
      <c r="B2819" s="39"/>
    </row>
    <row r="2820" spans="2:2" x14ac:dyDescent="0.25">
      <c r="B2820" s="39"/>
    </row>
    <row r="2821" spans="2:2" x14ac:dyDescent="0.25">
      <c r="B2821" s="39"/>
    </row>
    <row r="2822" spans="2:2" x14ac:dyDescent="0.25">
      <c r="B2822" s="39"/>
    </row>
    <row r="2823" spans="2:2" x14ac:dyDescent="0.25">
      <c r="B2823" s="39"/>
    </row>
    <row r="2824" spans="2:2" x14ac:dyDescent="0.25">
      <c r="B2824" s="39"/>
    </row>
    <row r="2825" spans="2:2" x14ac:dyDescent="0.25">
      <c r="B2825" s="39"/>
    </row>
    <row r="2826" spans="2:2" x14ac:dyDescent="0.25">
      <c r="B2826" s="39"/>
    </row>
    <row r="2827" spans="2:2" x14ac:dyDescent="0.25">
      <c r="B2827" s="39"/>
    </row>
    <row r="2828" spans="2:2" x14ac:dyDescent="0.25">
      <c r="B2828" s="39"/>
    </row>
    <row r="2829" spans="2:2" x14ac:dyDescent="0.25">
      <c r="B2829" s="39"/>
    </row>
    <row r="2830" spans="2:2" x14ac:dyDescent="0.25">
      <c r="B2830" s="39"/>
    </row>
    <row r="2831" spans="2:2" x14ac:dyDescent="0.25">
      <c r="B2831" s="39"/>
    </row>
    <row r="2832" spans="2:2" x14ac:dyDescent="0.25">
      <c r="B2832" s="39"/>
    </row>
    <row r="2833" spans="2:2" x14ac:dyDescent="0.25">
      <c r="B2833" s="39"/>
    </row>
    <row r="2834" spans="2:2" x14ac:dyDescent="0.25">
      <c r="B2834" s="39"/>
    </row>
    <row r="2835" spans="2:2" x14ac:dyDescent="0.25">
      <c r="B2835" s="39"/>
    </row>
    <row r="2836" spans="2:2" x14ac:dyDescent="0.25">
      <c r="B2836" s="39"/>
    </row>
    <row r="2837" spans="2:2" x14ac:dyDescent="0.25">
      <c r="B2837" s="39"/>
    </row>
    <row r="2838" spans="2:2" x14ac:dyDescent="0.25">
      <c r="B2838" s="39"/>
    </row>
    <row r="2839" spans="2:2" x14ac:dyDescent="0.25">
      <c r="B2839" s="39"/>
    </row>
    <row r="2840" spans="2:2" x14ac:dyDescent="0.25">
      <c r="B2840" s="39"/>
    </row>
    <row r="2841" spans="2:2" x14ac:dyDescent="0.25">
      <c r="B2841" s="39"/>
    </row>
    <row r="2842" spans="2:2" x14ac:dyDescent="0.25">
      <c r="B2842" s="39"/>
    </row>
    <row r="2843" spans="2:2" x14ac:dyDescent="0.25">
      <c r="B2843" s="39"/>
    </row>
    <row r="2844" spans="2:2" x14ac:dyDescent="0.25">
      <c r="B2844" s="39"/>
    </row>
    <row r="2845" spans="2:2" x14ac:dyDescent="0.25">
      <c r="B2845" s="39"/>
    </row>
    <row r="2846" spans="2:2" x14ac:dyDescent="0.25">
      <c r="B2846" s="39"/>
    </row>
    <row r="2847" spans="2:2" x14ac:dyDescent="0.25">
      <c r="B2847" s="39"/>
    </row>
    <row r="2848" spans="2:2" x14ac:dyDescent="0.25">
      <c r="B2848" s="39"/>
    </row>
    <row r="2849" spans="2:2" x14ac:dyDescent="0.25">
      <c r="B2849" s="39"/>
    </row>
    <row r="2850" spans="2:2" x14ac:dyDescent="0.25">
      <c r="B2850" s="39"/>
    </row>
    <row r="2851" spans="2:2" x14ac:dyDescent="0.25">
      <c r="B2851" s="39"/>
    </row>
    <row r="2852" spans="2:2" x14ac:dyDescent="0.25">
      <c r="B2852" s="39"/>
    </row>
    <row r="2853" spans="2:2" x14ac:dyDescent="0.25">
      <c r="B2853" s="39"/>
    </row>
    <row r="2854" spans="2:2" x14ac:dyDescent="0.25">
      <c r="B2854" s="39"/>
    </row>
    <row r="2855" spans="2:2" x14ac:dyDescent="0.25">
      <c r="B2855" s="39"/>
    </row>
    <row r="2856" spans="2:2" x14ac:dyDescent="0.25">
      <c r="B2856" s="39"/>
    </row>
    <row r="2857" spans="2:2" x14ac:dyDescent="0.25">
      <c r="B2857" s="39"/>
    </row>
    <row r="2858" spans="2:2" x14ac:dyDescent="0.25">
      <c r="B2858" s="39"/>
    </row>
    <row r="2859" spans="2:2" x14ac:dyDescent="0.25">
      <c r="B2859" s="39"/>
    </row>
    <row r="2860" spans="2:2" x14ac:dyDescent="0.25">
      <c r="B2860" s="39"/>
    </row>
    <row r="2861" spans="2:2" x14ac:dyDescent="0.25">
      <c r="B2861" s="39"/>
    </row>
    <row r="2862" spans="2:2" x14ac:dyDescent="0.25">
      <c r="B2862" s="39"/>
    </row>
    <row r="2863" spans="2:2" x14ac:dyDescent="0.25">
      <c r="B2863" s="39"/>
    </row>
    <row r="2864" spans="2:2" x14ac:dyDescent="0.25">
      <c r="B2864" s="39"/>
    </row>
    <row r="2865" spans="2:2" x14ac:dyDescent="0.25">
      <c r="B2865" s="39"/>
    </row>
    <row r="2866" spans="2:2" x14ac:dyDescent="0.25">
      <c r="B2866" s="39"/>
    </row>
    <row r="2867" spans="2:2" x14ac:dyDescent="0.25">
      <c r="B2867" s="39"/>
    </row>
    <row r="2868" spans="2:2" x14ac:dyDescent="0.25">
      <c r="B2868" s="39"/>
    </row>
    <row r="2869" spans="2:2" x14ac:dyDescent="0.25">
      <c r="B2869" s="39"/>
    </row>
    <row r="2870" spans="2:2" x14ac:dyDescent="0.25">
      <c r="B2870" s="39"/>
    </row>
    <row r="2871" spans="2:2" x14ac:dyDescent="0.25">
      <c r="B2871" s="39"/>
    </row>
    <row r="2872" spans="2:2" x14ac:dyDescent="0.25">
      <c r="B2872" s="39"/>
    </row>
    <row r="2873" spans="2:2" x14ac:dyDescent="0.25">
      <c r="B2873" s="39"/>
    </row>
    <row r="2874" spans="2:2" x14ac:dyDescent="0.25">
      <c r="B2874" s="39"/>
    </row>
    <row r="2875" spans="2:2" x14ac:dyDescent="0.25">
      <c r="B2875" s="39"/>
    </row>
    <row r="2876" spans="2:2" x14ac:dyDescent="0.25">
      <c r="B2876" s="39"/>
    </row>
    <row r="2877" spans="2:2" x14ac:dyDescent="0.25">
      <c r="B2877" s="39"/>
    </row>
    <row r="2878" spans="2:2" x14ac:dyDescent="0.25">
      <c r="B2878" s="39"/>
    </row>
    <row r="2879" spans="2:2" x14ac:dyDescent="0.25">
      <c r="B2879" s="39"/>
    </row>
    <row r="2880" spans="2:2" x14ac:dyDescent="0.25">
      <c r="B2880" s="39"/>
    </row>
    <row r="2881" spans="2:2" x14ac:dyDescent="0.25">
      <c r="B2881" s="39"/>
    </row>
    <row r="2882" spans="2:2" x14ac:dyDescent="0.25">
      <c r="B2882" s="39"/>
    </row>
    <row r="2883" spans="2:2" x14ac:dyDescent="0.25">
      <c r="B2883" s="39"/>
    </row>
    <row r="2884" spans="2:2" x14ac:dyDescent="0.25">
      <c r="B2884" s="39"/>
    </row>
    <row r="2885" spans="2:2" x14ac:dyDescent="0.25">
      <c r="B2885" s="39"/>
    </row>
    <row r="2886" spans="2:2" x14ac:dyDescent="0.25">
      <c r="B2886" s="39"/>
    </row>
    <row r="2887" spans="2:2" x14ac:dyDescent="0.25">
      <c r="B2887" s="39"/>
    </row>
    <row r="2888" spans="2:2" x14ac:dyDescent="0.25">
      <c r="B2888" s="39"/>
    </row>
    <row r="2889" spans="2:2" x14ac:dyDescent="0.25">
      <c r="B2889" s="39"/>
    </row>
    <row r="2890" spans="2:2" x14ac:dyDescent="0.25">
      <c r="B2890" s="39"/>
    </row>
    <row r="2891" spans="2:2" x14ac:dyDescent="0.25">
      <c r="B2891" s="39"/>
    </row>
    <row r="2892" spans="2:2" x14ac:dyDescent="0.25">
      <c r="B2892" s="39"/>
    </row>
    <row r="2893" spans="2:2" x14ac:dyDescent="0.25">
      <c r="B2893" s="39"/>
    </row>
    <row r="2894" spans="2:2" x14ac:dyDescent="0.25">
      <c r="B2894" s="39"/>
    </row>
    <row r="2895" spans="2:2" x14ac:dyDescent="0.25">
      <c r="B2895" s="39"/>
    </row>
    <row r="2896" spans="2:2" x14ac:dyDescent="0.25">
      <c r="B2896" s="39"/>
    </row>
    <row r="2897" spans="2:2" x14ac:dyDescent="0.25">
      <c r="B2897" s="39"/>
    </row>
    <row r="2898" spans="2:2" x14ac:dyDescent="0.25">
      <c r="B2898" s="39"/>
    </row>
    <row r="2899" spans="2:2" x14ac:dyDescent="0.25">
      <c r="B2899" s="39"/>
    </row>
    <row r="2900" spans="2:2" x14ac:dyDescent="0.25">
      <c r="B2900" s="39"/>
    </row>
    <row r="2901" spans="2:2" x14ac:dyDescent="0.25">
      <c r="B2901" s="39"/>
    </row>
    <row r="2902" spans="2:2" x14ac:dyDescent="0.25">
      <c r="B2902" s="39"/>
    </row>
    <row r="2903" spans="2:2" x14ac:dyDescent="0.25">
      <c r="B2903" s="39"/>
    </row>
    <row r="2904" spans="2:2" x14ac:dyDescent="0.25">
      <c r="B2904" s="39"/>
    </row>
    <row r="2905" spans="2:2" x14ac:dyDescent="0.25">
      <c r="B2905" s="39"/>
    </row>
    <row r="2906" spans="2:2" x14ac:dyDescent="0.25">
      <c r="B2906" s="39"/>
    </row>
    <row r="2907" spans="2:2" x14ac:dyDescent="0.25">
      <c r="B2907" s="39"/>
    </row>
    <row r="2908" spans="2:2" x14ac:dyDescent="0.25">
      <c r="B2908" s="39"/>
    </row>
    <row r="2909" spans="2:2" x14ac:dyDescent="0.25">
      <c r="B2909" s="39"/>
    </row>
    <row r="2910" spans="2:2" x14ac:dyDescent="0.25">
      <c r="B2910" s="39"/>
    </row>
    <row r="2911" spans="2:2" x14ac:dyDescent="0.25">
      <c r="B2911" s="39"/>
    </row>
    <row r="2912" spans="2:2" x14ac:dyDescent="0.25">
      <c r="B2912" s="39"/>
    </row>
    <row r="2913" spans="2:2" x14ac:dyDescent="0.25">
      <c r="B2913" s="39"/>
    </row>
    <row r="2914" spans="2:2" x14ac:dyDescent="0.25">
      <c r="B2914" s="39"/>
    </row>
    <row r="2915" spans="2:2" x14ac:dyDescent="0.25">
      <c r="B2915" s="39"/>
    </row>
    <row r="2916" spans="2:2" x14ac:dyDescent="0.25">
      <c r="B2916" s="39"/>
    </row>
    <row r="2917" spans="2:2" x14ac:dyDescent="0.25">
      <c r="B2917" s="39"/>
    </row>
    <row r="2918" spans="2:2" x14ac:dyDescent="0.25">
      <c r="B2918" s="39"/>
    </row>
    <row r="2919" spans="2:2" x14ac:dyDescent="0.25">
      <c r="B2919" s="39"/>
    </row>
    <row r="2920" spans="2:2" x14ac:dyDescent="0.25">
      <c r="B2920" s="39"/>
    </row>
    <row r="2921" spans="2:2" x14ac:dyDescent="0.25">
      <c r="B2921" s="39"/>
    </row>
    <row r="2922" spans="2:2" x14ac:dyDescent="0.25">
      <c r="B2922" s="39"/>
    </row>
    <row r="2923" spans="2:2" x14ac:dyDescent="0.25">
      <c r="B2923" s="39"/>
    </row>
    <row r="2924" spans="2:2" x14ac:dyDescent="0.25">
      <c r="B2924" s="39"/>
    </row>
    <row r="2925" spans="2:2" x14ac:dyDescent="0.25">
      <c r="B2925" s="39"/>
    </row>
    <row r="2926" spans="2:2" x14ac:dyDescent="0.25">
      <c r="B2926" s="39"/>
    </row>
    <row r="2927" spans="2:2" x14ac:dyDescent="0.25">
      <c r="B2927" s="39"/>
    </row>
    <row r="2928" spans="2:2" x14ac:dyDescent="0.25">
      <c r="B2928" s="39"/>
    </row>
    <row r="2929" spans="2:2" x14ac:dyDescent="0.25">
      <c r="B2929" s="39"/>
    </row>
    <row r="2930" spans="2:2" x14ac:dyDescent="0.25">
      <c r="B2930" s="39"/>
    </row>
    <row r="2931" spans="2:2" x14ac:dyDescent="0.25">
      <c r="B2931" s="39"/>
    </row>
    <row r="2932" spans="2:2" x14ac:dyDescent="0.25">
      <c r="B2932" s="39"/>
    </row>
    <row r="2933" spans="2:2" x14ac:dyDescent="0.25">
      <c r="B2933" s="39"/>
    </row>
    <row r="2934" spans="2:2" x14ac:dyDescent="0.25">
      <c r="B2934" s="39"/>
    </row>
    <row r="2935" spans="2:2" x14ac:dyDescent="0.25">
      <c r="B2935" s="39"/>
    </row>
    <row r="2936" spans="2:2" x14ac:dyDescent="0.25">
      <c r="B2936" s="39"/>
    </row>
    <row r="2937" spans="2:2" x14ac:dyDescent="0.25">
      <c r="B2937" s="39"/>
    </row>
    <row r="2938" spans="2:2" x14ac:dyDescent="0.25">
      <c r="B2938" s="39"/>
    </row>
    <row r="2939" spans="2:2" x14ac:dyDescent="0.25">
      <c r="B2939" s="39"/>
    </row>
    <row r="2940" spans="2:2" x14ac:dyDescent="0.25">
      <c r="B2940" s="39"/>
    </row>
    <row r="2941" spans="2:2" x14ac:dyDescent="0.25">
      <c r="B2941" s="39"/>
    </row>
    <row r="2942" spans="2:2" x14ac:dyDescent="0.25">
      <c r="B2942" s="39"/>
    </row>
    <row r="2943" spans="2:2" x14ac:dyDescent="0.25">
      <c r="B2943" s="39"/>
    </row>
    <row r="2944" spans="2:2" x14ac:dyDescent="0.25">
      <c r="B2944" s="39"/>
    </row>
    <row r="2945" spans="2:2" x14ac:dyDescent="0.25">
      <c r="B2945" s="39"/>
    </row>
    <row r="2946" spans="2:2" x14ac:dyDescent="0.25">
      <c r="B2946" s="39"/>
    </row>
    <row r="2947" spans="2:2" x14ac:dyDescent="0.25">
      <c r="B2947" s="39"/>
    </row>
    <row r="2948" spans="2:2" x14ac:dyDescent="0.25">
      <c r="B2948" s="39"/>
    </row>
    <row r="2949" spans="2:2" x14ac:dyDescent="0.25">
      <c r="B2949" s="39"/>
    </row>
    <row r="2950" spans="2:2" x14ac:dyDescent="0.25">
      <c r="B2950" s="39"/>
    </row>
    <row r="2951" spans="2:2" x14ac:dyDescent="0.25">
      <c r="B2951" s="39"/>
    </row>
    <row r="2952" spans="2:2" x14ac:dyDescent="0.25">
      <c r="B2952" s="39"/>
    </row>
    <row r="2953" spans="2:2" x14ac:dyDescent="0.25">
      <c r="B2953" s="39"/>
    </row>
    <row r="2954" spans="2:2" x14ac:dyDescent="0.25">
      <c r="B2954" s="39"/>
    </row>
    <row r="2955" spans="2:2" x14ac:dyDescent="0.25">
      <c r="B2955" s="39"/>
    </row>
    <row r="2956" spans="2:2" x14ac:dyDescent="0.25">
      <c r="B2956" s="39"/>
    </row>
    <row r="2957" spans="2:2" x14ac:dyDescent="0.25">
      <c r="B2957" s="39"/>
    </row>
    <row r="2958" spans="2:2" x14ac:dyDescent="0.25">
      <c r="B2958" s="39"/>
    </row>
    <row r="2959" spans="2:2" x14ac:dyDescent="0.25">
      <c r="B2959" s="39"/>
    </row>
    <row r="2960" spans="2:2" x14ac:dyDescent="0.25">
      <c r="B2960" s="39"/>
    </row>
    <row r="2961" spans="2:2" x14ac:dyDescent="0.25">
      <c r="B2961" s="39"/>
    </row>
    <row r="2962" spans="2:2" x14ac:dyDescent="0.25">
      <c r="B2962" s="39"/>
    </row>
    <row r="2963" spans="2:2" x14ac:dyDescent="0.25">
      <c r="B2963" s="39"/>
    </row>
    <row r="2964" spans="2:2" x14ac:dyDescent="0.25">
      <c r="B2964" s="39"/>
    </row>
    <row r="2965" spans="2:2" x14ac:dyDescent="0.25">
      <c r="B2965" s="39"/>
    </row>
    <row r="2966" spans="2:2" x14ac:dyDescent="0.25">
      <c r="B2966" s="39"/>
    </row>
    <row r="2967" spans="2:2" x14ac:dyDescent="0.25">
      <c r="B2967" s="39"/>
    </row>
    <row r="2968" spans="2:2" x14ac:dyDescent="0.25">
      <c r="B2968" s="39"/>
    </row>
    <row r="2969" spans="2:2" x14ac:dyDescent="0.25">
      <c r="B2969" s="39"/>
    </row>
    <row r="2970" spans="2:2" x14ac:dyDescent="0.25">
      <c r="B2970" s="39"/>
    </row>
    <row r="2971" spans="2:2" x14ac:dyDescent="0.25">
      <c r="B2971" s="39"/>
    </row>
    <row r="2972" spans="2:2" x14ac:dyDescent="0.25">
      <c r="B2972" s="39"/>
    </row>
    <row r="2973" spans="2:2" x14ac:dyDescent="0.25">
      <c r="B2973" s="39"/>
    </row>
    <row r="2974" spans="2:2" x14ac:dyDescent="0.25">
      <c r="B2974" s="39"/>
    </row>
    <row r="2975" spans="2:2" x14ac:dyDescent="0.25">
      <c r="B2975" s="39"/>
    </row>
    <row r="2976" spans="2:2" x14ac:dyDescent="0.25">
      <c r="B2976" s="39"/>
    </row>
    <row r="2977" spans="2:2" x14ac:dyDescent="0.25">
      <c r="B2977" s="39"/>
    </row>
    <row r="2978" spans="2:2" x14ac:dyDescent="0.25">
      <c r="B2978" s="39"/>
    </row>
    <row r="2979" spans="2:2" x14ac:dyDescent="0.25">
      <c r="B2979" s="39"/>
    </row>
    <row r="2980" spans="2:2" x14ac:dyDescent="0.25">
      <c r="B2980" s="39"/>
    </row>
    <row r="2981" spans="2:2" x14ac:dyDescent="0.25">
      <c r="B2981" s="39"/>
    </row>
    <row r="2982" spans="2:2" x14ac:dyDescent="0.25">
      <c r="B2982" s="39"/>
    </row>
    <row r="2983" spans="2:2" x14ac:dyDescent="0.25">
      <c r="B2983" s="39"/>
    </row>
    <row r="2984" spans="2:2" x14ac:dyDescent="0.25">
      <c r="B2984" s="39"/>
    </row>
    <row r="2985" spans="2:2" x14ac:dyDescent="0.25">
      <c r="B2985" s="39"/>
    </row>
    <row r="2986" spans="2:2" x14ac:dyDescent="0.25">
      <c r="B2986" s="39"/>
    </row>
    <row r="2987" spans="2:2" x14ac:dyDescent="0.25">
      <c r="B2987" s="39"/>
    </row>
    <row r="2988" spans="2:2" x14ac:dyDescent="0.25">
      <c r="B2988" s="39"/>
    </row>
    <row r="2989" spans="2:2" x14ac:dyDescent="0.25">
      <c r="B2989" s="39"/>
    </row>
    <row r="2990" spans="2:2" x14ac:dyDescent="0.25">
      <c r="B2990" s="39"/>
    </row>
    <row r="2991" spans="2:2" x14ac:dyDescent="0.25">
      <c r="B2991" s="39"/>
    </row>
    <row r="2992" spans="2:2" x14ac:dyDescent="0.25">
      <c r="B2992" s="39"/>
    </row>
    <row r="2993" spans="2:2" x14ac:dyDescent="0.25">
      <c r="B2993" s="39"/>
    </row>
    <row r="2994" spans="2:2" x14ac:dyDescent="0.25">
      <c r="B2994" s="39"/>
    </row>
    <row r="2995" spans="2:2" x14ac:dyDescent="0.25">
      <c r="B2995" s="39"/>
    </row>
    <row r="2996" spans="2:2" x14ac:dyDescent="0.25">
      <c r="B2996" s="39"/>
    </row>
    <row r="2997" spans="2:2" x14ac:dyDescent="0.25">
      <c r="B2997" s="39"/>
    </row>
    <row r="2998" spans="2:2" x14ac:dyDescent="0.25">
      <c r="B2998" s="39"/>
    </row>
    <row r="2999" spans="2:2" x14ac:dyDescent="0.25">
      <c r="B2999" s="39"/>
    </row>
    <row r="3000" spans="2:2" x14ac:dyDescent="0.25">
      <c r="B3000" s="39"/>
    </row>
    <row r="3001" spans="2:2" x14ac:dyDescent="0.25">
      <c r="B3001" s="39"/>
    </row>
    <row r="3002" spans="2:2" x14ac:dyDescent="0.25">
      <c r="B3002" s="39"/>
    </row>
    <row r="3003" spans="2:2" x14ac:dyDescent="0.25">
      <c r="B3003" s="39"/>
    </row>
    <row r="3004" spans="2:2" x14ac:dyDescent="0.25">
      <c r="B3004" s="39"/>
    </row>
    <row r="3005" spans="2:2" x14ac:dyDescent="0.25">
      <c r="B3005" s="39"/>
    </row>
    <row r="3006" spans="2:2" x14ac:dyDescent="0.25">
      <c r="B3006" s="39"/>
    </row>
    <row r="3007" spans="2:2" x14ac:dyDescent="0.25">
      <c r="B3007" s="39"/>
    </row>
    <row r="3008" spans="2:2" x14ac:dyDescent="0.25">
      <c r="B3008" s="39"/>
    </row>
    <row r="3009" spans="2:2" x14ac:dyDescent="0.25">
      <c r="B3009" s="39"/>
    </row>
    <row r="3010" spans="2:2" x14ac:dyDescent="0.25">
      <c r="B3010" s="39"/>
    </row>
    <row r="3011" spans="2:2" x14ac:dyDescent="0.25">
      <c r="B3011" s="39"/>
    </row>
    <row r="3012" spans="2:2" x14ac:dyDescent="0.25">
      <c r="B3012" s="39"/>
    </row>
    <row r="3013" spans="2:2" x14ac:dyDescent="0.25">
      <c r="B3013" s="39"/>
    </row>
    <row r="3014" spans="2:2" x14ac:dyDescent="0.25">
      <c r="B3014" s="39"/>
    </row>
    <row r="3015" spans="2:2" x14ac:dyDescent="0.25">
      <c r="B3015" s="39"/>
    </row>
    <row r="3016" spans="2:2" x14ac:dyDescent="0.25">
      <c r="B3016" s="39"/>
    </row>
    <row r="3017" spans="2:2" x14ac:dyDescent="0.25">
      <c r="B3017" s="39"/>
    </row>
    <row r="3018" spans="2:2" x14ac:dyDescent="0.25">
      <c r="B3018" s="39"/>
    </row>
    <row r="3019" spans="2:2" x14ac:dyDescent="0.25">
      <c r="B3019" s="39"/>
    </row>
    <row r="3020" spans="2:2" x14ac:dyDescent="0.25">
      <c r="B3020" s="39"/>
    </row>
    <row r="3021" spans="2:2" x14ac:dyDescent="0.25">
      <c r="B3021" s="39"/>
    </row>
    <row r="3022" spans="2:2" x14ac:dyDescent="0.25">
      <c r="B3022" s="39"/>
    </row>
    <row r="3023" spans="2:2" x14ac:dyDescent="0.25">
      <c r="B3023" s="39"/>
    </row>
    <row r="3024" spans="2:2" x14ac:dyDescent="0.25">
      <c r="B3024" s="39"/>
    </row>
    <row r="3025" spans="2:2" x14ac:dyDescent="0.25">
      <c r="B3025" s="39"/>
    </row>
    <row r="3026" spans="2:2" x14ac:dyDescent="0.25">
      <c r="B3026" s="39"/>
    </row>
    <row r="3027" spans="2:2" x14ac:dyDescent="0.25">
      <c r="B3027" s="39"/>
    </row>
    <row r="3028" spans="2:2" x14ac:dyDescent="0.25">
      <c r="B3028" s="39"/>
    </row>
    <row r="3029" spans="2:2" x14ac:dyDescent="0.25">
      <c r="B3029" s="39"/>
    </row>
    <row r="3030" spans="2:2" x14ac:dyDescent="0.25">
      <c r="B3030" s="39"/>
    </row>
    <row r="3031" spans="2:2" x14ac:dyDescent="0.25">
      <c r="B3031" s="39"/>
    </row>
    <row r="3032" spans="2:2" x14ac:dyDescent="0.25">
      <c r="B3032" s="39"/>
    </row>
    <row r="3033" spans="2:2" x14ac:dyDescent="0.25">
      <c r="B3033" s="39"/>
    </row>
    <row r="3034" spans="2:2" x14ac:dyDescent="0.25">
      <c r="B3034" s="39"/>
    </row>
    <row r="3035" spans="2:2" x14ac:dyDescent="0.25">
      <c r="B3035" s="39"/>
    </row>
    <row r="3036" spans="2:2" x14ac:dyDescent="0.25">
      <c r="B3036" s="39"/>
    </row>
    <row r="3037" spans="2:2" x14ac:dyDescent="0.25">
      <c r="B3037" s="39"/>
    </row>
    <row r="3038" spans="2:2" x14ac:dyDescent="0.25">
      <c r="B3038" s="39"/>
    </row>
    <row r="3039" spans="2:2" x14ac:dyDescent="0.25">
      <c r="B3039" s="39"/>
    </row>
    <row r="3040" spans="2:2" x14ac:dyDescent="0.25">
      <c r="B3040" s="39"/>
    </row>
    <row r="3041" spans="2:2" x14ac:dyDescent="0.25">
      <c r="B3041" s="39"/>
    </row>
    <row r="3042" spans="2:2" x14ac:dyDescent="0.25">
      <c r="B3042" s="39"/>
    </row>
    <row r="3043" spans="2:2" x14ac:dyDescent="0.25">
      <c r="B3043" s="39"/>
    </row>
    <row r="3044" spans="2:2" x14ac:dyDescent="0.25">
      <c r="B3044" s="39"/>
    </row>
    <row r="3045" spans="2:2" x14ac:dyDescent="0.25">
      <c r="B3045" s="39"/>
    </row>
    <row r="3046" spans="2:2" x14ac:dyDescent="0.25">
      <c r="B3046" s="39"/>
    </row>
    <row r="3047" spans="2:2" x14ac:dyDescent="0.25">
      <c r="B3047" s="39"/>
    </row>
    <row r="3048" spans="2:2" x14ac:dyDescent="0.25">
      <c r="B3048" s="39"/>
    </row>
    <row r="3049" spans="2:2" x14ac:dyDescent="0.25">
      <c r="B3049" s="39"/>
    </row>
    <row r="3050" spans="2:2" x14ac:dyDescent="0.25">
      <c r="B3050" s="39"/>
    </row>
    <row r="3051" spans="2:2" x14ac:dyDescent="0.25">
      <c r="B3051" s="39"/>
    </row>
    <row r="3052" spans="2:2" x14ac:dyDescent="0.25">
      <c r="B3052" s="39"/>
    </row>
    <row r="3053" spans="2:2" x14ac:dyDescent="0.25">
      <c r="B3053" s="39"/>
    </row>
    <row r="3054" spans="2:2" x14ac:dyDescent="0.25">
      <c r="B3054" s="39"/>
    </row>
    <row r="3055" spans="2:2" x14ac:dyDescent="0.25">
      <c r="B3055" s="39"/>
    </row>
    <row r="3056" spans="2:2" x14ac:dyDescent="0.25">
      <c r="B3056" s="39"/>
    </row>
    <row r="3057" spans="2:2" x14ac:dyDescent="0.25">
      <c r="B3057" s="39"/>
    </row>
    <row r="3058" spans="2:2" x14ac:dyDescent="0.25">
      <c r="B3058" s="39"/>
    </row>
    <row r="3059" spans="2:2" x14ac:dyDescent="0.25">
      <c r="B3059" s="39"/>
    </row>
    <row r="3060" spans="2:2" x14ac:dyDescent="0.25">
      <c r="B3060" s="39"/>
    </row>
    <row r="3061" spans="2:2" x14ac:dyDescent="0.25">
      <c r="B3061" s="39"/>
    </row>
    <row r="3062" spans="2:2" x14ac:dyDescent="0.25">
      <c r="B3062" s="39"/>
    </row>
    <row r="3063" spans="2:2" x14ac:dyDescent="0.25">
      <c r="B3063" s="39"/>
    </row>
    <row r="3064" spans="2:2" x14ac:dyDescent="0.25">
      <c r="B3064" s="39"/>
    </row>
    <row r="3065" spans="2:2" x14ac:dyDescent="0.25">
      <c r="B3065" s="39"/>
    </row>
    <row r="3066" spans="2:2" x14ac:dyDescent="0.25">
      <c r="B3066" s="39"/>
    </row>
    <row r="3067" spans="2:2" x14ac:dyDescent="0.25">
      <c r="B3067" s="39"/>
    </row>
    <row r="3068" spans="2:2" x14ac:dyDescent="0.25">
      <c r="B3068" s="39"/>
    </row>
    <row r="3069" spans="2:2" x14ac:dyDescent="0.25">
      <c r="B3069" s="39"/>
    </row>
    <row r="3070" spans="2:2" x14ac:dyDescent="0.25">
      <c r="B3070" s="39"/>
    </row>
    <row r="3071" spans="2:2" x14ac:dyDescent="0.25">
      <c r="B3071" s="39"/>
    </row>
    <row r="3072" spans="2:2" x14ac:dyDescent="0.25">
      <c r="B3072" s="39"/>
    </row>
    <row r="3073" spans="2:2" x14ac:dyDescent="0.25">
      <c r="B3073" s="39"/>
    </row>
    <row r="3074" spans="2:2" x14ac:dyDescent="0.25">
      <c r="B3074" s="39"/>
    </row>
    <row r="3075" spans="2:2" x14ac:dyDescent="0.25">
      <c r="B3075" s="39"/>
    </row>
    <row r="3076" spans="2:2" x14ac:dyDescent="0.25">
      <c r="B3076" s="39"/>
    </row>
    <row r="3077" spans="2:2" x14ac:dyDescent="0.25">
      <c r="B3077" s="39"/>
    </row>
    <row r="3078" spans="2:2" x14ac:dyDescent="0.25">
      <c r="B3078" s="39"/>
    </row>
    <row r="3079" spans="2:2" x14ac:dyDescent="0.25">
      <c r="B3079" s="39"/>
    </row>
    <row r="3080" spans="2:2" x14ac:dyDescent="0.25">
      <c r="B3080" s="39"/>
    </row>
    <row r="3081" spans="2:2" x14ac:dyDescent="0.25">
      <c r="B3081" s="39"/>
    </row>
    <row r="3082" spans="2:2" x14ac:dyDescent="0.25">
      <c r="B3082" s="39"/>
    </row>
    <row r="3083" spans="2:2" x14ac:dyDescent="0.25">
      <c r="B3083" s="39"/>
    </row>
    <row r="3084" spans="2:2" x14ac:dyDescent="0.25">
      <c r="B3084" s="39"/>
    </row>
    <row r="3085" spans="2:2" x14ac:dyDescent="0.25">
      <c r="B3085" s="39"/>
    </row>
    <row r="3086" spans="2:2" x14ac:dyDescent="0.25">
      <c r="B3086" s="39"/>
    </row>
    <row r="3087" spans="2:2" x14ac:dyDescent="0.25">
      <c r="B3087" s="39"/>
    </row>
    <row r="3088" spans="2:2" x14ac:dyDescent="0.25">
      <c r="B3088" s="39"/>
    </row>
    <row r="3089" spans="2:2" x14ac:dyDescent="0.25">
      <c r="B3089" s="39"/>
    </row>
    <row r="3090" spans="2:2" x14ac:dyDescent="0.25">
      <c r="B3090" s="39"/>
    </row>
    <row r="3091" spans="2:2" x14ac:dyDescent="0.25">
      <c r="B3091" s="39"/>
    </row>
    <row r="3092" spans="2:2" x14ac:dyDescent="0.25">
      <c r="B3092" s="39"/>
    </row>
    <row r="3093" spans="2:2" x14ac:dyDescent="0.25">
      <c r="B3093" s="39"/>
    </row>
    <row r="3094" spans="2:2" x14ac:dyDescent="0.25">
      <c r="B3094" s="39"/>
    </row>
    <row r="3095" spans="2:2" x14ac:dyDescent="0.25">
      <c r="B3095" s="39"/>
    </row>
    <row r="3096" spans="2:2" x14ac:dyDescent="0.25">
      <c r="B3096" s="39"/>
    </row>
    <row r="3097" spans="2:2" x14ac:dyDescent="0.25">
      <c r="B3097" s="39"/>
    </row>
    <row r="3098" spans="2:2" x14ac:dyDescent="0.25">
      <c r="B3098" s="39"/>
    </row>
    <row r="3099" spans="2:2" x14ac:dyDescent="0.25">
      <c r="B3099" s="39"/>
    </row>
    <row r="3100" spans="2:2" x14ac:dyDescent="0.25">
      <c r="B3100" s="39"/>
    </row>
    <row r="3101" spans="2:2" x14ac:dyDescent="0.25">
      <c r="B3101" s="39"/>
    </row>
    <row r="3102" spans="2:2" x14ac:dyDescent="0.25">
      <c r="B3102" s="39"/>
    </row>
    <row r="3103" spans="2:2" x14ac:dyDescent="0.25">
      <c r="B3103" s="39"/>
    </row>
    <row r="3104" spans="2:2" x14ac:dyDescent="0.25">
      <c r="B3104" s="39"/>
    </row>
    <row r="3105" spans="2:2" x14ac:dyDescent="0.25">
      <c r="B3105" s="39"/>
    </row>
    <row r="3106" spans="2:2" x14ac:dyDescent="0.25">
      <c r="B3106" s="39"/>
    </row>
    <row r="3107" spans="2:2" x14ac:dyDescent="0.25">
      <c r="B3107" s="39"/>
    </row>
    <row r="3108" spans="2:2" x14ac:dyDescent="0.25">
      <c r="B3108" s="39"/>
    </row>
    <row r="3109" spans="2:2" x14ac:dyDescent="0.25">
      <c r="B3109" s="39"/>
    </row>
    <row r="3110" spans="2:2" x14ac:dyDescent="0.25">
      <c r="B3110" s="39"/>
    </row>
    <row r="3111" spans="2:2" x14ac:dyDescent="0.25">
      <c r="B3111" s="39"/>
    </row>
    <row r="3112" spans="2:2" x14ac:dyDescent="0.25">
      <c r="B3112" s="39"/>
    </row>
    <row r="3113" spans="2:2" x14ac:dyDescent="0.25">
      <c r="B3113" s="39"/>
    </row>
    <row r="3114" spans="2:2" x14ac:dyDescent="0.25">
      <c r="B3114" s="39"/>
    </row>
    <row r="3115" spans="2:2" x14ac:dyDescent="0.25">
      <c r="B3115" s="39"/>
    </row>
    <row r="3116" spans="2:2" x14ac:dyDescent="0.25">
      <c r="B3116" s="39"/>
    </row>
    <row r="3117" spans="2:2" x14ac:dyDescent="0.25">
      <c r="B3117" s="39"/>
    </row>
    <row r="3118" spans="2:2" x14ac:dyDescent="0.25">
      <c r="B3118" s="39"/>
    </row>
    <row r="3119" spans="2:2" x14ac:dyDescent="0.25">
      <c r="B3119" s="39"/>
    </row>
    <row r="3120" spans="2:2" x14ac:dyDescent="0.25">
      <c r="B3120" s="39"/>
    </row>
    <row r="3121" spans="2:2" x14ac:dyDescent="0.25">
      <c r="B3121" s="39"/>
    </row>
    <row r="3122" spans="2:2" x14ac:dyDescent="0.25">
      <c r="B3122" s="39"/>
    </row>
    <row r="3123" spans="2:2" x14ac:dyDescent="0.25">
      <c r="B3123" s="39"/>
    </row>
    <row r="3124" spans="2:2" x14ac:dyDescent="0.25">
      <c r="B3124" s="39"/>
    </row>
    <row r="3125" spans="2:2" x14ac:dyDescent="0.25">
      <c r="B3125" s="39"/>
    </row>
    <row r="3126" spans="2:2" x14ac:dyDescent="0.25">
      <c r="B3126" s="39"/>
    </row>
    <row r="3127" spans="2:2" x14ac:dyDescent="0.25">
      <c r="B3127" s="39"/>
    </row>
    <row r="3128" spans="2:2" x14ac:dyDescent="0.25">
      <c r="B3128" s="39"/>
    </row>
    <row r="3129" spans="2:2" x14ac:dyDescent="0.25">
      <c r="B3129" s="39"/>
    </row>
    <row r="3130" spans="2:2" x14ac:dyDescent="0.25">
      <c r="B3130" s="39"/>
    </row>
    <row r="3131" spans="2:2" x14ac:dyDescent="0.25">
      <c r="B3131" s="39"/>
    </row>
    <row r="3132" spans="2:2" x14ac:dyDescent="0.25">
      <c r="B3132" s="39"/>
    </row>
    <row r="3133" spans="2:2" x14ac:dyDescent="0.25">
      <c r="B3133" s="39"/>
    </row>
    <row r="3134" spans="2:2" x14ac:dyDescent="0.25">
      <c r="B3134" s="39"/>
    </row>
    <row r="3135" spans="2:2" x14ac:dyDescent="0.25">
      <c r="B3135" s="39"/>
    </row>
    <row r="3136" spans="2:2" x14ac:dyDescent="0.25">
      <c r="B3136" s="39"/>
    </row>
    <row r="3137" spans="2:2" x14ac:dyDescent="0.25">
      <c r="B3137" s="39"/>
    </row>
    <row r="3138" spans="2:2" x14ac:dyDescent="0.25">
      <c r="B3138" s="39"/>
    </row>
    <row r="3139" spans="2:2" x14ac:dyDescent="0.25">
      <c r="B3139" s="39"/>
    </row>
    <row r="3140" spans="2:2" x14ac:dyDescent="0.25">
      <c r="B3140" s="39"/>
    </row>
    <row r="3141" spans="2:2" x14ac:dyDescent="0.25">
      <c r="B3141" s="39"/>
    </row>
    <row r="3142" spans="2:2" x14ac:dyDescent="0.25">
      <c r="B3142" s="39"/>
    </row>
    <row r="3143" spans="2:2" x14ac:dyDescent="0.25">
      <c r="B3143" s="39"/>
    </row>
    <row r="3144" spans="2:2" x14ac:dyDescent="0.25">
      <c r="B3144" s="39"/>
    </row>
    <row r="3145" spans="2:2" x14ac:dyDescent="0.25">
      <c r="B3145" s="39"/>
    </row>
    <row r="3146" spans="2:2" x14ac:dyDescent="0.25">
      <c r="B3146" s="39"/>
    </row>
    <row r="3147" spans="2:2" x14ac:dyDescent="0.25">
      <c r="B3147" s="39"/>
    </row>
    <row r="3148" spans="2:2" x14ac:dyDescent="0.25">
      <c r="B3148" s="39"/>
    </row>
    <row r="3149" spans="2:2" x14ac:dyDescent="0.25">
      <c r="B3149" s="39"/>
    </row>
    <row r="3150" spans="2:2" x14ac:dyDescent="0.25">
      <c r="B3150" s="39"/>
    </row>
    <row r="3151" spans="2:2" x14ac:dyDescent="0.25">
      <c r="B3151" s="39"/>
    </row>
    <row r="3152" spans="2:2" x14ac:dyDescent="0.25">
      <c r="B3152" s="39"/>
    </row>
    <row r="3153" spans="2:2" x14ac:dyDescent="0.25">
      <c r="B3153" s="39"/>
    </row>
    <row r="3154" spans="2:2" x14ac:dyDescent="0.25">
      <c r="B3154" s="39"/>
    </row>
    <row r="3155" spans="2:2" x14ac:dyDescent="0.25">
      <c r="B3155" s="39"/>
    </row>
    <row r="3156" spans="2:2" x14ac:dyDescent="0.25">
      <c r="B3156" s="39"/>
    </row>
    <row r="3157" spans="2:2" x14ac:dyDescent="0.25">
      <c r="B3157" s="39"/>
    </row>
    <row r="3158" spans="2:2" x14ac:dyDescent="0.25">
      <c r="B3158" s="39"/>
    </row>
    <row r="3159" spans="2:2" x14ac:dyDescent="0.25">
      <c r="B3159" s="39"/>
    </row>
    <row r="3160" spans="2:2" x14ac:dyDescent="0.25">
      <c r="B3160" s="39"/>
    </row>
    <row r="3161" spans="2:2" x14ac:dyDescent="0.25">
      <c r="B3161" s="39"/>
    </row>
    <row r="3162" spans="2:2" x14ac:dyDescent="0.25">
      <c r="B3162" s="39"/>
    </row>
    <row r="3163" spans="2:2" x14ac:dyDescent="0.25">
      <c r="B3163" s="39"/>
    </row>
    <row r="3164" spans="2:2" x14ac:dyDescent="0.25">
      <c r="B3164" s="39"/>
    </row>
    <row r="3165" spans="2:2" x14ac:dyDescent="0.25">
      <c r="B3165" s="39"/>
    </row>
    <row r="3166" spans="2:2" x14ac:dyDescent="0.25">
      <c r="B3166" s="39"/>
    </row>
    <row r="3167" spans="2:2" x14ac:dyDescent="0.25">
      <c r="B3167" s="39"/>
    </row>
    <row r="3168" spans="2:2" x14ac:dyDescent="0.25">
      <c r="B3168" s="39"/>
    </row>
    <row r="3169" spans="2:2" x14ac:dyDescent="0.25">
      <c r="B3169" s="39"/>
    </row>
    <row r="3170" spans="2:2" x14ac:dyDescent="0.25">
      <c r="B3170" s="39"/>
    </row>
    <row r="3171" spans="2:2" x14ac:dyDescent="0.25">
      <c r="B3171" s="39"/>
    </row>
    <row r="3172" spans="2:2" x14ac:dyDescent="0.25">
      <c r="B3172" s="39"/>
    </row>
    <row r="3173" spans="2:2" x14ac:dyDescent="0.25">
      <c r="B3173" s="39"/>
    </row>
    <row r="3174" spans="2:2" x14ac:dyDescent="0.25">
      <c r="B3174" s="39"/>
    </row>
    <row r="3175" spans="2:2" x14ac:dyDescent="0.25">
      <c r="B3175" s="39"/>
    </row>
    <row r="3176" spans="2:2" x14ac:dyDescent="0.25">
      <c r="B3176" s="39"/>
    </row>
    <row r="3177" spans="2:2" x14ac:dyDescent="0.25">
      <c r="B3177" s="39"/>
    </row>
    <row r="3178" spans="2:2" x14ac:dyDescent="0.25">
      <c r="B3178" s="39"/>
    </row>
    <row r="3179" spans="2:2" x14ac:dyDescent="0.25">
      <c r="B3179" s="39"/>
    </row>
    <row r="3180" spans="2:2" x14ac:dyDescent="0.25">
      <c r="B3180" s="39"/>
    </row>
    <row r="3181" spans="2:2" x14ac:dyDescent="0.25">
      <c r="B3181" s="39"/>
    </row>
    <row r="3182" spans="2:2" x14ac:dyDescent="0.25">
      <c r="B3182" s="39"/>
    </row>
    <row r="3183" spans="2:2" x14ac:dyDescent="0.25">
      <c r="B3183" s="39"/>
    </row>
    <row r="3184" spans="2:2" x14ac:dyDescent="0.25">
      <c r="B3184" s="39"/>
    </row>
    <row r="3185" spans="2:2" x14ac:dyDescent="0.25">
      <c r="B3185" s="39"/>
    </row>
    <row r="3186" spans="2:2" x14ac:dyDescent="0.25">
      <c r="B3186" s="39"/>
    </row>
    <row r="3187" spans="2:2" x14ac:dyDescent="0.25">
      <c r="B3187" s="39"/>
    </row>
    <row r="3188" spans="2:2" x14ac:dyDescent="0.25">
      <c r="B3188" s="39"/>
    </row>
    <row r="3189" spans="2:2" x14ac:dyDescent="0.25">
      <c r="B3189" s="39"/>
    </row>
    <row r="3190" spans="2:2" x14ac:dyDescent="0.25">
      <c r="B3190" s="39"/>
    </row>
    <row r="3191" spans="2:2" x14ac:dyDescent="0.25">
      <c r="B3191" s="39"/>
    </row>
    <row r="3192" spans="2:2" x14ac:dyDescent="0.25">
      <c r="B3192" s="39"/>
    </row>
    <row r="3193" spans="2:2" x14ac:dyDescent="0.25">
      <c r="B3193" s="39"/>
    </row>
    <row r="3194" spans="2:2" x14ac:dyDescent="0.25">
      <c r="B3194" s="39"/>
    </row>
    <row r="3195" spans="2:2" x14ac:dyDescent="0.25">
      <c r="B3195" s="39"/>
    </row>
    <row r="3196" spans="2:2" x14ac:dyDescent="0.25">
      <c r="B3196" s="39"/>
    </row>
    <row r="3197" spans="2:2" x14ac:dyDescent="0.25">
      <c r="B3197" s="39"/>
    </row>
    <row r="3198" spans="2:2" x14ac:dyDescent="0.25">
      <c r="B3198" s="39"/>
    </row>
    <row r="3199" spans="2:2" x14ac:dyDescent="0.25">
      <c r="B3199" s="39"/>
    </row>
    <row r="3200" spans="2:2" x14ac:dyDescent="0.25">
      <c r="B3200" s="39"/>
    </row>
    <row r="3201" spans="2:2" x14ac:dyDescent="0.25">
      <c r="B3201" s="39"/>
    </row>
    <row r="3202" spans="2:2" x14ac:dyDescent="0.25">
      <c r="B3202" s="39"/>
    </row>
    <row r="3203" spans="2:2" x14ac:dyDescent="0.25">
      <c r="B3203" s="39"/>
    </row>
    <row r="3204" spans="2:2" x14ac:dyDescent="0.25">
      <c r="B3204" s="39"/>
    </row>
    <row r="3205" spans="2:2" x14ac:dyDescent="0.25">
      <c r="B3205" s="39"/>
    </row>
    <row r="3206" spans="2:2" x14ac:dyDescent="0.25">
      <c r="B3206" s="39"/>
    </row>
    <row r="3207" spans="2:2" x14ac:dyDescent="0.25">
      <c r="B3207" s="39"/>
    </row>
    <row r="3208" spans="2:2" x14ac:dyDescent="0.25">
      <c r="B3208" s="39"/>
    </row>
    <row r="3209" spans="2:2" x14ac:dyDescent="0.25">
      <c r="B3209" s="39"/>
    </row>
    <row r="3210" spans="2:2" x14ac:dyDescent="0.25">
      <c r="B3210" s="39"/>
    </row>
    <row r="3211" spans="2:2" x14ac:dyDescent="0.25">
      <c r="B3211" s="39"/>
    </row>
    <row r="3212" spans="2:2" x14ac:dyDescent="0.25">
      <c r="B3212" s="39"/>
    </row>
    <row r="3213" spans="2:2" x14ac:dyDescent="0.25">
      <c r="B3213" s="39"/>
    </row>
    <row r="3214" spans="2:2" x14ac:dyDescent="0.25">
      <c r="B3214" s="39"/>
    </row>
    <row r="3215" spans="2:2" x14ac:dyDescent="0.25">
      <c r="B3215" s="39"/>
    </row>
    <row r="3216" spans="2:2" x14ac:dyDescent="0.25">
      <c r="B3216" s="39"/>
    </row>
    <row r="3217" spans="2:2" x14ac:dyDescent="0.25">
      <c r="B3217" s="39"/>
    </row>
    <row r="3218" spans="2:2" x14ac:dyDescent="0.25">
      <c r="B3218" s="39"/>
    </row>
    <row r="3219" spans="2:2" x14ac:dyDescent="0.25">
      <c r="B3219" s="39"/>
    </row>
    <row r="3220" spans="2:2" x14ac:dyDescent="0.25">
      <c r="B3220" s="39"/>
    </row>
    <row r="3221" spans="2:2" x14ac:dyDescent="0.25">
      <c r="B3221" s="39"/>
    </row>
    <row r="3222" spans="2:2" x14ac:dyDescent="0.25">
      <c r="B3222" s="39"/>
    </row>
    <row r="3223" spans="2:2" x14ac:dyDescent="0.25">
      <c r="B3223" s="39"/>
    </row>
    <row r="3224" spans="2:2" x14ac:dyDescent="0.25">
      <c r="B3224" s="39"/>
    </row>
    <row r="3225" spans="2:2" x14ac:dyDescent="0.25">
      <c r="B3225" s="39"/>
    </row>
    <row r="3226" spans="2:2" x14ac:dyDescent="0.25">
      <c r="B3226" s="39"/>
    </row>
    <row r="3227" spans="2:2" x14ac:dyDescent="0.25">
      <c r="B3227" s="39"/>
    </row>
    <row r="3228" spans="2:2" x14ac:dyDescent="0.25">
      <c r="B3228" s="39"/>
    </row>
    <row r="3229" spans="2:2" x14ac:dyDescent="0.25">
      <c r="B3229" s="39"/>
    </row>
    <row r="3230" spans="2:2" x14ac:dyDescent="0.25">
      <c r="B3230" s="39"/>
    </row>
    <row r="3231" spans="2:2" x14ac:dyDescent="0.25">
      <c r="B3231" s="39"/>
    </row>
    <row r="3232" spans="2:2" x14ac:dyDescent="0.25">
      <c r="B3232" s="39"/>
    </row>
    <row r="3233" spans="2:2" x14ac:dyDescent="0.25">
      <c r="B3233" s="39"/>
    </row>
    <row r="3234" spans="2:2" x14ac:dyDescent="0.25">
      <c r="B3234" s="39"/>
    </row>
    <row r="3235" spans="2:2" x14ac:dyDescent="0.25">
      <c r="B3235" s="39"/>
    </row>
    <row r="3236" spans="2:2" x14ac:dyDescent="0.25">
      <c r="B3236" s="39"/>
    </row>
    <row r="3237" spans="2:2" x14ac:dyDescent="0.25">
      <c r="B3237" s="39"/>
    </row>
    <row r="3238" spans="2:2" x14ac:dyDescent="0.25">
      <c r="B3238" s="39"/>
    </row>
    <row r="3239" spans="2:2" x14ac:dyDescent="0.25">
      <c r="B3239" s="39"/>
    </row>
    <row r="3240" spans="2:2" x14ac:dyDescent="0.25">
      <c r="B3240" s="39"/>
    </row>
    <row r="3241" spans="2:2" x14ac:dyDescent="0.25">
      <c r="B3241" s="39"/>
    </row>
    <row r="3242" spans="2:2" x14ac:dyDescent="0.25">
      <c r="B3242" s="39"/>
    </row>
    <row r="3243" spans="2:2" x14ac:dyDescent="0.25">
      <c r="B3243" s="39"/>
    </row>
    <row r="3244" spans="2:2" x14ac:dyDescent="0.25">
      <c r="B3244" s="39"/>
    </row>
    <row r="3245" spans="2:2" x14ac:dyDescent="0.25">
      <c r="B3245" s="39"/>
    </row>
    <row r="3246" spans="2:2" x14ac:dyDescent="0.25">
      <c r="B3246" s="39"/>
    </row>
    <row r="3247" spans="2:2" x14ac:dyDescent="0.25">
      <c r="B3247" s="39"/>
    </row>
    <row r="3248" spans="2:2" x14ac:dyDescent="0.25">
      <c r="B3248" s="39"/>
    </row>
    <row r="3249" spans="2:2" x14ac:dyDescent="0.25">
      <c r="B3249" s="39"/>
    </row>
    <row r="3250" spans="2:2" x14ac:dyDescent="0.25">
      <c r="B3250" s="39"/>
    </row>
    <row r="3251" spans="2:2" x14ac:dyDescent="0.25">
      <c r="B3251" s="39"/>
    </row>
    <row r="3252" spans="2:2" x14ac:dyDescent="0.25">
      <c r="B3252" s="39"/>
    </row>
    <row r="3253" spans="2:2" x14ac:dyDescent="0.25">
      <c r="B3253" s="39"/>
    </row>
    <row r="3254" spans="2:2" x14ac:dyDescent="0.25">
      <c r="B3254" s="39"/>
    </row>
    <row r="3255" spans="2:2" x14ac:dyDescent="0.25">
      <c r="B3255" s="39"/>
    </row>
    <row r="3256" spans="2:2" x14ac:dyDescent="0.25">
      <c r="B3256" s="39"/>
    </row>
    <row r="3257" spans="2:2" x14ac:dyDescent="0.25">
      <c r="B3257" s="39"/>
    </row>
    <row r="3258" spans="2:2" x14ac:dyDescent="0.25">
      <c r="B3258" s="39"/>
    </row>
    <row r="3259" spans="2:2" x14ac:dyDescent="0.25">
      <c r="B3259" s="39"/>
    </row>
    <row r="3260" spans="2:2" x14ac:dyDescent="0.25">
      <c r="B3260" s="39"/>
    </row>
    <row r="3261" spans="2:2" x14ac:dyDescent="0.25">
      <c r="B3261" s="39"/>
    </row>
    <row r="3262" spans="2:2" x14ac:dyDescent="0.25">
      <c r="B3262" s="39"/>
    </row>
    <row r="3263" spans="2:2" x14ac:dyDescent="0.25">
      <c r="B3263" s="39"/>
    </row>
    <row r="3264" spans="2:2" x14ac:dyDescent="0.25">
      <c r="B3264" s="39"/>
    </row>
    <row r="3265" spans="2:2" x14ac:dyDescent="0.25">
      <c r="B3265" s="39"/>
    </row>
    <row r="3266" spans="2:2" x14ac:dyDescent="0.25">
      <c r="B3266" s="39"/>
    </row>
    <row r="3267" spans="2:2" x14ac:dyDescent="0.25">
      <c r="B3267" s="39"/>
    </row>
    <row r="3268" spans="2:2" x14ac:dyDescent="0.25">
      <c r="B3268" s="39"/>
    </row>
    <row r="3269" spans="2:2" x14ac:dyDescent="0.25">
      <c r="B3269" s="39"/>
    </row>
    <row r="3270" spans="2:2" x14ac:dyDescent="0.25">
      <c r="B3270" s="39"/>
    </row>
    <row r="3271" spans="2:2" x14ac:dyDescent="0.25">
      <c r="B3271" s="39"/>
    </row>
    <row r="3272" spans="2:2" x14ac:dyDescent="0.25">
      <c r="B3272" s="39"/>
    </row>
    <row r="3273" spans="2:2" x14ac:dyDescent="0.25">
      <c r="B3273" s="39"/>
    </row>
    <row r="3274" spans="2:2" x14ac:dyDescent="0.25">
      <c r="B3274" s="39"/>
    </row>
    <row r="3275" spans="2:2" x14ac:dyDescent="0.25">
      <c r="B3275" s="39"/>
    </row>
    <row r="3276" spans="2:2" x14ac:dyDescent="0.25">
      <c r="B3276" s="39"/>
    </row>
    <row r="3277" spans="2:2" x14ac:dyDescent="0.25">
      <c r="B3277" s="39"/>
    </row>
    <row r="3278" spans="2:2" x14ac:dyDescent="0.25">
      <c r="B3278" s="39"/>
    </row>
    <row r="3279" spans="2:2" x14ac:dyDescent="0.25">
      <c r="B3279" s="39"/>
    </row>
    <row r="3280" spans="2:2" x14ac:dyDescent="0.25">
      <c r="B3280" s="39"/>
    </row>
    <row r="3281" spans="2:2" x14ac:dyDescent="0.25">
      <c r="B3281" s="39"/>
    </row>
    <row r="3282" spans="2:2" x14ac:dyDescent="0.25">
      <c r="B3282" s="39"/>
    </row>
    <row r="3283" spans="2:2" x14ac:dyDescent="0.25">
      <c r="B3283" s="39"/>
    </row>
    <row r="3284" spans="2:2" x14ac:dyDescent="0.25">
      <c r="B3284" s="39"/>
    </row>
    <row r="3285" spans="2:2" x14ac:dyDescent="0.25">
      <c r="B3285" s="39"/>
    </row>
    <row r="3286" spans="2:2" x14ac:dyDescent="0.25">
      <c r="B3286" s="39"/>
    </row>
    <row r="3287" spans="2:2" x14ac:dyDescent="0.25">
      <c r="B3287" s="39"/>
    </row>
    <row r="3288" spans="2:2" x14ac:dyDescent="0.25">
      <c r="B3288" s="39"/>
    </row>
    <row r="3289" spans="2:2" x14ac:dyDescent="0.25">
      <c r="B3289" s="39"/>
    </row>
    <row r="3290" spans="2:2" x14ac:dyDescent="0.25">
      <c r="B3290" s="39"/>
    </row>
    <row r="3291" spans="2:2" x14ac:dyDescent="0.25">
      <c r="B3291" s="39"/>
    </row>
    <row r="3292" spans="2:2" x14ac:dyDescent="0.25">
      <c r="B3292" s="39"/>
    </row>
    <row r="3293" spans="2:2" x14ac:dyDescent="0.25">
      <c r="B3293" s="39"/>
    </row>
    <row r="3294" spans="2:2" x14ac:dyDescent="0.25">
      <c r="B3294" s="39"/>
    </row>
    <row r="3295" spans="2:2" x14ac:dyDescent="0.25">
      <c r="B3295" s="39"/>
    </row>
    <row r="3296" spans="2:2" x14ac:dyDescent="0.25">
      <c r="B3296" s="39"/>
    </row>
    <row r="3297" spans="2:2" x14ac:dyDescent="0.25">
      <c r="B3297" s="39"/>
    </row>
    <row r="3298" spans="2:2" x14ac:dyDescent="0.25">
      <c r="B3298" s="39"/>
    </row>
    <row r="3299" spans="2:2" x14ac:dyDescent="0.25">
      <c r="B3299" s="39"/>
    </row>
    <row r="3300" spans="2:2" x14ac:dyDescent="0.25">
      <c r="B3300" s="39"/>
    </row>
    <row r="3301" spans="2:2" x14ac:dyDescent="0.25">
      <c r="B3301" s="39"/>
    </row>
    <row r="3302" spans="2:2" x14ac:dyDescent="0.25">
      <c r="B3302" s="39"/>
    </row>
    <row r="3303" spans="2:2" x14ac:dyDescent="0.25">
      <c r="B3303" s="39"/>
    </row>
    <row r="3304" spans="2:2" x14ac:dyDescent="0.25">
      <c r="B3304" s="39"/>
    </row>
    <row r="3305" spans="2:2" x14ac:dyDescent="0.25">
      <c r="B3305" s="39"/>
    </row>
    <row r="3306" spans="2:2" x14ac:dyDescent="0.25">
      <c r="B3306" s="39"/>
    </row>
    <row r="3307" spans="2:2" x14ac:dyDescent="0.25">
      <c r="B3307" s="39"/>
    </row>
    <row r="3308" spans="2:2" x14ac:dyDescent="0.25">
      <c r="B3308" s="39"/>
    </row>
    <row r="3309" spans="2:2" x14ac:dyDescent="0.25">
      <c r="B3309" s="39"/>
    </row>
    <row r="3310" spans="2:2" x14ac:dyDescent="0.25">
      <c r="B3310" s="39"/>
    </row>
    <row r="3311" spans="2:2" x14ac:dyDescent="0.25">
      <c r="B3311" s="39"/>
    </row>
    <row r="3312" spans="2:2" x14ac:dyDescent="0.25">
      <c r="B3312" s="39"/>
    </row>
    <row r="3313" spans="2:2" x14ac:dyDescent="0.25">
      <c r="B3313" s="39"/>
    </row>
    <row r="3314" spans="2:2" x14ac:dyDescent="0.25">
      <c r="B3314" s="39"/>
    </row>
    <row r="3315" spans="2:2" x14ac:dyDescent="0.25">
      <c r="B3315" s="39"/>
    </row>
    <row r="3316" spans="2:2" x14ac:dyDescent="0.25">
      <c r="B3316" s="39"/>
    </row>
    <row r="3317" spans="2:2" x14ac:dyDescent="0.25">
      <c r="B3317" s="39"/>
    </row>
    <row r="3318" spans="2:2" x14ac:dyDescent="0.25">
      <c r="B3318" s="39"/>
    </row>
    <row r="3319" spans="2:2" x14ac:dyDescent="0.25">
      <c r="B3319" s="39"/>
    </row>
    <row r="3320" spans="2:2" x14ac:dyDescent="0.25">
      <c r="B3320" s="39"/>
    </row>
    <row r="3321" spans="2:2" x14ac:dyDescent="0.25">
      <c r="B3321" s="39"/>
    </row>
    <row r="3322" spans="2:2" x14ac:dyDescent="0.25">
      <c r="B3322" s="39"/>
    </row>
    <row r="3323" spans="2:2" x14ac:dyDescent="0.25">
      <c r="B3323" s="39"/>
    </row>
    <row r="3324" spans="2:2" x14ac:dyDescent="0.25">
      <c r="B3324" s="39"/>
    </row>
    <row r="3325" spans="2:2" x14ac:dyDescent="0.25">
      <c r="B3325" s="39"/>
    </row>
    <row r="3326" spans="2:2" x14ac:dyDescent="0.25">
      <c r="B3326" s="39"/>
    </row>
    <row r="3327" spans="2:2" x14ac:dyDescent="0.25">
      <c r="B3327" s="39"/>
    </row>
    <row r="3328" spans="2:2" x14ac:dyDescent="0.25">
      <c r="B3328" s="39"/>
    </row>
    <row r="3329" spans="2:2" x14ac:dyDescent="0.25">
      <c r="B3329" s="39"/>
    </row>
    <row r="3330" spans="2:2" x14ac:dyDescent="0.25">
      <c r="B3330" s="39"/>
    </row>
    <row r="3331" spans="2:2" x14ac:dyDescent="0.25">
      <c r="B3331" s="39"/>
    </row>
    <row r="3332" spans="2:2" x14ac:dyDescent="0.25">
      <c r="B3332" s="39"/>
    </row>
    <row r="3333" spans="2:2" x14ac:dyDescent="0.25">
      <c r="B3333" s="39"/>
    </row>
    <row r="3334" spans="2:2" x14ac:dyDescent="0.25">
      <c r="B3334" s="39"/>
    </row>
    <row r="3335" spans="2:2" x14ac:dyDescent="0.25">
      <c r="B3335" s="39"/>
    </row>
    <row r="3336" spans="2:2" x14ac:dyDescent="0.25">
      <c r="B3336" s="39"/>
    </row>
    <row r="3337" spans="2:2" x14ac:dyDescent="0.25">
      <c r="B3337" s="39"/>
    </row>
    <row r="3338" spans="2:2" x14ac:dyDescent="0.25">
      <c r="B3338" s="39"/>
    </row>
    <row r="3339" spans="2:2" x14ac:dyDescent="0.25">
      <c r="B3339" s="39"/>
    </row>
    <row r="3340" spans="2:2" x14ac:dyDescent="0.25">
      <c r="B3340" s="39"/>
    </row>
    <row r="3341" spans="2:2" x14ac:dyDescent="0.25">
      <c r="B3341" s="39"/>
    </row>
    <row r="3342" spans="2:2" x14ac:dyDescent="0.25">
      <c r="B3342" s="39"/>
    </row>
    <row r="3343" spans="2:2" x14ac:dyDescent="0.25">
      <c r="B3343" s="39"/>
    </row>
    <row r="3344" spans="2:2" x14ac:dyDescent="0.25">
      <c r="B3344" s="39"/>
    </row>
    <row r="3345" spans="2:2" x14ac:dyDescent="0.25">
      <c r="B3345" s="39"/>
    </row>
    <row r="3346" spans="2:2" x14ac:dyDescent="0.25">
      <c r="B3346" s="39"/>
    </row>
    <row r="3347" spans="2:2" x14ac:dyDescent="0.25">
      <c r="B3347" s="39"/>
    </row>
    <row r="3348" spans="2:2" x14ac:dyDescent="0.25">
      <c r="B3348" s="39"/>
    </row>
    <row r="3349" spans="2:2" x14ac:dyDescent="0.25">
      <c r="B3349" s="39"/>
    </row>
    <row r="3350" spans="2:2" x14ac:dyDescent="0.25">
      <c r="B3350" s="39"/>
    </row>
    <row r="3351" spans="2:2" x14ac:dyDescent="0.25">
      <c r="B3351" s="39"/>
    </row>
    <row r="3352" spans="2:2" x14ac:dyDescent="0.25">
      <c r="B3352" s="39"/>
    </row>
    <row r="3353" spans="2:2" x14ac:dyDescent="0.25">
      <c r="B3353" s="39"/>
    </row>
    <row r="3354" spans="2:2" x14ac:dyDescent="0.25">
      <c r="B3354" s="39"/>
    </row>
    <row r="3355" spans="2:2" x14ac:dyDescent="0.25">
      <c r="B3355" s="39"/>
    </row>
    <row r="3356" spans="2:2" x14ac:dyDescent="0.25">
      <c r="B3356" s="39"/>
    </row>
    <row r="3357" spans="2:2" x14ac:dyDescent="0.25">
      <c r="B3357" s="39"/>
    </row>
    <row r="3358" spans="2:2" x14ac:dyDescent="0.25">
      <c r="B3358" s="39"/>
    </row>
    <row r="3359" spans="2:2" x14ac:dyDescent="0.25">
      <c r="B3359" s="39"/>
    </row>
    <row r="3360" spans="2:2" x14ac:dyDescent="0.25">
      <c r="B3360" s="39"/>
    </row>
    <row r="3361" spans="2:2" x14ac:dyDescent="0.25">
      <c r="B3361" s="39"/>
    </row>
    <row r="3362" spans="2:2" x14ac:dyDescent="0.25">
      <c r="B3362" s="39"/>
    </row>
    <row r="3363" spans="2:2" x14ac:dyDescent="0.25">
      <c r="B3363" s="39"/>
    </row>
    <row r="3364" spans="2:2" x14ac:dyDescent="0.25">
      <c r="B3364" s="39"/>
    </row>
    <row r="3365" spans="2:2" x14ac:dyDescent="0.25">
      <c r="B3365" s="39"/>
    </row>
    <row r="3366" spans="2:2" x14ac:dyDescent="0.25">
      <c r="B3366" s="39"/>
    </row>
    <row r="3367" spans="2:2" x14ac:dyDescent="0.25">
      <c r="B3367" s="39"/>
    </row>
    <row r="3368" spans="2:2" x14ac:dyDescent="0.25">
      <c r="B3368" s="39"/>
    </row>
    <row r="3369" spans="2:2" x14ac:dyDescent="0.25">
      <c r="B3369" s="39"/>
    </row>
    <row r="3370" spans="2:2" x14ac:dyDescent="0.25">
      <c r="B3370" s="39"/>
    </row>
    <row r="3371" spans="2:2" x14ac:dyDescent="0.25">
      <c r="B3371" s="39"/>
    </row>
    <row r="3372" spans="2:2" x14ac:dyDescent="0.25">
      <c r="B3372" s="39"/>
    </row>
    <row r="3373" spans="2:2" x14ac:dyDescent="0.25">
      <c r="B3373" s="39"/>
    </row>
    <row r="3374" spans="2:2" x14ac:dyDescent="0.25">
      <c r="B3374" s="39"/>
    </row>
    <row r="3375" spans="2:2" x14ac:dyDescent="0.25">
      <c r="B3375" s="39"/>
    </row>
    <row r="3376" spans="2:2" x14ac:dyDescent="0.25">
      <c r="B3376" s="39"/>
    </row>
    <row r="3377" spans="2:2" x14ac:dyDescent="0.25">
      <c r="B3377" s="39"/>
    </row>
    <row r="3378" spans="2:2" x14ac:dyDescent="0.25">
      <c r="B3378" s="39"/>
    </row>
    <row r="3379" spans="2:2" x14ac:dyDescent="0.25">
      <c r="B3379" s="39"/>
    </row>
    <row r="3380" spans="2:2" x14ac:dyDescent="0.25">
      <c r="B3380" s="39"/>
    </row>
    <row r="3381" spans="2:2" x14ac:dyDescent="0.25">
      <c r="B3381" s="39"/>
    </row>
    <row r="3382" spans="2:2" x14ac:dyDescent="0.25">
      <c r="B3382" s="39"/>
    </row>
    <row r="3383" spans="2:2" x14ac:dyDescent="0.25">
      <c r="B3383" s="39"/>
    </row>
    <row r="3384" spans="2:2" x14ac:dyDescent="0.25">
      <c r="B3384" s="39"/>
    </row>
    <row r="3385" spans="2:2" x14ac:dyDescent="0.25">
      <c r="B3385" s="39"/>
    </row>
    <row r="3386" spans="2:2" x14ac:dyDescent="0.25">
      <c r="B3386" s="39"/>
    </row>
    <row r="3387" spans="2:2" x14ac:dyDescent="0.25">
      <c r="B3387" s="39"/>
    </row>
    <row r="3388" spans="2:2" x14ac:dyDescent="0.25">
      <c r="B3388" s="39"/>
    </row>
    <row r="3389" spans="2:2" x14ac:dyDescent="0.25">
      <c r="B3389" s="39"/>
    </row>
    <row r="3390" spans="2:2" x14ac:dyDescent="0.25">
      <c r="B3390" s="39"/>
    </row>
    <row r="3391" spans="2:2" x14ac:dyDescent="0.25">
      <c r="B3391" s="39"/>
    </row>
    <row r="3392" spans="2:2" x14ac:dyDescent="0.25">
      <c r="B3392" s="39"/>
    </row>
    <row r="3393" spans="2:2" x14ac:dyDescent="0.25">
      <c r="B3393" s="39"/>
    </row>
    <row r="3394" spans="2:2" x14ac:dyDescent="0.25">
      <c r="B3394" s="39"/>
    </row>
    <row r="3395" spans="2:2" x14ac:dyDescent="0.25">
      <c r="B3395" s="39"/>
    </row>
    <row r="3396" spans="2:2" x14ac:dyDescent="0.25">
      <c r="B3396" s="39"/>
    </row>
    <row r="3397" spans="2:2" x14ac:dyDescent="0.25">
      <c r="B3397" s="39"/>
    </row>
    <row r="3398" spans="2:2" x14ac:dyDescent="0.25">
      <c r="B3398" s="39"/>
    </row>
    <row r="3399" spans="2:2" x14ac:dyDescent="0.25">
      <c r="B3399" s="39"/>
    </row>
    <row r="3400" spans="2:2" x14ac:dyDescent="0.25">
      <c r="B3400" s="39"/>
    </row>
    <row r="3401" spans="2:2" x14ac:dyDescent="0.25">
      <c r="B3401" s="39"/>
    </row>
    <row r="3402" spans="2:2" x14ac:dyDescent="0.25">
      <c r="B3402" s="39"/>
    </row>
    <row r="3403" spans="2:2" x14ac:dyDescent="0.25">
      <c r="B3403" s="39"/>
    </row>
    <row r="3404" spans="2:2" x14ac:dyDescent="0.25">
      <c r="B3404" s="39"/>
    </row>
    <row r="3405" spans="2:2" x14ac:dyDescent="0.25">
      <c r="B3405" s="39"/>
    </row>
    <row r="3406" spans="2:2" x14ac:dyDescent="0.25">
      <c r="B3406" s="39"/>
    </row>
    <row r="3407" spans="2:2" x14ac:dyDescent="0.25">
      <c r="B3407" s="39"/>
    </row>
    <row r="3408" spans="2:2" x14ac:dyDescent="0.25">
      <c r="B3408" s="39"/>
    </row>
    <row r="3409" spans="2:2" x14ac:dyDescent="0.25">
      <c r="B3409" s="39"/>
    </row>
    <row r="3410" spans="2:2" x14ac:dyDescent="0.25">
      <c r="B3410" s="39"/>
    </row>
    <row r="3411" spans="2:2" x14ac:dyDescent="0.25">
      <c r="B3411" s="39"/>
    </row>
    <row r="3412" spans="2:2" x14ac:dyDescent="0.25">
      <c r="B3412" s="39"/>
    </row>
    <row r="3413" spans="2:2" x14ac:dyDescent="0.25">
      <c r="B3413" s="39"/>
    </row>
    <row r="3414" spans="2:2" x14ac:dyDescent="0.25">
      <c r="B3414" s="39"/>
    </row>
    <row r="3415" spans="2:2" x14ac:dyDescent="0.25">
      <c r="B3415" s="39"/>
    </row>
    <row r="3416" spans="2:2" x14ac:dyDescent="0.25">
      <c r="B3416" s="39"/>
    </row>
    <row r="3417" spans="2:2" x14ac:dyDescent="0.25">
      <c r="B3417" s="39"/>
    </row>
    <row r="3418" spans="2:2" x14ac:dyDescent="0.25">
      <c r="B3418" s="39"/>
    </row>
    <row r="3419" spans="2:2" x14ac:dyDescent="0.25">
      <c r="B3419" s="39"/>
    </row>
    <row r="3420" spans="2:2" x14ac:dyDescent="0.25">
      <c r="B3420" s="39"/>
    </row>
    <row r="3421" spans="2:2" x14ac:dyDescent="0.25">
      <c r="B3421" s="39"/>
    </row>
    <row r="3422" spans="2:2" x14ac:dyDescent="0.25">
      <c r="B3422" s="39"/>
    </row>
    <row r="3423" spans="2:2" x14ac:dyDescent="0.25">
      <c r="B3423" s="39"/>
    </row>
    <row r="3424" spans="2:2" x14ac:dyDescent="0.25">
      <c r="B3424" s="39"/>
    </row>
    <row r="3425" spans="2:2" x14ac:dyDescent="0.25">
      <c r="B3425" s="39"/>
    </row>
    <row r="3426" spans="2:2" x14ac:dyDescent="0.25">
      <c r="B3426" s="39"/>
    </row>
    <row r="3427" spans="2:2" x14ac:dyDescent="0.25">
      <c r="B3427" s="39"/>
    </row>
    <row r="3428" spans="2:2" x14ac:dyDescent="0.25">
      <c r="B3428" s="39"/>
    </row>
    <row r="3429" spans="2:2" x14ac:dyDescent="0.25">
      <c r="B3429" s="39"/>
    </row>
    <row r="3430" spans="2:2" x14ac:dyDescent="0.25">
      <c r="B3430" s="39"/>
    </row>
    <row r="3431" spans="2:2" x14ac:dyDescent="0.25">
      <c r="B3431" s="39"/>
    </row>
    <row r="3432" spans="2:2" x14ac:dyDescent="0.25">
      <c r="B3432" s="39"/>
    </row>
    <row r="3433" spans="2:2" x14ac:dyDescent="0.25">
      <c r="B3433" s="39"/>
    </row>
    <row r="3434" spans="2:2" x14ac:dyDescent="0.25">
      <c r="B3434" s="39"/>
    </row>
    <row r="3435" spans="2:2" x14ac:dyDescent="0.25">
      <c r="B3435" s="39"/>
    </row>
    <row r="3436" spans="2:2" x14ac:dyDescent="0.25">
      <c r="B3436" s="39"/>
    </row>
    <row r="3437" spans="2:2" x14ac:dyDescent="0.25">
      <c r="B3437" s="39"/>
    </row>
    <row r="3438" spans="2:2" x14ac:dyDescent="0.25">
      <c r="B3438" s="39"/>
    </row>
    <row r="3439" spans="2:2" x14ac:dyDescent="0.25">
      <c r="B3439" s="39"/>
    </row>
    <row r="3440" spans="2:2" x14ac:dyDescent="0.25">
      <c r="B3440" s="39"/>
    </row>
    <row r="3441" spans="2:2" x14ac:dyDescent="0.25">
      <c r="B3441" s="39"/>
    </row>
    <row r="3442" spans="2:2" x14ac:dyDescent="0.25">
      <c r="B3442" s="39"/>
    </row>
    <row r="3443" spans="2:2" x14ac:dyDescent="0.25">
      <c r="B3443" s="39"/>
    </row>
    <row r="3444" spans="2:2" x14ac:dyDescent="0.25">
      <c r="B3444" s="39"/>
    </row>
    <row r="3445" spans="2:2" x14ac:dyDescent="0.25">
      <c r="B3445" s="39"/>
    </row>
    <row r="3446" spans="2:2" x14ac:dyDescent="0.25">
      <c r="B3446" s="39"/>
    </row>
    <row r="3447" spans="2:2" x14ac:dyDescent="0.25">
      <c r="B3447" s="39"/>
    </row>
    <row r="3448" spans="2:2" x14ac:dyDescent="0.25">
      <c r="B3448" s="39"/>
    </row>
    <row r="3449" spans="2:2" x14ac:dyDescent="0.25">
      <c r="B3449" s="39"/>
    </row>
    <row r="3450" spans="2:2" x14ac:dyDescent="0.25">
      <c r="B3450" s="39"/>
    </row>
    <row r="3451" spans="2:2" x14ac:dyDescent="0.25">
      <c r="B3451" s="39"/>
    </row>
    <row r="3452" spans="2:2" x14ac:dyDescent="0.25">
      <c r="B3452" s="39"/>
    </row>
    <row r="3453" spans="2:2" x14ac:dyDescent="0.25">
      <c r="B3453" s="39"/>
    </row>
    <row r="3454" spans="2:2" x14ac:dyDescent="0.25">
      <c r="B3454" s="39"/>
    </row>
    <row r="3455" spans="2:2" x14ac:dyDescent="0.25">
      <c r="B3455" s="39"/>
    </row>
    <row r="3456" spans="2:2" x14ac:dyDescent="0.25">
      <c r="B3456" s="39"/>
    </row>
    <row r="3457" spans="2:2" x14ac:dyDescent="0.25">
      <c r="B3457" s="39"/>
    </row>
    <row r="3458" spans="2:2" x14ac:dyDescent="0.25">
      <c r="B3458" s="39"/>
    </row>
    <row r="3459" spans="2:2" x14ac:dyDescent="0.25">
      <c r="B3459" s="39"/>
    </row>
    <row r="3460" spans="2:2" x14ac:dyDescent="0.25">
      <c r="B3460" s="39"/>
    </row>
    <row r="3461" spans="2:2" x14ac:dyDescent="0.25">
      <c r="B3461" s="39"/>
    </row>
    <row r="3462" spans="2:2" x14ac:dyDescent="0.25">
      <c r="B3462" s="39"/>
    </row>
    <row r="3463" spans="2:2" x14ac:dyDescent="0.25">
      <c r="B3463" s="39"/>
    </row>
    <row r="3464" spans="2:2" x14ac:dyDescent="0.25">
      <c r="B3464" s="39"/>
    </row>
    <row r="3465" spans="2:2" x14ac:dyDescent="0.25">
      <c r="B3465" s="39"/>
    </row>
    <row r="3466" spans="2:2" x14ac:dyDescent="0.25">
      <c r="B3466" s="39"/>
    </row>
    <row r="3467" spans="2:2" x14ac:dyDescent="0.25">
      <c r="B3467" s="39"/>
    </row>
    <row r="3468" spans="2:2" x14ac:dyDescent="0.25">
      <c r="B3468" s="39"/>
    </row>
    <row r="3469" spans="2:2" x14ac:dyDescent="0.25">
      <c r="B3469" s="39"/>
    </row>
    <row r="3470" spans="2:2" x14ac:dyDescent="0.25">
      <c r="B3470" s="39"/>
    </row>
    <row r="3471" spans="2:2" x14ac:dyDescent="0.25">
      <c r="B3471" s="39"/>
    </row>
    <row r="3472" spans="2:2" x14ac:dyDescent="0.25">
      <c r="B3472" s="39"/>
    </row>
    <row r="3473" spans="2:2" x14ac:dyDescent="0.25">
      <c r="B3473" s="39"/>
    </row>
    <row r="3474" spans="2:2" x14ac:dyDescent="0.25">
      <c r="B3474" s="39"/>
    </row>
    <row r="3475" spans="2:2" x14ac:dyDescent="0.25">
      <c r="B3475" s="39"/>
    </row>
    <row r="3476" spans="2:2" x14ac:dyDescent="0.25">
      <c r="B3476" s="39"/>
    </row>
    <row r="3477" spans="2:2" x14ac:dyDescent="0.25">
      <c r="B3477" s="39"/>
    </row>
    <row r="3478" spans="2:2" x14ac:dyDescent="0.25">
      <c r="B3478" s="39"/>
    </row>
    <row r="3479" spans="2:2" x14ac:dyDescent="0.25">
      <c r="B3479" s="39"/>
    </row>
    <row r="3480" spans="2:2" x14ac:dyDescent="0.25">
      <c r="B3480" s="39"/>
    </row>
    <row r="3481" spans="2:2" x14ac:dyDescent="0.25">
      <c r="B3481" s="39"/>
    </row>
    <row r="3482" spans="2:2" x14ac:dyDescent="0.25">
      <c r="B3482" s="39"/>
    </row>
    <row r="3483" spans="2:2" x14ac:dyDescent="0.25">
      <c r="B3483" s="39"/>
    </row>
    <row r="3484" spans="2:2" x14ac:dyDescent="0.25">
      <c r="B3484" s="39"/>
    </row>
    <row r="3485" spans="2:2" x14ac:dyDescent="0.25">
      <c r="B3485" s="39"/>
    </row>
    <row r="3486" spans="2:2" x14ac:dyDescent="0.25">
      <c r="B3486" s="39"/>
    </row>
    <row r="3487" spans="2:2" x14ac:dyDescent="0.25">
      <c r="B3487" s="39"/>
    </row>
    <row r="3488" spans="2:2" x14ac:dyDescent="0.25">
      <c r="B3488" s="39"/>
    </row>
    <row r="3489" spans="2:2" x14ac:dyDescent="0.25">
      <c r="B3489" s="39"/>
    </row>
    <row r="3490" spans="2:2" x14ac:dyDescent="0.25">
      <c r="B3490" s="39"/>
    </row>
    <row r="3491" spans="2:2" x14ac:dyDescent="0.25">
      <c r="B3491" s="39"/>
    </row>
    <row r="3492" spans="2:2" x14ac:dyDescent="0.25">
      <c r="B3492" s="39"/>
    </row>
    <row r="3493" spans="2:2" x14ac:dyDescent="0.25">
      <c r="B3493" s="39"/>
    </row>
    <row r="3494" spans="2:2" x14ac:dyDescent="0.25">
      <c r="B3494" s="39"/>
    </row>
    <row r="3495" spans="2:2" x14ac:dyDescent="0.25">
      <c r="B3495" s="39"/>
    </row>
    <row r="3496" spans="2:2" x14ac:dyDescent="0.25">
      <c r="B3496" s="39"/>
    </row>
    <row r="3497" spans="2:2" x14ac:dyDescent="0.25">
      <c r="B3497" s="39"/>
    </row>
    <row r="3498" spans="2:2" x14ac:dyDescent="0.25">
      <c r="B3498" s="39"/>
    </row>
    <row r="3499" spans="2:2" x14ac:dyDescent="0.25">
      <c r="B3499" s="39"/>
    </row>
    <row r="3500" spans="2:2" x14ac:dyDescent="0.25">
      <c r="B3500" s="39"/>
    </row>
    <row r="3501" spans="2:2" x14ac:dyDescent="0.25">
      <c r="B3501" s="39"/>
    </row>
    <row r="3502" spans="2:2" x14ac:dyDescent="0.25">
      <c r="B3502" s="39"/>
    </row>
    <row r="3503" spans="2:2" x14ac:dyDescent="0.25">
      <c r="B3503" s="39"/>
    </row>
    <row r="3504" spans="2:2" x14ac:dyDescent="0.25">
      <c r="B3504" s="39"/>
    </row>
    <row r="3505" spans="2:2" x14ac:dyDescent="0.25">
      <c r="B3505" s="39"/>
    </row>
    <row r="3506" spans="2:2" x14ac:dyDescent="0.25">
      <c r="B3506" s="39"/>
    </row>
    <row r="3507" spans="2:2" x14ac:dyDescent="0.25">
      <c r="B3507" s="39"/>
    </row>
    <row r="3508" spans="2:2" x14ac:dyDescent="0.25">
      <c r="B3508" s="39"/>
    </row>
    <row r="3509" spans="2:2" x14ac:dyDescent="0.25">
      <c r="B3509" s="39"/>
    </row>
    <row r="3510" spans="2:2" x14ac:dyDescent="0.25">
      <c r="B3510" s="39"/>
    </row>
    <row r="3511" spans="2:2" x14ac:dyDescent="0.25">
      <c r="B3511" s="39"/>
    </row>
    <row r="3512" spans="2:2" x14ac:dyDescent="0.25">
      <c r="B3512" s="39"/>
    </row>
    <row r="3513" spans="2:2" x14ac:dyDescent="0.25">
      <c r="B3513" s="39"/>
    </row>
    <row r="3514" spans="2:2" x14ac:dyDescent="0.25">
      <c r="B3514" s="39"/>
    </row>
    <row r="3515" spans="2:2" x14ac:dyDescent="0.25">
      <c r="B3515" s="39"/>
    </row>
    <row r="3516" spans="2:2" x14ac:dyDescent="0.25">
      <c r="B3516" s="39"/>
    </row>
    <row r="3517" spans="2:2" x14ac:dyDescent="0.25">
      <c r="B3517" s="39"/>
    </row>
    <row r="3518" spans="2:2" x14ac:dyDescent="0.25">
      <c r="B3518" s="39"/>
    </row>
    <row r="3519" spans="2:2" x14ac:dyDescent="0.25">
      <c r="B3519" s="39"/>
    </row>
    <row r="3520" spans="2:2" x14ac:dyDescent="0.25">
      <c r="B3520" s="39"/>
    </row>
    <row r="3521" spans="2:2" x14ac:dyDescent="0.25">
      <c r="B3521" s="39"/>
    </row>
    <row r="3522" spans="2:2" x14ac:dyDescent="0.25">
      <c r="B3522" s="39"/>
    </row>
    <row r="3523" spans="2:2" x14ac:dyDescent="0.25">
      <c r="B3523" s="39"/>
    </row>
    <row r="3524" spans="2:2" x14ac:dyDescent="0.25">
      <c r="B3524" s="39"/>
    </row>
    <row r="3525" spans="2:2" x14ac:dyDescent="0.25">
      <c r="B3525" s="39"/>
    </row>
    <row r="3526" spans="2:2" x14ac:dyDescent="0.25">
      <c r="B3526" s="39"/>
    </row>
    <row r="3527" spans="2:2" x14ac:dyDescent="0.25">
      <c r="B3527" s="39"/>
    </row>
    <row r="3528" spans="2:2" x14ac:dyDescent="0.25">
      <c r="B3528" s="39"/>
    </row>
    <row r="3529" spans="2:2" x14ac:dyDescent="0.25">
      <c r="B3529" s="39"/>
    </row>
    <row r="3530" spans="2:2" x14ac:dyDescent="0.25">
      <c r="B3530" s="39"/>
    </row>
    <row r="3531" spans="2:2" x14ac:dyDescent="0.25">
      <c r="B3531" s="39"/>
    </row>
    <row r="3532" spans="2:2" x14ac:dyDescent="0.25">
      <c r="B3532" s="39"/>
    </row>
    <row r="3533" spans="2:2" x14ac:dyDescent="0.25">
      <c r="B3533" s="39"/>
    </row>
    <row r="3534" spans="2:2" x14ac:dyDescent="0.25">
      <c r="B3534" s="39"/>
    </row>
    <row r="3535" spans="2:2" x14ac:dyDescent="0.25">
      <c r="B3535" s="39"/>
    </row>
    <row r="3536" spans="2:2" x14ac:dyDescent="0.25">
      <c r="B3536" s="39"/>
    </row>
    <row r="3537" spans="2:2" x14ac:dyDescent="0.25">
      <c r="B3537" s="39"/>
    </row>
    <row r="3538" spans="2:2" x14ac:dyDescent="0.25">
      <c r="B3538" s="39"/>
    </row>
    <row r="3539" spans="2:2" x14ac:dyDescent="0.25">
      <c r="B3539" s="39"/>
    </row>
    <row r="3540" spans="2:2" x14ac:dyDescent="0.25">
      <c r="B3540" s="39"/>
    </row>
    <row r="3541" spans="2:2" x14ac:dyDescent="0.25">
      <c r="B3541" s="39"/>
    </row>
    <row r="3542" spans="2:2" x14ac:dyDescent="0.25">
      <c r="B3542" s="39"/>
    </row>
    <row r="3543" spans="2:2" x14ac:dyDescent="0.25">
      <c r="B3543" s="39"/>
    </row>
    <row r="3544" spans="2:2" x14ac:dyDescent="0.25">
      <c r="B3544" s="39"/>
    </row>
    <row r="3545" spans="2:2" x14ac:dyDescent="0.25">
      <c r="B3545" s="39"/>
    </row>
    <row r="3546" spans="2:2" x14ac:dyDescent="0.25">
      <c r="B3546" s="39"/>
    </row>
    <row r="3547" spans="2:2" x14ac:dyDescent="0.25">
      <c r="B3547" s="39"/>
    </row>
    <row r="3548" spans="2:2" x14ac:dyDescent="0.25">
      <c r="B3548" s="39"/>
    </row>
    <row r="3549" spans="2:2" x14ac:dyDescent="0.25">
      <c r="B3549" s="39"/>
    </row>
    <row r="3550" spans="2:2" x14ac:dyDescent="0.25">
      <c r="B3550" s="39"/>
    </row>
    <row r="3551" spans="2:2" x14ac:dyDescent="0.25">
      <c r="B3551" s="39"/>
    </row>
    <row r="3552" spans="2:2" x14ac:dyDescent="0.25">
      <c r="B3552" s="39"/>
    </row>
    <row r="3553" spans="2:2" x14ac:dyDescent="0.25">
      <c r="B3553" s="39"/>
    </row>
    <row r="3554" spans="2:2" x14ac:dyDescent="0.25">
      <c r="B3554" s="39"/>
    </row>
    <row r="3555" spans="2:2" x14ac:dyDescent="0.25">
      <c r="B3555" s="39"/>
    </row>
    <row r="3556" spans="2:2" x14ac:dyDescent="0.25">
      <c r="B3556" s="39"/>
    </row>
    <row r="3557" spans="2:2" x14ac:dyDescent="0.25">
      <c r="B3557" s="39"/>
    </row>
    <row r="3558" spans="2:2" x14ac:dyDescent="0.25">
      <c r="B3558" s="39"/>
    </row>
    <row r="3559" spans="2:2" x14ac:dyDescent="0.25">
      <c r="B3559" s="39"/>
    </row>
    <row r="3560" spans="2:2" x14ac:dyDescent="0.25">
      <c r="B3560" s="39"/>
    </row>
    <row r="3561" spans="2:2" x14ac:dyDescent="0.25">
      <c r="B3561" s="39"/>
    </row>
    <row r="3562" spans="2:2" x14ac:dyDescent="0.25">
      <c r="B3562" s="39"/>
    </row>
    <row r="3563" spans="2:2" x14ac:dyDescent="0.25">
      <c r="B3563" s="39"/>
    </row>
    <row r="3564" spans="2:2" x14ac:dyDescent="0.25">
      <c r="B3564" s="39"/>
    </row>
    <row r="3565" spans="2:2" x14ac:dyDescent="0.25">
      <c r="B3565" s="39"/>
    </row>
    <row r="3566" spans="2:2" x14ac:dyDescent="0.25">
      <c r="B3566" s="39"/>
    </row>
    <row r="3567" spans="2:2" x14ac:dyDescent="0.25">
      <c r="B3567" s="39"/>
    </row>
    <row r="3568" spans="2:2" x14ac:dyDescent="0.25">
      <c r="B3568" s="39"/>
    </row>
    <row r="3569" spans="2:2" x14ac:dyDescent="0.25">
      <c r="B3569" s="39"/>
    </row>
    <row r="3570" spans="2:2" x14ac:dyDescent="0.25">
      <c r="B3570" s="39"/>
    </row>
    <row r="3571" spans="2:2" x14ac:dyDescent="0.25">
      <c r="B3571" s="39"/>
    </row>
    <row r="3572" spans="2:2" x14ac:dyDescent="0.25">
      <c r="B3572" s="39"/>
    </row>
    <row r="3573" spans="2:2" x14ac:dyDescent="0.25">
      <c r="B3573" s="39"/>
    </row>
    <row r="3574" spans="2:2" x14ac:dyDescent="0.25">
      <c r="B3574" s="39"/>
    </row>
    <row r="3575" spans="2:2" x14ac:dyDescent="0.25">
      <c r="B3575" s="39"/>
    </row>
    <row r="3576" spans="2:2" x14ac:dyDescent="0.25">
      <c r="B3576" s="39"/>
    </row>
    <row r="3577" spans="2:2" x14ac:dyDescent="0.25">
      <c r="B3577" s="39"/>
    </row>
    <row r="3578" spans="2:2" x14ac:dyDescent="0.25">
      <c r="B3578" s="39"/>
    </row>
    <row r="3579" spans="2:2" x14ac:dyDescent="0.25">
      <c r="B3579" s="39"/>
    </row>
    <row r="3580" spans="2:2" x14ac:dyDescent="0.25">
      <c r="B3580" s="39"/>
    </row>
    <row r="3581" spans="2:2" x14ac:dyDescent="0.25">
      <c r="B3581" s="39"/>
    </row>
    <row r="3582" spans="2:2" x14ac:dyDescent="0.25">
      <c r="B3582" s="39"/>
    </row>
    <row r="3583" spans="2:2" x14ac:dyDescent="0.25">
      <c r="B3583" s="39"/>
    </row>
    <row r="3584" spans="2:2" x14ac:dyDescent="0.25">
      <c r="B3584" s="39"/>
    </row>
    <row r="3585" spans="2:2" x14ac:dyDescent="0.25">
      <c r="B3585" s="39"/>
    </row>
    <row r="3586" spans="2:2" x14ac:dyDescent="0.25">
      <c r="B3586" s="39"/>
    </row>
    <row r="3587" spans="2:2" x14ac:dyDescent="0.25">
      <c r="B3587" s="39"/>
    </row>
    <row r="3588" spans="2:2" x14ac:dyDescent="0.25">
      <c r="B3588" s="39"/>
    </row>
    <row r="3589" spans="2:2" x14ac:dyDescent="0.25">
      <c r="B3589" s="39"/>
    </row>
    <row r="3590" spans="2:2" x14ac:dyDescent="0.25">
      <c r="B3590" s="39"/>
    </row>
    <row r="3591" spans="2:2" x14ac:dyDescent="0.25">
      <c r="B3591" s="39"/>
    </row>
    <row r="3592" spans="2:2" x14ac:dyDescent="0.25">
      <c r="B3592" s="39"/>
    </row>
    <row r="3593" spans="2:2" x14ac:dyDescent="0.25">
      <c r="B3593" s="39"/>
    </row>
    <row r="3594" spans="2:2" x14ac:dyDescent="0.25">
      <c r="B3594" s="39"/>
    </row>
    <row r="3595" spans="2:2" x14ac:dyDescent="0.25">
      <c r="B3595" s="39"/>
    </row>
    <row r="3596" spans="2:2" x14ac:dyDescent="0.25">
      <c r="B3596" s="39"/>
    </row>
    <row r="3597" spans="2:2" x14ac:dyDescent="0.25">
      <c r="B3597" s="39"/>
    </row>
    <row r="3598" spans="2:2" x14ac:dyDescent="0.25">
      <c r="B3598" s="39"/>
    </row>
    <row r="3599" spans="2:2" x14ac:dyDescent="0.25">
      <c r="B3599" s="39"/>
    </row>
    <row r="3600" spans="2:2" x14ac:dyDescent="0.25">
      <c r="B3600" s="39"/>
    </row>
    <row r="3601" spans="2:2" x14ac:dyDescent="0.25">
      <c r="B3601" s="39"/>
    </row>
    <row r="3602" spans="2:2" x14ac:dyDescent="0.25">
      <c r="B3602" s="39"/>
    </row>
    <row r="3603" spans="2:2" x14ac:dyDescent="0.25">
      <c r="B3603" s="39"/>
    </row>
    <row r="3604" spans="2:2" x14ac:dyDescent="0.25">
      <c r="B3604" s="39"/>
    </row>
    <row r="3605" spans="2:2" x14ac:dyDescent="0.25">
      <c r="B3605" s="39"/>
    </row>
    <row r="3606" spans="2:2" x14ac:dyDescent="0.25">
      <c r="B3606" s="39"/>
    </row>
    <row r="3607" spans="2:2" x14ac:dyDescent="0.25">
      <c r="B3607" s="39"/>
    </row>
    <row r="3608" spans="2:2" x14ac:dyDescent="0.25">
      <c r="B3608" s="39"/>
    </row>
    <row r="3609" spans="2:2" x14ac:dyDescent="0.25">
      <c r="B3609" s="39"/>
    </row>
    <row r="3610" spans="2:2" x14ac:dyDescent="0.25">
      <c r="B3610" s="39"/>
    </row>
    <row r="3611" spans="2:2" x14ac:dyDescent="0.25">
      <c r="B3611" s="39"/>
    </row>
    <row r="3612" spans="2:2" x14ac:dyDescent="0.25">
      <c r="B3612" s="39"/>
    </row>
    <row r="3613" spans="2:2" x14ac:dyDescent="0.25">
      <c r="B3613" s="39"/>
    </row>
    <row r="3614" spans="2:2" x14ac:dyDescent="0.25">
      <c r="B3614" s="39"/>
    </row>
    <row r="3615" spans="2:2" x14ac:dyDescent="0.25">
      <c r="B3615" s="39"/>
    </row>
    <row r="3616" spans="2:2" x14ac:dyDescent="0.25">
      <c r="B3616" s="39"/>
    </row>
    <row r="3617" spans="2:2" x14ac:dyDescent="0.25">
      <c r="B3617" s="39"/>
    </row>
    <row r="3618" spans="2:2" x14ac:dyDescent="0.25">
      <c r="B3618" s="39"/>
    </row>
    <row r="3619" spans="2:2" x14ac:dyDescent="0.25">
      <c r="B3619" s="39"/>
    </row>
    <row r="3620" spans="2:2" x14ac:dyDescent="0.25">
      <c r="B3620" s="39"/>
    </row>
    <row r="3621" spans="2:2" x14ac:dyDescent="0.25">
      <c r="B3621" s="39"/>
    </row>
    <row r="3622" spans="2:2" x14ac:dyDescent="0.25">
      <c r="B3622" s="39"/>
    </row>
    <row r="3623" spans="2:2" x14ac:dyDescent="0.25">
      <c r="B3623" s="39"/>
    </row>
    <row r="3624" spans="2:2" x14ac:dyDescent="0.25">
      <c r="B3624" s="39"/>
    </row>
    <row r="3625" spans="2:2" x14ac:dyDescent="0.25">
      <c r="B3625" s="39"/>
    </row>
    <row r="3626" spans="2:2" x14ac:dyDescent="0.25">
      <c r="B3626" s="39"/>
    </row>
    <row r="3627" spans="2:2" x14ac:dyDescent="0.25">
      <c r="B3627" s="39"/>
    </row>
    <row r="3628" spans="2:2" x14ac:dyDescent="0.25">
      <c r="B3628" s="39"/>
    </row>
    <row r="3629" spans="2:2" x14ac:dyDescent="0.25">
      <c r="B3629" s="39"/>
    </row>
    <row r="3630" spans="2:2" x14ac:dyDescent="0.25">
      <c r="B3630" s="39"/>
    </row>
    <row r="3631" spans="2:2" x14ac:dyDescent="0.25">
      <c r="B3631" s="39"/>
    </row>
    <row r="3632" spans="2:2" x14ac:dyDescent="0.25">
      <c r="B3632" s="39"/>
    </row>
    <row r="3633" spans="2:2" x14ac:dyDescent="0.25">
      <c r="B3633" s="39"/>
    </row>
    <row r="3634" spans="2:2" x14ac:dyDescent="0.25">
      <c r="B3634" s="39"/>
    </row>
    <row r="3635" spans="2:2" x14ac:dyDescent="0.25">
      <c r="B3635" s="39"/>
    </row>
    <row r="3636" spans="2:2" x14ac:dyDescent="0.25">
      <c r="B3636" s="39"/>
    </row>
    <row r="3637" spans="2:2" x14ac:dyDescent="0.25">
      <c r="B3637" s="39"/>
    </row>
    <row r="3638" spans="2:2" x14ac:dyDescent="0.25">
      <c r="B3638" s="39"/>
    </row>
    <row r="3639" spans="2:2" x14ac:dyDescent="0.25">
      <c r="B3639" s="39"/>
    </row>
    <row r="3640" spans="2:2" x14ac:dyDescent="0.25">
      <c r="B3640" s="39"/>
    </row>
    <row r="3641" spans="2:2" x14ac:dyDescent="0.25">
      <c r="B3641" s="39"/>
    </row>
    <row r="3642" spans="2:2" x14ac:dyDescent="0.25">
      <c r="B3642" s="39"/>
    </row>
    <row r="3643" spans="2:2" x14ac:dyDescent="0.25">
      <c r="B3643" s="39"/>
    </row>
    <row r="3644" spans="2:2" x14ac:dyDescent="0.25">
      <c r="B3644" s="39"/>
    </row>
    <row r="3645" spans="2:2" x14ac:dyDescent="0.25">
      <c r="B3645" s="39"/>
    </row>
    <row r="3646" spans="2:2" x14ac:dyDescent="0.25">
      <c r="B3646" s="39"/>
    </row>
    <row r="3647" spans="2:2" x14ac:dyDescent="0.25">
      <c r="B3647" s="39"/>
    </row>
    <row r="3648" spans="2:2" x14ac:dyDescent="0.25">
      <c r="B3648" s="39"/>
    </row>
    <row r="3649" spans="2:2" x14ac:dyDescent="0.25">
      <c r="B3649" s="39"/>
    </row>
    <row r="3650" spans="2:2" x14ac:dyDescent="0.25">
      <c r="B3650" s="39"/>
    </row>
    <row r="3651" spans="2:2" x14ac:dyDescent="0.25">
      <c r="B3651" s="39"/>
    </row>
    <row r="3652" spans="2:2" x14ac:dyDescent="0.25">
      <c r="B3652" s="39"/>
    </row>
    <row r="3653" spans="2:2" x14ac:dyDescent="0.25">
      <c r="B3653" s="39"/>
    </row>
    <row r="3654" spans="2:2" x14ac:dyDescent="0.25">
      <c r="B3654" s="39"/>
    </row>
    <row r="3655" spans="2:2" x14ac:dyDescent="0.25">
      <c r="B3655" s="39"/>
    </row>
    <row r="3656" spans="2:2" x14ac:dyDescent="0.25">
      <c r="B3656" s="39"/>
    </row>
    <row r="3657" spans="2:2" x14ac:dyDescent="0.25">
      <c r="B3657" s="39"/>
    </row>
    <row r="3658" spans="2:2" x14ac:dyDescent="0.25">
      <c r="B3658" s="39"/>
    </row>
    <row r="3659" spans="2:2" x14ac:dyDescent="0.25">
      <c r="B3659" s="39"/>
    </row>
    <row r="3660" spans="2:2" x14ac:dyDescent="0.25">
      <c r="B3660" s="39"/>
    </row>
    <row r="3661" spans="2:2" x14ac:dyDescent="0.25">
      <c r="B3661" s="39"/>
    </row>
    <row r="3662" spans="2:2" x14ac:dyDescent="0.25">
      <c r="B3662" s="39"/>
    </row>
    <row r="3663" spans="2:2" x14ac:dyDescent="0.25">
      <c r="B3663" s="39"/>
    </row>
    <row r="3664" spans="2:2" x14ac:dyDescent="0.25">
      <c r="B3664" s="39"/>
    </row>
    <row r="3665" spans="2:2" x14ac:dyDescent="0.25">
      <c r="B3665" s="39"/>
    </row>
    <row r="3666" spans="2:2" x14ac:dyDescent="0.25">
      <c r="B3666" s="39"/>
    </row>
    <row r="3667" spans="2:2" x14ac:dyDescent="0.25">
      <c r="B3667" s="39"/>
    </row>
    <row r="3668" spans="2:2" x14ac:dyDescent="0.25">
      <c r="B3668" s="39"/>
    </row>
    <row r="3669" spans="2:2" x14ac:dyDescent="0.25">
      <c r="B3669" s="39"/>
    </row>
    <row r="3670" spans="2:2" x14ac:dyDescent="0.25">
      <c r="B3670" s="39"/>
    </row>
    <row r="3671" spans="2:2" x14ac:dyDescent="0.25">
      <c r="B3671" s="39"/>
    </row>
    <row r="3672" spans="2:2" x14ac:dyDescent="0.25">
      <c r="B3672" s="39"/>
    </row>
    <row r="3673" spans="2:2" x14ac:dyDescent="0.25">
      <c r="B3673" s="39"/>
    </row>
    <row r="3674" spans="2:2" x14ac:dyDescent="0.25">
      <c r="B3674" s="39"/>
    </row>
    <row r="3675" spans="2:2" x14ac:dyDescent="0.25">
      <c r="B3675" s="39"/>
    </row>
    <row r="3676" spans="2:2" x14ac:dyDescent="0.25">
      <c r="B3676" s="39"/>
    </row>
    <row r="3677" spans="2:2" x14ac:dyDescent="0.25">
      <c r="B3677" s="39"/>
    </row>
    <row r="3678" spans="2:2" x14ac:dyDescent="0.25">
      <c r="B3678" s="39"/>
    </row>
    <row r="3679" spans="2:2" x14ac:dyDescent="0.25">
      <c r="B3679" s="39"/>
    </row>
    <row r="3680" spans="2:2" x14ac:dyDescent="0.25">
      <c r="B3680" s="39"/>
    </row>
    <row r="3681" spans="2:2" x14ac:dyDescent="0.25">
      <c r="B3681" s="39"/>
    </row>
    <row r="3682" spans="2:2" x14ac:dyDescent="0.25">
      <c r="B3682" s="39"/>
    </row>
    <row r="3683" spans="2:2" x14ac:dyDescent="0.25">
      <c r="B3683" s="39"/>
    </row>
    <row r="3684" spans="2:2" x14ac:dyDescent="0.25">
      <c r="B3684" s="39"/>
    </row>
    <row r="3685" spans="2:2" x14ac:dyDescent="0.25">
      <c r="B3685" s="39"/>
    </row>
    <row r="3686" spans="2:2" x14ac:dyDescent="0.25">
      <c r="B3686" s="39"/>
    </row>
    <row r="3687" spans="2:2" x14ac:dyDescent="0.25">
      <c r="B3687" s="39"/>
    </row>
    <row r="3688" spans="2:2" x14ac:dyDescent="0.25">
      <c r="B3688" s="39"/>
    </row>
    <row r="3689" spans="2:2" x14ac:dyDescent="0.25">
      <c r="B3689" s="39"/>
    </row>
    <row r="3690" spans="2:2" x14ac:dyDescent="0.25">
      <c r="B3690" s="39"/>
    </row>
    <row r="3691" spans="2:2" x14ac:dyDescent="0.25">
      <c r="B3691" s="39"/>
    </row>
    <row r="3692" spans="2:2" x14ac:dyDescent="0.25">
      <c r="B3692" s="39"/>
    </row>
    <row r="3693" spans="2:2" x14ac:dyDescent="0.25">
      <c r="B3693" s="39"/>
    </row>
    <row r="3694" spans="2:2" x14ac:dyDescent="0.25">
      <c r="B3694" s="39"/>
    </row>
    <row r="3695" spans="2:2" x14ac:dyDescent="0.25">
      <c r="B3695" s="39"/>
    </row>
    <row r="3696" spans="2:2" x14ac:dyDescent="0.25">
      <c r="B3696" s="39"/>
    </row>
    <row r="3697" spans="2:2" x14ac:dyDescent="0.25">
      <c r="B3697" s="39"/>
    </row>
    <row r="3698" spans="2:2" x14ac:dyDescent="0.25">
      <c r="B3698" s="39"/>
    </row>
    <row r="3699" spans="2:2" x14ac:dyDescent="0.25">
      <c r="B3699" s="39"/>
    </row>
    <row r="3700" spans="2:2" x14ac:dyDescent="0.25">
      <c r="B3700" s="39"/>
    </row>
    <row r="3701" spans="2:2" x14ac:dyDescent="0.25">
      <c r="B3701" s="39"/>
    </row>
    <row r="3702" spans="2:2" x14ac:dyDescent="0.25">
      <c r="B3702" s="39"/>
    </row>
    <row r="3703" spans="2:2" x14ac:dyDescent="0.25">
      <c r="B3703" s="39"/>
    </row>
    <row r="3704" spans="2:2" x14ac:dyDescent="0.25">
      <c r="B3704" s="39"/>
    </row>
    <row r="3705" spans="2:2" x14ac:dyDescent="0.25">
      <c r="B3705" s="39"/>
    </row>
    <row r="3706" spans="2:2" x14ac:dyDescent="0.25">
      <c r="B3706" s="39"/>
    </row>
    <row r="3707" spans="2:2" x14ac:dyDescent="0.25">
      <c r="B3707" s="39"/>
    </row>
    <row r="3708" spans="2:2" x14ac:dyDescent="0.25">
      <c r="B3708" s="39"/>
    </row>
    <row r="3709" spans="2:2" x14ac:dyDescent="0.25">
      <c r="B3709" s="39"/>
    </row>
    <row r="3710" spans="2:2" x14ac:dyDescent="0.25">
      <c r="B3710" s="39"/>
    </row>
    <row r="3711" spans="2:2" x14ac:dyDescent="0.25">
      <c r="B3711" s="39"/>
    </row>
    <row r="3712" spans="2:2" x14ac:dyDescent="0.25">
      <c r="B3712" s="39"/>
    </row>
    <row r="3713" spans="2:2" x14ac:dyDescent="0.25">
      <c r="B3713" s="39"/>
    </row>
    <row r="3714" spans="2:2" x14ac:dyDescent="0.25">
      <c r="B3714" s="39"/>
    </row>
    <row r="3715" spans="2:2" x14ac:dyDescent="0.25">
      <c r="B3715" s="39"/>
    </row>
    <row r="3716" spans="2:2" x14ac:dyDescent="0.25">
      <c r="B3716" s="39"/>
    </row>
    <row r="3717" spans="2:2" x14ac:dyDescent="0.25">
      <c r="B3717" s="39"/>
    </row>
    <row r="3718" spans="2:2" x14ac:dyDescent="0.25">
      <c r="B3718" s="39"/>
    </row>
    <row r="3719" spans="2:2" x14ac:dyDescent="0.25">
      <c r="B3719" s="39"/>
    </row>
    <row r="3720" spans="2:2" x14ac:dyDescent="0.25">
      <c r="B3720" s="39"/>
    </row>
    <row r="3721" spans="2:2" x14ac:dyDescent="0.25">
      <c r="B3721" s="39"/>
    </row>
    <row r="3722" spans="2:2" x14ac:dyDescent="0.25">
      <c r="B3722" s="39"/>
    </row>
    <row r="3723" spans="2:2" x14ac:dyDescent="0.25">
      <c r="B3723" s="39"/>
    </row>
    <row r="3724" spans="2:2" x14ac:dyDescent="0.25">
      <c r="B3724" s="39"/>
    </row>
    <row r="3725" spans="2:2" x14ac:dyDescent="0.25">
      <c r="B3725" s="39"/>
    </row>
    <row r="3726" spans="2:2" x14ac:dyDescent="0.25">
      <c r="B3726" s="39"/>
    </row>
    <row r="3727" spans="2:2" x14ac:dyDescent="0.25">
      <c r="B3727" s="39"/>
    </row>
    <row r="3728" spans="2:2" x14ac:dyDescent="0.25">
      <c r="B3728" s="39"/>
    </row>
    <row r="3729" spans="2:2" x14ac:dyDescent="0.25">
      <c r="B3729" s="39"/>
    </row>
    <row r="3730" spans="2:2" x14ac:dyDescent="0.25">
      <c r="B3730" s="39"/>
    </row>
    <row r="3731" spans="2:2" x14ac:dyDescent="0.25">
      <c r="B3731" s="39"/>
    </row>
    <row r="3732" spans="2:2" x14ac:dyDescent="0.25">
      <c r="B3732" s="39"/>
    </row>
    <row r="3733" spans="2:2" x14ac:dyDescent="0.25">
      <c r="B3733" s="39"/>
    </row>
    <row r="3734" spans="2:2" x14ac:dyDescent="0.25">
      <c r="B3734" s="39"/>
    </row>
    <row r="3735" spans="2:2" x14ac:dyDescent="0.25">
      <c r="B3735" s="39"/>
    </row>
    <row r="3736" spans="2:2" x14ac:dyDescent="0.25">
      <c r="B3736" s="39"/>
    </row>
    <row r="3737" spans="2:2" x14ac:dyDescent="0.25">
      <c r="B3737" s="39"/>
    </row>
    <row r="3738" spans="2:2" x14ac:dyDescent="0.25">
      <c r="B3738" s="39"/>
    </row>
    <row r="3739" spans="2:2" x14ac:dyDescent="0.25">
      <c r="B3739" s="39"/>
    </row>
    <row r="3740" spans="2:2" x14ac:dyDescent="0.25">
      <c r="B3740" s="39"/>
    </row>
    <row r="3741" spans="2:2" x14ac:dyDescent="0.25">
      <c r="B3741" s="39"/>
    </row>
    <row r="3742" spans="2:2" x14ac:dyDescent="0.25">
      <c r="B3742" s="39"/>
    </row>
    <row r="3743" spans="2:2" x14ac:dyDescent="0.25">
      <c r="B3743" s="39"/>
    </row>
    <row r="3744" spans="2:2" x14ac:dyDescent="0.25">
      <c r="B3744" s="39"/>
    </row>
    <row r="3745" spans="2:2" x14ac:dyDescent="0.25">
      <c r="B3745" s="39"/>
    </row>
    <row r="3746" spans="2:2" x14ac:dyDescent="0.25">
      <c r="B3746" s="39"/>
    </row>
    <row r="3747" spans="2:2" x14ac:dyDescent="0.25">
      <c r="B3747" s="39"/>
    </row>
    <row r="3748" spans="2:2" x14ac:dyDescent="0.25">
      <c r="B3748" s="39"/>
    </row>
    <row r="3749" spans="2:2" x14ac:dyDescent="0.25">
      <c r="B3749" s="39"/>
    </row>
    <row r="3750" spans="2:2" x14ac:dyDescent="0.25">
      <c r="B3750" s="39"/>
    </row>
    <row r="3751" spans="2:2" x14ac:dyDescent="0.25">
      <c r="B3751" s="39"/>
    </row>
    <row r="3752" spans="2:2" x14ac:dyDescent="0.25">
      <c r="B3752" s="39"/>
    </row>
    <row r="3753" spans="2:2" x14ac:dyDescent="0.25">
      <c r="B3753" s="39"/>
    </row>
    <row r="3754" spans="2:2" x14ac:dyDescent="0.25">
      <c r="B3754" s="39"/>
    </row>
    <row r="3755" spans="2:2" x14ac:dyDescent="0.25">
      <c r="B3755" s="39"/>
    </row>
    <row r="3756" spans="2:2" x14ac:dyDescent="0.25">
      <c r="B3756" s="39"/>
    </row>
    <row r="3757" spans="2:2" x14ac:dyDescent="0.25">
      <c r="B3757" s="39"/>
    </row>
    <row r="3758" spans="2:2" x14ac:dyDescent="0.25">
      <c r="B3758" s="39"/>
    </row>
    <row r="3759" spans="2:2" x14ac:dyDescent="0.25">
      <c r="B3759" s="39"/>
    </row>
    <row r="3760" spans="2:2" x14ac:dyDescent="0.25">
      <c r="B3760" s="39"/>
    </row>
    <row r="3761" spans="2:2" x14ac:dyDescent="0.25">
      <c r="B3761" s="39"/>
    </row>
    <row r="3762" spans="2:2" x14ac:dyDescent="0.25">
      <c r="B3762" s="39"/>
    </row>
    <row r="3763" spans="2:2" x14ac:dyDescent="0.25">
      <c r="B3763" s="39"/>
    </row>
    <row r="3764" spans="2:2" x14ac:dyDescent="0.25">
      <c r="B3764" s="39"/>
    </row>
    <row r="3765" spans="2:2" x14ac:dyDescent="0.25">
      <c r="B3765" s="39"/>
    </row>
    <row r="3766" spans="2:2" x14ac:dyDescent="0.25">
      <c r="B3766" s="39"/>
    </row>
    <row r="3767" spans="2:2" x14ac:dyDescent="0.25">
      <c r="B3767" s="39"/>
    </row>
    <row r="3768" spans="2:2" x14ac:dyDescent="0.25">
      <c r="B3768" s="39"/>
    </row>
    <row r="3769" spans="2:2" x14ac:dyDescent="0.25">
      <c r="B3769" s="39"/>
    </row>
    <row r="3770" spans="2:2" x14ac:dyDescent="0.25">
      <c r="B3770" s="39"/>
    </row>
    <row r="3771" spans="2:2" x14ac:dyDescent="0.25">
      <c r="B3771" s="39"/>
    </row>
    <row r="3772" spans="2:2" x14ac:dyDescent="0.25">
      <c r="B3772" s="39"/>
    </row>
    <row r="3773" spans="2:2" x14ac:dyDescent="0.25">
      <c r="B3773" s="39"/>
    </row>
    <row r="3774" spans="2:2" x14ac:dyDescent="0.25">
      <c r="B3774" s="39"/>
    </row>
    <row r="3775" spans="2:2" x14ac:dyDescent="0.25">
      <c r="B3775" s="39"/>
    </row>
    <row r="3776" spans="2:2" x14ac:dyDescent="0.25">
      <c r="B3776" s="39"/>
    </row>
    <row r="3777" spans="2:2" x14ac:dyDescent="0.25">
      <c r="B3777" s="39"/>
    </row>
    <row r="3778" spans="2:2" x14ac:dyDescent="0.25">
      <c r="B3778" s="39"/>
    </row>
    <row r="3779" spans="2:2" x14ac:dyDescent="0.25">
      <c r="B3779" s="39"/>
    </row>
    <row r="3780" spans="2:2" x14ac:dyDescent="0.25">
      <c r="B3780" s="39"/>
    </row>
    <row r="3781" spans="2:2" x14ac:dyDescent="0.25">
      <c r="B3781" s="39"/>
    </row>
    <row r="3782" spans="2:2" x14ac:dyDescent="0.25">
      <c r="B3782" s="39"/>
    </row>
    <row r="3783" spans="2:2" x14ac:dyDescent="0.25">
      <c r="B3783" s="39"/>
    </row>
    <row r="3784" spans="2:2" x14ac:dyDescent="0.25">
      <c r="B3784" s="39"/>
    </row>
    <row r="3785" spans="2:2" x14ac:dyDescent="0.25">
      <c r="B3785" s="39"/>
    </row>
    <row r="3786" spans="2:2" x14ac:dyDescent="0.25">
      <c r="B3786" s="39"/>
    </row>
    <row r="3787" spans="2:2" x14ac:dyDescent="0.25">
      <c r="B3787" s="39"/>
    </row>
    <row r="3788" spans="2:2" x14ac:dyDescent="0.25">
      <c r="B3788" s="39"/>
    </row>
    <row r="3789" spans="2:2" x14ac:dyDescent="0.25">
      <c r="B3789" s="39"/>
    </row>
    <row r="3790" spans="2:2" x14ac:dyDescent="0.25">
      <c r="B3790" s="39"/>
    </row>
    <row r="3791" spans="2:2" x14ac:dyDescent="0.25">
      <c r="B3791" s="39"/>
    </row>
    <row r="3792" spans="2:2" x14ac:dyDescent="0.25">
      <c r="B3792" s="39"/>
    </row>
    <row r="3793" spans="2:2" x14ac:dyDescent="0.25">
      <c r="B3793" s="39"/>
    </row>
    <row r="3794" spans="2:2" x14ac:dyDescent="0.25">
      <c r="B3794" s="39"/>
    </row>
    <row r="3795" spans="2:2" x14ac:dyDescent="0.25">
      <c r="B3795" s="39"/>
    </row>
    <row r="3796" spans="2:2" x14ac:dyDescent="0.25">
      <c r="B3796" s="39"/>
    </row>
    <row r="3797" spans="2:2" x14ac:dyDescent="0.25">
      <c r="B3797" s="39"/>
    </row>
    <row r="3798" spans="2:2" x14ac:dyDescent="0.25">
      <c r="B3798" s="39"/>
    </row>
    <row r="3799" spans="2:2" x14ac:dyDescent="0.25">
      <c r="B3799" s="39"/>
    </row>
    <row r="3800" spans="2:2" x14ac:dyDescent="0.25">
      <c r="B3800" s="39"/>
    </row>
    <row r="3801" spans="2:2" x14ac:dyDescent="0.25">
      <c r="B3801" s="39"/>
    </row>
    <row r="3802" spans="2:2" x14ac:dyDescent="0.25">
      <c r="B3802" s="39"/>
    </row>
    <row r="3803" spans="2:2" x14ac:dyDescent="0.25">
      <c r="B3803" s="39"/>
    </row>
    <row r="3804" spans="2:2" x14ac:dyDescent="0.25">
      <c r="B3804" s="39"/>
    </row>
    <row r="3805" spans="2:2" x14ac:dyDescent="0.25">
      <c r="B3805" s="39"/>
    </row>
    <row r="3806" spans="2:2" x14ac:dyDescent="0.25">
      <c r="B3806" s="39"/>
    </row>
    <row r="3807" spans="2:2" x14ac:dyDescent="0.25">
      <c r="B3807" s="39"/>
    </row>
    <row r="3808" spans="2:2" x14ac:dyDescent="0.25">
      <c r="B3808" s="39"/>
    </row>
    <row r="3809" spans="2:2" x14ac:dyDescent="0.25">
      <c r="B3809" s="39"/>
    </row>
    <row r="3810" spans="2:2" x14ac:dyDescent="0.25">
      <c r="B3810" s="39"/>
    </row>
    <row r="3811" spans="2:2" x14ac:dyDescent="0.25">
      <c r="B3811" s="39"/>
    </row>
    <row r="3812" spans="2:2" x14ac:dyDescent="0.25">
      <c r="B3812" s="39"/>
    </row>
    <row r="3813" spans="2:2" x14ac:dyDescent="0.25">
      <c r="B3813" s="39"/>
    </row>
    <row r="3814" spans="2:2" x14ac:dyDescent="0.25">
      <c r="B3814" s="39"/>
    </row>
    <row r="3815" spans="2:2" x14ac:dyDescent="0.25">
      <c r="B3815" s="39"/>
    </row>
    <row r="3816" spans="2:2" x14ac:dyDescent="0.25">
      <c r="B3816" s="39"/>
    </row>
    <row r="3817" spans="2:2" x14ac:dyDescent="0.25">
      <c r="B3817" s="39"/>
    </row>
    <row r="3818" spans="2:2" x14ac:dyDescent="0.25">
      <c r="B3818" s="39"/>
    </row>
    <row r="3819" spans="2:2" x14ac:dyDescent="0.25">
      <c r="B3819" s="39"/>
    </row>
    <row r="3820" spans="2:2" x14ac:dyDescent="0.25">
      <c r="B3820" s="39"/>
    </row>
    <row r="3821" spans="2:2" x14ac:dyDescent="0.25">
      <c r="B3821" s="39"/>
    </row>
    <row r="3822" spans="2:2" x14ac:dyDescent="0.25">
      <c r="B3822" s="39"/>
    </row>
    <row r="3823" spans="2:2" x14ac:dyDescent="0.25">
      <c r="B3823" s="39"/>
    </row>
    <row r="3824" spans="2:2" x14ac:dyDescent="0.25">
      <c r="B3824" s="39"/>
    </row>
    <row r="3825" spans="2:2" x14ac:dyDescent="0.25">
      <c r="B3825" s="39"/>
    </row>
    <row r="3826" spans="2:2" x14ac:dyDescent="0.25">
      <c r="B3826" s="39"/>
    </row>
    <row r="3827" spans="2:2" x14ac:dyDescent="0.25">
      <c r="B3827" s="39"/>
    </row>
    <row r="3828" spans="2:2" x14ac:dyDescent="0.25">
      <c r="B3828" s="39"/>
    </row>
    <row r="3829" spans="2:2" x14ac:dyDescent="0.25">
      <c r="B3829" s="39"/>
    </row>
    <row r="3830" spans="2:2" x14ac:dyDescent="0.25">
      <c r="B3830" s="39"/>
    </row>
    <row r="3831" spans="2:2" x14ac:dyDescent="0.25">
      <c r="B3831" s="39"/>
    </row>
    <row r="3832" spans="2:2" x14ac:dyDescent="0.25">
      <c r="B3832" s="39"/>
    </row>
    <row r="3833" spans="2:2" x14ac:dyDescent="0.25">
      <c r="B3833" s="39"/>
    </row>
    <row r="3834" spans="2:2" x14ac:dyDescent="0.25">
      <c r="B3834" s="39"/>
    </row>
    <row r="3835" spans="2:2" x14ac:dyDescent="0.25">
      <c r="B3835" s="39"/>
    </row>
    <row r="3836" spans="2:2" x14ac:dyDescent="0.25">
      <c r="B3836" s="39"/>
    </row>
    <row r="3837" spans="2:2" x14ac:dyDescent="0.25">
      <c r="B3837" s="39"/>
    </row>
    <row r="3838" spans="2:2" x14ac:dyDescent="0.25">
      <c r="B3838" s="39"/>
    </row>
    <row r="3839" spans="2:2" x14ac:dyDescent="0.25">
      <c r="B3839" s="39"/>
    </row>
    <row r="3840" spans="2:2" x14ac:dyDescent="0.25">
      <c r="B3840" s="39"/>
    </row>
    <row r="3841" spans="2:2" x14ac:dyDescent="0.25">
      <c r="B3841" s="39"/>
    </row>
    <row r="3842" spans="2:2" x14ac:dyDescent="0.25">
      <c r="B3842" s="39"/>
    </row>
    <row r="3843" spans="2:2" x14ac:dyDescent="0.25">
      <c r="B3843" s="39"/>
    </row>
    <row r="3844" spans="2:2" x14ac:dyDescent="0.25">
      <c r="B3844" s="39"/>
    </row>
    <row r="3845" spans="2:2" x14ac:dyDescent="0.25">
      <c r="B3845" s="39"/>
    </row>
    <row r="3846" spans="2:2" x14ac:dyDescent="0.25">
      <c r="B3846" s="39"/>
    </row>
    <row r="3847" spans="2:2" x14ac:dyDescent="0.25">
      <c r="B3847" s="39"/>
    </row>
    <row r="3848" spans="2:2" x14ac:dyDescent="0.25">
      <c r="B3848" s="39"/>
    </row>
    <row r="3849" spans="2:2" x14ac:dyDescent="0.25">
      <c r="B3849" s="39"/>
    </row>
    <row r="3850" spans="2:2" x14ac:dyDescent="0.25">
      <c r="B3850" s="39"/>
    </row>
    <row r="3851" spans="2:2" x14ac:dyDescent="0.25">
      <c r="B3851" s="39"/>
    </row>
    <row r="3852" spans="2:2" x14ac:dyDescent="0.25">
      <c r="B3852" s="39"/>
    </row>
    <row r="3853" spans="2:2" x14ac:dyDescent="0.25">
      <c r="B3853" s="39"/>
    </row>
    <row r="3854" spans="2:2" x14ac:dyDescent="0.25">
      <c r="B3854" s="39"/>
    </row>
    <row r="3855" spans="2:2" x14ac:dyDescent="0.25">
      <c r="B3855" s="39"/>
    </row>
    <row r="3856" spans="2:2" x14ac:dyDescent="0.25">
      <c r="B3856" s="39"/>
    </row>
    <row r="3857" spans="2:2" x14ac:dyDescent="0.25">
      <c r="B3857" s="39"/>
    </row>
    <row r="3858" spans="2:2" x14ac:dyDescent="0.25">
      <c r="B3858" s="39"/>
    </row>
    <row r="3859" spans="2:2" x14ac:dyDescent="0.25">
      <c r="B3859" s="39"/>
    </row>
    <row r="3860" spans="2:2" x14ac:dyDescent="0.25">
      <c r="B3860" s="39"/>
    </row>
    <row r="3861" spans="2:2" x14ac:dyDescent="0.25">
      <c r="B3861" s="39"/>
    </row>
    <row r="3862" spans="2:2" x14ac:dyDescent="0.25">
      <c r="B3862" s="39"/>
    </row>
    <row r="3863" spans="2:2" x14ac:dyDescent="0.25">
      <c r="B3863" s="39"/>
    </row>
    <row r="3864" spans="2:2" x14ac:dyDescent="0.25">
      <c r="B3864" s="39"/>
    </row>
    <row r="3865" spans="2:2" x14ac:dyDescent="0.25">
      <c r="B3865" s="39"/>
    </row>
    <row r="3866" spans="2:2" x14ac:dyDescent="0.25">
      <c r="B3866" s="39"/>
    </row>
    <row r="3867" spans="2:2" x14ac:dyDescent="0.25">
      <c r="B3867" s="39"/>
    </row>
    <row r="3868" spans="2:2" x14ac:dyDescent="0.25">
      <c r="B3868" s="39"/>
    </row>
    <row r="3869" spans="2:2" x14ac:dyDescent="0.25">
      <c r="B3869" s="39"/>
    </row>
    <row r="3870" spans="2:2" x14ac:dyDescent="0.25">
      <c r="B3870" s="39"/>
    </row>
    <row r="3871" spans="2:2" x14ac:dyDescent="0.25">
      <c r="B3871" s="39"/>
    </row>
    <row r="3872" spans="2:2" x14ac:dyDescent="0.25">
      <c r="B3872" s="39"/>
    </row>
    <row r="3873" spans="2:2" x14ac:dyDescent="0.25">
      <c r="B3873" s="39"/>
    </row>
    <row r="3874" spans="2:2" x14ac:dyDescent="0.25">
      <c r="B3874" s="39"/>
    </row>
    <row r="3875" spans="2:2" x14ac:dyDescent="0.25">
      <c r="B3875" s="39"/>
    </row>
    <row r="3876" spans="2:2" x14ac:dyDescent="0.25">
      <c r="B3876" s="39"/>
    </row>
    <row r="3877" spans="2:2" x14ac:dyDescent="0.25">
      <c r="B3877" s="39"/>
    </row>
    <row r="3878" spans="2:2" x14ac:dyDescent="0.25">
      <c r="B3878" s="39"/>
    </row>
    <row r="3879" spans="2:2" x14ac:dyDescent="0.25">
      <c r="B3879" s="39"/>
    </row>
    <row r="3880" spans="2:2" x14ac:dyDescent="0.25">
      <c r="B3880" s="39"/>
    </row>
    <row r="3881" spans="2:2" x14ac:dyDescent="0.25">
      <c r="B3881" s="39"/>
    </row>
    <row r="3882" spans="2:2" x14ac:dyDescent="0.25">
      <c r="B3882" s="39"/>
    </row>
    <row r="3883" spans="2:2" x14ac:dyDescent="0.25">
      <c r="B3883" s="39"/>
    </row>
    <row r="3884" spans="2:2" x14ac:dyDescent="0.25">
      <c r="B3884" s="39"/>
    </row>
    <row r="3885" spans="2:2" x14ac:dyDescent="0.25">
      <c r="B3885" s="39"/>
    </row>
    <row r="3886" spans="2:2" x14ac:dyDescent="0.25">
      <c r="B3886" s="39"/>
    </row>
    <row r="3887" spans="2:2" x14ac:dyDescent="0.25">
      <c r="B3887" s="39"/>
    </row>
    <row r="3888" spans="2:2" x14ac:dyDescent="0.25">
      <c r="B3888" s="39"/>
    </row>
    <row r="3889" spans="2:2" x14ac:dyDescent="0.25">
      <c r="B3889" s="39"/>
    </row>
    <row r="3890" spans="2:2" x14ac:dyDescent="0.25">
      <c r="B3890" s="39"/>
    </row>
    <row r="3891" spans="2:2" x14ac:dyDescent="0.25">
      <c r="B3891" s="39"/>
    </row>
    <row r="3892" spans="2:2" x14ac:dyDescent="0.25">
      <c r="B3892" s="39"/>
    </row>
    <row r="3893" spans="2:2" x14ac:dyDescent="0.25">
      <c r="B3893" s="39"/>
    </row>
    <row r="3894" spans="2:2" x14ac:dyDescent="0.25">
      <c r="B3894" s="39"/>
    </row>
    <row r="3895" spans="2:2" x14ac:dyDescent="0.25">
      <c r="B3895" s="39"/>
    </row>
    <row r="3896" spans="2:2" x14ac:dyDescent="0.25">
      <c r="B3896" s="39"/>
    </row>
    <row r="3897" spans="2:2" x14ac:dyDescent="0.25">
      <c r="B3897" s="39"/>
    </row>
    <row r="3898" spans="2:2" x14ac:dyDescent="0.25">
      <c r="B3898" s="39"/>
    </row>
    <row r="3899" spans="2:2" x14ac:dyDescent="0.25">
      <c r="B3899" s="39"/>
    </row>
    <row r="3900" spans="2:2" x14ac:dyDescent="0.25">
      <c r="B3900" s="39"/>
    </row>
    <row r="3901" spans="2:2" x14ac:dyDescent="0.25">
      <c r="B3901" s="39"/>
    </row>
    <row r="3902" spans="2:2" x14ac:dyDescent="0.25">
      <c r="B3902" s="39"/>
    </row>
    <row r="3903" spans="2:2" x14ac:dyDescent="0.25">
      <c r="B3903" s="39"/>
    </row>
    <row r="3904" spans="2:2" x14ac:dyDescent="0.25">
      <c r="B3904" s="39"/>
    </row>
    <row r="3905" spans="2:2" x14ac:dyDescent="0.25">
      <c r="B3905" s="39"/>
    </row>
    <row r="3906" spans="2:2" x14ac:dyDescent="0.25">
      <c r="B3906" s="39"/>
    </row>
    <row r="3907" spans="2:2" x14ac:dyDescent="0.25">
      <c r="B3907" s="39"/>
    </row>
    <row r="3908" spans="2:2" x14ac:dyDescent="0.25">
      <c r="B3908" s="39"/>
    </row>
    <row r="3909" spans="2:2" x14ac:dyDescent="0.25">
      <c r="B3909" s="39"/>
    </row>
    <row r="3910" spans="2:2" x14ac:dyDescent="0.25">
      <c r="B3910" s="39"/>
    </row>
    <row r="3911" spans="2:2" x14ac:dyDescent="0.25">
      <c r="B3911" s="39"/>
    </row>
    <row r="3912" spans="2:2" x14ac:dyDescent="0.25">
      <c r="B3912" s="39"/>
    </row>
    <row r="3913" spans="2:2" x14ac:dyDescent="0.25">
      <c r="B3913" s="39"/>
    </row>
    <row r="3914" spans="2:2" x14ac:dyDescent="0.25">
      <c r="B3914" s="39"/>
    </row>
    <row r="3915" spans="2:2" x14ac:dyDescent="0.25">
      <c r="B3915" s="39"/>
    </row>
    <row r="3916" spans="2:2" x14ac:dyDescent="0.25">
      <c r="B3916" s="39"/>
    </row>
    <row r="3917" spans="2:2" x14ac:dyDescent="0.25">
      <c r="B3917" s="39"/>
    </row>
    <row r="3918" spans="2:2" x14ac:dyDescent="0.25">
      <c r="B3918" s="39"/>
    </row>
    <row r="3919" spans="2:2" x14ac:dyDescent="0.25">
      <c r="B3919" s="39"/>
    </row>
    <row r="3920" spans="2:2" x14ac:dyDescent="0.25">
      <c r="B3920" s="39"/>
    </row>
    <row r="3921" spans="2:2" x14ac:dyDescent="0.25">
      <c r="B3921" s="39"/>
    </row>
    <row r="3922" spans="2:2" x14ac:dyDescent="0.25">
      <c r="B3922" s="39"/>
    </row>
    <row r="3923" spans="2:2" x14ac:dyDescent="0.25">
      <c r="B3923" s="39"/>
    </row>
    <row r="3924" spans="2:2" x14ac:dyDescent="0.25">
      <c r="B3924" s="39"/>
    </row>
    <row r="3925" spans="2:2" x14ac:dyDescent="0.25">
      <c r="B3925" s="39"/>
    </row>
    <row r="3926" spans="2:2" x14ac:dyDescent="0.25">
      <c r="B3926" s="39"/>
    </row>
    <row r="3927" spans="2:2" x14ac:dyDescent="0.25">
      <c r="B3927" s="39"/>
    </row>
    <row r="3928" spans="2:2" x14ac:dyDescent="0.25">
      <c r="B3928" s="39"/>
    </row>
    <row r="3929" spans="2:2" x14ac:dyDescent="0.25">
      <c r="B3929" s="39"/>
    </row>
    <row r="3930" spans="2:2" x14ac:dyDescent="0.25">
      <c r="B3930" s="39"/>
    </row>
    <row r="3931" spans="2:2" x14ac:dyDescent="0.25">
      <c r="B3931" s="39"/>
    </row>
    <row r="3932" spans="2:2" x14ac:dyDescent="0.25">
      <c r="B3932" s="39"/>
    </row>
    <row r="3933" spans="2:2" x14ac:dyDescent="0.25">
      <c r="B3933" s="39"/>
    </row>
    <row r="3934" spans="2:2" x14ac:dyDescent="0.25">
      <c r="B3934" s="39"/>
    </row>
    <row r="3935" spans="2:2" x14ac:dyDescent="0.25">
      <c r="B3935" s="39"/>
    </row>
    <row r="3936" spans="2:2" x14ac:dyDescent="0.25">
      <c r="B3936" s="39"/>
    </row>
    <row r="3937" spans="2:2" x14ac:dyDescent="0.25">
      <c r="B3937" s="39"/>
    </row>
    <row r="3938" spans="2:2" x14ac:dyDescent="0.25">
      <c r="B3938" s="39"/>
    </row>
    <row r="3939" spans="2:2" x14ac:dyDescent="0.25">
      <c r="B3939" s="39"/>
    </row>
    <row r="3940" spans="2:2" x14ac:dyDescent="0.25">
      <c r="B3940" s="39"/>
    </row>
    <row r="3941" spans="2:2" x14ac:dyDescent="0.25">
      <c r="B3941" s="39"/>
    </row>
    <row r="3942" spans="2:2" x14ac:dyDescent="0.25">
      <c r="B3942" s="39"/>
    </row>
    <row r="3943" spans="2:2" x14ac:dyDescent="0.25">
      <c r="B3943" s="39"/>
    </row>
    <row r="3944" spans="2:2" x14ac:dyDescent="0.25">
      <c r="B3944" s="39"/>
    </row>
    <row r="3945" spans="2:2" x14ac:dyDescent="0.25">
      <c r="B3945" s="39"/>
    </row>
    <row r="3946" spans="2:2" x14ac:dyDescent="0.25">
      <c r="B3946" s="39"/>
    </row>
    <row r="3947" spans="2:2" x14ac:dyDescent="0.25">
      <c r="B3947" s="39"/>
    </row>
    <row r="3948" spans="2:2" x14ac:dyDescent="0.25">
      <c r="B3948" s="39"/>
    </row>
    <row r="3949" spans="2:2" x14ac:dyDescent="0.25">
      <c r="B3949" s="39"/>
    </row>
    <row r="3950" spans="2:2" x14ac:dyDescent="0.25">
      <c r="B3950" s="39"/>
    </row>
    <row r="3951" spans="2:2" x14ac:dyDescent="0.25">
      <c r="B3951" s="39"/>
    </row>
    <row r="3952" spans="2:2" x14ac:dyDescent="0.25">
      <c r="B3952" s="39"/>
    </row>
    <row r="3953" spans="2:2" x14ac:dyDescent="0.25">
      <c r="B3953" s="39"/>
    </row>
    <row r="3954" spans="2:2" x14ac:dyDescent="0.25">
      <c r="B3954" s="39"/>
    </row>
    <row r="3955" spans="2:2" x14ac:dyDescent="0.25">
      <c r="B3955" s="39"/>
    </row>
    <row r="3956" spans="2:2" x14ac:dyDescent="0.25">
      <c r="B3956" s="39"/>
    </row>
    <row r="3957" spans="2:2" x14ac:dyDescent="0.25">
      <c r="B3957" s="39"/>
    </row>
    <row r="3958" spans="2:2" x14ac:dyDescent="0.25">
      <c r="B3958" s="39"/>
    </row>
    <row r="3959" spans="2:2" x14ac:dyDescent="0.25">
      <c r="B3959" s="39"/>
    </row>
    <row r="3960" spans="2:2" x14ac:dyDescent="0.25">
      <c r="B3960" s="39"/>
    </row>
    <row r="3961" spans="2:2" x14ac:dyDescent="0.25">
      <c r="B3961" s="39"/>
    </row>
    <row r="3962" spans="2:2" x14ac:dyDescent="0.25">
      <c r="B3962" s="39"/>
    </row>
    <row r="3963" spans="2:2" x14ac:dyDescent="0.25">
      <c r="B3963" s="39"/>
    </row>
    <row r="3964" spans="2:2" x14ac:dyDescent="0.25">
      <c r="B3964" s="39"/>
    </row>
    <row r="3965" spans="2:2" x14ac:dyDescent="0.25">
      <c r="B3965" s="39"/>
    </row>
    <row r="3966" spans="2:2" x14ac:dyDescent="0.25">
      <c r="B3966" s="39"/>
    </row>
    <row r="3967" spans="2:2" x14ac:dyDescent="0.25">
      <c r="B3967" s="39"/>
    </row>
    <row r="3968" spans="2:2" x14ac:dyDescent="0.25">
      <c r="B3968" s="39"/>
    </row>
    <row r="3969" spans="2:2" x14ac:dyDescent="0.25">
      <c r="B3969" s="39"/>
    </row>
    <row r="3970" spans="2:2" x14ac:dyDescent="0.25">
      <c r="B3970" s="39"/>
    </row>
    <row r="3971" spans="2:2" x14ac:dyDescent="0.25">
      <c r="B3971" s="39"/>
    </row>
    <row r="3972" spans="2:2" x14ac:dyDescent="0.25">
      <c r="B3972" s="39"/>
    </row>
    <row r="3973" spans="2:2" x14ac:dyDescent="0.25">
      <c r="B3973" s="39"/>
    </row>
    <row r="3974" spans="2:2" x14ac:dyDescent="0.25">
      <c r="B3974" s="39"/>
    </row>
    <row r="3975" spans="2:2" x14ac:dyDescent="0.25">
      <c r="B3975" s="39"/>
    </row>
    <row r="3976" spans="2:2" x14ac:dyDescent="0.25">
      <c r="B3976" s="39"/>
    </row>
    <row r="3977" spans="2:2" x14ac:dyDescent="0.25">
      <c r="B3977" s="39"/>
    </row>
    <row r="3978" spans="2:2" x14ac:dyDescent="0.25">
      <c r="B3978" s="39"/>
    </row>
    <row r="3979" spans="2:2" x14ac:dyDescent="0.25">
      <c r="B3979" s="39"/>
    </row>
    <row r="3980" spans="2:2" x14ac:dyDescent="0.25">
      <c r="B3980" s="39"/>
    </row>
    <row r="3981" spans="2:2" x14ac:dyDescent="0.25">
      <c r="B3981" s="39"/>
    </row>
    <row r="3982" spans="2:2" x14ac:dyDescent="0.25">
      <c r="B3982" s="39"/>
    </row>
    <row r="3983" spans="2:2" x14ac:dyDescent="0.25">
      <c r="B3983" s="39"/>
    </row>
    <row r="3984" spans="2:2" x14ac:dyDescent="0.25">
      <c r="B3984" s="39"/>
    </row>
    <row r="3985" spans="2:2" x14ac:dyDescent="0.25">
      <c r="B3985" s="39"/>
    </row>
    <row r="3986" spans="2:2" x14ac:dyDescent="0.25">
      <c r="B3986" s="39"/>
    </row>
    <row r="3987" spans="2:2" x14ac:dyDescent="0.25">
      <c r="B3987" s="39"/>
    </row>
    <row r="3988" spans="2:2" x14ac:dyDescent="0.25">
      <c r="B3988" s="39"/>
    </row>
    <row r="3989" spans="2:2" x14ac:dyDescent="0.25">
      <c r="B3989" s="39"/>
    </row>
    <row r="3990" spans="2:2" x14ac:dyDescent="0.25">
      <c r="B3990" s="39"/>
    </row>
    <row r="3991" spans="2:2" x14ac:dyDescent="0.25">
      <c r="B3991" s="39"/>
    </row>
    <row r="3992" spans="2:2" x14ac:dyDescent="0.25">
      <c r="B3992" s="39"/>
    </row>
    <row r="3993" spans="2:2" x14ac:dyDescent="0.25">
      <c r="B3993" s="39"/>
    </row>
    <row r="3994" spans="2:2" x14ac:dyDescent="0.25">
      <c r="B3994" s="39"/>
    </row>
    <row r="3995" spans="2:2" x14ac:dyDescent="0.25">
      <c r="B3995" s="39"/>
    </row>
    <row r="3996" spans="2:2" x14ac:dyDescent="0.25">
      <c r="B3996" s="39"/>
    </row>
    <row r="3997" spans="2:2" x14ac:dyDescent="0.25">
      <c r="B3997" s="39"/>
    </row>
    <row r="3998" spans="2:2" x14ac:dyDescent="0.25">
      <c r="B3998" s="39"/>
    </row>
    <row r="3999" spans="2:2" x14ac:dyDescent="0.25">
      <c r="B3999" s="39"/>
    </row>
    <row r="4000" spans="2:2" x14ac:dyDescent="0.25">
      <c r="B4000" s="39"/>
    </row>
    <row r="4001" spans="2:2" x14ac:dyDescent="0.25">
      <c r="B4001" s="39"/>
    </row>
    <row r="4002" spans="2:2" x14ac:dyDescent="0.25">
      <c r="B4002" s="39"/>
    </row>
    <row r="4003" spans="2:2" x14ac:dyDescent="0.25">
      <c r="B4003" s="39"/>
    </row>
    <row r="4004" spans="2:2" x14ac:dyDescent="0.25">
      <c r="B4004" s="39"/>
    </row>
    <row r="4005" spans="2:2" x14ac:dyDescent="0.25">
      <c r="B4005" s="39"/>
    </row>
    <row r="4006" spans="2:2" x14ac:dyDescent="0.25">
      <c r="B4006" s="39"/>
    </row>
    <row r="4007" spans="2:2" x14ac:dyDescent="0.25">
      <c r="B4007" s="39"/>
    </row>
    <row r="4008" spans="2:2" x14ac:dyDescent="0.25">
      <c r="B4008" s="39"/>
    </row>
    <row r="4009" spans="2:2" x14ac:dyDescent="0.25">
      <c r="B4009" s="39"/>
    </row>
    <row r="4010" spans="2:2" x14ac:dyDescent="0.25">
      <c r="B4010" s="39"/>
    </row>
    <row r="4011" spans="2:2" x14ac:dyDescent="0.25">
      <c r="B4011" s="39"/>
    </row>
    <row r="4012" spans="2:2" x14ac:dyDescent="0.25">
      <c r="B4012" s="39"/>
    </row>
    <row r="4013" spans="2:2" x14ac:dyDescent="0.25">
      <c r="B4013" s="39"/>
    </row>
    <row r="4014" spans="2:2" x14ac:dyDescent="0.25">
      <c r="B4014" s="39"/>
    </row>
    <row r="4015" spans="2:2" x14ac:dyDescent="0.25">
      <c r="B4015" s="39"/>
    </row>
    <row r="4016" spans="2:2" x14ac:dyDescent="0.25">
      <c r="B4016" s="39"/>
    </row>
    <row r="4017" spans="2:2" x14ac:dyDescent="0.25">
      <c r="B4017" s="39"/>
    </row>
    <row r="4018" spans="2:2" x14ac:dyDescent="0.25">
      <c r="B4018" s="39"/>
    </row>
    <row r="4019" spans="2:2" x14ac:dyDescent="0.25">
      <c r="B4019" s="39"/>
    </row>
    <row r="4020" spans="2:2" x14ac:dyDescent="0.25">
      <c r="B4020" s="39"/>
    </row>
    <row r="4021" spans="2:2" x14ac:dyDescent="0.25">
      <c r="B4021" s="39"/>
    </row>
    <row r="4022" spans="2:2" x14ac:dyDescent="0.25">
      <c r="B4022" s="39"/>
    </row>
    <row r="4023" spans="2:2" x14ac:dyDescent="0.25">
      <c r="B4023" s="39"/>
    </row>
    <row r="4024" spans="2:2" x14ac:dyDescent="0.25">
      <c r="B4024" s="39"/>
    </row>
    <row r="4025" spans="2:2" x14ac:dyDescent="0.25">
      <c r="B4025" s="39"/>
    </row>
    <row r="4026" spans="2:2" x14ac:dyDescent="0.25">
      <c r="B4026" s="39"/>
    </row>
    <row r="4027" spans="2:2" x14ac:dyDescent="0.25">
      <c r="B4027" s="39"/>
    </row>
    <row r="4028" spans="2:2" x14ac:dyDescent="0.25">
      <c r="B4028" s="39"/>
    </row>
    <row r="4029" spans="2:2" x14ac:dyDescent="0.25">
      <c r="B4029" s="39"/>
    </row>
    <row r="4030" spans="2:2" x14ac:dyDescent="0.25">
      <c r="B4030" s="39"/>
    </row>
    <row r="4031" spans="2:2" x14ac:dyDescent="0.25">
      <c r="B4031" s="39"/>
    </row>
    <row r="4032" spans="2:2" x14ac:dyDescent="0.25">
      <c r="B4032" s="39"/>
    </row>
    <row r="4033" spans="2:2" x14ac:dyDescent="0.25">
      <c r="B4033" s="39"/>
    </row>
    <row r="4034" spans="2:2" x14ac:dyDescent="0.25">
      <c r="B4034" s="39"/>
    </row>
    <row r="4035" spans="2:2" x14ac:dyDescent="0.25">
      <c r="B4035" s="39"/>
    </row>
    <row r="4036" spans="2:2" x14ac:dyDescent="0.25">
      <c r="B4036" s="39"/>
    </row>
    <row r="4037" spans="2:2" x14ac:dyDescent="0.25">
      <c r="B4037" s="39"/>
    </row>
    <row r="4038" spans="2:2" x14ac:dyDescent="0.25">
      <c r="B4038" s="39"/>
    </row>
    <row r="4039" spans="2:2" x14ac:dyDescent="0.25">
      <c r="B4039" s="39"/>
    </row>
    <row r="4040" spans="2:2" x14ac:dyDescent="0.25">
      <c r="B4040" s="39"/>
    </row>
    <row r="4041" spans="2:2" x14ac:dyDescent="0.25">
      <c r="B4041" s="39"/>
    </row>
    <row r="4042" spans="2:2" x14ac:dyDescent="0.25">
      <c r="B4042" s="39"/>
    </row>
    <row r="4043" spans="2:2" x14ac:dyDescent="0.25">
      <c r="B4043" s="39"/>
    </row>
    <row r="4044" spans="2:2" x14ac:dyDescent="0.25">
      <c r="B4044" s="39"/>
    </row>
    <row r="4045" spans="2:2" x14ac:dyDescent="0.25">
      <c r="B4045" s="39"/>
    </row>
    <row r="4046" spans="2:2" x14ac:dyDescent="0.25">
      <c r="B4046" s="39"/>
    </row>
    <row r="4047" spans="2:2" x14ac:dyDescent="0.25">
      <c r="B4047" s="39"/>
    </row>
    <row r="4048" spans="2:2" x14ac:dyDescent="0.25">
      <c r="B4048" s="39"/>
    </row>
    <row r="4049" spans="2:2" x14ac:dyDescent="0.25">
      <c r="B4049" s="39"/>
    </row>
    <row r="4050" spans="2:2" x14ac:dyDescent="0.25">
      <c r="B4050" s="39"/>
    </row>
    <row r="4051" spans="2:2" x14ac:dyDescent="0.25">
      <c r="B4051" s="39"/>
    </row>
    <row r="4052" spans="2:2" x14ac:dyDescent="0.25">
      <c r="B4052" s="39"/>
    </row>
    <row r="4053" spans="2:2" x14ac:dyDescent="0.25">
      <c r="B4053" s="39"/>
    </row>
    <row r="4054" spans="2:2" x14ac:dyDescent="0.25">
      <c r="B4054" s="39"/>
    </row>
    <row r="4055" spans="2:2" x14ac:dyDescent="0.25">
      <c r="B4055" s="39"/>
    </row>
    <row r="4056" spans="2:2" x14ac:dyDescent="0.25">
      <c r="B4056" s="39"/>
    </row>
    <row r="4057" spans="2:2" x14ac:dyDescent="0.25">
      <c r="B4057" s="39"/>
    </row>
    <row r="4058" spans="2:2" x14ac:dyDescent="0.25">
      <c r="B4058" s="39"/>
    </row>
    <row r="4059" spans="2:2" x14ac:dyDescent="0.25">
      <c r="B4059" s="39"/>
    </row>
    <row r="4060" spans="2:2" x14ac:dyDescent="0.25">
      <c r="B4060" s="39"/>
    </row>
    <row r="4061" spans="2:2" x14ac:dyDescent="0.25">
      <c r="B4061" s="39"/>
    </row>
    <row r="4062" spans="2:2" x14ac:dyDescent="0.25">
      <c r="B4062" s="39"/>
    </row>
    <row r="4063" spans="2:2" x14ac:dyDescent="0.25">
      <c r="B4063" s="39"/>
    </row>
    <row r="4064" spans="2:2" x14ac:dyDescent="0.25">
      <c r="B4064" s="39"/>
    </row>
    <row r="4065" spans="2:2" x14ac:dyDescent="0.25">
      <c r="B4065" s="39"/>
    </row>
    <row r="4066" spans="2:2" x14ac:dyDescent="0.25">
      <c r="B4066" s="39"/>
    </row>
    <row r="4067" spans="2:2" x14ac:dyDescent="0.25">
      <c r="B4067" s="39"/>
    </row>
    <row r="4068" spans="2:2" x14ac:dyDescent="0.25">
      <c r="B4068" s="39"/>
    </row>
    <row r="4069" spans="2:2" x14ac:dyDescent="0.25">
      <c r="B4069" s="39"/>
    </row>
    <row r="4070" spans="2:2" x14ac:dyDescent="0.25">
      <c r="B4070" s="39"/>
    </row>
    <row r="4071" spans="2:2" x14ac:dyDescent="0.25">
      <c r="B4071" s="39"/>
    </row>
    <row r="4072" spans="2:2" x14ac:dyDescent="0.25">
      <c r="B4072" s="39"/>
    </row>
    <row r="4073" spans="2:2" x14ac:dyDescent="0.25">
      <c r="B4073" s="39"/>
    </row>
    <row r="4074" spans="2:2" x14ac:dyDescent="0.25">
      <c r="B4074" s="39"/>
    </row>
    <row r="4075" spans="2:2" x14ac:dyDescent="0.25">
      <c r="B4075" s="39"/>
    </row>
    <row r="4076" spans="2:2" x14ac:dyDescent="0.25">
      <c r="B4076" s="39"/>
    </row>
    <row r="4077" spans="2:2" x14ac:dyDescent="0.25">
      <c r="B4077" s="39"/>
    </row>
    <row r="4078" spans="2:2" x14ac:dyDescent="0.25">
      <c r="B4078" s="39"/>
    </row>
    <row r="4079" spans="2:2" x14ac:dyDescent="0.25">
      <c r="B4079" s="39"/>
    </row>
    <row r="4080" spans="2:2" x14ac:dyDescent="0.25">
      <c r="B4080" s="39"/>
    </row>
    <row r="4081" spans="2:2" x14ac:dyDescent="0.25">
      <c r="B4081" s="39"/>
    </row>
    <row r="4082" spans="2:2" x14ac:dyDescent="0.25">
      <c r="B4082" s="39"/>
    </row>
    <row r="4083" spans="2:2" x14ac:dyDescent="0.25">
      <c r="B4083" s="39"/>
    </row>
    <row r="4084" spans="2:2" x14ac:dyDescent="0.25">
      <c r="B4084" s="39"/>
    </row>
    <row r="4085" spans="2:2" x14ac:dyDescent="0.25">
      <c r="B4085" s="39"/>
    </row>
    <row r="4086" spans="2:2" x14ac:dyDescent="0.25">
      <c r="B4086" s="39"/>
    </row>
    <row r="4087" spans="2:2" x14ac:dyDescent="0.25">
      <c r="B4087" s="39"/>
    </row>
    <row r="4088" spans="2:2" x14ac:dyDescent="0.25">
      <c r="B4088" s="39"/>
    </row>
    <row r="4089" spans="2:2" x14ac:dyDescent="0.25">
      <c r="B4089" s="39"/>
    </row>
    <row r="4090" spans="2:2" x14ac:dyDescent="0.25">
      <c r="B4090" s="39"/>
    </row>
    <row r="4091" spans="2:2" x14ac:dyDescent="0.25">
      <c r="B4091" s="39"/>
    </row>
    <row r="4092" spans="2:2" x14ac:dyDescent="0.25">
      <c r="B4092" s="39"/>
    </row>
    <row r="4093" spans="2:2" x14ac:dyDescent="0.25">
      <c r="B4093" s="39"/>
    </row>
    <row r="4094" spans="2:2" x14ac:dyDescent="0.25">
      <c r="B4094" s="39"/>
    </row>
    <row r="4095" spans="2:2" x14ac:dyDescent="0.25">
      <c r="B4095" s="39"/>
    </row>
    <row r="4096" spans="2:2" x14ac:dyDescent="0.25">
      <c r="B4096" s="39"/>
    </row>
    <row r="4097" spans="2:2" x14ac:dyDescent="0.25">
      <c r="B4097" s="39"/>
    </row>
    <row r="4098" spans="2:2" x14ac:dyDescent="0.25">
      <c r="B4098" s="39"/>
    </row>
    <row r="4099" spans="2:2" x14ac:dyDescent="0.25">
      <c r="B4099" s="39"/>
    </row>
    <row r="4100" spans="2:2" x14ac:dyDescent="0.25">
      <c r="B4100" s="39"/>
    </row>
    <row r="4101" spans="2:2" x14ac:dyDescent="0.25">
      <c r="B4101" s="39"/>
    </row>
    <row r="4102" spans="2:2" x14ac:dyDescent="0.25">
      <c r="B4102" s="39"/>
    </row>
    <row r="4103" spans="2:2" x14ac:dyDescent="0.25">
      <c r="B4103" s="39"/>
    </row>
    <row r="4104" spans="2:2" x14ac:dyDescent="0.25">
      <c r="B4104" s="39"/>
    </row>
    <row r="4105" spans="2:2" x14ac:dyDescent="0.25">
      <c r="B4105" s="39"/>
    </row>
    <row r="4106" spans="2:2" x14ac:dyDescent="0.25">
      <c r="B4106" s="39"/>
    </row>
    <row r="4107" spans="2:2" x14ac:dyDescent="0.25">
      <c r="B4107" s="39"/>
    </row>
    <row r="4108" spans="2:2" x14ac:dyDescent="0.25">
      <c r="B4108" s="39"/>
    </row>
    <row r="4109" spans="2:2" x14ac:dyDescent="0.25">
      <c r="B4109" s="39"/>
    </row>
    <row r="4110" spans="2:2" x14ac:dyDescent="0.25">
      <c r="B4110" s="39"/>
    </row>
    <row r="4111" spans="2:2" x14ac:dyDescent="0.25">
      <c r="B4111" s="39"/>
    </row>
    <row r="4112" spans="2:2" x14ac:dyDescent="0.25">
      <c r="B4112" s="39"/>
    </row>
    <row r="4113" spans="2:2" x14ac:dyDescent="0.25">
      <c r="B4113" s="39"/>
    </row>
    <row r="4114" spans="2:2" x14ac:dyDescent="0.25">
      <c r="B4114" s="39"/>
    </row>
    <row r="4115" spans="2:2" x14ac:dyDescent="0.25">
      <c r="B4115" s="39"/>
    </row>
    <row r="4116" spans="2:2" x14ac:dyDescent="0.25">
      <c r="B4116" s="39"/>
    </row>
    <row r="4117" spans="2:2" x14ac:dyDescent="0.25">
      <c r="B4117" s="39"/>
    </row>
    <row r="4118" spans="2:2" x14ac:dyDescent="0.25">
      <c r="B4118" s="39"/>
    </row>
    <row r="4119" spans="2:2" x14ac:dyDescent="0.25">
      <c r="B4119" s="39"/>
    </row>
    <row r="4120" spans="2:2" x14ac:dyDescent="0.25">
      <c r="B4120" s="39"/>
    </row>
    <row r="4121" spans="2:2" x14ac:dyDescent="0.25">
      <c r="B4121" s="39"/>
    </row>
    <row r="4122" spans="2:2" x14ac:dyDescent="0.25">
      <c r="B4122" s="39"/>
    </row>
    <row r="4123" spans="2:2" x14ac:dyDescent="0.25">
      <c r="B4123" s="39"/>
    </row>
    <row r="4124" spans="2:2" x14ac:dyDescent="0.25">
      <c r="B4124" s="39"/>
    </row>
    <row r="4125" spans="2:2" x14ac:dyDescent="0.25">
      <c r="B4125" s="39"/>
    </row>
    <row r="4126" spans="2:2" x14ac:dyDescent="0.25">
      <c r="B4126" s="39"/>
    </row>
    <row r="4127" spans="2:2" x14ac:dyDescent="0.25">
      <c r="B4127" s="39"/>
    </row>
    <row r="4128" spans="2:2" x14ac:dyDescent="0.25">
      <c r="B4128" s="39"/>
    </row>
    <row r="4129" spans="2:2" x14ac:dyDescent="0.25">
      <c r="B4129" s="39"/>
    </row>
    <row r="4130" spans="2:2" x14ac:dyDescent="0.25">
      <c r="B4130" s="39"/>
    </row>
    <row r="4131" spans="2:2" x14ac:dyDescent="0.25">
      <c r="B4131" s="39"/>
    </row>
    <row r="4132" spans="2:2" x14ac:dyDescent="0.25">
      <c r="B4132" s="39"/>
    </row>
    <row r="4133" spans="2:2" x14ac:dyDescent="0.25">
      <c r="B4133" s="39"/>
    </row>
    <row r="4134" spans="2:2" x14ac:dyDescent="0.25">
      <c r="B4134" s="39"/>
    </row>
    <row r="4135" spans="2:2" x14ac:dyDescent="0.25">
      <c r="B4135" s="39"/>
    </row>
    <row r="4136" spans="2:2" x14ac:dyDescent="0.25">
      <c r="B4136" s="39"/>
    </row>
    <row r="4137" spans="2:2" x14ac:dyDescent="0.25">
      <c r="B4137" s="39"/>
    </row>
    <row r="4138" spans="2:2" x14ac:dyDescent="0.25">
      <c r="B4138" s="39"/>
    </row>
    <row r="4139" spans="2:2" x14ac:dyDescent="0.25">
      <c r="B4139" s="39"/>
    </row>
    <row r="4140" spans="2:2" x14ac:dyDescent="0.25">
      <c r="B4140" s="39"/>
    </row>
    <row r="4141" spans="2:2" x14ac:dyDescent="0.25">
      <c r="B4141" s="39"/>
    </row>
    <row r="4142" spans="2:2" x14ac:dyDescent="0.25">
      <c r="B4142" s="39"/>
    </row>
    <row r="4143" spans="2:2" x14ac:dyDescent="0.25">
      <c r="B4143" s="39"/>
    </row>
    <row r="4144" spans="2:2" x14ac:dyDescent="0.25">
      <c r="B4144" s="39"/>
    </row>
    <row r="4145" spans="2:2" x14ac:dyDescent="0.25">
      <c r="B4145" s="39"/>
    </row>
    <row r="4146" spans="2:2" x14ac:dyDescent="0.25">
      <c r="B4146" s="39"/>
    </row>
    <row r="4147" spans="2:2" x14ac:dyDescent="0.25">
      <c r="B4147" s="39"/>
    </row>
    <row r="4148" spans="2:2" x14ac:dyDescent="0.25">
      <c r="B4148" s="39"/>
    </row>
    <row r="4149" spans="2:2" x14ac:dyDescent="0.25">
      <c r="B4149" s="39"/>
    </row>
    <row r="4150" spans="2:2" x14ac:dyDescent="0.25">
      <c r="B4150" s="39"/>
    </row>
    <row r="4151" spans="2:2" x14ac:dyDescent="0.25">
      <c r="B4151" s="39"/>
    </row>
    <row r="4152" spans="2:2" x14ac:dyDescent="0.25">
      <c r="B4152" s="39"/>
    </row>
    <row r="4153" spans="2:2" x14ac:dyDescent="0.25">
      <c r="B4153" s="39"/>
    </row>
    <row r="4154" spans="2:2" x14ac:dyDescent="0.25">
      <c r="B4154" s="39"/>
    </row>
    <row r="4155" spans="2:2" x14ac:dyDescent="0.25">
      <c r="B4155" s="39"/>
    </row>
    <row r="4156" spans="2:2" x14ac:dyDescent="0.25">
      <c r="B4156" s="39"/>
    </row>
    <row r="4157" spans="2:2" x14ac:dyDescent="0.25">
      <c r="B4157" s="39"/>
    </row>
    <row r="4158" spans="2:2" x14ac:dyDescent="0.25">
      <c r="B4158" s="39"/>
    </row>
    <row r="4159" spans="2:2" x14ac:dyDescent="0.25">
      <c r="B4159" s="39"/>
    </row>
    <row r="4160" spans="2:2" x14ac:dyDescent="0.25">
      <c r="B4160" s="39"/>
    </row>
    <row r="4161" spans="2:2" x14ac:dyDescent="0.25">
      <c r="B4161" s="39"/>
    </row>
    <row r="4162" spans="2:2" x14ac:dyDescent="0.25">
      <c r="B4162" s="39"/>
    </row>
    <row r="4163" spans="2:2" x14ac:dyDescent="0.25">
      <c r="B4163" s="39"/>
    </row>
    <row r="4164" spans="2:2" x14ac:dyDescent="0.25">
      <c r="B4164" s="39"/>
    </row>
    <row r="4165" spans="2:2" x14ac:dyDescent="0.25">
      <c r="B4165" s="39"/>
    </row>
    <row r="4166" spans="2:2" x14ac:dyDescent="0.25">
      <c r="B4166" s="39"/>
    </row>
    <row r="4167" spans="2:2" x14ac:dyDescent="0.25">
      <c r="B4167" s="39"/>
    </row>
    <row r="4168" spans="2:2" x14ac:dyDescent="0.25">
      <c r="B4168" s="39"/>
    </row>
    <row r="4169" spans="2:2" x14ac:dyDescent="0.25">
      <c r="B4169" s="39"/>
    </row>
    <row r="4170" spans="2:2" x14ac:dyDescent="0.25">
      <c r="B4170" s="39"/>
    </row>
    <row r="4171" spans="2:2" x14ac:dyDescent="0.25">
      <c r="B4171" s="39"/>
    </row>
    <row r="4172" spans="2:2" x14ac:dyDescent="0.25">
      <c r="B4172" s="39"/>
    </row>
    <row r="4173" spans="2:2" x14ac:dyDescent="0.25">
      <c r="B4173" s="39"/>
    </row>
    <row r="4174" spans="2:2" x14ac:dyDescent="0.25">
      <c r="B4174" s="39"/>
    </row>
    <row r="4175" spans="2:2" x14ac:dyDescent="0.25">
      <c r="B4175" s="39"/>
    </row>
    <row r="4176" spans="2:2" x14ac:dyDescent="0.25">
      <c r="B4176" s="39"/>
    </row>
    <row r="4177" spans="2:2" x14ac:dyDescent="0.25">
      <c r="B4177" s="39"/>
    </row>
    <row r="4178" spans="2:2" x14ac:dyDescent="0.25">
      <c r="B4178" s="39"/>
    </row>
    <row r="4179" spans="2:2" x14ac:dyDescent="0.25">
      <c r="B4179" s="39"/>
    </row>
    <row r="4180" spans="2:2" x14ac:dyDescent="0.25">
      <c r="B4180" s="39"/>
    </row>
    <row r="4181" spans="2:2" x14ac:dyDescent="0.25">
      <c r="B4181" s="39"/>
    </row>
    <row r="4182" spans="2:2" x14ac:dyDescent="0.25">
      <c r="B4182" s="39"/>
    </row>
    <row r="4183" spans="2:2" x14ac:dyDescent="0.25">
      <c r="B4183" s="39"/>
    </row>
    <row r="4184" spans="2:2" x14ac:dyDescent="0.25">
      <c r="B4184" s="39"/>
    </row>
    <row r="4185" spans="2:2" x14ac:dyDescent="0.25">
      <c r="B4185" s="39"/>
    </row>
    <row r="4186" spans="2:2" x14ac:dyDescent="0.25">
      <c r="B4186" s="39"/>
    </row>
    <row r="4187" spans="2:2" x14ac:dyDescent="0.25">
      <c r="B4187" s="39"/>
    </row>
    <row r="4188" spans="2:2" x14ac:dyDescent="0.25">
      <c r="B4188" s="39"/>
    </row>
    <row r="4189" spans="2:2" x14ac:dyDescent="0.25">
      <c r="B4189" s="39"/>
    </row>
    <row r="4190" spans="2:2" x14ac:dyDescent="0.25">
      <c r="B4190" s="39"/>
    </row>
    <row r="4191" spans="2:2" x14ac:dyDescent="0.25">
      <c r="B4191" s="39"/>
    </row>
    <row r="4192" spans="2:2" x14ac:dyDescent="0.25">
      <c r="B4192" s="39"/>
    </row>
    <row r="4193" spans="2:2" x14ac:dyDescent="0.25">
      <c r="B4193" s="39"/>
    </row>
    <row r="4194" spans="2:2" x14ac:dyDescent="0.25">
      <c r="B4194" s="39"/>
    </row>
    <row r="4195" spans="2:2" x14ac:dyDescent="0.25">
      <c r="B4195" s="39"/>
    </row>
    <row r="4196" spans="2:2" x14ac:dyDescent="0.25">
      <c r="B4196" s="39"/>
    </row>
    <row r="4197" spans="2:2" x14ac:dyDescent="0.25">
      <c r="B4197" s="39"/>
    </row>
    <row r="4198" spans="2:2" x14ac:dyDescent="0.25">
      <c r="B4198" s="39"/>
    </row>
    <row r="4199" spans="2:2" x14ac:dyDescent="0.25">
      <c r="B4199" s="39"/>
    </row>
    <row r="4200" spans="2:2" x14ac:dyDescent="0.25">
      <c r="B4200" s="39"/>
    </row>
    <row r="4201" spans="2:2" x14ac:dyDescent="0.25">
      <c r="B4201" s="39"/>
    </row>
    <row r="4202" spans="2:2" x14ac:dyDescent="0.25">
      <c r="B4202" s="39"/>
    </row>
    <row r="4203" spans="2:2" x14ac:dyDescent="0.25">
      <c r="B4203" s="39"/>
    </row>
    <row r="4204" spans="2:2" x14ac:dyDescent="0.25">
      <c r="B4204" s="39"/>
    </row>
    <row r="4205" spans="2:2" x14ac:dyDescent="0.25">
      <c r="B4205" s="39"/>
    </row>
    <row r="4206" spans="2:2" x14ac:dyDescent="0.25">
      <c r="B4206" s="39"/>
    </row>
    <row r="4207" spans="2:2" x14ac:dyDescent="0.25">
      <c r="B4207" s="39"/>
    </row>
    <row r="4208" spans="2:2" x14ac:dyDescent="0.25">
      <c r="B4208" s="39"/>
    </row>
    <row r="4209" spans="2:2" x14ac:dyDescent="0.25">
      <c r="B4209" s="39"/>
    </row>
    <row r="4210" spans="2:2" x14ac:dyDescent="0.25">
      <c r="B4210" s="39"/>
    </row>
    <row r="4211" spans="2:2" x14ac:dyDescent="0.25">
      <c r="B4211" s="39"/>
    </row>
    <row r="4212" spans="2:2" x14ac:dyDescent="0.25">
      <c r="B4212" s="39"/>
    </row>
    <row r="4213" spans="2:2" x14ac:dyDescent="0.25">
      <c r="B4213" s="39"/>
    </row>
    <row r="4214" spans="2:2" x14ac:dyDescent="0.25">
      <c r="B4214" s="39"/>
    </row>
    <row r="4215" spans="2:2" x14ac:dyDescent="0.25">
      <c r="B4215" s="39"/>
    </row>
    <row r="4216" spans="2:2" x14ac:dyDescent="0.25">
      <c r="B4216" s="39"/>
    </row>
    <row r="4217" spans="2:2" x14ac:dyDescent="0.25">
      <c r="B4217" s="39"/>
    </row>
    <row r="4218" spans="2:2" x14ac:dyDescent="0.25">
      <c r="B4218" s="39"/>
    </row>
    <row r="4219" spans="2:2" x14ac:dyDescent="0.25">
      <c r="B4219" s="39"/>
    </row>
    <row r="4220" spans="2:2" x14ac:dyDescent="0.25">
      <c r="B4220" s="39"/>
    </row>
    <row r="4221" spans="2:2" x14ac:dyDescent="0.25">
      <c r="B4221" s="39"/>
    </row>
    <row r="4222" spans="2:2" x14ac:dyDescent="0.25">
      <c r="B4222" s="39"/>
    </row>
    <row r="4223" spans="2:2" x14ac:dyDescent="0.25">
      <c r="B4223" s="39"/>
    </row>
    <row r="4224" spans="2:2" x14ac:dyDescent="0.25">
      <c r="B4224" s="39"/>
    </row>
    <row r="4225" spans="2:2" x14ac:dyDescent="0.25">
      <c r="B4225" s="39"/>
    </row>
    <row r="4226" spans="2:2" x14ac:dyDescent="0.25">
      <c r="B4226" s="39"/>
    </row>
    <row r="4227" spans="2:2" x14ac:dyDescent="0.25">
      <c r="B4227" s="39"/>
    </row>
    <row r="4228" spans="2:2" x14ac:dyDescent="0.25">
      <c r="B4228" s="39"/>
    </row>
    <row r="4229" spans="2:2" x14ac:dyDescent="0.25">
      <c r="B4229" s="39"/>
    </row>
    <row r="4230" spans="2:2" x14ac:dyDescent="0.25">
      <c r="B4230" s="39"/>
    </row>
    <row r="4231" spans="2:2" x14ac:dyDescent="0.25">
      <c r="B4231" s="39"/>
    </row>
    <row r="4232" spans="2:2" x14ac:dyDescent="0.25">
      <c r="B4232" s="39"/>
    </row>
    <row r="4233" spans="2:2" x14ac:dyDescent="0.25">
      <c r="B4233" s="39"/>
    </row>
    <row r="4234" spans="2:2" x14ac:dyDescent="0.25">
      <c r="B4234" s="39"/>
    </row>
    <row r="4235" spans="2:2" x14ac:dyDescent="0.25">
      <c r="B4235" s="39"/>
    </row>
    <row r="4236" spans="2:2" x14ac:dyDescent="0.25">
      <c r="B4236" s="39"/>
    </row>
    <row r="4237" spans="2:2" x14ac:dyDescent="0.25">
      <c r="B4237" s="39"/>
    </row>
    <row r="4238" spans="2:2" x14ac:dyDescent="0.25">
      <c r="B4238" s="39"/>
    </row>
    <row r="4239" spans="2:2" x14ac:dyDescent="0.25">
      <c r="B4239" s="39"/>
    </row>
    <row r="4240" spans="2:2" x14ac:dyDescent="0.25">
      <c r="B4240" s="39"/>
    </row>
    <row r="4241" spans="2:2" x14ac:dyDescent="0.25">
      <c r="B4241" s="39"/>
    </row>
    <row r="4242" spans="2:2" x14ac:dyDescent="0.25">
      <c r="B4242" s="39"/>
    </row>
    <row r="4243" spans="2:2" x14ac:dyDescent="0.25">
      <c r="B4243" s="39"/>
    </row>
    <row r="4244" spans="2:2" x14ac:dyDescent="0.25">
      <c r="B4244" s="39"/>
    </row>
    <row r="4245" spans="2:2" x14ac:dyDescent="0.25">
      <c r="B4245" s="39"/>
    </row>
    <row r="4246" spans="2:2" x14ac:dyDescent="0.25">
      <c r="B4246" s="39"/>
    </row>
    <row r="4247" spans="2:2" x14ac:dyDescent="0.25">
      <c r="B4247" s="39"/>
    </row>
    <row r="4248" spans="2:2" x14ac:dyDescent="0.25">
      <c r="B4248" s="39"/>
    </row>
    <row r="4249" spans="2:2" x14ac:dyDescent="0.25">
      <c r="B4249" s="39"/>
    </row>
    <row r="4250" spans="2:2" x14ac:dyDescent="0.25">
      <c r="B4250" s="39"/>
    </row>
    <row r="4251" spans="2:2" x14ac:dyDescent="0.25">
      <c r="B4251" s="39"/>
    </row>
    <row r="4252" spans="2:2" x14ac:dyDescent="0.25">
      <c r="B4252" s="39"/>
    </row>
    <row r="4253" spans="2:2" x14ac:dyDescent="0.25">
      <c r="B4253" s="39"/>
    </row>
    <row r="4254" spans="2:2" x14ac:dyDescent="0.25">
      <c r="B4254" s="39"/>
    </row>
    <row r="4255" spans="2:2" x14ac:dyDescent="0.25">
      <c r="B4255" s="39"/>
    </row>
    <row r="4256" spans="2:2" x14ac:dyDescent="0.25">
      <c r="B4256" s="39"/>
    </row>
    <row r="4257" spans="2:2" x14ac:dyDescent="0.25">
      <c r="B4257" s="39"/>
    </row>
    <row r="4258" spans="2:2" x14ac:dyDescent="0.25">
      <c r="B4258" s="39"/>
    </row>
    <row r="4259" spans="2:2" x14ac:dyDescent="0.25">
      <c r="B4259" s="39"/>
    </row>
    <row r="4260" spans="2:2" x14ac:dyDescent="0.25">
      <c r="B4260" s="39"/>
    </row>
    <row r="4261" spans="2:2" x14ac:dyDescent="0.25">
      <c r="B4261" s="39"/>
    </row>
    <row r="4262" spans="2:2" x14ac:dyDescent="0.25">
      <c r="B4262" s="39"/>
    </row>
    <row r="4263" spans="2:2" x14ac:dyDescent="0.25">
      <c r="B4263" s="39"/>
    </row>
    <row r="4264" spans="2:2" x14ac:dyDescent="0.25">
      <c r="B4264" s="39"/>
    </row>
    <row r="4265" spans="2:2" x14ac:dyDescent="0.25">
      <c r="B4265" s="39"/>
    </row>
    <row r="4266" spans="2:2" x14ac:dyDescent="0.25">
      <c r="B4266" s="39"/>
    </row>
    <row r="4267" spans="2:2" x14ac:dyDescent="0.25">
      <c r="B4267" s="39"/>
    </row>
    <row r="4268" spans="2:2" x14ac:dyDescent="0.25">
      <c r="B4268" s="39"/>
    </row>
    <row r="4269" spans="2:2" x14ac:dyDescent="0.25">
      <c r="B4269" s="39"/>
    </row>
    <row r="4270" spans="2:2" x14ac:dyDescent="0.25">
      <c r="B4270" s="39"/>
    </row>
    <row r="4271" spans="2:2" x14ac:dyDescent="0.25">
      <c r="B4271" s="39"/>
    </row>
    <row r="4272" spans="2:2" x14ac:dyDescent="0.25">
      <c r="B4272" s="39"/>
    </row>
    <row r="4273" spans="2:2" x14ac:dyDescent="0.25">
      <c r="B4273" s="39"/>
    </row>
    <row r="4274" spans="2:2" x14ac:dyDescent="0.25">
      <c r="B4274" s="39"/>
    </row>
    <row r="4275" spans="2:2" x14ac:dyDescent="0.25">
      <c r="B4275" s="39"/>
    </row>
    <row r="4276" spans="2:2" x14ac:dyDescent="0.25">
      <c r="B4276" s="39"/>
    </row>
    <row r="4277" spans="2:2" x14ac:dyDescent="0.25">
      <c r="B4277" s="39"/>
    </row>
    <row r="4278" spans="2:2" x14ac:dyDescent="0.25">
      <c r="B4278" s="39"/>
    </row>
    <row r="4279" spans="2:2" x14ac:dyDescent="0.25">
      <c r="B4279" s="39"/>
    </row>
    <row r="4280" spans="2:2" x14ac:dyDescent="0.25">
      <c r="B4280" s="39"/>
    </row>
    <row r="4281" spans="2:2" x14ac:dyDescent="0.25">
      <c r="B4281" s="39"/>
    </row>
    <row r="4282" spans="2:2" x14ac:dyDescent="0.25">
      <c r="B4282" s="39"/>
    </row>
    <row r="4283" spans="2:2" x14ac:dyDescent="0.25">
      <c r="B4283" s="39"/>
    </row>
    <row r="4284" spans="2:2" x14ac:dyDescent="0.25">
      <c r="B4284" s="39"/>
    </row>
    <row r="4285" spans="2:2" x14ac:dyDescent="0.25">
      <c r="B4285" s="39"/>
    </row>
    <row r="4286" spans="2:2" x14ac:dyDescent="0.25">
      <c r="B4286" s="39"/>
    </row>
    <row r="4287" spans="2:2" x14ac:dyDescent="0.25">
      <c r="B4287" s="39"/>
    </row>
    <row r="4288" spans="2:2" x14ac:dyDescent="0.25">
      <c r="B4288" s="39"/>
    </row>
    <row r="4289" spans="2:2" x14ac:dyDescent="0.25">
      <c r="B4289" s="39"/>
    </row>
    <row r="4290" spans="2:2" x14ac:dyDescent="0.25">
      <c r="B4290" s="39"/>
    </row>
    <row r="4291" spans="2:2" x14ac:dyDescent="0.25">
      <c r="B4291" s="39"/>
    </row>
    <row r="4292" spans="2:2" x14ac:dyDescent="0.25">
      <c r="B4292" s="39"/>
    </row>
    <row r="4293" spans="2:2" x14ac:dyDescent="0.25">
      <c r="B4293" s="39"/>
    </row>
    <row r="4294" spans="2:2" x14ac:dyDescent="0.25">
      <c r="B4294" s="39"/>
    </row>
    <row r="4295" spans="2:2" x14ac:dyDescent="0.25">
      <c r="B4295" s="39"/>
    </row>
    <row r="4296" spans="2:2" x14ac:dyDescent="0.25">
      <c r="B4296" s="39"/>
    </row>
    <row r="4297" spans="2:2" x14ac:dyDescent="0.25">
      <c r="B4297" s="39"/>
    </row>
    <row r="4298" spans="2:2" x14ac:dyDescent="0.25">
      <c r="B4298" s="39"/>
    </row>
    <row r="4299" spans="2:2" x14ac:dyDescent="0.25">
      <c r="B4299" s="39"/>
    </row>
    <row r="4300" spans="2:2" x14ac:dyDescent="0.25">
      <c r="B4300" s="39"/>
    </row>
    <row r="4301" spans="2:2" x14ac:dyDescent="0.25">
      <c r="B4301" s="39"/>
    </row>
    <row r="4302" spans="2:2" x14ac:dyDescent="0.25">
      <c r="B4302" s="39"/>
    </row>
    <row r="4303" spans="2:2" x14ac:dyDescent="0.25">
      <c r="B4303" s="39"/>
    </row>
    <row r="4304" spans="2:2" x14ac:dyDescent="0.25">
      <c r="B4304" s="39"/>
    </row>
    <row r="4305" spans="2:2" x14ac:dyDescent="0.25">
      <c r="B4305" s="39"/>
    </row>
    <row r="4306" spans="2:2" x14ac:dyDescent="0.25">
      <c r="B4306" s="39"/>
    </row>
    <row r="4307" spans="2:2" x14ac:dyDescent="0.25">
      <c r="B4307" s="39"/>
    </row>
    <row r="4308" spans="2:2" x14ac:dyDescent="0.25">
      <c r="B4308" s="39"/>
    </row>
    <row r="4309" spans="2:2" x14ac:dyDescent="0.25">
      <c r="B4309" s="39"/>
    </row>
    <row r="4310" spans="2:2" x14ac:dyDescent="0.25">
      <c r="B4310" s="39"/>
    </row>
    <row r="4311" spans="2:2" x14ac:dyDescent="0.25">
      <c r="B4311" s="39"/>
    </row>
    <row r="4312" spans="2:2" x14ac:dyDescent="0.25">
      <c r="B4312" s="39"/>
    </row>
    <row r="4313" spans="2:2" x14ac:dyDescent="0.25">
      <c r="B4313" s="39"/>
    </row>
    <row r="4314" spans="2:2" x14ac:dyDescent="0.25">
      <c r="B4314" s="39"/>
    </row>
    <row r="4315" spans="2:2" x14ac:dyDescent="0.25">
      <c r="B4315" s="39"/>
    </row>
    <row r="4316" spans="2:2" x14ac:dyDescent="0.25">
      <c r="B4316" s="39"/>
    </row>
    <row r="4317" spans="2:2" x14ac:dyDescent="0.25">
      <c r="B4317" s="39"/>
    </row>
    <row r="4318" spans="2:2" x14ac:dyDescent="0.25">
      <c r="B4318" s="39"/>
    </row>
    <row r="4319" spans="2:2" x14ac:dyDescent="0.25">
      <c r="B4319" s="39"/>
    </row>
    <row r="4320" spans="2:2" x14ac:dyDescent="0.25">
      <c r="B4320" s="39"/>
    </row>
    <row r="4321" spans="2:2" x14ac:dyDescent="0.25">
      <c r="B4321" s="39"/>
    </row>
    <row r="4322" spans="2:2" x14ac:dyDescent="0.25">
      <c r="B4322" s="39"/>
    </row>
    <row r="4323" spans="2:2" x14ac:dyDescent="0.25">
      <c r="B4323" s="39"/>
    </row>
    <row r="4324" spans="2:2" x14ac:dyDescent="0.25">
      <c r="B4324" s="39"/>
    </row>
    <row r="4325" spans="2:2" x14ac:dyDescent="0.25">
      <c r="B4325" s="39"/>
    </row>
    <row r="4326" spans="2:2" x14ac:dyDescent="0.25">
      <c r="B4326" s="39"/>
    </row>
    <row r="4327" spans="2:2" x14ac:dyDescent="0.25">
      <c r="B4327" s="39"/>
    </row>
    <row r="4328" spans="2:2" x14ac:dyDescent="0.25">
      <c r="B4328" s="39"/>
    </row>
    <row r="4329" spans="2:2" x14ac:dyDescent="0.25">
      <c r="B4329" s="39"/>
    </row>
    <row r="4330" spans="2:2" x14ac:dyDescent="0.25">
      <c r="B4330" s="39"/>
    </row>
    <row r="4331" spans="2:2" x14ac:dyDescent="0.25">
      <c r="B4331" s="39"/>
    </row>
    <row r="4332" spans="2:2" x14ac:dyDescent="0.25">
      <c r="B4332" s="39"/>
    </row>
    <row r="4333" spans="2:2" x14ac:dyDescent="0.25">
      <c r="B4333" s="39"/>
    </row>
    <row r="4334" spans="2:2" x14ac:dyDescent="0.25">
      <c r="B4334" s="39"/>
    </row>
    <row r="4335" spans="2:2" x14ac:dyDescent="0.25">
      <c r="B4335" s="39"/>
    </row>
    <row r="4336" spans="2:2" x14ac:dyDescent="0.25">
      <c r="B4336" s="39"/>
    </row>
    <row r="4337" spans="2:2" x14ac:dyDescent="0.25">
      <c r="B4337" s="39"/>
    </row>
    <row r="4338" spans="2:2" x14ac:dyDescent="0.25">
      <c r="B4338" s="39"/>
    </row>
    <row r="4339" spans="2:2" x14ac:dyDescent="0.25">
      <c r="B4339" s="39"/>
    </row>
    <row r="4340" spans="2:2" x14ac:dyDescent="0.25">
      <c r="B4340" s="39"/>
    </row>
    <row r="4341" spans="2:2" x14ac:dyDescent="0.25">
      <c r="B4341" s="39"/>
    </row>
    <row r="4342" spans="2:2" x14ac:dyDescent="0.25">
      <c r="B4342" s="39"/>
    </row>
    <row r="4343" spans="2:2" x14ac:dyDescent="0.25">
      <c r="B4343" s="39"/>
    </row>
    <row r="4344" spans="2:2" x14ac:dyDescent="0.25">
      <c r="B4344" s="39"/>
    </row>
    <row r="4345" spans="2:2" x14ac:dyDescent="0.25">
      <c r="B4345" s="39"/>
    </row>
    <row r="4346" spans="2:2" x14ac:dyDescent="0.25">
      <c r="B4346" s="39"/>
    </row>
    <row r="4347" spans="2:2" x14ac:dyDescent="0.25">
      <c r="B4347" s="39"/>
    </row>
    <row r="4348" spans="2:2" x14ac:dyDescent="0.25">
      <c r="B4348" s="39"/>
    </row>
    <row r="4349" spans="2:2" x14ac:dyDescent="0.25">
      <c r="B4349" s="39"/>
    </row>
    <row r="4350" spans="2:2" x14ac:dyDescent="0.25">
      <c r="B4350" s="39"/>
    </row>
    <row r="4351" spans="2:2" x14ac:dyDescent="0.25">
      <c r="B4351" s="39"/>
    </row>
    <row r="4352" spans="2:2" x14ac:dyDescent="0.25">
      <c r="B4352" s="39"/>
    </row>
    <row r="4353" spans="2:2" x14ac:dyDescent="0.25">
      <c r="B4353" s="39"/>
    </row>
    <row r="4354" spans="2:2" x14ac:dyDescent="0.25">
      <c r="B4354" s="39"/>
    </row>
    <row r="4355" spans="2:2" x14ac:dyDescent="0.25">
      <c r="B4355" s="39"/>
    </row>
    <row r="4356" spans="2:2" x14ac:dyDescent="0.25">
      <c r="B4356" s="39"/>
    </row>
    <row r="4357" spans="2:2" x14ac:dyDescent="0.25">
      <c r="B4357" s="39"/>
    </row>
    <row r="4358" spans="2:2" x14ac:dyDescent="0.25">
      <c r="B4358" s="39"/>
    </row>
    <row r="4359" spans="2:2" x14ac:dyDescent="0.25">
      <c r="B4359" s="39"/>
    </row>
    <row r="4360" spans="2:2" x14ac:dyDescent="0.25">
      <c r="B4360" s="39"/>
    </row>
    <row r="4361" spans="2:2" x14ac:dyDescent="0.25">
      <c r="B4361" s="39"/>
    </row>
    <row r="4362" spans="2:2" x14ac:dyDescent="0.25">
      <c r="B4362" s="39"/>
    </row>
    <row r="4363" spans="2:2" x14ac:dyDescent="0.25">
      <c r="B4363" s="39"/>
    </row>
    <row r="4364" spans="2:2" x14ac:dyDescent="0.25">
      <c r="B4364" s="39"/>
    </row>
    <row r="4365" spans="2:2" x14ac:dyDescent="0.25">
      <c r="B4365" s="39"/>
    </row>
    <row r="4366" spans="2:2" x14ac:dyDescent="0.25">
      <c r="B4366" s="39"/>
    </row>
    <row r="4367" spans="2:2" x14ac:dyDescent="0.25">
      <c r="B4367" s="39"/>
    </row>
    <row r="4368" spans="2:2" x14ac:dyDescent="0.25">
      <c r="B4368" s="39"/>
    </row>
    <row r="4369" spans="2:2" x14ac:dyDescent="0.25">
      <c r="B4369" s="39"/>
    </row>
    <row r="4370" spans="2:2" x14ac:dyDescent="0.25">
      <c r="B4370" s="39"/>
    </row>
    <row r="4371" spans="2:2" x14ac:dyDescent="0.25">
      <c r="B4371" s="39"/>
    </row>
    <row r="4372" spans="2:2" x14ac:dyDescent="0.25">
      <c r="B4372" s="39"/>
    </row>
    <row r="4373" spans="2:2" x14ac:dyDescent="0.25">
      <c r="B4373" s="39"/>
    </row>
    <row r="4374" spans="2:2" x14ac:dyDescent="0.25">
      <c r="B4374" s="39"/>
    </row>
    <row r="4375" spans="2:2" x14ac:dyDescent="0.25">
      <c r="B4375" s="39"/>
    </row>
    <row r="4376" spans="2:2" x14ac:dyDescent="0.25">
      <c r="B4376" s="39"/>
    </row>
    <row r="4377" spans="2:2" x14ac:dyDescent="0.25">
      <c r="B4377" s="39"/>
    </row>
    <row r="4378" spans="2:2" x14ac:dyDescent="0.25">
      <c r="B4378" s="39"/>
    </row>
    <row r="4379" spans="2:2" x14ac:dyDescent="0.25">
      <c r="B4379" s="39"/>
    </row>
    <row r="4380" spans="2:2" x14ac:dyDescent="0.25">
      <c r="B4380" s="39"/>
    </row>
    <row r="4381" spans="2:2" x14ac:dyDescent="0.25">
      <c r="B4381" s="39"/>
    </row>
    <row r="4382" spans="2:2" x14ac:dyDescent="0.25">
      <c r="B4382" s="39"/>
    </row>
    <row r="4383" spans="2:2" x14ac:dyDescent="0.25">
      <c r="B4383" s="39"/>
    </row>
    <row r="4384" spans="2:2" x14ac:dyDescent="0.25">
      <c r="B4384" s="39"/>
    </row>
    <row r="4385" spans="2:2" x14ac:dyDescent="0.25">
      <c r="B4385" s="39"/>
    </row>
    <row r="4386" spans="2:2" x14ac:dyDescent="0.25">
      <c r="B4386" s="39"/>
    </row>
    <row r="4387" spans="2:2" x14ac:dyDescent="0.25">
      <c r="B4387" s="39"/>
    </row>
    <row r="4388" spans="2:2" x14ac:dyDescent="0.25">
      <c r="B4388" s="39"/>
    </row>
    <row r="4389" spans="2:2" x14ac:dyDescent="0.25">
      <c r="B4389" s="39"/>
    </row>
    <row r="4390" spans="2:2" x14ac:dyDescent="0.25">
      <c r="B4390" s="39"/>
    </row>
    <row r="4391" spans="2:2" x14ac:dyDescent="0.25">
      <c r="B4391" s="39"/>
    </row>
    <row r="4392" spans="2:2" x14ac:dyDescent="0.25">
      <c r="B4392" s="39"/>
    </row>
    <row r="4393" spans="2:2" x14ac:dyDescent="0.25">
      <c r="B4393" s="39"/>
    </row>
    <row r="4394" spans="2:2" x14ac:dyDescent="0.25">
      <c r="B4394" s="39"/>
    </row>
    <row r="4395" spans="2:2" x14ac:dyDescent="0.25">
      <c r="B4395" s="39"/>
    </row>
    <row r="4396" spans="2:2" x14ac:dyDescent="0.25">
      <c r="B4396" s="39"/>
    </row>
    <row r="4397" spans="2:2" x14ac:dyDescent="0.25">
      <c r="B4397" s="39"/>
    </row>
    <row r="4398" spans="2:2" x14ac:dyDescent="0.25">
      <c r="B4398" s="39"/>
    </row>
    <row r="4399" spans="2:2" x14ac:dyDescent="0.25">
      <c r="B4399" s="39"/>
    </row>
    <row r="4400" spans="2:2" x14ac:dyDescent="0.25">
      <c r="B4400" s="39"/>
    </row>
    <row r="4401" spans="2:2" x14ac:dyDescent="0.25">
      <c r="B4401" s="39"/>
    </row>
    <row r="4402" spans="2:2" x14ac:dyDescent="0.25">
      <c r="B4402" s="39"/>
    </row>
    <row r="4403" spans="2:2" x14ac:dyDescent="0.25">
      <c r="B4403" s="39"/>
    </row>
    <row r="4404" spans="2:2" x14ac:dyDescent="0.25">
      <c r="B4404" s="39"/>
    </row>
    <row r="4405" spans="2:2" x14ac:dyDescent="0.25">
      <c r="B4405" s="39"/>
    </row>
    <row r="4406" spans="2:2" x14ac:dyDescent="0.25">
      <c r="B4406" s="39"/>
    </row>
    <row r="4407" spans="2:2" x14ac:dyDescent="0.25">
      <c r="B4407" s="39"/>
    </row>
    <row r="4408" spans="2:2" x14ac:dyDescent="0.25">
      <c r="B4408" s="39"/>
    </row>
    <row r="4409" spans="2:2" x14ac:dyDescent="0.25">
      <c r="B4409" s="39"/>
    </row>
    <row r="4410" spans="2:2" x14ac:dyDescent="0.25">
      <c r="B4410" s="39"/>
    </row>
    <row r="4411" spans="2:2" x14ac:dyDescent="0.25">
      <c r="B4411" s="39"/>
    </row>
    <row r="4412" spans="2:2" x14ac:dyDescent="0.25">
      <c r="B4412" s="39"/>
    </row>
    <row r="4413" spans="2:2" x14ac:dyDescent="0.25">
      <c r="B4413" s="39"/>
    </row>
    <row r="4414" spans="2:2" x14ac:dyDescent="0.25">
      <c r="B4414" s="39"/>
    </row>
    <row r="4415" spans="2:2" x14ac:dyDescent="0.25">
      <c r="B4415" s="39"/>
    </row>
    <row r="4416" spans="2:2" x14ac:dyDescent="0.25">
      <c r="B4416" s="39"/>
    </row>
    <row r="4417" spans="2:2" x14ac:dyDescent="0.25">
      <c r="B4417" s="39"/>
    </row>
    <row r="4418" spans="2:2" x14ac:dyDescent="0.25">
      <c r="B4418" s="39"/>
    </row>
    <row r="4419" spans="2:2" x14ac:dyDescent="0.25">
      <c r="B4419" s="39"/>
    </row>
    <row r="4420" spans="2:2" x14ac:dyDescent="0.25">
      <c r="B4420" s="39"/>
    </row>
    <row r="4421" spans="2:2" x14ac:dyDescent="0.25">
      <c r="B4421" s="39"/>
    </row>
    <row r="4422" spans="2:2" x14ac:dyDescent="0.25">
      <c r="B4422" s="39"/>
    </row>
    <row r="4423" spans="2:2" x14ac:dyDescent="0.25">
      <c r="B4423" s="39"/>
    </row>
    <row r="4424" spans="2:2" x14ac:dyDescent="0.25">
      <c r="B4424" s="39"/>
    </row>
    <row r="4425" spans="2:2" x14ac:dyDescent="0.25">
      <c r="B4425" s="39"/>
    </row>
    <row r="4426" spans="2:2" x14ac:dyDescent="0.25">
      <c r="B4426" s="39"/>
    </row>
    <row r="4427" spans="2:2" x14ac:dyDescent="0.25">
      <c r="B4427" s="39"/>
    </row>
    <row r="4428" spans="2:2" x14ac:dyDescent="0.25">
      <c r="B4428" s="39"/>
    </row>
    <row r="4429" spans="2:2" x14ac:dyDescent="0.25">
      <c r="B4429" s="39"/>
    </row>
    <row r="4430" spans="2:2" x14ac:dyDescent="0.25">
      <c r="B4430" s="39"/>
    </row>
    <row r="4431" spans="2:2" x14ac:dyDescent="0.25">
      <c r="B4431" s="39"/>
    </row>
    <row r="4432" spans="2:2" x14ac:dyDescent="0.25">
      <c r="B4432" s="39"/>
    </row>
    <row r="4433" spans="2:2" x14ac:dyDescent="0.25">
      <c r="B4433" s="39"/>
    </row>
    <row r="4434" spans="2:2" x14ac:dyDescent="0.25">
      <c r="B4434" s="39"/>
    </row>
    <row r="4435" spans="2:2" x14ac:dyDescent="0.25">
      <c r="B4435" s="39"/>
    </row>
    <row r="4436" spans="2:2" x14ac:dyDescent="0.25">
      <c r="B4436" s="39"/>
    </row>
    <row r="4437" spans="2:2" x14ac:dyDescent="0.25">
      <c r="B4437" s="39"/>
    </row>
    <row r="4438" spans="2:2" x14ac:dyDescent="0.25">
      <c r="B4438" s="39"/>
    </row>
    <row r="4439" spans="2:2" x14ac:dyDescent="0.25">
      <c r="B4439" s="39"/>
    </row>
    <row r="4440" spans="2:2" x14ac:dyDescent="0.25">
      <c r="B4440" s="39"/>
    </row>
    <row r="4441" spans="2:2" x14ac:dyDescent="0.25">
      <c r="B4441" s="39"/>
    </row>
    <row r="4442" spans="2:2" x14ac:dyDescent="0.25">
      <c r="B4442" s="39"/>
    </row>
    <row r="4443" spans="2:2" x14ac:dyDescent="0.25">
      <c r="B4443" s="39"/>
    </row>
    <row r="4444" spans="2:2" x14ac:dyDescent="0.25">
      <c r="B4444" s="39"/>
    </row>
    <row r="4445" spans="2:2" x14ac:dyDescent="0.25">
      <c r="B4445" s="39"/>
    </row>
    <row r="4446" spans="2:2" x14ac:dyDescent="0.25">
      <c r="B4446" s="39"/>
    </row>
    <row r="4447" spans="2:2" x14ac:dyDescent="0.25">
      <c r="B4447" s="39"/>
    </row>
    <row r="4448" spans="2:2" x14ac:dyDescent="0.25">
      <c r="B4448" s="39"/>
    </row>
    <row r="4449" spans="2:2" x14ac:dyDescent="0.25">
      <c r="B4449" s="39"/>
    </row>
    <row r="4450" spans="2:2" x14ac:dyDescent="0.25">
      <c r="B4450" s="39"/>
    </row>
    <row r="4451" spans="2:2" x14ac:dyDescent="0.25">
      <c r="B4451" s="39"/>
    </row>
    <row r="4452" spans="2:2" x14ac:dyDescent="0.25">
      <c r="B4452" s="39"/>
    </row>
    <row r="4453" spans="2:2" x14ac:dyDescent="0.25">
      <c r="B4453" s="39"/>
    </row>
    <row r="4454" spans="2:2" x14ac:dyDescent="0.25">
      <c r="B4454" s="39"/>
    </row>
    <row r="4455" spans="2:2" x14ac:dyDescent="0.25">
      <c r="B4455" s="39"/>
    </row>
    <row r="4456" spans="2:2" x14ac:dyDescent="0.25">
      <c r="B4456" s="39"/>
    </row>
    <row r="4457" spans="2:2" x14ac:dyDescent="0.25">
      <c r="B4457" s="39"/>
    </row>
    <row r="4458" spans="2:2" x14ac:dyDescent="0.25">
      <c r="B4458" s="39"/>
    </row>
    <row r="4459" spans="2:2" x14ac:dyDescent="0.25">
      <c r="B4459" s="39"/>
    </row>
    <row r="4460" spans="2:2" x14ac:dyDescent="0.25">
      <c r="B4460" s="39"/>
    </row>
    <row r="4461" spans="2:2" x14ac:dyDescent="0.25">
      <c r="B4461" s="39"/>
    </row>
    <row r="4462" spans="2:2" x14ac:dyDescent="0.25">
      <c r="B4462" s="39"/>
    </row>
    <row r="4463" spans="2:2" x14ac:dyDescent="0.25">
      <c r="B4463" s="39"/>
    </row>
    <row r="4464" spans="2:2" x14ac:dyDescent="0.25">
      <c r="B4464" s="39"/>
    </row>
    <row r="4465" spans="2:2" x14ac:dyDescent="0.25">
      <c r="B4465" s="39"/>
    </row>
    <row r="4466" spans="2:2" x14ac:dyDescent="0.25">
      <c r="B4466" s="39"/>
    </row>
    <row r="4467" spans="2:2" x14ac:dyDescent="0.25">
      <c r="B4467" s="39"/>
    </row>
    <row r="4468" spans="2:2" x14ac:dyDescent="0.25">
      <c r="B4468" s="39"/>
    </row>
    <row r="4469" spans="2:2" x14ac:dyDescent="0.25">
      <c r="B4469" s="39"/>
    </row>
    <row r="4470" spans="2:2" x14ac:dyDescent="0.25">
      <c r="B4470" s="39"/>
    </row>
    <row r="4471" spans="2:2" x14ac:dyDescent="0.25">
      <c r="B4471" s="39"/>
    </row>
    <row r="4472" spans="2:2" x14ac:dyDescent="0.25">
      <c r="B4472" s="39"/>
    </row>
    <row r="4473" spans="2:2" x14ac:dyDescent="0.25">
      <c r="B4473" s="39"/>
    </row>
    <row r="4474" spans="2:2" x14ac:dyDescent="0.25">
      <c r="B4474" s="39"/>
    </row>
    <row r="4475" spans="2:2" x14ac:dyDescent="0.25">
      <c r="B4475" s="39"/>
    </row>
    <row r="4476" spans="2:2" x14ac:dyDescent="0.25">
      <c r="B4476" s="39"/>
    </row>
    <row r="4477" spans="2:2" x14ac:dyDescent="0.25">
      <c r="B4477" s="39"/>
    </row>
    <row r="4478" spans="2:2" x14ac:dyDescent="0.25">
      <c r="B4478" s="39"/>
    </row>
    <row r="4479" spans="2:2" x14ac:dyDescent="0.25">
      <c r="B4479" s="39"/>
    </row>
    <row r="4480" spans="2:2" x14ac:dyDescent="0.25">
      <c r="B4480" s="39"/>
    </row>
    <row r="4481" spans="2:2" x14ac:dyDescent="0.25">
      <c r="B4481" s="39"/>
    </row>
    <row r="4482" spans="2:2" x14ac:dyDescent="0.25">
      <c r="B4482" s="39"/>
    </row>
    <row r="4483" spans="2:2" x14ac:dyDescent="0.25">
      <c r="B4483" s="39"/>
    </row>
    <row r="4484" spans="2:2" x14ac:dyDescent="0.25">
      <c r="B4484" s="39"/>
    </row>
    <row r="4485" spans="2:2" x14ac:dyDescent="0.25">
      <c r="B4485" s="39"/>
    </row>
    <row r="4486" spans="2:2" x14ac:dyDescent="0.25">
      <c r="B4486" s="39"/>
    </row>
    <row r="4487" spans="2:2" x14ac:dyDescent="0.25">
      <c r="B4487" s="39"/>
    </row>
    <row r="4488" spans="2:2" x14ac:dyDescent="0.25">
      <c r="B4488" s="39"/>
    </row>
    <row r="4489" spans="2:2" x14ac:dyDescent="0.25">
      <c r="B4489" s="39"/>
    </row>
    <row r="4490" spans="2:2" x14ac:dyDescent="0.25">
      <c r="B4490" s="39"/>
    </row>
    <row r="4491" spans="2:2" x14ac:dyDescent="0.25">
      <c r="B4491" s="39"/>
    </row>
    <row r="4492" spans="2:2" x14ac:dyDescent="0.25">
      <c r="B4492" s="39"/>
    </row>
    <row r="4493" spans="2:2" x14ac:dyDescent="0.25">
      <c r="B4493" s="39"/>
    </row>
    <row r="4494" spans="2:2" x14ac:dyDescent="0.25">
      <c r="B4494" s="39"/>
    </row>
    <row r="4495" spans="2:2" x14ac:dyDescent="0.25">
      <c r="B4495" s="39"/>
    </row>
    <row r="4496" spans="2:2" x14ac:dyDescent="0.25">
      <c r="B4496" s="39"/>
    </row>
    <row r="4497" spans="2:2" x14ac:dyDescent="0.25">
      <c r="B4497" s="39"/>
    </row>
    <row r="4498" spans="2:2" x14ac:dyDescent="0.25">
      <c r="B4498" s="39"/>
    </row>
    <row r="4499" spans="2:2" x14ac:dyDescent="0.25">
      <c r="B4499" s="39"/>
    </row>
    <row r="4500" spans="2:2" x14ac:dyDescent="0.25">
      <c r="B4500" s="39"/>
    </row>
    <row r="4501" spans="2:2" x14ac:dyDescent="0.25">
      <c r="B4501" s="39"/>
    </row>
    <row r="4502" spans="2:2" x14ac:dyDescent="0.25">
      <c r="B4502" s="39"/>
    </row>
    <row r="4503" spans="2:2" x14ac:dyDescent="0.25">
      <c r="B4503" s="39"/>
    </row>
    <row r="4504" spans="2:2" x14ac:dyDescent="0.25">
      <c r="B4504" s="39"/>
    </row>
    <row r="4505" spans="2:2" x14ac:dyDescent="0.25">
      <c r="B4505" s="39"/>
    </row>
    <row r="4506" spans="2:2" x14ac:dyDescent="0.25">
      <c r="B4506" s="39"/>
    </row>
    <row r="4507" spans="2:2" x14ac:dyDescent="0.25">
      <c r="B4507" s="39"/>
    </row>
    <row r="4508" spans="2:2" x14ac:dyDescent="0.25">
      <c r="B4508" s="39"/>
    </row>
    <row r="4509" spans="2:2" x14ac:dyDescent="0.25">
      <c r="B4509" s="39"/>
    </row>
    <row r="4510" spans="2:2" x14ac:dyDescent="0.25">
      <c r="B4510" s="39"/>
    </row>
    <row r="4511" spans="2:2" x14ac:dyDescent="0.25">
      <c r="B4511" s="39"/>
    </row>
    <row r="4512" spans="2:2" x14ac:dyDescent="0.25">
      <c r="B4512" s="39"/>
    </row>
    <row r="4513" spans="2:2" x14ac:dyDescent="0.25">
      <c r="B4513" s="39"/>
    </row>
    <row r="4514" spans="2:2" x14ac:dyDescent="0.25">
      <c r="B4514" s="39"/>
    </row>
    <row r="4515" spans="2:2" x14ac:dyDescent="0.25">
      <c r="B4515" s="39"/>
    </row>
    <row r="4516" spans="2:2" x14ac:dyDescent="0.25">
      <c r="B4516" s="39"/>
    </row>
    <row r="4517" spans="2:2" x14ac:dyDescent="0.25">
      <c r="B4517" s="39"/>
    </row>
    <row r="4518" spans="2:2" x14ac:dyDescent="0.25">
      <c r="B4518" s="39"/>
    </row>
    <row r="4519" spans="2:2" x14ac:dyDescent="0.25">
      <c r="B4519" s="39"/>
    </row>
    <row r="4520" spans="2:2" x14ac:dyDescent="0.25">
      <c r="B4520" s="39"/>
    </row>
    <row r="4521" spans="2:2" x14ac:dyDescent="0.25">
      <c r="B4521" s="39"/>
    </row>
    <row r="4522" spans="2:2" x14ac:dyDescent="0.25">
      <c r="B4522" s="39"/>
    </row>
    <row r="4523" spans="2:2" x14ac:dyDescent="0.25">
      <c r="B4523" s="39"/>
    </row>
    <row r="4524" spans="2:2" x14ac:dyDescent="0.25">
      <c r="B4524" s="39"/>
    </row>
    <row r="4525" spans="2:2" x14ac:dyDescent="0.25">
      <c r="B4525" s="39"/>
    </row>
    <row r="4526" spans="2:2" x14ac:dyDescent="0.25">
      <c r="B4526" s="39"/>
    </row>
    <row r="4527" spans="2:2" x14ac:dyDescent="0.25">
      <c r="B4527" s="39"/>
    </row>
    <row r="4528" spans="2:2" x14ac:dyDescent="0.25">
      <c r="B4528" s="39"/>
    </row>
    <row r="4529" spans="2:2" x14ac:dyDescent="0.25">
      <c r="B4529" s="39"/>
    </row>
    <row r="4530" spans="2:2" x14ac:dyDescent="0.25">
      <c r="B4530" s="39"/>
    </row>
    <row r="4531" spans="2:2" x14ac:dyDescent="0.25">
      <c r="B4531" s="39"/>
    </row>
    <row r="4532" spans="2:2" x14ac:dyDescent="0.25">
      <c r="B4532" s="39"/>
    </row>
    <row r="4533" spans="2:2" x14ac:dyDescent="0.25">
      <c r="B4533" s="39"/>
    </row>
    <row r="4534" spans="2:2" x14ac:dyDescent="0.25">
      <c r="B4534" s="39"/>
    </row>
    <row r="4535" spans="2:2" x14ac:dyDescent="0.25">
      <c r="B4535" s="39"/>
    </row>
    <row r="4536" spans="2:2" x14ac:dyDescent="0.25">
      <c r="B4536" s="39"/>
    </row>
    <row r="4537" spans="2:2" x14ac:dyDescent="0.25">
      <c r="B4537" s="39"/>
    </row>
    <row r="4538" spans="2:2" x14ac:dyDescent="0.25">
      <c r="B4538" s="39"/>
    </row>
    <row r="4539" spans="2:2" x14ac:dyDescent="0.25">
      <c r="B4539" s="39"/>
    </row>
    <row r="4540" spans="2:2" x14ac:dyDescent="0.25">
      <c r="B4540" s="39"/>
    </row>
    <row r="4541" spans="2:2" x14ac:dyDescent="0.25">
      <c r="B4541" s="39"/>
    </row>
    <row r="4542" spans="2:2" x14ac:dyDescent="0.25">
      <c r="B4542" s="39"/>
    </row>
    <row r="4543" spans="2:2" x14ac:dyDescent="0.25">
      <c r="B4543" s="39"/>
    </row>
    <row r="4544" spans="2:2" x14ac:dyDescent="0.25">
      <c r="B4544" s="39"/>
    </row>
    <row r="4545" spans="2:2" x14ac:dyDescent="0.25">
      <c r="B4545" s="39"/>
    </row>
    <row r="4546" spans="2:2" x14ac:dyDescent="0.25">
      <c r="B4546" s="39"/>
    </row>
    <row r="4547" spans="2:2" x14ac:dyDescent="0.25">
      <c r="B4547" s="39"/>
    </row>
    <row r="4548" spans="2:2" x14ac:dyDescent="0.25">
      <c r="B4548" s="39"/>
    </row>
    <row r="4549" spans="2:2" x14ac:dyDescent="0.25">
      <c r="B4549" s="39"/>
    </row>
    <row r="4550" spans="2:2" x14ac:dyDescent="0.25">
      <c r="B4550" s="39"/>
    </row>
    <row r="4551" spans="2:2" x14ac:dyDescent="0.25">
      <c r="B4551" s="39"/>
    </row>
    <row r="4552" spans="2:2" x14ac:dyDescent="0.25">
      <c r="B4552" s="39"/>
    </row>
    <row r="4553" spans="2:2" x14ac:dyDescent="0.25">
      <c r="B4553" s="39"/>
    </row>
    <row r="4554" spans="2:2" x14ac:dyDescent="0.25">
      <c r="B4554" s="39"/>
    </row>
    <row r="4555" spans="2:2" x14ac:dyDescent="0.25">
      <c r="B4555" s="39"/>
    </row>
    <row r="4556" spans="2:2" x14ac:dyDescent="0.25">
      <c r="B4556" s="39"/>
    </row>
    <row r="4557" spans="2:2" x14ac:dyDescent="0.25">
      <c r="B4557" s="39"/>
    </row>
    <row r="4558" spans="2:2" x14ac:dyDescent="0.25">
      <c r="B4558" s="39"/>
    </row>
    <row r="4559" spans="2:2" x14ac:dyDescent="0.25">
      <c r="B4559" s="39"/>
    </row>
    <row r="4560" spans="2:2" x14ac:dyDescent="0.25">
      <c r="B4560" s="39"/>
    </row>
    <row r="4561" spans="2:2" x14ac:dyDescent="0.25">
      <c r="B4561" s="39"/>
    </row>
    <row r="4562" spans="2:2" x14ac:dyDescent="0.25">
      <c r="B4562" s="39"/>
    </row>
    <row r="4563" spans="2:2" x14ac:dyDescent="0.25">
      <c r="B4563" s="39"/>
    </row>
    <row r="4564" spans="2:2" x14ac:dyDescent="0.25">
      <c r="B4564" s="39"/>
    </row>
    <row r="4565" spans="2:2" x14ac:dyDescent="0.25">
      <c r="B4565" s="39"/>
    </row>
    <row r="4566" spans="2:2" x14ac:dyDescent="0.25">
      <c r="B4566" s="39"/>
    </row>
    <row r="4567" spans="2:2" x14ac:dyDescent="0.25">
      <c r="B4567" s="39"/>
    </row>
    <row r="4568" spans="2:2" x14ac:dyDescent="0.25">
      <c r="B4568" s="39"/>
    </row>
    <row r="4569" spans="2:2" x14ac:dyDescent="0.25">
      <c r="B4569" s="39"/>
    </row>
    <row r="4570" spans="2:2" x14ac:dyDescent="0.25">
      <c r="B4570" s="39"/>
    </row>
    <row r="4571" spans="2:2" x14ac:dyDescent="0.25">
      <c r="B4571" s="39"/>
    </row>
    <row r="4572" spans="2:2" x14ac:dyDescent="0.25">
      <c r="B4572" s="39"/>
    </row>
    <row r="4573" spans="2:2" x14ac:dyDescent="0.25">
      <c r="B4573" s="39"/>
    </row>
    <row r="4574" spans="2:2" x14ac:dyDescent="0.25">
      <c r="B4574" s="39"/>
    </row>
    <row r="4575" spans="2:2" x14ac:dyDescent="0.25">
      <c r="B4575" s="39"/>
    </row>
    <row r="4576" spans="2:2" x14ac:dyDescent="0.25">
      <c r="B4576" s="39"/>
    </row>
    <row r="4577" spans="2:2" x14ac:dyDescent="0.25">
      <c r="B4577" s="39"/>
    </row>
    <row r="4578" spans="2:2" x14ac:dyDescent="0.25">
      <c r="B4578" s="39"/>
    </row>
    <row r="4579" spans="2:2" x14ac:dyDescent="0.25">
      <c r="B4579" s="39"/>
    </row>
    <row r="4580" spans="2:2" x14ac:dyDescent="0.25">
      <c r="B4580" s="39"/>
    </row>
    <row r="4581" spans="2:2" x14ac:dyDescent="0.25">
      <c r="B4581" s="39"/>
    </row>
    <row r="4582" spans="2:2" x14ac:dyDescent="0.25">
      <c r="B4582" s="39"/>
    </row>
    <row r="4583" spans="2:2" x14ac:dyDescent="0.25">
      <c r="B4583" s="39"/>
    </row>
    <row r="4584" spans="2:2" x14ac:dyDescent="0.25">
      <c r="B4584" s="39"/>
    </row>
    <row r="4585" spans="2:2" x14ac:dyDescent="0.25">
      <c r="B4585" s="39"/>
    </row>
    <row r="4586" spans="2:2" x14ac:dyDescent="0.25">
      <c r="B4586" s="39"/>
    </row>
    <row r="4587" spans="2:2" x14ac:dyDescent="0.25">
      <c r="B4587" s="39"/>
    </row>
    <row r="4588" spans="2:2" x14ac:dyDescent="0.25">
      <c r="B4588" s="39"/>
    </row>
    <row r="4589" spans="2:2" x14ac:dyDescent="0.25">
      <c r="B4589" s="39"/>
    </row>
    <row r="4590" spans="2:2" x14ac:dyDescent="0.25">
      <c r="B4590" s="39"/>
    </row>
    <row r="4591" spans="2:2" x14ac:dyDescent="0.25">
      <c r="B4591" s="39"/>
    </row>
    <row r="4592" spans="2:2" x14ac:dyDescent="0.25">
      <c r="B4592" s="39"/>
    </row>
    <row r="4593" spans="2:2" x14ac:dyDescent="0.25">
      <c r="B4593" s="39"/>
    </row>
    <row r="4594" spans="2:2" x14ac:dyDescent="0.25">
      <c r="B4594" s="39"/>
    </row>
    <row r="4595" spans="2:2" x14ac:dyDescent="0.25">
      <c r="B4595" s="39"/>
    </row>
    <row r="4596" spans="2:2" x14ac:dyDescent="0.25">
      <c r="B4596" s="39"/>
    </row>
    <row r="4597" spans="2:2" x14ac:dyDescent="0.25">
      <c r="B4597" s="39"/>
    </row>
    <row r="4598" spans="2:2" x14ac:dyDescent="0.25">
      <c r="B4598" s="39"/>
    </row>
    <row r="4599" spans="2:2" x14ac:dyDescent="0.25">
      <c r="B4599" s="39"/>
    </row>
    <row r="4600" spans="2:2" x14ac:dyDescent="0.25">
      <c r="B4600" s="39"/>
    </row>
    <row r="4601" spans="2:2" x14ac:dyDescent="0.25">
      <c r="B4601" s="39"/>
    </row>
    <row r="4602" spans="2:2" x14ac:dyDescent="0.25">
      <c r="B4602" s="39"/>
    </row>
    <row r="4603" spans="2:2" x14ac:dyDescent="0.25">
      <c r="B4603" s="39"/>
    </row>
    <row r="4604" spans="2:2" x14ac:dyDescent="0.25">
      <c r="B4604" s="39"/>
    </row>
    <row r="4605" spans="2:2" x14ac:dyDescent="0.25">
      <c r="B4605" s="39"/>
    </row>
    <row r="4606" spans="2:2" x14ac:dyDescent="0.25">
      <c r="B4606" s="39"/>
    </row>
    <row r="4607" spans="2:2" x14ac:dyDescent="0.25">
      <c r="B4607" s="39"/>
    </row>
    <row r="4608" spans="2:2" x14ac:dyDescent="0.25">
      <c r="B4608" s="39"/>
    </row>
    <row r="4609" spans="2:2" x14ac:dyDescent="0.25">
      <c r="B4609" s="39"/>
    </row>
    <row r="4610" spans="2:2" x14ac:dyDescent="0.25">
      <c r="B4610" s="39"/>
    </row>
    <row r="4611" spans="2:2" x14ac:dyDescent="0.25">
      <c r="B4611" s="39"/>
    </row>
    <row r="4612" spans="2:2" x14ac:dyDescent="0.25">
      <c r="B4612" s="39"/>
    </row>
    <row r="4613" spans="2:2" x14ac:dyDescent="0.25">
      <c r="B4613" s="39"/>
    </row>
    <row r="4614" spans="2:2" x14ac:dyDescent="0.25">
      <c r="B4614" s="39"/>
    </row>
    <row r="4615" spans="2:2" x14ac:dyDescent="0.25">
      <c r="B4615" s="39"/>
    </row>
    <row r="4616" spans="2:2" x14ac:dyDescent="0.25">
      <c r="B4616" s="39"/>
    </row>
    <row r="4617" spans="2:2" x14ac:dyDescent="0.25">
      <c r="B4617" s="39"/>
    </row>
    <row r="4618" spans="2:2" x14ac:dyDescent="0.25">
      <c r="B4618" s="39"/>
    </row>
    <row r="4619" spans="2:2" x14ac:dyDescent="0.25">
      <c r="B4619" s="39"/>
    </row>
    <row r="4620" spans="2:2" x14ac:dyDescent="0.25">
      <c r="B4620" s="39"/>
    </row>
    <row r="4621" spans="2:2" x14ac:dyDescent="0.25">
      <c r="B4621" s="39"/>
    </row>
    <row r="4622" spans="2:2" x14ac:dyDescent="0.25">
      <c r="B4622" s="39"/>
    </row>
    <row r="4623" spans="2:2" x14ac:dyDescent="0.25">
      <c r="B4623" s="39"/>
    </row>
    <row r="4624" spans="2:2" x14ac:dyDescent="0.25">
      <c r="B4624" s="39"/>
    </row>
    <row r="4625" spans="2:2" x14ac:dyDescent="0.25">
      <c r="B4625" s="39"/>
    </row>
    <row r="4626" spans="2:2" x14ac:dyDescent="0.25">
      <c r="B4626" s="39"/>
    </row>
    <row r="4627" spans="2:2" x14ac:dyDescent="0.25">
      <c r="B4627" s="39"/>
    </row>
    <row r="4628" spans="2:2" x14ac:dyDescent="0.25">
      <c r="B4628" s="39"/>
    </row>
    <row r="4629" spans="2:2" x14ac:dyDescent="0.25">
      <c r="B4629" s="39"/>
    </row>
    <row r="4630" spans="2:2" x14ac:dyDescent="0.25">
      <c r="B4630" s="39"/>
    </row>
    <row r="4631" spans="2:2" x14ac:dyDescent="0.25">
      <c r="B4631" s="39"/>
    </row>
    <row r="4632" spans="2:2" x14ac:dyDescent="0.25">
      <c r="B4632" s="39"/>
    </row>
    <row r="4633" spans="2:2" x14ac:dyDescent="0.25">
      <c r="B4633" s="39"/>
    </row>
    <row r="4634" spans="2:2" x14ac:dyDescent="0.25">
      <c r="B4634" s="39"/>
    </row>
    <row r="4635" spans="2:2" x14ac:dyDescent="0.25">
      <c r="B4635" s="39"/>
    </row>
    <row r="4636" spans="2:2" x14ac:dyDescent="0.25">
      <c r="B4636" s="39"/>
    </row>
    <row r="4637" spans="2:2" x14ac:dyDescent="0.25">
      <c r="B4637" s="39"/>
    </row>
    <row r="4638" spans="2:2" x14ac:dyDescent="0.25">
      <c r="B4638" s="39"/>
    </row>
    <row r="4639" spans="2:2" x14ac:dyDescent="0.25">
      <c r="B4639" s="39"/>
    </row>
    <row r="4640" spans="2:2" x14ac:dyDescent="0.25">
      <c r="B4640" s="39"/>
    </row>
    <row r="4641" spans="2:2" x14ac:dyDescent="0.25">
      <c r="B4641" s="39"/>
    </row>
    <row r="4642" spans="2:2" x14ac:dyDescent="0.25">
      <c r="B4642" s="39"/>
    </row>
    <row r="4643" spans="2:2" x14ac:dyDescent="0.25">
      <c r="B4643" s="39"/>
    </row>
    <row r="4644" spans="2:2" x14ac:dyDescent="0.25">
      <c r="B4644" s="39"/>
    </row>
    <row r="4645" spans="2:2" x14ac:dyDescent="0.25">
      <c r="B4645" s="39"/>
    </row>
    <row r="4646" spans="2:2" x14ac:dyDescent="0.25">
      <c r="B4646" s="39"/>
    </row>
    <row r="4647" spans="2:2" x14ac:dyDescent="0.25">
      <c r="B4647" s="39"/>
    </row>
    <row r="4648" spans="2:2" x14ac:dyDescent="0.25">
      <c r="B4648" s="39"/>
    </row>
    <row r="4649" spans="2:2" x14ac:dyDescent="0.25">
      <c r="B4649" s="39"/>
    </row>
    <row r="4650" spans="2:2" x14ac:dyDescent="0.25">
      <c r="B4650" s="39"/>
    </row>
    <row r="4651" spans="2:2" x14ac:dyDescent="0.25">
      <c r="B4651" s="39"/>
    </row>
    <row r="4652" spans="2:2" x14ac:dyDescent="0.25">
      <c r="B4652" s="39"/>
    </row>
    <row r="4653" spans="2:2" x14ac:dyDescent="0.25">
      <c r="B4653" s="39"/>
    </row>
    <row r="4654" spans="2:2" x14ac:dyDescent="0.25">
      <c r="B4654" s="39"/>
    </row>
    <row r="4655" spans="2:2" x14ac:dyDescent="0.25">
      <c r="B4655" s="39"/>
    </row>
    <row r="4656" spans="2:2" x14ac:dyDescent="0.25">
      <c r="B4656" s="39"/>
    </row>
    <row r="4657" spans="2:2" x14ac:dyDescent="0.25">
      <c r="B4657" s="39"/>
    </row>
    <row r="4658" spans="2:2" x14ac:dyDescent="0.25">
      <c r="B4658" s="39"/>
    </row>
    <row r="4659" spans="2:2" x14ac:dyDescent="0.25">
      <c r="B4659" s="39"/>
    </row>
    <row r="4660" spans="2:2" x14ac:dyDescent="0.25">
      <c r="B4660" s="39"/>
    </row>
    <row r="4661" spans="2:2" x14ac:dyDescent="0.25">
      <c r="B4661" s="39"/>
    </row>
    <row r="4662" spans="2:2" x14ac:dyDescent="0.25">
      <c r="B4662" s="39"/>
    </row>
    <row r="4663" spans="2:2" x14ac:dyDescent="0.25">
      <c r="B4663" s="39"/>
    </row>
    <row r="4664" spans="2:2" x14ac:dyDescent="0.25">
      <c r="B4664" s="39"/>
    </row>
    <row r="4665" spans="2:2" x14ac:dyDescent="0.25">
      <c r="B4665" s="39"/>
    </row>
    <row r="4666" spans="2:2" x14ac:dyDescent="0.25">
      <c r="B4666" s="39"/>
    </row>
    <row r="4667" spans="2:2" x14ac:dyDescent="0.25">
      <c r="B4667" s="39"/>
    </row>
    <row r="4668" spans="2:2" x14ac:dyDescent="0.25">
      <c r="B4668" s="39"/>
    </row>
    <row r="4669" spans="2:2" x14ac:dyDescent="0.25">
      <c r="B4669" s="39"/>
    </row>
    <row r="4670" spans="2:2" x14ac:dyDescent="0.25">
      <c r="B4670" s="39"/>
    </row>
    <row r="4671" spans="2:2" x14ac:dyDescent="0.25">
      <c r="B4671" s="39"/>
    </row>
    <row r="4672" spans="2:2" x14ac:dyDescent="0.25">
      <c r="B4672" s="39"/>
    </row>
    <row r="4673" spans="2:2" x14ac:dyDescent="0.25">
      <c r="B4673" s="39"/>
    </row>
    <row r="4674" spans="2:2" x14ac:dyDescent="0.25">
      <c r="B4674" s="39"/>
    </row>
    <row r="4675" spans="2:2" x14ac:dyDescent="0.25">
      <c r="B4675" s="39"/>
    </row>
    <row r="4676" spans="2:2" x14ac:dyDescent="0.25">
      <c r="B4676" s="39"/>
    </row>
    <row r="4677" spans="2:2" x14ac:dyDescent="0.25">
      <c r="B4677" s="39"/>
    </row>
    <row r="4678" spans="2:2" x14ac:dyDescent="0.25">
      <c r="B4678" s="39"/>
    </row>
    <row r="4679" spans="2:2" x14ac:dyDescent="0.25">
      <c r="B4679" s="39"/>
    </row>
    <row r="4680" spans="2:2" x14ac:dyDescent="0.25">
      <c r="B4680" s="39"/>
    </row>
    <row r="4681" spans="2:2" x14ac:dyDescent="0.25">
      <c r="B4681" s="39"/>
    </row>
    <row r="4682" spans="2:2" x14ac:dyDescent="0.25">
      <c r="B4682" s="39"/>
    </row>
    <row r="4683" spans="2:2" x14ac:dyDescent="0.25">
      <c r="B4683" s="39"/>
    </row>
    <row r="4684" spans="2:2" x14ac:dyDescent="0.25">
      <c r="B4684" s="39"/>
    </row>
    <row r="4685" spans="2:2" x14ac:dyDescent="0.25">
      <c r="B4685" s="39"/>
    </row>
    <row r="4686" spans="2:2" x14ac:dyDescent="0.25">
      <c r="B4686" s="39"/>
    </row>
    <row r="4687" spans="2:2" x14ac:dyDescent="0.25">
      <c r="B4687" s="39"/>
    </row>
    <row r="4688" spans="2:2" x14ac:dyDescent="0.25">
      <c r="B4688" s="39"/>
    </row>
    <row r="4689" spans="2:2" x14ac:dyDescent="0.25">
      <c r="B4689" s="39"/>
    </row>
    <row r="4690" spans="2:2" x14ac:dyDescent="0.25">
      <c r="B4690" s="39"/>
    </row>
    <row r="4691" spans="2:2" x14ac:dyDescent="0.25">
      <c r="B4691" s="39"/>
    </row>
    <row r="4692" spans="2:2" x14ac:dyDescent="0.25">
      <c r="B4692" s="39"/>
    </row>
    <row r="4693" spans="2:2" x14ac:dyDescent="0.25">
      <c r="B4693" s="39"/>
    </row>
    <row r="4694" spans="2:2" x14ac:dyDescent="0.25">
      <c r="B4694" s="39"/>
    </row>
    <row r="4695" spans="2:2" x14ac:dyDescent="0.25">
      <c r="B4695" s="39"/>
    </row>
    <row r="4696" spans="2:2" x14ac:dyDescent="0.25">
      <c r="B4696" s="39"/>
    </row>
    <row r="4697" spans="2:2" x14ac:dyDescent="0.25">
      <c r="B4697" s="39"/>
    </row>
    <row r="4698" spans="2:2" x14ac:dyDescent="0.25">
      <c r="B4698" s="39"/>
    </row>
    <row r="4699" spans="2:2" x14ac:dyDescent="0.25">
      <c r="B4699" s="39"/>
    </row>
    <row r="4700" spans="2:2" x14ac:dyDescent="0.25">
      <c r="B4700" s="39"/>
    </row>
    <row r="4701" spans="2:2" x14ac:dyDescent="0.25">
      <c r="B4701" s="39"/>
    </row>
    <row r="4702" spans="2:2" x14ac:dyDescent="0.25">
      <c r="B4702" s="39"/>
    </row>
    <row r="4703" spans="2:2" x14ac:dyDescent="0.25">
      <c r="B4703" s="39"/>
    </row>
    <row r="4704" spans="2:2" x14ac:dyDescent="0.25">
      <c r="B4704" s="39"/>
    </row>
    <row r="4705" spans="2:2" x14ac:dyDescent="0.25">
      <c r="B4705" s="39"/>
    </row>
    <row r="4706" spans="2:2" x14ac:dyDescent="0.25">
      <c r="B4706" s="39"/>
    </row>
    <row r="4707" spans="2:2" x14ac:dyDescent="0.25">
      <c r="B4707" s="39"/>
    </row>
    <row r="4708" spans="2:2" x14ac:dyDescent="0.25">
      <c r="B4708" s="39"/>
    </row>
    <row r="4709" spans="2:2" x14ac:dyDescent="0.25">
      <c r="B4709" s="39"/>
    </row>
    <row r="4710" spans="2:2" x14ac:dyDescent="0.25">
      <c r="B4710" s="39"/>
    </row>
    <row r="4711" spans="2:2" x14ac:dyDescent="0.25">
      <c r="B4711" s="39"/>
    </row>
    <row r="4712" spans="2:2" x14ac:dyDescent="0.25">
      <c r="B4712" s="39"/>
    </row>
    <row r="4713" spans="2:2" x14ac:dyDescent="0.25">
      <c r="B4713" s="39"/>
    </row>
    <row r="4714" spans="2:2" x14ac:dyDescent="0.25">
      <c r="B4714" s="39"/>
    </row>
    <row r="4715" spans="2:2" x14ac:dyDescent="0.25">
      <c r="B4715" s="39"/>
    </row>
    <row r="4716" spans="2:2" x14ac:dyDescent="0.25">
      <c r="B4716" s="39"/>
    </row>
    <row r="4717" spans="2:2" x14ac:dyDescent="0.25">
      <c r="B4717" s="39"/>
    </row>
    <row r="4718" spans="2:2" x14ac:dyDescent="0.25">
      <c r="B4718" s="39"/>
    </row>
    <row r="4719" spans="2:2" x14ac:dyDescent="0.25">
      <c r="B4719" s="39"/>
    </row>
    <row r="4720" spans="2:2" x14ac:dyDescent="0.25">
      <c r="B4720" s="39"/>
    </row>
    <row r="4721" spans="2:2" x14ac:dyDescent="0.25">
      <c r="B4721" s="39"/>
    </row>
    <row r="4722" spans="2:2" x14ac:dyDescent="0.25">
      <c r="B4722" s="39"/>
    </row>
    <row r="4723" spans="2:2" x14ac:dyDescent="0.25">
      <c r="B4723" s="39"/>
    </row>
    <row r="4724" spans="2:2" x14ac:dyDescent="0.25">
      <c r="B4724" s="39"/>
    </row>
    <row r="4725" spans="2:2" x14ac:dyDescent="0.25">
      <c r="B4725" s="39"/>
    </row>
    <row r="4726" spans="2:2" x14ac:dyDescent="0.25">
      <c r="B4726" s="39"/>
    </row>
    <row r="4727" spans="2:2" x14ac:dyDescent="0.25">
      <c r="B4727" s="39"/>
    </row>
    <row r="4728" spans="2:2" x14ac:dyDescent="0.25">
      <c r="B4728" s="39"/>
    </row>
    <row r="4729" spans="2:2" x14ac:dyDescent="0.25">
      <c r="B4729" s="39"/>
    </row>
    <row r="4730" spans="2:2" x14ac:dyDescent="0.25">
      <c r="B4730" s="39"/>
    </row>
    <row r="4731" spans="2:2" x14ac:dyDescent="0.25">
      <c r="B4731" s="39"/>
    </row>
    <row r="4732" spans="2:2" x14ac:dyDescent="0.25">
      <c r="B4732" s="39"/>
    </row>
    <row r="4733" spans="2:2" x14ac:dyDescent="0.25">
      <c r="B4733" s="39"/>
    </row>
    <row r="4734" spans="2:2" x14ac:dyDescent="0.25">
      <c r="B4734" s="39"/>
    </row>
    <row r="4735" spans="2:2" x14ac:dyDescent="0.25">
      <c r="B4735" s="39"/>
    </row>
    <row r="4736" spans="2:2" x14ac:dyDescent="0.25">
      <c r="B4736" s="39"/>
    </row>
    <row r="4737" spans="2:2" x14ac:dyDescent="0.25">
      <c r="B4737" s="39"/>
    </row>
    <row r="4738" spans="2:2" x14ac:dyDescent="0.25">
      <c r="B4738" s="39"/>
    </row>
    <row r="4739" spans="2:2" x14ac:dyDescent="0.25">
      <c r="B4739" s="39"/>
    </row>
    <row r="4740" spans="2:2" x14ac:dyDescent="0.25">
      <c r="B4740" s="39"/>
    </row>
    <row r="4741" spans="2:2" x14ac:dyDescent="0.25">
      <c r="B4741" s="39"/>
    </row>
    <row r="4742" spans="2:2" x14ac:dyDescent="0.25">
      <c r="B4742" s="39"/>
    </row>
    <row r="4743" spans="2:2" x14ac:dyDescent="0.25">
      <c r="B4743" s="39"/>
    </row>
    <row r="4744" spans="2:2" x14ac:dyDescent="0.25">
      <c r="B4744" s="39"/>
    </row>
    <row r="4745" spans="2:2" x14ac:dyDescent="0.25">
      <c r="B4745" s="39"/>
    </row>
    <row r="4746" spans="2:2" x14ac:dyDescent="0.25">
      <c r="B4746" s="39"/>
    </row>
    <row r="4747" spans="2:2" x14ac:dyDescent="0.25">
      <c r="B4747" s="39"/>
    </row>
    <row r="4748" spans="2:2" x14ac:dyDescent="0.25">
      <c r="B4748" s="39"/>
    </row>
    <row r="4749" spans="2:2" x14ac:dyDescent="0.25">
      <c r="B4749" s="39"/>
    </row>
    <row r="4750" spans="2:2" x14ac:dyDescent="0.25">
      <c r="B4750" s="39"/>
    </row>
    <row r="4751" spans="2:2" x14ac:dyDescent="0.25">
      <c r="B4751" s="39"/>
    </row>
    <row r="4752" spans="2:2" x14ac:dyDescent="0.25">
      <c r="B4752" s="39"/>
    </row>
    <row r="4753" spans="2:2" x14ac:dyDescent="0.25">
      <c r="B4753" s="39"/>
    </row>
    <row r="4754" spans="2:2" x14ac:dyDescent="0.25">
      <c r="B4754" s="39"/>
    </row>
    <row r="4755" spans="2:2" x14ac:dyDescent="0.25">
      <c r="B4755" s="39"/>
    </row>
    <row r="4756" spans="2:2" x14ac:dyDescent="0.25">
      <c r="B4756" s="39"/>
    </row>
    <row r="4757" spans="2:2" x14ac:dyDescent="0.25">
      <c r="B4757" s="39"/>
    </row>
    <row r="4758" spans="2:2" x14ac:dyDescent="0.25">
      <c r="B4758" s="39"/>
    </row>
    <row r="4759" spans="2:2" x14ac:dyDescent="0.25">
      <c r="B4759" s="39"/>
    </row>
    <row r="4760" spans="2:2" x14ac:dyDescent="0.25">
      <c r="B4760" s="39"/>
    </row>
    <row r="4761" spans="2:2" x14ac:dyDescent="0.25">
      <c r="B4761" s="39"/>
    </row>
    <row r="4762" spans="2:2" x14ac:dyDescent="0.25">
      <c r="B4762" s="39"/>
    </row>
    <row r="4763" spans="2:2" x14ac:dyDescent="0.25">
      <c r="B4763" s="39"/>
    </row>
    <row r="4764" spans="2:2" x14ac:dyDescent="0.25">
      <c r="B4764" s="39"/>
    </row>
    <row r="4765" spans="2:2" x14ac:dyDescent="0.25">
      <c r="B4765" s="39"/>
    </row>
    <row r="4766" spans="2:2" x14ac:dyDescent="0.25">
      <c r="B4766" s="39"/>
    </row>
    <row r="4767" spans="2:2" x14ac:dyDescent="0.25">
      <c r="B4767" s="39"/>
    </row>
    <row r="4768" spans="2:2" x14ac:dyDescent="0.25">
      <c r="B4768" s="39"/>
    </row>
    <row r="4769" spans="2:2" x14ac:dyDescent="0.25">
      <c r="B4769" s="39"/>
    </row>
    <row r="4770" spans="2:2" x14ac:dyDescent="0.25">
      <c r="B4770" s="39"/>
    </row>
    <row r="4771" spans="2:2" x14ac:dyDescent="0.25">
      <c r="B4771" s="39"/>
    </row>
    <row r="4772" spans="2:2" x14ac:dyDescent="0.25">
      <c r="B4772" s="39"/>
    </row>
    <row r="4773" spans="2:2" x14ac:dyDescent="0.25">
      <c r="B4773" s="39"/>
    </row>
    <row r="4774" spans="2:2" x14ac:dyDescent="0.25">
      <c r="B4774" s="39"/>
    </row>
    <row r="4775" spans="2:2" x14ac:dyDescent="0.25">
      <c r="B4775" s="39"/>
    </row>
    <row r="4776" spans="2:2" x14ac:dyDescent="0.25">
      <c r="B4776" s="39"/>
    </row>
    <row r="4777" spans="2:2" x14ac:dyDescent="0.25">
      <c r="B4777" s="39"/>
    </row>
    <row r="4778" spans="2:2" x14ac:dyDescent="0.25">
      <c r="B4778" s="39"/>
    </row>
    <row r="4779" spans="2:2" x14ac:dyDescent="0.25">
      <c r="B4779" s="39"/>
    </row>
    <row r="4780" spans="2:2" x14ac:dyDescent="0.25">
      <c r="B4780" s="39"/>
    </row>
    <row r="4781" spans="2:2" x14ac:dyDescent="0.25">
      <c r="B4781" s="39"/>
    </row>
    <row r="4782" spans="2:2" x14ac:dyDescent="0.25">
      <c r="B4782" s="39"/>
    </row>
    <row r="4783" spans="2:2" x14ac:dyDescent="0.25">
      <c r="B4783" s="39"/>
    </row>
    <row r="4784" spans="2:2" x14ac:dyDescent="0.25">
      <c r="B4784" s="39"/>
    </row>
    <row r="4785" spans="2:2" x14ac:dyDescent="0.25">
      <c r="B4785" s="39"/>
    </row>
    <row r="4786" spans="2:2" x14ac:dyDescent="0.25">
      <c r="B4786" s="39"/>
    </row>
    <row r="4787" spans="2:2" x14ac:dyDescent="0.25">
      <c r="B4787" s="39"/>
    </row>
    <row r="4788" spans="2:2" x14ac:dyDescent="0.25">
      <c r="B4788" s="39"/>
    </row>
    <row r="4789" spans="2:2" x14ac:dyDescent="0.25">
      <c r="B4789" s="39"/>
    </row>
    <row r="4790" spans="2:2" x14ac:dyDescent="0.25">
      <c r="B4790" s="39"/>
    </row>
    <row r="4791" spans="2:2" x14ac:dyDescent="0.25">
      <c r="B4791" s="39"/>
    </row>
    <row r="4792" spans="2:2" x14ac:dyDescent="0.25">
      <c r="B4792" s="39"/>
    </row>
    <row r="4793" spans="2:2" x14ac:dyDescent="0.25">
      <c r="B4793" s="39"/>
    </row>
    <row r="4794" spans="2:2" x14ac:dyDescent="0.25">
      <c r="B4794" s="39"/>
    </row>
    <row r="4795" spans="2:2" x14ac:dyDescent="0.25">
      <c r="B4795" s="39"/>
    </row>
    <row r="4796" spans="2:2" x14ac:dyDescent="0.25">
      <c r="B4796" s="39"/>
    </row>
    <row r="4797" spans="2:2" x14ac:dyDescent="0.25">
      <c r="B4797" s="39"/>
    </row>
    <row r="4798" spans="2:2" x14ac:dyDescent="0.25">
      <c r="B4798" s="39"/>
    </row>
    <row r="4799" spans="2:2" x14ac:dyDescent="0.25">
      <c r="B4799" s="39"/>
    </row>
    <row r="4800" spans="2:2" x14ac:dyDescent="0.25">
      <c r="B4800" s="39"/>
    </row>
    <row r="4801" spans="2:2" x14ac:dyDescent="0.25">
      <c r="B4801" s="39"/>
    </row>
    <row r="4802" spans="2:2" x14ac:dyDescent="0.25">
      <c r="B4802" s="39"/>
    </row>
    <row r="4803" spans="2:2" x14ac:dyDescent="0.25">
      <c r="B4803" s="39"/>
    </row>
    <row r="4804" spans="2:2" x14ac:dyDescent="0.25">
      <c r="B4804" s="39"/>
    </row>
    <row r="4805" spans="2:2" x14ac:dyDescent="0.25">
      <c r="B4805" s="39"/>
    </row>
    <row r="4806" spans="2:2" x14ac:dyDescent="0.25">
      <c r="B4806" s="39"/>
    </row>
    <row r="4807" spans="2:2" x14ac:dyDescent="0.25">
      <c r="B4807" s="39"/>
    </row>
    <row r="4808" spans="2:2" x14ac:dyDescent="0.25">
      <c r="B4808" s="39"/>
    </row>
    <row r="4809" spans="2:2" x14ac:dyDescent="0.25">
      <c r="B4809" s="39"/>
    </row>
    <row r="4810" spans="2:2" x14ac:dyDescent="0.25">
      <c r="B4810" s="39"/>
    </row>
    <row r="4811" spans="2:2" x14ac:dyDescent="0.25">
      <c r="B4811" s="39"/>
    </row>
    <row r="4812" spans="2:2" x14ac:dyDescent="0.25">
      <c r="B4812" s="39"/>
    </row>
    <row r="4813" spans="2:2" x14ac:dyDescent="0.25">
      <c r="B4813" s="39"/>
    </row>
    <row r="4814" spans="2:2" x14ac:dyDescent="0.25">
      <c r="B4814" s="39"/>
    </row>
    <row r="4815" spans="2:2" x14ac:dyDescent="0.25">
      <c r="B4815" s="39"/>
    </row>
    <row r="4816" spans="2:2" x14ac:dyDescent="0.25">
      <c r="B4816" s="39"/>
    </row>
    <row r="4817" spans="2:2" x14ac:dyDescent="0.25">
      <c r="B4817" s="39"/>
    </row>
    <row r="4818" spans="2:2" x14ac:dyDescent="0.25">
      <c r="B4818" s="39"/>
    </row>
    <row r="4819" spans="2:2" x14ac:dyDescent="0.25">
      <c r="B4819" s="39"/>
    </row>
    <row r="4820" spans="2:2" x14ac:dyDescent="0.25">
      <c r="B4820" s="39"/>
    </row>
    <row r="4821" spans="2:2" x14ac:dyDescent="0.25">
      <c r="B4821" s="39"/>
    </row>
    <row r="4822" spans="2:2" x14ac:dyDescent="0.25">
      <c r="B4822" s="39"/>
    </row>
    <row r="4823" spans="2:2" x14ac:dyDescent="0.25">
      <c r="B4823" s="39"/>
    </row>
    <row r="4824" spans="2:2" x14ac:dyDescent="0.25">
      <c r="B4824" s="39"/>
    </row>
    <row r="4825" spans="2:2" x14ac:dyDescent="0.25">
      <c r="B4825" s="39"/>
    </row>
    <row r="4826" spans="2:2" x14ac:dyDescent="0.25">
      <c r="B4826" s="39"/>
    </row>
    <row r="4827" spans="2:2" x14ac:dyDescent="0.25">
      <c r="B4827" s="39"/>
    </row>
    <row r="4828" spans="2:2" x14ac:dyDescent="0.25">
      <c r="B4828" s="39"/>
    </row>
    <row r="4829" spans="2:2" x14ac:dyDescent="0.25">
      <c r="B4829" s="39"/>
    </row>
    <row r="4830" spans="2:2" x14ac:dyDescent="0.25">
      <c r="B4830" s="39"/>
    </row>
    <row r="4831" spans="2:2" x14ac:dyDescent="0.25">
      <c r="B4831" s="39"/>
    </row>
    <row r="4832" spans="2:2" x14ac:dyDescent="0.25">
      <c r="B4832" s="39"/>
    </row>
    <row r="4833" spans="2:2" x14ac:dyDescent="0.25">
      <c r="B4833" s="39"/>
    </row>
    <row r="4834" spans="2:2" x14ac:dyDescent="0.25">
      <c r="B4834" s="39"/>
    </row>
    <row r="4835" spans="2:2" x14ac:dyDescent="0.25">
      <c r="B4835" s="39"/>
    </row>
    <row r="4836" spans="2:2" x14ac:dyDescent="0.25">
      <c r="B4836" s="39"/>
    </row>
    <row r="4837" spans="2:2" x14ac:dyDescent="0.25">
      <c r="B4837" s="39"/>
    </row>
    <row r="4838" spans="2:2" x14ac:dyDescent="0.25">
      <c r="B4838" s="39"/>
    </row>
    <row r="4839" spans="2:2" x14ac:dyDescent="0.25">
      <c r="B4839" s="39"/>
    </row>
    <row r="4840" spans="2:2" x14ac:dyDescent="0.25">
      <c r="B4840" s="39"/>
    </row>
    <row r="4841" spans="2:2" x14ac:dyDescent="0.25">
      <c r="B4841" s="39"/>
    </row>
    <row r="4842" spans="2:2" x14ac:dyDescent="0.25">
      <c r="B4842" s="39"/>
    </row>
    <row r="4843" spans="2:2" x14ac:dyDescent="0.25">
      <c r="B4843" s="39"/>
    </row>
    <row r="4844" spans="2:2" x14ac:dyDescent="0.25">
      <c r="B4844" s="39"/>
    </row>
    <row r="4845" spans="2:2" x14ac:dyDescent="0.25">
      <c r="B4845" s="39"/>
    </row>
    <row r="4846" spans="2:2" x14ac:dyDescent="0.25">
      <c r="B4846" s="39"/>
    </row>
    <row r="4847" spans="2:2" x14ac:dyDescent="0.25">
      <c r="B4847" s="39"/>
    </row>
    <row r="4848" spans="2:2" x14ac:dyDescent="0.25">
      <c r="B4848" s="39"/>
    </row>
    <row r="4849" spans="2:2" x14ac:dyDescent="0.25">
      <c r="B4849" s="39"/>
    </row>
    <row r="4850" spans="2:2" x14ac:dyDescent="0.25">
      <c r="B4850" s="39"/>
    </row>
    <row r="4851" spans="2:2" x14ac:dyDescent="0.25">
      <c r="B4851" s="39"/>
    </row>
    <row r="4852" spans="2:2" x14ac:dyDescent="0.25">
      <c r="B4852" s="39"/>
    </row>
    <row r="4853" spans="2:2" x14ac:dyDescent="0.25">
      <c r="B4853" s="39"/>
    </row>
    <row r="4854" spans="2:2" x14ac:dyDescent="0.25">
      <c r="B4854" s="39"/>
    </row>
    <row r="4855" spans="2:2" x14ac:dyDescent="0.25">
      <c r="B4855" s="39"/>
    </row>
    <row r="4856" spans="2:2" x14ac:dyDescent="0.25">
      <c r="B4856" s="39"/>
    </row>
    <row r="4857" spans="2:2" x14ac:dyDescent="0.25">
      <c r="B4857" s="39"/>
    </row>
    <row r="4858" spans="2:2" x14ac:dyDescent="0.25">
      <c r="B4858" s="39"/>
    </row>
    <row r="4859" spans="2:2" x14ac:dyDescent="0.25">
      <c r="B4859" s="39"/>
    </row>
    <row r="4860" spans="2:2" x14ac:dyDescent="0.25">
      <c r="B4860" s="39"/>
    </row>
    <row r="4861" spans="2:2" x14ac:dyDescent="0.25">
      <c r="B4861" s="39"/>
    </row>
    <row r="4862" spans="2:2" x14ac:dyDescent="0.25">
      <c r="B4862" s="39"/>
    </row>
    <row r="4863" spans="2:2" x14ac:dyDescent="0.25">
      <c r="B4863" s="39"/>
    </row>
    <row r="4864" spans="2:2" x14ac:dyDescent="0.25">
      <c r="B4864" s="39"/>
    </row>
    <row r="4865" spans="2:2" x14ac:dyDescent="0.25">
      <c r="B4865" s="39"/>
    </row>
    <row r="4866" spans="2:2" x14ac:dyDescent="0.25">
      <c r="B4866" s="39"/>
    </row>
    <row r="4867" spans="2:2" x14ac:dyDescent="0.25">
      <c r="B4867" s="39"/>
    </row>
    <row r="4868" spans="2:2" x14ac:dyDescent="0.25">
      <c r="B4868" s="39"/>
    </row>
    <row r="4869" spans="2:2" x14ac:dyDescent="0.25">
      <c r="B4869" s="39"/>
    </row>
    <row r="4870" spans="2:2" x14ac:dyDescent="0.25">
      <c r="B4870" s="39"/>
    </row>
    <row r="4871" spans="2:2" x14ac:dyDescent="0.25">
      <c r="B4871" s="39"/>
    </row>
    <row r="4872" spans="2:2" x14ac:dyDescent="0.25">
      <c r="B4872" s="39"/>
    </row>
    <row r="4873" spans="2:2" x14ac:dyDescent="0.25">
      <c r="B4873" s="39"/>
    </row>
    <row r="4874" spans="2:2" x14ac:dyDescent="0.25">
      <c r="B4874" s="39"/>
    </row>
    <row r="4875" spans="2:2" x14ac:dyDescent="0.25">
      <c r="B4875" s="39"/>
    </row>
    <row r="4876" spans="2:2" x14ac:dyDescent="0.25">
      <c r="B4876" s="39"/>
    </row>
    <row r="4877" spans="2:2" x14ac:dyDescent="0.25">
      <c r="B4877" s="39"/>
    </row>
    <row r="4878" spans="2:2" x14ac:dyDescent="0.25">
      <c r="B4878" s="39"/>
    </row>
    <row r="4879" spans="2:2" x14ac:dyDescent="0.25">
      <c r="B4879" s="39"/>
    </row>
    <row r="4880" spans="2:2" x14ac:dyDescent="0.25">
      <c r="B4880" s="39"/>
    </row>
    <row r="4881" spans="2:2" x14ac:dyDescent="0.25">
      <c r="B4881" s="39"/>
    </row>
    <row r="4882" spans="2:2" x14ac:dyDescent="0.25">
      <c r="B4882" s="39"/>
    </row>
    <row r="4883" spans="2:2" x14ac:dyDescent="0.25">
      <c r="B4883" s="39"/>
    </row>
    <row r="4884" spans="2:2" x14ac:dyDescent="0.25">
      <c r="B4884" s="39"/>
    </row>
    <row r="4885" spans="2:2" x14ac:dyDescent="0.25">
      <c r="B4885" s="39"/>
    </row>
    <row r="4886" spans="2:2" x14ac:dyDescent="0.25">
      <c r="B4886" s="39"/>
    </row>
    <row r="4887" spans="2:2" x14ac:dyDescent="0.25">
      <c r="B4887" s="39"/>
    </row>
    <row r="4888" spans="2:2" x14ac:dyDescent="0.25">
      <c r="B4888" s="39"/>
    </row>
    <row r="4889" spans="2:2" x14ac:dyDescent="0.25">
      <c r="B4889" s="39"/>
    </row>
    <row r="4890" spans="2:2" x14ac:dyDescent="0.25">
      <c r="B4890" s="39"/>
    </row>
    <row r="4891" spans="2:2" x14ac:dyDescent="0.25">
      <c r="B4891" s="39"/>
    </row>
    <row r="4892" spans="2:2" x14ac:dyDescent="0.25">
      <c r="B4892" s="39"/>
    </row>
    <row r="4893" spans="2:2" x14ac:dyDescent="0.25">
      <c r="B4893" s="39"/>
    </row>
    <row r="4894" spans="2:2" x14ac:dyDescent="0.25">
      <c r="B4894" s="39"/>
    </row>
    <row r="4895" spans="2:2" x14ac:dyDescent="0.25">
      <c r="B4895" s="39"/>
    </row>
    <row r="4896" spans="2:2" x14ac:dyDescent="0.25">
      <c r="B4896" s="39"/>
    </row>
    <row r="4897" spans="2:2" x14ac:dyDescent="0.25">
      <c r="B4897" s="39"/>
    </row>
    <row r="4898" spans="2:2" x14ac:dyDescent="0.25">
      <c r="B4898" s="39"/>
    </row>
    <row r="4899" spans="2:2" x14ac:dyDescent="0.25">
      <c r="B4899" s="39"/>
    </row>
    <row r="4900" spans="2:2" x14ac:dyDescent="0.25">
      <c r="B4900" s="39"/>
    </row>
    <row r="4901" spans="2:2" x14ac:dyDescent="0.25">
      <c r="B4901" s="39"/>
    </row>
    <row r="4902" spans="2:2" x14ac:dyDescent="0.25">
      <c r="B4902" s="39"/>
    </row>
    <row r="4903" spans="2:2" x14ac:dyDescent="0.25">
      <c r="B4903" s="39"/>
    </row>
    <row r="4904" spans="2:2" x14ac:dyDescent="0.25">
      <c r="B4904" s="39"/>
    </row>
    <row r="4905" spans="2:2" x14ac:dyDescent="0.25">
      <c r="B4905" s="39"/>
    </row>
    <row r="4906" spans="2:2" x14ac:dyDescent="0.25">
      <c r="B4906" s="39"/>
    </row>
    <row r="4907" spans="2:2" x14ac:dyDescent="0.25">
      <c r="B4907" s="39"/>
    </row>
    <row r="4908" spans="2:2" x14ac:dyDescent="0.25">
      <c r="B4908" s="39"/>
    </row>
    <row r="4909" spans="2:2" x14ac:dyDescent="0.25">
      <c r="B4909" s="39"/>
    </row>
    <row r="4910" spans="2:2" x14ac:dyDescent="0.25">
      <c r="B4910" s="39"/>
    </row>
    <row r="4911" spans="2:2" x14ac:dyDescent="0.25">
      <c r="B4911" s="39"/>
    </row>
    <row r="4912" spans="2:2" x14ac:dyDescent="0.25">
      <c r="B4912" s="39"/>
    </row>
    <row r="4913" spans="2:2" x14ac:dyDescent="0.25">
      <c r="B4913" s="39"/>
    </row>
    <row r="4914" spans="2:2" x14ac:dyDescent="0.25">
      <c r="B4914" s="39"/>
    </row>
    <row r="4915" spans="2:2" x14ac:dyDescent="0.25">
      <c r="B4915" s="39"/>
    </row>
    <row r="4916" spans="2:2" x14ac:dyDescent="0.25">
      <c r="B4916" s="39"/>
    </row>
    <row r="4917" spans="2:2" x14ac:dyDescent="0.25">
      <c r="B4917" s="39"/>
    </row>
    <row r="4918" spans="2:2" x14ac:dyDescent="0.25">
      <c r="B4918" s="39"/>
    </row>
    <row r="4919" spans="2:2" x14ac:dyDescent="0.25">
      <c r="B4919" s="39"/>
    </row>
    <row r="4920" spans="2:2" x14ac:dyDescent="0.25">
      <c r="B4920" s="39"/>
    </row>
    <row r="4921" spans="2:2" x14ac:dyDescent="0.25">
      <c r="B4921" s="39"/>
    </row>
    <row r="4922" spans="2:2" x14ac:dyDescent="0.25">
      <c r="B4922" s="39"/>
    </row>
    <row r="4923" spans="2:2" x14ac:dyDescent="0.25">
      <c r="B4923" s="39"/>
    </row>
    <row r="4924" spans="2:2" x14ac:dyDescent="0.25">
      <c r="B4924" s="39"/>
    </row>
    <row r="4925" spans="2:2" x14ac:dyDescent="0.25">
      <c r="B4925" s="39"/>
    </row>
    <row r="4926" spans="2:2" x14ac:dyDescent="0.25">
      <c r="B4926" s="39"/>
    </row>
    <row r="4927" spans="2:2" x14ac:dyDescent="0.25">
      <c r="B4927" s="39"/>
    </row>
    <row r="4928" spans="2:2" x14ac:dyDescent="0.25">
      <c r="B4928" s="39"/>
    </row>
    <row r="4929" spans="2:2" x14ac:dyDescent="0.25">
      <c r="B4929" s="39"/>
    </row>
    <row r="4930" spans="2:2" x14ac:dyDescent="0.25">
      <c r="B4930" s="39"/>
    </row>
    <row r="4931" spans="2:2" x14ac:dyDescent="0.25">
      <c r="B4931" s="39"/>
    </row>
    <row r="4932" spans="2:2" x14ac:dyDescent="0.25">
      <c r="B4932" s="39"/>
    </row>
    <row r="4933" spans="2:2" x14ac:dyDescent="0.25">
      <c r="B4933" s="39"/>
    </row>
    <row r="4934" spans="2:2" x14ac:dyDescent="0.25">
      <c r="B4934" s="39"/>
    </row>
    <row r="4935" spans="2:2" x14ac:dyDescent="0.25">
      <c r="B4935" s="39"/>
    </row>
    <row r="4936" spans="2:2" x14ac:dyDescent="0.25">
      <c r="B4936" s="39"/>
    </row>
    <row r="4937" spans="2:2" x14ac:dyDescent="0.25">
      <c r="B4937" s="39"/>
    </row>
    <row r="4938" spans="2:2" x14ac:dyDescent="0.25">
      <c r="B4938" s="39"/>
    </row>
    <row r="4939" spans="2:2" x14ac:dyDescent="0.25">
      <c r="B4939" s="39"/>
    </row>
    <row r="4940" spans="2:2" x14ac:dyDescent="0.25">
      <c r="B4940" s="39"/>
    </row>
    <row r="4941" spans="2:2" x14ac:dyDescent="0.25">
      <c r="B4941" s="39"/>
    </row>
    <row r="4942" spans="2:2" x14ac:dyDescent="0.25">
      <c r="B4942" s="39"/>
    </row>
    <row r="4943" spans="2:2" x14ac:dyDescent="0.25">
      <c r="B4943" s="39"/>
    </row>
    <row r="4944" spans="2:2" x14ac:dyDescent="0.25">
      <c r="B4944" s="39"/>
    </row>
    <row r="4945" spans="2:2" x14ac:dyDescent="0.25">
      <c r="B4945" s="39"/>
    </row>
    <row r="4946" spans="2:2" x14ac:dyDescent="0.25">
      <c r="B4946" s="39"/>
    </row>
    <row r="4947" spans="2:2" x14ac:dyDescent="0.25">
      <c r="B4947" s="39"/>
    </row>
    <row r="4948" spans="2:2" x14ac:dyDescent="0.25">
      <c r="B4948" s="39"/>
    </row>
    <row r="4949" spans="2:2" x14ac:dyDescent="0.25">
      <c r="B4949" s="39"/>
    </row>
    <row r="4950" spans="2:2" x14ac:dyDescent="0.25">
      <c r="B4950" s="39"/>
    </row>
    <row r="4951" spans="2:2" x14ac:dyDescent="0.25">
      <c r="B4951" s="39"/>
    </row>
    <row r="4952" spans="2:2" x14ac:dyDescent="0.25">
      <c r="B4952" s="39"/>
    </row>
    <row r="4953" spans="2:2" x14ac:dyDescent="0.25">
      <c r="B4953" s="39"/>
    </row>
    <row r="4954" spans="2:2" x14ac:dyDescent="0.25">
      <c r="B4954" s="39"/>
    </row>
    <row r="4955" spans="2:2" x14ac:dyDescent="0.25">
      <c r="B4955" s="39"/>
    </row>
    <row r="4956" spans="2:2" x14ac:dyDescent="0.25">
      <c r="B4956" s="39"/>
    </row>
    <row r="4957" spans="2:2" x14ac:dyDescent="0.25">
      <c r="B4957" s="39"/>
    </row>
    <row r="4958" spans="2:2" x14ac:dyDescent="0.25">
      <c r="B4958" s="39"/>
    </row>
    <row r="4959" spans="2:2" x14ac:dyDescent="0.25">
      <c r="B4959" s="39"/>
    </row>
    <row r="4960" spans="2:2" x14ac:dyDescent="0.25">
      <c r="B4960" s="39"/>
    </row>
    <row r="4961" spans="2:2" x14ac:dyDescent="0.25">
      <c r="B4961" s="39"/>
    </row>
    <row r="4962" spans="2:2" x14ac:dyDescent="0.25">
      <c r="B4962" s="39"/>
    </row>
    <row r="4963" spans="2:2" x14ac:dyDescent="0.25">
      <c r="B4963" s="39"/>
    </row>
    <row r="4964" spans="2:2" x14ac:dyDescent="0.25">
      <c r="B4964" s="39"/>
    </row>
    <row r="4965" spans="2:2" x14ac:dyDescent="0.25">
      <c r="B4965" s="39"/>
    </row>
    <row r="4966" spans="2:2" x14ac:dyDescent="0.25">
      <c r="B4966" s="39"/>
    </row>
    <row r="4967" spans="2:2" x14ac:dyDescent="0.25">
      <c r="B4967" s="39"/>
    </row>
    <row r="4968" spans="2:2" x14ac:dyDescent="0.25">
      <c r="B4968" s="39"/>
    </row>
    <row r="4969" spans="2:2" x14ac:dyDescent="0.25">
      <c r="B4969" s="39"/>
    </row>
    <row r="4970" spans="2:2" x14ac:dyDescent="0.25">
      <c r="B4970" s="39"/>
    </row>
    <row r="4971" spans="2:2" x14ac:dyDescent="0.25">
      <c r="B4971" s="39"/>
    </row>
    <row r="4972" spans="2:2" x14ac:dyDescent="0.25">
      <c r="B4972" s="39"/>
    </row>
    <row r="4973" spans="2:2" x14ac:dyDescent="0.25">
      <c r="B4973" s="39"/>
    </row>
    <row r="4974" spans="2:2" x14ac:dyDescent="0.25">
      <c r="B4974" s="39"/>
    </row>
    <row r="4975" spans="2:2" x14ac:dyDescent="0.25">
      <c r="B4975" s="39"/>
    </row>
    <row r="4976" spans="2:2" x14ac:dyDescent="0.25">
      <c r="B4976" s="39"/>
    </row>
    <row r="4977" spans="2:2" x14ac:dyDescent="0.25">
      <c r="B4977" s="39"/>
    </row>
    <row r="4978" spans="2:2" x14ac:dyDescent="0.25">
      <c r="B4978" s="39"/>
    </row>
    <row r="4979" spans="2:2" x14ac:dyDescent="0.25">
      <c r="B4979" s="39"/>
    </row>
    <row r="4980" spans="2:2" x14ac:dyDescent="0.25">
      <c r="B4980" s="39"/>
    </row>
    <row r="4981" spans="2:2" x14ac:dyDescent="0.25">
      <c r="B4981" s="39"/>
    </row>
    <row r="4982" spans="2:2" x14ac:dyDescent="0.25">
      <c r="B4982" s="39"/>
    </row>
    <row r="4983" spans="2:2" x14ac:dyDescent="0.25">
      <c r="B4983" s="39"/>
    </row>
    <row r="4984" spans="2:2" x14ac:dyDescent="0.25">
      <c r="B4984" s="39"/>
    </row>
    <row r="4985" spans="2:2" x14ac:dyDescent="0.25">
      <c r="B4985" s="39"/>
    </row>
    <row r="4986" spans="2:2" x14ac:dyDescent="0.25">
      <c r="B4986" s="39"/>
    </row>
    <row r="4987" spans="2:2" x14ac:dyDescent="0.25">
      <c r="B4987" s="39"/>
    </row>
    <row r="4988" spans="2:2" x14ac:dyDescent="0.25">
      <c r="B4988" s="39"/>
    </row>
    <row r="4989" spans="2:2" x14ac:dyDescent="0.25">
      <c r="B4989" s="39"/>
    </row>
    <row r="4990" spans="2:2" x14ac:dyDescent="0.25">
      <c r="B4990" s="39"/>
    </row>
    <row r="4991" spans="2:2" x14ac:dyDescent="0.25">
      <c r="B4991" s="39"/>
    </row>
    <row r="4992" spans="2:2" x14ac:dyDescent="0.25">
      <c r="B4992" s="39"/>
    </row>
    <row r="4993" spans="2:2" x14ac:dyDescent="0.25">
      <c r="B4993" s="39"/>
    </row>
    <row r="4994" spans="2:2" x14ac:dyDescent="0.25">
      <c r="B4994" s="39"/>
    </row>
    <row r="4995" spans="2:2" x14ac:dyDescent="0.25">
      <c r="B4995" s="39"/>
    </row>
    <row r="4996" spans="2:2" x14ac:dyDescent="0.25">
      <c r="B4996" s="39"/>
    </row>
    <row r="4997" spans="2:2" x14ac:dyDescent="0.25">
      <c r="B4997" s="39"/>
    </row>
    <row r="4998" spans="2:2" x14ac:dyDescent="0.25">
      <c r="B4998" s="39"/>
    </row>
    <row r="4999" spans="2:2" x14ac:dyDescent="0.25">
      <c r="B4999" s="39"/>
    </row>
    <row r="5000" spans="2:2" x14ac:dyDescent="0.25">
      <c r="B5000" s="39"/>
    </row>
    <row r="5001" spans="2:2" x14ac:dyDescent="0.25">
      <c r="B5001" s="39"/>
    </row>
    <row r="5002" spans="2:2" x14ac:dyDescent="0.25">
      <c r="B5002" s="39"/>
    </row>
    <row r="5003" spans="2:2" x14ac:dyDescent="0.25">
      <c r="B5003" s="39"/>
    </row>
    <row r="5004" spans="2:2" x14ac:dyDescent="0.25">
      <c r="B5004" s="39"/>
    </row>
    <row r="5005" spans="2:2" x14ac:dyDescent="0.25">
      <c r="B5005" s="39"/>
    </row>
    <row r="5006" spans="2:2" x14ac:dyDescent="0.25">
      <c r="B5006" s="39"/>
    </row>
    <row r="5007" spans="2:2" x14ac:dyDescent="0.25">
      <c r="B5007" s="39"/>
    </row>
    <row r="5008" spans="2:2" x14ac:dyDescent="0.25">
      <c r="B5008" s="39"/>
    </row>
    <row r="5009" spans="2:2" x14ac:dyDescent="0.25">
      <c r="B5009" s="39"/>
    </row>
    <row r="5010" spans="2:2" x14ac:dyDescent="0.25">
      <c r="B5010" s="39"/>
    </row>
    <row r="5011" spans="2:2" x14ac:dyDescent="0.25">
      <c r="B5011" s="39"/>
    </row>
    <row r="5012" spans="2:2" x14ac:dyDescent="0.25">
      <c r="B5012" s="39"/>
    </row>
    <row r="5013" spans="2:2" x14ac:dyDescent="0.25">
      <c r="B5013" s="39"/>
    </row>
    <row r="5014" spans="2:2" x14ac:dyDescent="0.25">
      <c r="B5014" s="39"/>
    </row>
    <row r="5015" spans="2:2" x14ac:dyDescent="0.25">
      <c r="B5015" s="39"/>
    </row>
    <row r="5016" spans="2:2" x14ac:dyDescent="0.25">
      <c r="B5016" s="39"/>
    </row>
    <row r="5017" spans="2:2" x14ac:dyDescent="0.25">
      <c r="B5017" s="39"/>
    </row>
    <row r="5018" spans="2:2" x14ac:dyDescent="0.25">
      <c r="B5018" s="39"/>
    </row>
    <row r="5019" spans="2:2" x14ac:dyDescent="0.25">
      <c r="B5019" s="39"/>
    </row>
    <row r="5020" spans="2:2" x14ac:dyDescent="0.25">
      <c r="B5020" s="39"/>
    </row>
    <row r="5021" spans="2:2" x14ac:dyDescent="0.25">
      <c r="B5021" s="39"/>
    </row>
    <row r="5022" spans="2:2" x14ac:dyDescent="0.25">
      <c r="B5022" s="39"/>
    </row>
    <row r="5023" spans="2:2" x14ac:dyDescent="0.25">
      <c r="B5023" s="39"/>
    </row>
    <row r="5024" spans="2:2" x14ac:dyDescent="0.25">
      <c r="B5024" s="39"/>
    </row>
    <row r="5025" spans="2:2" x14ac:dyDescent="0.25">
      <c r="B5025" s="39"/>
    </row>
    <row r="5026" spans="2:2" x14ac:dyDescent="0.25">
      <c r="B5026" s="39"/>
    </row>
    <row r="5027" spans="2:2" x14ac:dyDescent="0.25">
      <c r="B5027" s="39"/>
    </row>
    <row r="5028" spans="2:2" x14ac:dyDescent="0.25">
      <c r="B5028" s="39"/>
    </row>
    <row r="5029" spans="2:2" x14ac:dyDescent="0.25">
      <c r="B5029" s="39"/>
    </row>
    <row r="5030" spans="2:2" x14ac:dyDescent="0.25">
      <c r="B5030" s="39"/>
    </row>
    <row r="5031" spans="2:2" x14ac:dyDescent="0.25">
      <c r="B5031" s="39"/>
    </row>
    <row r="5032" spans="2:2" x14ac:dyDescent="0.25">
      <c r="B5032" s="39"/>
    </row>
    <row r="5033" spans="2:2" x14ac:dyDescent="0.25">
      <c r="B5033" s="39"/>
    </row>
    <row r="5034" spans="2:2" x14ac:dyDescent="0.25">
      <c r="B5034" s="39"/>
    </row>
    <row r="5035" spans="2:2" x14ac:dyDescent="0.25">
      <c r="B5035" s="39"/>
    </row>
    <row r="5036" spans="2:2" x14ac:dyDescent="0.25">
      <c r="B5036" s="39"/>
    </row>
    <row r="5037" spans="2:2" x14ac:dyDescent="0.25">
      <c r="B5037" s="39"/>
    </row>
    <row r="5038" spans="2:2" x14ac:dyDescent="0.25">
      <c r="B5038" s="39"/>
    </row>
    <row r="5039" spans="2:2" x14ac:dyDescent="0.25">
      <c r="B5039" s="39"/>
    </row>
    <row r="5040" spans="2:2" x14ac:dyDescent="0.25">
      <c r="B5040" s="39"/>
    </row>
    <row r="5041" spans="2:2" x14ac:dyDescent="0.25">
      <c r="B5041" s="39"/>
    </row>
    <row r="5042" spans="2:2" x14ac:dyDescent="0.25">
      <c r="B5042" s="39"/>
    </row>
    <row r="5043" spans="2:2" x14ac:dyDescent="0.25">
      <c r="B5043" s="39"/>
    </row>
    <row r="5044" spans="2:2" x14ac:dyDescent="0.25">
      <c r="B5044" s="39"/>
    </row>
    <row r="5045" spans="2:2" x14ac:dyDescent="0.25">
      <c r="B5045" s="39"/>
    </row>
    <row r="5046" spans="2:2" x14ac:dyDescent="0.25">
      <c r="B5046" s="39"/>
    </row>
    <row r="5047" spans="2:2" x14ac:dyDescent="0.25">
      <c r="B5047" s="39"/>
    </row>
    <row r="5048" spans="2:2" x14ac:dyDescent="0.25">
      <c r="B5048" s="39"/>
    </row>
    <row r="5049" spans="2:2" x14ac:dyDescent="0.25">
      <c r="B5049" s="39"/>
    </row>
    <row r="5050" spans="2:2" x14ac:dyDescent="0.25">
      <c r="B5050" s="39"/>
    </row>
    <row r="5051" spans="2:2" x14ac:dyDescent="0.25">
      <c r="B5051" s="39"/>
    </row>
    <row r="5052" spans="2:2" x14ac:dyDescent="0.25">
      <c r="B5052" s="39"/>
    </row>
    <row r="5053" spans="2:2" x14ac:dyDescent="0.25">
      <c r="B5053" s="39"/>
    </row>
    <row r="5054" spans="2:2" x14ac:dyDescent="0.25">
      <c r="B5054" s="39"/>
    </row>
    <row r="5055" spans="2:2" x14ac:dyDescent="0.25">
      <c r="B5055" s="39"/>
    </row>
    <row r="5056" spans="2:2" x14ac:dyDescent="0.25">
      <c r="B5056" s="39"/>
    </row>
    <row r="5057" spans="2:2" x14ac:dyDescent="0.25">
      <c r="B5057" s="39"/>
    </row>
    <row r="5058" spans="2:2" x14ac:dyDescent="0.25">
      <c r="B5058" s="39"/>
    </row>
    <row r="5059" spans="2:2" x14ac:dyDescent="0.25">
      <c r="B5059" s="39"/>
    </row>
    <row r="5060" spans="2:2" x14ac:dyDescent="0.25">
      <c r="B5060" s="39"/>
    </row>
    <row r="5061" spans="2:2" x14ac:dyDescent="0.25">
      <c r="B5061" s="39"/>
    </row>
    <row r="5062" spans="2:2" x14ac:dyDescent="0.25">
      <c r="B5062" s="39"/>
    </row>
    <row r="5063" spans="2:2" x14ac:dyDescent="0.25">
      <c r="B5063" s="39"/>
    </row>
    <row r="5064" spans="2:2" x14ac:dyDescent="0.25">
      <c r="B5064" s="39"/>
    </row>
    <row r="5065" spans="2:2" x14ac:dyDescent="0.25">
      <c r="B5065" s="39"/>
    </row>
    <row r="5066" spans="2:2" x14ac:dyDescent="0.25">
      <c r="B5066" s="39"/>
    </row>
    <row r="5067" spans="2:2" x14ac:dyDescent="0.25">
      <c r="B5067" s="39"/>
    </row>
    <row r="5068" spans="2:2" x14ac:dyDescent="0.25">
      <c r="B5068" s="39"/>
    </row>
    <row r="5069" spans="2:2" x14ac:dyDescent="0.25">
      <c r="B5069" s="39"/>
    </row>
    <row r="5070" spans="2:2" x14ac:dyDescent="0.25">
      <c r="B5070" s="39"/>
    </row>
    <row r="5071" spans="2:2" x14ac:dyDescent="0.25">
      <c r="B5071" s="39"/>
    </row>
    <row r="5072" spans="2:2" x14ac:dyDescent="0.25">
      <c r="B5072" s="39"/>
    </row>
    <row r="5073" spans="2:2" x14ac:dyDescent="0.25">
      <c r="B5073" s="39"/>
    </row>
    <row r="5074" spans="2:2" x14ac:dyDescent="0.25">
      <c r="B5074" s="39"/>
    </row>
    <row r="5075" spans="2:2" x14ac:dyDescent="0.25">
      <c r="B5075" s="39"/>
    </row>
    <row r="5076" spans="2:2" x14ac:dyDescent="0.25">
      <c r="B5076" s="39"/>
    </row>
    <row r="5077" spans="2:2" x14ac:dyDescent="0.25">
      <c r="B5077" s="39"/>
    </row>
    <row r="5078" spans="2:2" x14ac:dyDescent="0.25">
      <c r="B5078" s="39"/>
    </row>
    <row r="5079" spans="2:2" x14ac:dyDescent="0.25">
      <c r="B5079" s="39"/>
    </row>
    <row r="5080" spans="2:2" x14ac:dyDescent="0.25">
      <c r="B5080" s="39"/>
    </row>
    <row r="5081" spans="2:2" x14ac:dyDescent="0.25">
      <c r="B5081" s="39"/>
    </row>
    <row r="5082" spans="2:2" x14ac:dyDescent="0.25">
      <c r="B5082" s="39"/>
    </row>
    <row r="5083" spans="2:2" x14ac:dyDescent="0.25">
      <c r="B5083" s="39"/>
    </row>
    <row r="5084" spans="2:2" x14ac:dyDescent="0.25">
      <c r="B5084" s="39"/>
    </row>
    <row r="5085" spans="2:2" x14ac:dyDescent="0.25">
      <c r="B5085" s="39"/>
    </row>
    <row r="5086" spans="2:2" x14ac:dyDescent="0.25">
      <c r="B5086" s="39"/>
    </row>
    <row r="5087" spans="2:2" x14ac:dyDescent="0.25">
      <c r="B5087" s="39"/>
    </row>
    <row r="5088" spans="2:2" x14ac:dyDescent="0.25">
      <c r="B5088" s="39"/>
    </row>
    <row r="5089" spans="2:2" x14ac:dyDescent="0.25">
      <c r="B5089" s="39"/>
    </row>
    <row r="5090" spans="2:2" x14ac:dyDescent="0.25">
      <c r="B5090" s="39"/>
    </row>
    <row r="5091" spans="2:2" x14ac:dyDescent="0.25">
      <c r="B5091" s="39"/>
    </row>
    <row r="5092" spans="2:2" x14ac:dyDescent="0.25">
      <c r="B5092" s="39"/>
    </row>
    <row r="5093" spans="2:2" x14ac:dyDescent="0.25">
      <c r="B5093" s="39"/>
    </row>
    <row r="5094" spans="2:2" x14ac:dyDescent="0.25">
      <c r="B5094" s="39"/>
    </row>
    <row r="5095" spans="2:2" x14ac:dyDescent="0.25">
      <c r="B5095" s="39"/>
    </row>
    <row r="5096" spans="2:2" x14ac:dyDescent="0.25">
      <c r="B5096" s="39"/>
    </row>
    <row r="5097" spans="2:2" x14ac:dyDescent="0.25">
      <c r="B5097" s="39"/>
    </row>
    <row r="5098" spans="2:2" x14ac:dyDescent="0.25">
      <c r="B5098" s="39"/>
    </row>
    <row r="5099" spans="2:2" x14ac:dyDescent="0.25">
      <c r="B5099" s="39"/>
    </row>
    <row r="5100" spans="2:2" x14ac:dyDescent="0.25">
      <c r="B5100" s="39"/>
    </row>
    <row r="5101" spans="2:2" x14ac:dyDescent="0.25">
      <c r="B5101" s="39"/>
    </row>
    <row r="5102" spans="2:2" x14ac:dyDescent="0.25">
      <c r="B5102" s="39"/>
    </row>
    <row r="5103" spans="2:2" x14ac:dyDescent="0.25">
      <c r="B5103" s="39"/>
    </row>
    <row r="5104" spans="2:2" x14ac:dyDescent="0.25">
      <c r="B5104" s="39"/>
    </row>
    <row r="5105" spans="2:2" x14ac:dyDescent="0.25">
      <c r="B5105" s="39"/>
    </row>
    <row r="5106" spans="2:2" x14ac:dyDescent="0.25">
      <c r="B5106" s="39"/>
    </row>
    <row r="5107" spans="2:2" x14ac:dyDescent="0.25">
      <c r="B5107" s="39"/>
    </row>
    <row r="5108" spans="2:2" x14ac:dyDescent="0.25">
      <c r="B5108" s="39"/>
    </row>
    <row r="5109" spans="2:2" x14ac:dyDescent="0.25">
      <c r="B5109" s="39"/>
    </row>
    <row r="5110" spans="2:2" x14ac:dyDescent="0.25">
      <c r="B5110" s="39"/>
    </row>
    <row r="5111" spans="2:2" x14ac:dyDescent="0.25">
      <c r="B5111" s="39"/>
    </row>
    <row r="5112" spans="2:2" x14ac:dyDescent="0.25">
      <c r="B5112" s="39"/>
    </row>
    <row r="5113" spans="2:2" x14ac:dyDescent="0.25">
      <c r="B5113" s="39"/>
    </row>
    <row r="5114" spans="2:2" x14ac:dyDescent="0.25">
      <c r="B5114" s="39"/>
    </row>
    <row r="5115" spans="2:2" x14ac:dyDescent="0.25">
      <c r="B5115" s="39"/>
    </row>
    <row r="5116" spans="2:2" x14ac:dyDescent="0.25">
      <c r="B5116" s="39"/>
    </row>
    <row r="5117" spans="2:2" x14ac:dyDescent="0.25">
      <c r="B5117" s="39"/>
    </row>
    <row r="5118" spans="2:2" x14ac:dyDescent="0.25">
      <c r="B5118" s="39"/>
    </row>
    <row r="5119" spans="2:2" x14ac:dyDescent="0.25">
      <c r="B5119" s="39"/>
    </row>
    <row r="5120" spans="2:2" x14ac:dyDescent="0.25">
      <c r="B5120" s="39"/>
    </row>
    <row r="5121" spans="2:2" x14ac:dyDescent="0.25">
      <c r="B5121" s="39"/>
    </row>
    <row r="5122" spans="2:2" x14ac:dyDescent="0.25">
      <c r="B5122" s="39"/>
    </row>
    <row r="5123" spans="2:2" x14ac:dyDescent="0.25">
      <c r="B5123" s="39"/>
    </row>
    <row r="5124" spans="2:2" x14ac:dyDescent="0.25">
      <c r="B5124" s="39"/>
    </row>
    <row r="5125" spans="2:2" x14ac:dyDescent="0.25">
      <c r="B5125" s="39"/>
    </row>
    <row r="5126" spans="2:2" x14ac:dyDescent="0.25">
      <c r="B5126" s="39"/>
    </row>
    <row r="5127" spans="2:2" x14ac:dyDescent="0.25">
      <c r="B5127" s="39"/>
    </row>
    <row r="5128" spans="2:2" x14ac:dyDescent="0.25">
      <c r="B5128" s="39"/>
    </row>
    <row r="5129" spans="2:2" x14ac:dyDescent="0.25">
      <c r="B5129" s="39"/>
    </row>
    <row r="5130" spans="2:2" x14ac:dyDescent="0.25">
      <c r="B5130" s="39"/>
    </row>
    <row r="5131" spans="2:2" x14ac:dyDescent="0.25">
      <c r="B5131" s="39"/>
    </row>
    <row r="5132" spans="2:2" x14ac:dyDescent="0.25">
      <c r="B5132" s="39"/>
    </row>
    <row r="5133" spans="2:2" x14ac:dyDescent="0.25">
      <c r="B5133" s="39"/>
    </row>
    <row r="5134" spans="2:2" x14ac:dyDescent="0.25">
      <c r="B5134" s="39"/>
    </row>
    <row r="5135" spans="2:2" x14ac:dyDescent="0.25">
      <c r="B5135" s="39"/>
    </row>
    <row r="5136" spans="2:2" x14ac:dyDescent="0.25">
      <c r="B5136" s="39"/>
    </row>
    <row r="5137" spans="2:2" x14ac:dyDescent="0.25">
      <c r="B5137" s="39"/>
    </row>
    <row r="5138" spans="2:2" x14ac:dyDescent="0.25">
      <c r="B5138" s="39"/>
    </row>
    <row r="5139" spans="2:2" x14ac:dyDescent="0.25">
      <c r="B5139" s="39"/>
    </row>
    <row r="5140" spans="2:2" x14ac:dyDescent="0.25">
      <c r="B5140" s="39"/>
    </row>
    <row r="5141" spans="2:2" x14ac:dyDescent="0.25">
      <c r="B5141" s="39"/>
    </row>
    <row r="5142" spans="2:2" x14ac:dyDescent="0.25">
      <c r="B5142" s="39"/>
    </row>
    <row r="5143" spans="2:2" x14ac:dyDescent="0.25">
      <c r="B5143" s="39"/>
    </row>
    <row r="5144" spans="2:2" x14ac:dyDescent="0.25">
      <c r="B5144" s="39"/>
    </row>
    <row r="5145" spans="2:2" x14ac:dyDescent="0.25">
      <c r="B5145" s="39"/>
    </row>
    <row r="5146" spans="2:2" x14ac:dyDescent="0.25">
      <c r="B5146" s="39"/>
    </row>
    <row r="5147" spans="2:2" x14ac:dyDescent="0.25">
      <c r="B5147" s="39"/>
    </row>
    <row r="5148" spans="2:2" x14ac:dyDescent="0.25">
      <c r="B5148" s="39"/>
    </row>
    <row r="5149" spans="2:2" x14ac:dyDescent="0.25">
      <c r="B5149" s="39"/>
    </row>
    <row r="5150" spans="2:2" x14ac:dyDescent="0.25">
      <c r="B5150" s="39"/>
    </row>
    <row r="5151" spans="2:2" x14ac:dyDescent="0.25">
      <c r="B5151" s="39"/>
    </row>
    <row r="5152" spans="2:2" x14ac:dyDescent="0.25">
      <c r="B5152" s="39"/>
    </row>
    <row r="5153" spans="2:2" x14ac:dyDescent="0.25">
      <c r="B5153" s="39"/>
    </row>
    <row r="5154" spans="2:2" x14ac:dyDescent="0.25">
      <c r="B5154" s="39"/>
    </row>
    <row r="5155" spans="2:2" x14ac:dyDescent="0.25">
      <c r="B5155" s="39"/>
    </row>
    <row r="5156" spans="2:2" x14ac:dyDescent="0.25">
      <c r="B5156" s="39"/>
    </row>
    <row r="5157" spans="2:2" x14ac:dyDescent="0.25">
      <c r="B5157" s="39"/>
    </row>
    <row r="5158" spans="2:2" x14ac:dyDescent="0.25">
      <c r="B5158" s="39"/>
    </row>
    <row r="5159" spans="2:2" x14ac:dyDescent="0.25">
      <c r="B5159" s="39"/>
    </row>
    <row r="5160" spans="2:2" x14ac:dyDescent="0.25">
      <c r="B5160" s="39"/>
    </row>
    <row r="5161" spans="2:2" x14ac:dyDescent="0.25">
      <c r="B5161" s="39"/>
    </row>
    <row r="5162" spans="2:2" x14ac:dyDescent="0.25">
      <c r="B5162" s="39"/>
    </row>
    <row r="5163" spans="2:2" x14ac:dyDescent="0.25">
      <c r="B5163" s="39"/>
    </row>
    <row r="5164" spans="2:2" x14ac:dyDescent="0.25">
      <c r="B5164" s="39"/>
    </row>
    <row r="5165" spans="2:2" x14ac:dyDescent="0.25">
      <c r="B5165" s="39"/>
    </row>
    <row r="5166" spans="2:2" x14ac:dyDescent="0.25">
      <c r="B5166" s="39"/>
    </row>
    <row r="5167" spans="2:2" x14ac:dyDescent="0.25">
      <c r="B5167" s="39"/>
    </row>
    <row r="5168" spans="2:2" x14ac:dyDescent="0.25">
      <c r="B5168" s="39"/>
    </row>
    <row r="5169" spans="2:2" x14ac:dyDescent="0.25">
      <c r="B5169" s="39"/>
    </row>
    <row r="5170" spans="2:2" x14ac:dyDescent="0.25">
      <c r="B5170" s="39"/>
    </row>
    <row r="5171" spans="2:2" x14ac:dyDescent="0.25">
      <c r="B5171" s="39"/>
    </row>
    <row r="5172" spans="2:2" x14ac:dyDescent="0.25">
      <c r="B5172" s="39"/>
    </row>
    <row r="5173" spans="2:2" x14ac:dyDescent="0.25">
      <c r="B5173" s="39"/>
    </row>
    <row r="5174" spans="2:2" x14ac:dyDescent="0.25">
      <c r="B5174" s="39"/>
    </row>
    <row r="5175" spans="2:2" x14ac:dyDescent="0.25">
      <c r="B5175" s="39"/>
    </row>
    <row r="5176" spans="2:2" x14ac:dyDescent="0.25">
      <c r="B5176" s="39"/>
    </row>
    <row r="5177" spans="2:2" x14ac:dyDescent="0.25">
      <c r="B5177" s="39"/>
    </row>
    <row r="5178" spans="2:2" x14ac:dyDescent="0.25">
      <c r="B5178" s="39"/>
    </row>
    <row r="5179" spans="2:2" x14ac:dyDescent="0.25">
      <c r="B5179" s="39"/>
    </row>
    <row r="5180" spans="2:2" x14ac:dyDescent="0.25">
      <c r="B5180" s="39"/>
    </row>
    <row r="5181" spans="2:2" x14ac:dyDescent="0.25">
      <c r="B5181" s="39"/>
    </row>
    <row r="5182" spans="2:2" x14ac:dyDescent="0.25">
      <c r="B5182" s="39"/>
    </row>
    <row r="5183" spans="2:2" x14ac:dyDescent="0.25">
      <c r="B5183" s="39"/>
    </row>
    <row r="5184" spans="2:2" x14ac:dyDescent="0.25">
      <c r="B5184" s="39"/>
    </row>
    <row r="5185" spans="2:2" x14ac:dyDescent="0.25">
      <c r="B5185" s="39"/>
    </row>
    <row r="5186" spans="2:2" x14ac:dyDescent="0.25">
      <c r="B5186" s="39"/>
    </row>
    <row r="5187" spans="2:2" x14ac:dyDescent="0.25">
      <c r="B5187" s="39"/>
    </row>
    <row r="5188" spans="2:2" x14ac:dyDescent="0.25">
      <c r="B5188" s="39"/>
    </row>
    <row r="5189" spans="2:2" x14ac:dyDescent="0.25">
      <c r="B5189" s="39"/>
    </row>
    <row r="5190" spans="2:2" x14ac:dyDescent="0.25">
      <c r="B5190" s="39"/>
    </row>
    <row r="5191" spans="2:2" x14ac:dyDescent="0.25">
      <c r="B5191" s="39"/>
    </row>
    <row r="5192" spans="2:2" x14ac:dyDescent="0.25">
      <c r="B5192" s="39"/>
    </row>
    <row r="5193" spans="2:2" x14ac:dyDescent="0.25">
      <c r="B5193" s="39"/>
    </row>
    <row r="5194" spans="2:2" x14ac:dyDescent="0.25">
      <c r="B5194" s="39"/>
    </row>
    <row r="5195" spans="2:2" x14ac:dyDescent="0.25">
      <c r="B5195" s="39"/>
    </row>
    <row r="5196" spans="2:2" x14ac:dyDescent="0.25">
      <c r="B5196" s="39"/>
    </row>
    <row r="5197" spans="2:2" x14ac:dyDescent="0.25">
      <c r="B5197" s="39"/>
    </row>
    <row r="5198" spans="2:2" x14ac:dyDescent="0.25">
      <c r="B5198" s="39"/>
    </row>
    <row r="5199" spans="2:2" x14ac:dyDescent="0.25">
      <c r="B5199" s="39"/>
    </row>
    <row r="5200" spans="2:2" x14ac:dyDescent="0.25">
      <c r="B5200" s="39"/>
    </row>
    <row r="5201" spans="2:2" x14ac:dyDescent="0.25">
      <c r="B5201" s="39"/>
    </row>
    <row r="5202" spans="2:2" x14ac:dyDescent="0.25">
      <c r="B5202" s="39"/>
    </row>
    <row r="5203" spans="2:2" x14ac:dyDescent="0.25">
      <c r="B5203" s="39"/>
    </row>
    <row r="5204" spans="2:2" x14ac:dyDescent="0.25">
      <c r="B5204" s="39"/>
    </row>
    <row r="5205" spans="2:2" x14ac:dyDescent="0.25">
      <c r="B5205" s="39"/>
    </row>
    <row r="5206" spans="2:2" x14ac:dyDescent="0.25">
      <c r="B5206" s="39"/>
    </row>
    <row r="5207" spans="2:2" x14ac:dyDescent="0.25">
      <c r="B5207" s="39"/>
    </row>
    <row r="5208" spans="2:2" x14ac:dyDescent="0.25">
      <c r="B5208" s="39"/>
    </row>
    <row r="5209" spans="2:2" x14ac:dyDescent="0.25">
      <c r="B5209" s="39"/>
    </row>
    <row r="5210" spans="2:2" x14ac:dyDescent="0.25">
      <c r="B5210" s="39"/>
    </row>
    <row r="5211" spans="2:2" x14ac:dyDescent="0.25">
      <c r="B5211" s="39"/>
    </row>
    <row r="5212" spans="2:2" x14ac:dyDescent="0.25">
      <c r="B5212" s="39"/>
    </row>
    <row r="5213" spans="2:2" x14ac:dyDescent="0.25">
      <c r="B5213" s="39"/>
    </row>
    <row r="5214" spans="2:2" x14ac:dyDescent="0.25">
      <c r="B5214" s="39"/>
    </row>
    <row r="5215" spans="2:2" x14ac:dyDescent="0.25">
      <c r="B5215" s="39"/>
    </row>
    <row r="5216" spans="2:2" x14ac:dyDescent="0.25">
      <c r="B5216" s="39"/>
    </row>
    <row r="5217" spans="2:2" x14ac:dyDescent="0.25">
      <c r="B5217" s="39"/>
    </row>
    <row r="5218" spans="2:2" x14ac:dyDescent="0.25">
      <c r="B5218" s="39"/>
    </row>
    <row r="5219" spans="2:2" x14ac:dyDescent="0.25">
      <c r="B5219" s="39"/>
    </row>
    <row r="5220" spans="2:2" x14ac:dyDescent="0.25">
      <c r="B5220" s="39"/>
    </row>
    <row r="5221" spans="2:2" x14ac:dyDescent="0.25">
      <c r="B5221" s="39"/>
    </row>
    <row r="5222" spans="2:2" x14ac:dyDescent="0.25">
      <c r="B5222" s="39"/>
    </row>
    <row r="5223" spans="2:2" x14ac:dyDescent="0.25">
      <c r="B5223" s="39"/>
    </row>
    <row r="5224" spans="2:2" x14ac:dyDescent="0.25">
      <c r="B5224" s="39"/>
    </row>
    <row r="5225" spans="2:2" x14ac:dyDescent="0.25">
      <c r="B5225" s="39"/>
    </row>
    <row r="5226" spans="2:2" x14ac:dyDescent="0.25">
      <c r="B5226" s="39"/>
    </row>
    <row r="5227" spans="2:2" x14ac:dyDescent="0.25">
      <c r="B5227" s="39"/>
    </row>
    <row r="5228" spans="2:2" x14ac:dyDescent="0.25">
      <c r="B5228" s="39"/>
    </row>
    <row r="5229" spans="2:2" x14ac:dyDescent="0.25">
      <c r="B5229" s="39"/>
    </row>
    <row r="5230" spans="2:2" x14ac:dyDescent="0.25">
      <c r="B5230" s="39"/>
    </row>
    <row r="5231" spans="2:2" x14ac:dyDescent="0.25">
      <c r="B5231" s="39"/>
    </row>
    <row r="5232" spans="2:2" x14ac:dyDescent="0.25">
      <c r="B5232" s="39"/>
    </row>
    <row r="5233" spans="2:2" x14ac:dyDescent="0.25">
      <c r="B5233" s="39"/>
    </row>
    <row r="5234" spans="2:2" x14ac:dyDescent="0.25">
      <c r="B5234" s="39"/>
    </row>
    <row r="5235" spans="2:2" x14ac:dyDescent="0.25">
      <c r="B5235" s="39"/>
    </row>
    <row r="5236" spans="2:2" x14ac:dyDescent="0.25">
      <c r="B5236" s="39"/>
    </row>
    <row r="5237" spans="2:2" x14ac:dyDescent="0.25">
      <c r="B5237" s="39"/>
    </row>
    <row r="5238" spans="2:2" x14ac:dyDescent="0.25">
      <c r="B5238" s="39"/>
    </row>
    <row r="5239" spans="2:2" x14ac:dyDescent="0.25">
      <c r="B5239" s="39"/>
    </row>
    <row r="5240" spans="2:2" x14ac:dyDescent="0.25">
      <c r="B5240" s="39"/>
    </row>
    <row r="5241" spans="2:2" x14ac:dyDescent="0.25">
      <c r="B5241" s="39"/>
    </row>
    <row r="5242" spans="2:2" x14ac:dyDescent="0.25">
      <c r="B5242" s="39"/>
    </row>
    <row r="5243" spans="2:2" x14ac:dyDescent="0.25">
      <c r="B5243" s="39"/>
    </row>
    <row r="5244" spans="2:2" x14ac:dyDescent="0.25">
      <c r="B5244" s="39"/>
    </row>
    <row r="5245" spans="2:2" x14ac:dyDescent="0.25">
      <c r="B5245" s="39"/>
    </row>
    <row r="5246" spans="2:2" x14ac:dyDescent="0.25">
      <c r="B5246" s="39"/>
    </row>
    <row r="5247" spans="2:2" x14ac:dyDescent="0.25">
      <c r="B5247" s="39"/>
    </row>
    <row r="5248" spans="2:2" x14ac:dyDescent="0.25">
      <c r="B5248" s="39"/>
    </row>
    <row r="5249" spans="2:2" x14ac:dyDescent="0.25">
      <c r="B5249" s="39"/>
    </row>
    <row r="5250" spans="2:2" x14ac:dyDescent="0.25">
      <c r="B5250" s="39"/>
    </row>
    <row r="5251" spans="2:2" x14ac:dyDescent="0.25">
      <c r="B5251" s="39"/>
    </row>
    <row r="5252" spans="2:2" x14ac:dyDescent="0.25">
      <c r="B5252" s="39"/>
    </row>
    <row r="5253" spans="2:2" x14ac:dyDescent="0.25">
      <c r="B5253" s="39"/>
    </row>
    <row r="5254" spans="2:2" x14ac:dyDescent="0.25">
      <c r="B5254" s="39"/>
    </row>
    <row r="5255" spans="2:2" x14ac:dyDescent="0.25">
      <c r="B5255" s="39"/>
    </row>
    <row r="5256" spans="2:2" x14ac:dyDescent="0.25">
      <c r="B5256" s="39"/>
    </row>
    <row r="5257" spans="2:2" x14ac:dyDescent="0.25">
      <c r="B5257" s="39"/>
    </row>
    <row r="5258" spans="2:2" x14ac:dyDescent="0.25">
      <c r="B5258" s="39"/>
    </row>
    <row r="5259" spans="2:2" x14ac:dyDescent="0.25">
      <c r="B5259" s="39"/>
    </row>
    <row r="5260" spans="2:2" x14ac:dyDescent="0.25">
      <c r="B5260" s="39"/>
    </row>
    <row r="5261" spans="2:2" x14ac:dyDescent="0.25">
      <c r="B5261" s="39"/>
    </row>
    <row r="5262" spans="2:2" x14ac:dyDescent="0.25">
      <c r="B5262" s="39"/>
    </row>
    <row r="5263" spans="2:2" x14ac:dyDescent="0.25">
      <c r="B5263" s="39"/>
    </row>
    <row r="5264" spans="2:2" x14ac:dyDescent="0.25">
      <c r="B5264" s="39"/>
    </row>
    <row r="5265" spans="2:2" x14ac:dyDescent="0.25">
      <c r="B5265" s="39"/>
    </row>
    <row r="5266" spans="2:2" x14ac:dyDescent="0.25">
      <c r="B5266" s="39"/>
    </row>
    <row r="5267" spans="2:2" x14ac:dyDescent="0.25">
      <c r="B5267" s="39"/>
    </row>
    <row r="5268" spans="2:2" x14ac:dyDescent="0.25">
      <c r="B5268" s="39"/>
    </row>
    <row r="5269" spans="2:2" x14ac:dyDescent="0.25">
      <c r="B5269" s="39"/>
    </row>
    <row r="5270" spans="2:2" x14ac:dyDescent="0.25">
      <c r="B5270" s="39"/>
    </row>
    <row r="5271" spans="2:2" x14ac:dyDescent="0.25">
      <c r="B5271" s="39"/>
    </row>
    <row r="5272" spans="2:2" x14ac:dyDescent="0.25">
      <c r="B5272" s="39"/>
    </row>
    <row r="5273" spans="2:2" x14ac:dyDescent="0.25">
      <c r="B5273" s="39"/>
    </row>
    <row r="5274" spans="2:2" x14ac:dyDescent="0.25">
      <c r="B5274" s="39"/>
    </row>
    <row r="5275" spans="2:2" x14ac:dyDescent="0.25">
      <c r="B5275" s="39"/>
    </row>
    <row r="5276" spans="2:2" x14ac:dyDescent="0.25">
      <c r="B5276" s="39"/>
    </row>
    <row r="5277" spans="2:2" x14ac:dyDescent="0.25">
      <c r="B5277" s="39"/>
    </row>
    <row r="5278" spans="2:2" x14ac:dyDescent="0.25">
      <c r="B5278" s="39"/>
    </row>
    <row r="5279" spans="2:2" x14ac:dyDescent="0.25">
      <c r="B5279" s="39"/>
    </row>
    <row r="5280" spans="2:2" x14ac:dyDescent="0.25">
      <c r="B5280" s="39"/>
    </row>
    <row r="5281" spans="2:2" x14ac:dyDescent="0.25">
      <c r="B5281" s="39"/>
    </row>
    <row r="5282" spans="2:2" x14ac:dyDescent="0.25">
      <c r="B5282" s="39"/>
    </row>
    <row r="5283" spans="2:2" x14ac:dyDescent="0.25">
      <c r="B5283" s="39"/>
    </row>
    <row r="5284" spans="2:2" x14ac:dyDescent="0.25">
      <c r="B5284" s="39"/>
    </row>
    <row r="5285" spans="2:2" x14ac:dyDescent="0.25">
      <c r="B5285" s="39"/>
    </row>
    <row r="5286" spans="2:2" x14ac:dyDescent="0.25">
      <c r="B5286" s="39"/>
    </row>
    <row r="5287" spans="2:2" x14ac:dyDescent="0.25">
      <c r="B5287" s="39"/>
    </row>
    <row r="5288" spans="2:2" x14ac:dyDescent="0.25">
      <c r="B5288" s="39"/>
    </row>
    <row r="5289" spans="2:2" x14ac:dyDescent="0.25">
      <c r="B5289" s="39"/>
    </row>
    <row r="5290" spans="2:2" x14ac:dyDescent="0.25">
      <c r="B5290" s="39"/>
    </row>
    <row r="5291" spans="2:2" x14ac:dyDescent="0.25">
      <c r="B5291" s="39"/>
    </row>
    <row r="5292" spans="2:2" x14ac:dyDescent="0.25">
      <c r="B5292" s="39"/>
    </row>
    <row r="5293" spans="2:2" x14ac:dyDescent="0.25">
      <c r="B5293" s="39"/>
    </row>
    <row r="5294" spans="2:2" x14ac:dyDescent="0.25">
      <c r="B5294" s="39"/>
    </row>
    <row r="5295" spans="2:2" x14ac:dyDescent="0.25">
      <c r="B5295" s="39"/>
    </row>
    <row r="5296" spans="2:2" x14ac:dyDescent="0.25">
      <c r="B5296" s="39"/>
    </row>
    <row r="5297" spans="2:2" x14ac:dyDescent="0.25">
      <c r="B5297" s="39"/>
    </row>
    <row r="5298" spans="2:2" x14ac:dyDescent="0.25">
      <c r="B5298" s="39"/>
    </row>
    <row r="5299" spans="2:2" x14ac:dyDescent="0.25">
      <c r="B5299" s="39"/>
    </row>
    <row r="5300" spans="2:2" x14ac:dyDescent="0.25">
      <c r="B5300" s="39"/>
    </row>
    <row r="5301" spans="2:2" x14ac:dyDescent="0.25">
      <c r="B5301" s="39"/>
    </row>
    <row r="5302" spans="2:2" x14ac:dyDescent="0.25">
      <c r="B5302" s="39"/>
    </row>
    <row r="5303" spans="2:2" x14ac:dyDescent="0.25">
      <c r="B5303" s="39"/>
    </row>
    <row r="5304" spans="2:2" x14ac:dyDescent="0.25">
      <c r="B5304" s="39"/>
    </row>
    <row r="5305" spans="2:2" x14ac:dyDescent="0.25">
      <c r="B5305" s="39"/>
    </row>
    <row r="5306" spans="2:2" x14ac:dyDescent="0.25">
      <c r="B5306" s="39"/>
    </row>
    <row r="5307" spans="2:2" x14ac:dyDescent="0.25">
      <c r="B5307" s="39"/>
    </row>
    <row r="5308" spans="2:2" x14ac:dyDescent="0.25">
      <c r="B5308" s="39"/>
    </row>
    <row r="5309" spans="2:2" x14ac:dyDescent="0.25">
      <c r="B5309" s="39"/>
    </row>
    <row r="5310" spans="2:2" x14ac:dyDescent="0.25">
      <c r="B5310" s="39"/>
    </row>
    <row r="5311" spans="2:2" x14ac:dyDescent="0.25">
      <c r="B5311" s="39"/>
    </row>
    <row r="5312" spans="2:2" x14ac:dyDescent="0.25">
      <c r="B5312" s="39"/>
    </row>
    <row r="5313" spans="2:2" x14ac:dyDescent="0.25">
      <c r="B5313" s="39"/>
    </row>
    <row r="5314" spans="2:2" x14ac:dyDescent="0.25">
      <c r="B5314" s="39"/>
    </row>
    <row r="5315" spans="2:2" x14ac:dyDescent="0.25">
      <c r="B5315" s="39"/>
    </row>
    <row r="5316" spans="2:2" x14ac:dyDescent="0.25">
      <c r="B5316" s="39"/>
    </row>
    <row r="5317" spans="2:2" x14ac:dyDescent="0.25">
      <c r="B5317" s="39"/>
    </row>
    <row r="5318" spans="2:2" x14ac:dyDescent="0.25">
      <c r="B5318" s="39"/>
    </row>
    <row r="5319" spans="2:2" x14ac:dyDescent="0.25">
      <c r="B5319" s="39"/>
    </row>
    <row r="5320" spans="2:2" x14ac:dyDescent="0.25">
      <c r="B5320" s="39"/>
    </row>
    <row r="5321" spans="2:2" x14ac:dyDescent="0.25">
      <c r="B5321" s="39"/>
    </row>
    <row r="5322" spans="2:2" x14ac:dyDescent="0.25">
      <c r="B5322" s="39"/>
    </row>
    <row r="5323" spans="2:2" x14ac:dyDescent="0.25">
      <c r="B5323" s="39"/>
    </row>
    <row r="5324" spans="2:2" x14ac:dyDescent="0.25">
      <c r="B5324" s="39"/>
    </row>
    <row r="5325" spans="2:2" x14ac:dyDescent="0.25">
      <c r="B5325" s="39"/>
    </row>
    <row r="5326" spans="2:2" x14ac:dyDescent="0.25">
      <c r="B5326" s="39"/>
    </row>
    <row r="5327" spans="2:2" x14ac:dyDescent="0.25">
      <c r="B5327" s="39"/>
    </row>
    <row r="5328" spans="2:2" x14ac:dyDescent="0.25">
      <c r="B5328" s="39"/>
    </row>
    <row r="5329" spans="2:2" x14ac:dyDescent="0.25">
      <c r="B5329" s="39"/>
    </row>
    <row r="5330" spans="2:2" x14ac:dyDescent="0.25">
      <c r="B5330" s="39"/>
    </row>
    <row r="5331" spans="2:2" x14ac:dyDescent="0.25">
      <c r="B5331" s="39"/>
    </row>
    <row r="5332" spans="2:2" x14ac:dyDescent="0.25">
      <c r="B5332" s="39"/>
    </row>
    <row r="5333" spans="2:2" x14ac:dyDescent="0.25">
      <c r="B5333" s="39"/>
    </row>
    <row r="5334" spans="2:2" x14ac:dyDescent="0.25">
      <c r="B5334" s="39"/>
    </row>
    <row r="5335" spans="2:2" x14ac:dyDescent="0.25">
      <c r="B5335" s="39"/>
    </row>
    <row r="5336" spans="2:2" x14ac:dyDescent="0.25">
      <c r="B5336" s="39"/>
    </row>
    <row r="5337" spans="2:2" x14ac:dyDescent="0.25">
      <c r="B5337" s="39"/>
    </row>
    <row r="5338" spans="2:2" x14ac:dyDescent="0.25">
      <c r="B5338" s="39"/>
    </row>
    <row r="5339" spans="2:2" x14ac:dyDescent="0.25">
      <c r="B5339" s="39"/>
    </row>
    <row r="5340" spans="2:2" x14ac:dyDescent="0.25">
      <c r="B5340" s="39"/>
    </row>
    <row r="5341" spans="2:2" x14ac:dyDescent="0.25">
      <c r="B5341" s="39"/>
    </row>
    <row r="5342" spans="2:2" x14ac:dyDescent="0.25">
      <c r="B5342" s="39"/>
    </row>
    <row r="5343" spans="2:2" x14ac:dyDescent="0.25">
      <c r="B5343" s="39"/>
    </row>
    <row r="5344" spans="2:2" x14ac:dyDescent="0.25">
      <c r="B5344" s="39"/>
    </row>
    <row r="5345" spans="2:2" x14ac:dyDescent="0.25">
      <c r="B5345" s="39"/>
    </row>
    <row r="5346" spans="2:2" x14ac:dyDescent="0.25">
      <c r="B5346" s="39"/>
    </row>
    <row r="5347" spans="2:2" x14ac:dyDescent="0.25">
      <c r="B5347" s="39"/>
    </row>
    <row r="5348" spans="2:2" x14ac:dyDescent="0.25">
      <c r="B5348" s="39"/>
    </row>
    <row r="5349" spans="2:2" x14ac:dyDescent="0.25">
      <c r="B5349" s="39"/>
    </row>
    <row r="5350" spans="2:2" x14ac:dyDescent="0.25">
      <c r="B5350" s="39"/>
    </row>
    <row r="5351" spans="2:2" x14ac:dyDescent="0.25">
      <c r="B5351" s="39"/>
    </row>
    <row r="5352" spans="2:2" x14ac:dyDescent="0.25">
      <c r="B5352" s="39"/>
    </row>
    <row r="5353" spans="2:2" x14ac:dyDescent="0.25">
      <c r="B5353" s="39"/>
    </row>
    <row r="5354" spans="2:2" x14ac:dyDescent="0.25">
      <c r="B5354" s="39"/>
    </row>
    <row r="5355" spans="2:2" x14ac:dyDescent="0.25">
      <c r="B5355" s="39"/>
    </row>
    <row r="5356" spans="2:2" x14ac:dyDescent="0.25">
      <c r="B5356" s="39"/>
    </row>
    <row r="5357" spans="2:2" x14ac:dyDescent="0.25">
      <c r="B5357" s="39"/>
    </row>
    <row r="5358" spans="2:2" x14ac:dyDescent="0.25">
      <c r="B5358" s="39"/>
    </row>
    <row r="5359" spans="2:2" x14ac:dyDescent="0.25">
      <c r="B5359" s="39"/>
    </row>
    <row r="5360" spans="2:2" x14ac:dyDescent="0.25">
      <c r="B5360" s="39"/>
    </row>
    <row r="5361" spans="2:2" x14ac:dyDescent="0.25">
      <c r="B5361" s="39"/>
    </row>
    <row r="5362" spans="2:2" x14ac:dyDescent="0.25">
      <c r="B5362" s="39"/>
    </row>
    <row r="5363" spans="2:2" x14ac:dyDescent="0.25">
      <c r="B5363" s="39"/>
    </row>
    <row r="5364" spans="2:2" x14ac:dyDescent="0.25">
      <c r="B5364" s="39"/>
    </row>
    <row r="5365" spans="2:2" x14ac:dyDescent="0.25">
      <c r="B5365" s="39"/>
    </row>
    <row r="5366" spans="2:2" x14ac:dyDescent="0.25">
      <c r="B5366" s="39"/>
    </row>
    <row r="5367" spans="2:2" x14ac:dyDescent="0.25">
      <c r="B5367" s="39"/>
    </row>
    <row r="5368" spans="2:2" x14ac:dyDescent="0.25">
      <c r="B5368" s="39"/>
    </row>
    <row r="5369" spans="2:2" x14ac:dyDescent="0.25">
      <c r="B5369" s="39"/>
    </row>
    <row r="5370" spans="2:2" x14ac:dyDescent="0.25">
      <c r="B5370" s="39"/>
    </row>
    <row r="5371" spans="2:2" x14ac:dyDescent="0.25">
      <c r="B5371" s="39"/>
    </row>
    <row r="5372" spans="2:2" x14ac:dyDescent="0.25">
      <c r="B5372" s="39"/>
    </row>
    <row r="5373" spans="2:2" x14ac:dyDescent="0.25">
      <c r="B5373" s="39"/>
    </row>
    <row r="5374" spans="2:2" x14ac:dyDescent="0.25">
      <c r="B5374" s="39"/>
    </row>
    <row r="5375" spans="2:2" x14ac:dyDescent="0.25">
      <c r="B5375" s="39"/>
    </row>
    <row r="5376" spans="2:2" x14ac:dyDescent="0.25">
      <c r="B5376" s="39"/>
    </row>
    <row r="5377" spans="2:2" x14ac:dyDescent="0.25">
      <c r="B5377" s="39"/>
    </row>
    <row r="5378" spans="2:2" x14ac:dyDescent="0.25">
      <c r="B5378" s="39"/>
    </row>
    <row r="5379" spans="2:2" x14ac:dyDescent="0.25">
      <c r="B5379" s="39"/>
    </row>
    <row r="5380" spans="2:2" x14ac:dyDescent="0.25">
      <c r="B5380" s="39"/>
    </row>
    <row r="5381" spans="2:2" x14ac:dyDescent="0.25">
      <c r="B5381" s="39"/>
    </row>
    <row r="5382" spans="2:2" x14ac:dyDescent="0.25">
      <c r="B5382" s="39"/>
    </row>
    <row r="5383" spans="2:2" x14ac:dyDescent="0.25">
      <c r="B5383" s="39"/>
    </row>
    <row r="5384" spans="2:2" x14ac:dyDescent="0.25">
      <c r="B5384" s="39"/>
    </row>
    <row r="5385" spans="2:2" x14ac:dyDescent="0.25">
      <c r="B5385" s="39"/>
    </row>
    <row r="5386" spans="2:2" x14ac:dyDescent="0.25">
      <c r="B5386" s="39"/>
    </row>
    <row r="5387" spans="2:2" x14ac:dyDescent="0.25">
      <c r="B5387" s="39"/>
    </row>
    <row r="5388" spans="2:2" x14ac:dyDescent="0.25">
      <c r="B5388" s="39"/>
    </row>
    <row r="5389" spans="2:2" x14ac:dyDescent="0.25">
      <c r="B5389" s="39"/>
    </row>
    <row r="5390" spans="2:2" x14ac:dyDescent="0.25">
      <c r="B5390" s="39"/>
    </row>
    <row r="5391" spans="2:2" x14ac:dyDescent="0.25">
      <c r="B5391" s="39"/>
    </row>
    <row r="5392" spans="2:2" x14ac:dyDescent="0.25">
      <c r="B5392" s="39"/>
    </row>
    <row r="5393" spans="2:2" x14ac:dyDescent="0.25">
      <c r="B5393" s="39"/>
    </row>
    <row r="5394" spans="2:2" x14ac:dyDescent="0.25">
      <c r="B5394" s="39"/>
    </row>
    <row r="5395" spans="2:2" x14ac:dyDescent="0.25">
      <c r="B5395" s="39"/>
    </row>
    <row r="5396" spans="2:2" x14ac:dyDescent="0.25">
      <c r="B5396" s="39"/>
    </row>
    <row r="5397" spans="2:2" x14ac:dyDescent="0.25">
      <c r="B5397" s="39"/>
    </row>
    <row r="5398" spans="2:2" x14ac:dyDescent="0.25">
      <c r="B5398" s="39"/>
    </row>
    <row r="5399" spans="2:2" x14ac:dyDescent="0.25">
      <c r="B5399" s="39"/>
    </row>
    <row r="5400" spans="2:2" x14ac:dyDescent="0.25">
      <c r="B5400" s="39"/>
    </row>
    <row r="5401" spans="2:2" x14ac:dyDescent="0.25">
      <c r="B5401" s="39"/>
    </row>
    <row r="5402" spans="2:2" x14ac:dyDescent="0.25">
      <c r="B5402" s="39"/>
    </row>
    <row r="5403" spans="2:2" x14ac:dyDescent="0.25">
      <c r="B5403" s="39"/>
    </row>
    <row r="5404" spans="2:2" x14ac:dyDescent="0.25">
      <c r="B5404" s="39"/>
    </row>
    <row r="5405" spans="2:2" x14ac:dyDescent="0.25">
      <c r="B5405" s="39"/>
    </row>
    <row r="5406" spans="2:2" x14ac:dyDescent="0.25">
      <c r="B5406" s="39"/>
    </row>
    <row r="5407" spans="2:2" x14ac:dyDescent="0.25">
      <c r="B5407" s="39"/>
    </row>
    <row r="5408" spans="2:2" x14ac:dyDescent="0.25">
      <c r="B5408" s="39"/>
    </row>
    <row r="5409" spans="2:2" x14ac:dyDescent="0.25">
      <c r="B5409" s="39"/>
    </row>
    <row r="5410" spans="2:2" x14ac:dyDescent="0.25">
      <c r="B5410" s="39"/>
    </row>
    <row r="5411" spans="2:2" x14ac:dyDescent="0.25">
      <c r="B5411" s="39"/>
    </row>
    <row r="5412" spans="2:2" x14ac:dyDescent="0.25">
      <c r="B5412" s="39"/>
    </row>
    <row r="5413" spans="2:2" x14ac:dyDescent="0.25">
      <c r="B5413" s="39"/>
    </row>
    <row r="5414" spans="2:2" x14ac:dyDescent="0.25">
      <c r="B5414" s="39"/>
    </row>
    <row r="5415" spans="2:2" x14ac:dyDescent="0.25">
      <c r="B5415" s="39"/>
    </row>
    <row r="5416" spans="2:2" x14ac:dyDescent="0.25">
      <c r="B5416" s="39"/>
    </row>
    <row r="5417" spans="2:2" x14ac:dyDescent="0.25">
      <c r="B5417" s="39"/>
    </row>
    <row r="5418" spans="2:2" x14ac:dyDescent="0.25">
      <c r="B5418" s="39"/>
    </row>
    <row r="5419" spans="2:2" x14ac:dyDescent="0.25">
      <c r="B5419" s="39"/>
    </row>
    <row r="5420" spans="2:2" x14ac:dyDescent="0.25">
      <c r="B5420" s="39"/>
    </row>
    <row r="5421" spans="2:2" x14ac:dyDescent="0.25">
      <c r="B5421" s="39"/>
    </row>
    <row r="5422" spans="2:2" x14ac:dyDescent="0.25">
      <c r="B5422" s="39"/>
    </row>
    <row r="5423" spans="2:2" x14ac:dyDescent="0.25">
      <c r="B5423" s="39"/>
    </row>
    <row r="5424" spans="2:2" x14ac:dyDescent="0.25">
      <c r="B5424" s="39"/>
    </row>
    <row r="5425" spans="2:2" x14ac:dyDescent="0.25">
      <c r="B5425" s="39"/>
    </row>
    <row r="5426" spans="2:2" x14ac:dyDescent="0.25">
      <c r="B5426" s="39"/>
    </row>
    <row r="5427" spans="2:2" x14ac:dyDescent="0.25">
      <c r="B5427" s="39"/>
    </row>
    <row r="5428" spans="2:2" x14ac:dyDescent="0.25">
      <c r="B5428" s="39"/>
    </row>
    <row r="5429" spans="2:2" x14ac:dyDescent="0.25">
      <c r="B5429" s="39"/>
    </row>
    <row r="5430" spans="2:2" x14ac:dyDescent="0.25">
      <c r="B5430" s="39"/>
    </row>
    <row r="5431" spans="2:2" x14ac:dyDescent="0.25">
      <c r="B5431" s="39"/>
    </row>
    <row r="5432" spans="2:2" x14ac:dyDescent="0.25">
      <c r="B5432" s="39"/>
    </row>
    <row r="5433" spans="2:2" x14ac:dyDescent="0.25">
      <c r="B5433" s="39"/>
    </row>
    <row r="5434" spans="2:2" x14ac:dyDescent="0.25">
      <c r="B5434" s="39"/>
    </row>
    <row r="5435" spans="2:2" x14ac:dyDescent="0.25">
      <c r="B5435" s="39"/>
    </row>
    <row r="5436" spans="2:2" x14ac:dyDescent="0.25">
      <c r="B5436" s="39"/>
    </row>
    <row r="5437" spans="2:2" x14ac:dyDescent="0.25">
      <c r="B5437" s="39"/>
    </row>
    <row r="5438" spans="2:2" x14ac:dyDescent="0.25">
      <c r="B5438" s="39"/>
    </row>
    <row r="5439" spans="2:2" x14ac:dyDescent="0.25">
      <c r="B5439" s="39"/>
    </row>
    <row r="5440" spans="2:2" x14ac:dyDescent="0.25">
      <c r="B5440" s="39"/>
    </row>
    <row r="5441" spans="2:2" x14ac:dyDescent="0.25">
      <c r="B5441" s="39"/>
    </row>
    <row r="5442" spans="2:2" x14ac:dyDescent="0.25">
      <c r="B5442" s="39"/>
    </row>
    <row r="5443" spans="2:2" x14ac:dyDescent="0.25">
      <c r="B5443" s="39"/>
    </row>
    <row r="5444" spans="2:2" x14ac:dyDescent="0.25">
      <c r="B5444" s="39"/>
    </row>
    <row r="5445" spans="2:2" x14ac:dyDescent="0.25">
      <c r="B5445" s="39"/>
    </row>
    <row r="5446" spans="2:2" x14ac:dyDescent="0.25">
      <c r="B5446" s="39"/>
    </row>
    <row r="5447" spans="2:2" x14ac:dyDescent="0.25">
      <c r="B5447" s="39"/>
    </row>
    <row r="5448" spans="2:2" x14ac:dyDescent="0.25">
      <c r="B5448" s="39"/>
    </row>
    <row r="5449" spans="2:2" x14ac:dyDescent="0.25">
      <c r="B5449" s="39"/>
    </row>
    <row r="5450" spans="2:2" x14ac:dyDescent="0.25">
      <c r="B5450" s="39"/>
    </row>
    <row r="5451" spans="2:2" x14ac:dyDescent="0.25">
      <c r="B5451" s="39"/>
    </row>
    <row r="5452" spans="2:2" x14ac:dyDescent="0.25">
      <c r="B5452" s="39"/>
    </row>
    <row r="5453" spans="2:2" x14ac:dyDescent="0.25">
      <c r="B5453" s="39"/>
    </row>
    <row r="5454" spans="2:2" x14ac:dyDescent="0.25">
      <c r="B5454" s="39"/>
    </row>
    <row r="5455" spans="2:2" x14ac:dyDescent="0.25">
      <c r="B5455" s="39"/>
    </row>
    <row r="5456" spans="2:2" x14ac:dyDescent="0.25">
      <c r="B5456" s="39"/>
    </row>
    <row r="5457" spans="2:2" x14ac:dyDescent="0.25">
      <c r="B5457" s="39"/>
    </row>
    <row r="5458" spans="2:2" x14ac:dyDescent="0.25">
      <c r="B5458" s="39"/>
    </row>
    <row r="5459" spans="2:2" x14ac:dyDescent="0.25">
      <c r="B5459" s="39"/>
    </row>
    <row r="5460" spans="2:2" x14ac:dyDescent="0.25">
      <c r="B5460" s="39"/>
    </row>
    <row r="5461" spans="2:2" x14ac:dyDescent="0.25">
      <c r="B5461" s="39"/>
    </row>
    <row r="5462" spans="2:2" x14ac:dyDescent="0.25">
      <c r="B5462" s="39"/>
    </row>
    <row r="5463" spans="2:2" x14ac:dyDescent="0.25">
      <c r="B5463" s="39"/>
    </row>
    <row r="5464" spans="2:2" x14ac:dyDescent="0.25">
      <c r="B5464" s="39"/>
    </row>
    <row r="5465" spans="2:2" x14ac:dyDescent="0.25">
      <c r="B5465" s="39"/>
    </row>
    <row r="5466" spans="2:2" x14ac:dyDescent="0.25">
      <c r="B5466" s="39"/>
    </row>
    <row r="5467" spans="2:2" x14ac:dyDescent="0.25">
      <c r="B5467" s="39"/>
    </row>
    <row r="5468" spans="2:2" x14ac:dyDescent="0.25">
      <c r="B5468" s="39"/>
    </row>
    <row r="5469" spans="2:2" x14ac:dyDescent="0.25">
      <c r="B5469" s="39"/>
    </row>
    <row r="5470" spans="2:2" x14ac:dyDescent="0.25">
      <c r="B5470" s="39"/>
    </row>
    <row r="5471" spans="2:2" x14ac:dyDescent="0.25">
      <c r="B5471" s="39"/>
    </row>
    <row r="5472" spans="2:2" x14ac:dyDescent="0.25">
      <c r="B5472" s="39"/>
    </row>
    <row r="5473" spans="2:2" x14ac:dyDescent="0.25">
      <c r="B5473" s="39"/>
    </row>
    <row r="5474" spans="2:2" x14ac:dyDescent="0.25">
      <c r="B5474" s="39"/>
    </row>
    <row r="5475" spans="2:2" x14ac:dyDescent="0.25">
      <c r="B5475" s="39"/>
    </row>
    <row r="5476" spans="2:2" x14ac:dyDescent="0.25">
      <c r="B5476" s="39"/>
    </row>
    <row r="5477" spans="2:2" x14ac:dyDescent="0.25">
      <c r="B5477" s="39"/>
    </row>
    <row r="5478" spans="2:2" x14ac:dyDescent="0.25">
      <c r="B5478" s="39"/>
    </row>
    <row r="5479" spans="2:2" x14ac:dyDescent="0.25">
      <c r="B5479" s="39"/>
    </row>
    <row r="5480" spans="2:2" x14ac:dyDescent="0.25">
      <c r="B5480" s="39"/>
    </row>
    <row r="5481" spans="2:2" x14ac:dyDescent="0.25">
      <c r="B5481" s="39"/>
    </row>
    <row r="5482" spans="2:2" x14ac:dyDescent="0.25">
      <c r="B5482" s="39"/>
    </row>
    <row r="5483" spans="2:2" x14ac:dyDescent="0.25">
      <c r="B5483" s="39"/>
    </row>
    <row r="5484" spans="2:2" x14ac:dyDescent="0.25">
      <c r="B5484" s="39"/>
    </row>
    <row r="5485" spans="2:2" x14ac:dyDescent="0.25">
      <c r="B5485" s="39"/>
    </row>
    <row r="5486" spans="2:2" x14ac:dyDescent="0.25">
      <c r="B5486" s="39"/>
    </row>
    <row r="5487" spans="2:2" x14ac:dyDescent="0.25">
      <c r="B5487" s="39"/>
    </row>
    <row r="5488" spans="2:2" x14ac:dyDescent="0.25">
      <c r="B5488" s="39"/>
    </row>
    <row r="5489" spans="2:2" x14ac:dyDescent="0.25">
      <c r="B5489" s="39"/>
    </row>
    <row r="5490" spans="2:2" x14ac:dyDescent="0.25">
      <c r="B5490" s="39"/>
    </row>
    <row r="5491" spans="2:2" x14ac:dyDescent="0.25">
      <c r="B5491" s="39"/>
    </row>
    <row r="5492" spans="2:2" x14ac:dyDescent="0.25">
      <c r="B5492" s="39"/>
    </row>
    <row r="5493" spans="2:2" x14ac:dyDescent="0.25">
      <c r="B5493" s="39"/>
    </row>
    <row r="5494" spans="2:2" x14ac:dyDescent="0.25">
      <c r="B5494" s="39"/>
    </row>
    <row r="5495" spans="2:2" x14ac:dyDescent="0.25">
      <c r="B5495" s="39"/>
    </row>
    <row r="5496" spans="2:2" x14ac:dyDescent="0.25">
      <c r="B5496" s="39"/>
    </row>
    <row r="5497" spans="2:2" x14ac:dyDescent="0.25">
      <c r="B5497" s="39"/>
    </row>
    <row r="5498" spans="2:2" x14ac:dyDescent="0.25">
      <c r="B5498" s="39"/>
    </row>
    <row r="5499" spans="2:2" x14ac:dyDescent="0.25">
      <c r="B5499" s="39"/>
    </row>
    <row r="5500" spans="2:2" x14ac:dyDescent="0.25">
      <c r="B5500" s="39"/>
    </row>
    <row r="5501" spans="2:2" x14ac:dyDescent="0.25">
      <c r="B5501" s="39"/>
    </row>
    <row r="5502" spans="2:2" x14ac:dyDescent="0.25">
      <c r="B5502" s="39"/>
    </row>
    <row r="5503" spans="2:2" x14ac:dyDescent="0.25">
      <c r="B5503" s="39"/>
    </row>
    <row r="5504" spans="2:2" x14ac:dyDescent="0.25">
      <c r="B5504" s="39"/>
    </row>
    <row r="5505" spans="2:2" x14ac:dyDescent="0.25">
      <c r="B5505" s="39"/>
    </row>
    <row r="5506" spans="2:2" x14ac:dyDescent="0.25">
      <c r="B5506" s="39"/>
    </row>
    <row r="5507" spans="2:2" x14ac:dyDescent="0.25">
      <c r="B5507" s="39"/>
    </row>
    <row r="5508" spans="2:2" x14ac:dyDescent="0.25">
      <c r="B5508" s="39"/>
    </row>
    <row r="5509" spans="2:2" x14ac:dyDescent="0.25">
      <c r="B5509" s="39"/>
    </row>
    <row r="5510" spans="2:2" x14ac:dyDescent="0.25">
      <c r="B5510" s="39"/>
    </row>
    <row r="5511" spans="2:2" x14ac:dyDescent="0.25">
      <c r="B5511" s="39"/>
    </row>
    <row r="5512" spans="2:2" x14ac:dyDescent="0.25">
      <c r="B5512" s="39"/>
    </row>
    <row r="5513" spans="2:2" x14ac:dyDescent="0.25">
      <c r="B5513" s="39"/>
    </row>
    <row r="5514" spans="2:2" x14ac:dyDescent="0.25">
      <c r="B5514" s="39"/>
    </row>
    <row r="5515" spans="2:2" x14ac:dyDescent="0.25">
      <c r="B5515" s="39"/>
    </row>
    <row r="5516" spans="2:2" x14ac:dyDescent="0.25">
      <c r="B5516" s="39"/>
    </row>
    <row r="5517" spans="2:2" x14ac:dyDescent="0.25">
      <c r="B5517" s="39"/>
    </row>
    <row r="5518" spans="2:2" x14ac:dyDescent="0.25">
      <c r="B5518" s="39"/>
    </row>
    <row r="5519" spans="2:2" x14ac:dyDescent="0.25">
      <c r="B5519" s="39"/>
    </row>
    <row r="5520" spans="2:2" x14ac:dyDescent="0.25">
      <c r="B5520" s="39"/>
    </row>
    <row r="5521" spans="2:2" x14ac:dyDescent="0.25">
      <c r="B5521" s="39"/>
    </row>
    <row r="5522" spans="2:2" x14ac:dyDescent="0.25">
      <c r="B5522" s="39"/>
    </row>
    <row r="5523" spans="2:2" x14ac:dyDescent="0.25">
      <c r="B5523" s="39"/>
    </row>
    <row r="5524" spans="2:2" x14ac:dyDescent="0.25">
      <c r="B5524" s="39"/>
    </row>
    <row r="5525" spans="2:2" x14ac:dyDescent="0.25">
      <c r="B5525" s="39"/>
    </row>
    <row r="5526" spans="2:2" x14ac:dyDescent="0.25">
      <c r="B5526" s="39"/>
    </row>
    <row r="5527" spans="2:2" x14ac:dyDescent="0.25">
      <c r="B5527" s="39"/>
    </row>
    <row r="5528" spans="2:2" x14ac:dyDescent="0.25">
      <c r="B5528" s="39"/>
    </row>
    <row r="5529" spans="2:2" x14ac:dyDescent="0.25">
      <c r="B5529" s="39"/>
    </row>
    <row r="5530" spans="2:2" x14ac:dyDescent="0.25">
      <c r="B5530" s="39"/>
    </row>
    <row r="5531" spans="2:2" x14ac:dyDescent="0.25">
      <c r="B5531" s="39"/>
    </row>
    <row r="5532" spans="2:2" x14ac:dyDescent="0.25">
      <c r="B5532" s="39"/>
    </row>
    <row r="5533" spans="2:2" x14ac:dyDescent="0.25">
      <c r="B5533" s="39"/>
    </row>
    <row r="5534" spans="2:2" x14ac:dyDescent="0.25">
      <c r="B5534" s="39"/>
    </row>
    <row r="5535" spans="2:2" x14ac:dyDescent="0.25">
      <c r="B5535" s="39"/>
    </row>
    <row r="5536" spans="2:2" x14ac:dyDescent="0.25">
      <c r="B5536" s="39"/>
    </row>
    <row r="5537" spans="2:2" x14ac:dyDescent="0.25">
      <c r="B5537" s="39"/>
    </row>
    <row r="5538" spans="2:2" x14ac:dyDescent="0.25">
      <c r="B5538" s="39"/>
    </row>
    <row r="5539" spans="2:2" x14ac:dyDescent="0.25">
      <c r="B5539" s="39"/>
    </row>
    <row r="5540" spans="2:2" x14ac:dyDescent="0.25">
      <c r="B5540" s="39"/>
    </row>
    <row r="5541" spans="2:2" x14ac:dyDescent="0.25">
      <c r="B5541" s="39"/>
    </row>
    <row r="5542" spans="2:2" x14ac:dyDescent="0.25">
      <c r="B5542" s="39"/>
    </row>
    <row r="5543" spans="2:2" x14ac:dyDescent="0.25">
      <c r="B5543" s="39"/>
    </row>
    <row r="5544" spans="2:2" x14ac:dyDescent="0.25">
      <c r="B5544" s="39"/>
    </row>
    <row r="5545" spans="2:2" x14ac:dyDescent="0.25">
      <c r="B5545" s="39"/>
    </row>
    <row r="5546" spans="2:2" x14ac:dyDescent="0.25">
      <c r="B5546" s="39"/>
    </row>
    <row r="5547" spans="2:2" x14ac:dyDescent="0.25">
      <c r="B5547" s="39"/>
    </row>
    <row r="5548" spans="2:2" x14ac:dyDescent="0.25">
      <c r="B5548" s="39"/>
    </row>
    <row r="5549" spans="2:2" x14ac:dyDescent="0.25">
      <c r="B5549" s="39"/>
    </row>
    <row r="5550" spans="2:2" x14ac:dyDescent="0.25">
      <c r="B5550" s="39"/>
    </row>
    <row r="5551" spans="2:2" x14ac:dyDescent="0.25">
      <c r="B5551" s="39"/>
    </row>
    <row r="5552" spans="2:2" x14ac:dyDescent="0.25">
      <c r="B5552" s="39"/>
    </row>
    <row r="5553" spans="2:2" x14ac:dyDescent="0.25">
      <c r="B5553" s="39"/>
    </row>
    <row r="5554" spans="2:2" x14ac:dyDescent="0.25">
      <c r="B5554" s="39"/>
    </row>
    <row r="5555" spans="2:2" x14ac:dyDescent="0.25">
      <c r="B5555" s="39"/>
    </row>
    <row r="5556" spans="2:2" x14ac:dyDescent="0.25">
      <c r="B5556" s="39"/>
    </row>
    <row r="5557" spans="2:2" x14ac:dyDescent="0.25">
      <c r="B5557" s="39"/>
    </row>
    <row r="5558" spans="2:2" x14ac:dyDescent="0.25">
      <c r="B5558" s="39"/>
    </row>
    <row r="5559" spans="2:2" x14ac:dyDescent="0.25">
      <c r="B5559" s="39"/>
    </row>
    <row r="5560" spans="2:2" x14ac:dyDescent="0.25">
      <c r="B5560" s="39"/>
    </row>
    <row r="5561" spans="2:2" x14ac:dyDescent="0.25">
      <c r="B5561" s="39"/>
    </row>
    <row r="5562" spans="2:2" x14ac:dyDescent="0.25">
      <c r="B5562" s="39"/>
    </row>
    <row r="5563" spans="2:2" x14ac:dyDescent="0.25">
      <c r="B5563" s="39"/>
    </row>
    <row r="5564" spans="2:2" x14ac:dyDescent="0.25">
      <c r="B5564" s="39"/>
    </row>
    <row r="5565" spans="2:2" x14ac:dyDescent="0.25">
      <c r="B5565" s="39"/>
    </row>
    <row r="5566" spans="2:2" x14ac:dyDescent="0.25">
      <c r="B5566" s="39"/>
    </row>
    <row r="5567" spans="2:2" x14ac:dyDescent="0.25">
      <c r="B5567" s="39"/>
    </row>
    <row r="5568" spans="2:2" x14ac:dyDescent="0.25">
      <c r="B5568" s="39"/>
    </row>
    <row r="5569" spans="2:2" x14ac:dyDescent="0.25">
      <c r="B5569" s="39"/>
    </row>
    <row r="5570" spans="2:2" x14ac:dyDescent="0.25">
      <c r="B5570" s="39"/>
    </row>
    <row r="5571" spans="2:2" x14ac:dyDescent="0.25">
      <c r="B5571" s="39"/>
    </row>
    <row r="5572" spans="2:2" x14ac:dyDescent="0.25">
      <c r="B5572" s="39"/>
    </row>
    <row r="5573" spans="2:2" x14ac:dyDescent="0.25">
      <c r="B5573" s="39"/>
    </row>
    <row r="5574" spans="2:2" x14ac:dyDescent="0.25">
      <c r="B5574" s="39"/>
    </row>
    <row r="5575" spans="2:2" x14ac:dyDescent="0.25">
      <c r="B5575" s="39"/>
    </row>
    <row r="5576" spans="2:2" x14ac:dyDescent="0.25">
      <c r="B5576" s="39"/>
    </row>
    <row r="5577" spans="2:2" x14ac:dyDescent="0.25">
      <c r="B5577" s="39"/>
    </row>
    <row r="5578" spans="2:2" x14ac:dyDescent="0.25">
      <c r="B5578" s="39"/>
    </row>
    <row r="5579" spans="2:2" x14ac:dyDescent="0.25">
      <c r="B5579" s="39"/>
    </row>
    <row r="5580" spans="2:2" x14ac:dyDescent="0.25">
      <c r="B5580" s="39"/>
    </row>
    <row r="5581" spans="2:2" x14ac:dyDescent="0.25">
      <c r="B5581" s="39"/>
    </row>
    <row r="5582" spans="2:2" x14ac:dyDescent="0.25">
      <c r="B5582" s="39"/>
    </row>
    <row r="5583" spans="2:2" x14ac:dyDescent="0.25">
      <c r="B5583" s="39"/>
    </row>
    <row r="5584" spans="2:2" x14ac:dyDescent="0.25">
      <c r="B5584" s="39"/>
    </row>
    <row r="5585" spans="2:2" x14ac:dyDescent="0.25">
      <c r="B5585" s="39"/>
    </row>
    <row r="5586" spans="2:2" x14ac:dyDescent="0.25">
      <c r="B5586" s="39"/>
    </row>
    <row r="5587" spans="2:2" x14ac:dyDescent="0.25">
      <c r="B5587" s="39"/>
    </row>
    <row r="5588" spans="2:2" x14ac:dyDescent="0.25">
      <c r="B5588" s="39"/>
    </row>
    <row r="5589" spans="2:2" x14ac:dyDescent="0.25">
      <c r="B5589" s="39"/>
    </row>
    <row r="5590" spans="2:2" x14ac:dyDescent="0.25">
      <c r="B5590" s="39"/>
    </row>
    <row r="5591" spans="2:2" x14ac:dyDescent="0.25">
      <c r="B5591" s="39"/>
    </row>
    <row r="5592" spans="2:2" x14ac:dyDescent="0.25">
      <c r="B5592" s="39"/>
    </row>
    <row r="5593" spans="2:2" x14ac:dyDescent="0.25">
      <c r="B5593" s="39"/>
    </row>
    <row r="5594" spans="2:2" x14ac:dyDescent="0.25">
      <c r="B5594" s="39"/>
    </row>
    <row r="5595" spans="2:2" x14ac:dyDescent="0.25">
      <c r="B5595" s="39"/>
    </row>
    <row r="5596" spans="2:2" x14ac:dyDescent="0.25">
      <c r="B5596" s="39"/>
    </row>
    <row r="5597" spans="2:2" x14ac:dyDescent="0.25">
      <c r="B5597" s="39"/>
    </row>
    <row r="5598" spans="2:2" x14ac:dyDescent="0.25">
      <c r="B5598" s="39"/>
    </row>
    <row r="5599" spans="2:2" x14ac:dyDescent="0.25">
      <c r="B5599" s="39"/>
    </row>
    <row r="5600" spans="2:2" x14ac:dyDescent="0.25">
      <c r="B5600" s="39"/>
    </row>
    <row r="5601" spans="2:2" x14ac:dyDescent="0.25">
      <c r="B5601" s="39"/>
    </row>
    <row r="5602" spans="2:2" x14ac:dyDescent="0.25">
      <c r="B5602" s="39"/>
    </row>
    <row r="5603" spans="2:2" x14ac:dyDescent="0.25">
      <c r="B5603" s="39"/>
    </row>
    <row r="5604" spans="2:2" x14ac:dyDescent="0.25">
      <c r="B5604" s="39"/>
    </row>
    <row r="5605" spans="2:2" x14ac:dyDescent="0.25">
      <c r="B5605" s="39"/>
    </row>
    <row r="5606" spans="2:2" x14ac:dyDescent="0.25">
      <c r="B5606" s="39"/>
    </row>
    <row r="5607" spans="2:2" x14ac:dyDescent="0.25">
      <c r="B5607" s="39"/>
    </row>
    <row r="5608" spans="2:2" x14ac:dyDescent="0.25">
      <c r="B5608" s="39"/>
    </row>
    <row r="5609" spans="2:2" x14ac:dyDescent="0.25">
      <c r="B5609" s="39"/>
    </row>
    <row r="5610" spans="2:2" x14ac:dyDescent="0.25">
      <c r="B5610" s="39"/>
    </row>
    <row r="5611" spans="2:2" x14ac:dyDescent="0.25">
      <c r="B5611" s="39"/>
    </row>
    <row r="5612" spans="2:2" x14ac:dyDescent="0.25">
      <c r="B5612" s="39"/>
    </row>
    <row r="5613" spans="2:2" x14ac:dyDescent="0.25">
      <c r="B5613" s="39"/>
    </row>
    <row r="5614" spans="2:2" x14ac:dyDescent="0.25">
      <c r="B5614" s="39"/>
    </row>
    <row r="5615" spans="2:2" x14ac:dyDescent="0.25">
      <c r="B5615" s="39"/>
    </row>
    <row r="5616" spans="2:2" x14ac:dyDescent="0.25">
      <c r="B5616" s="39"/>
    </row>
    <row r="5617" spans="2:2" x14ac:dyDescent="0.25">
      <c r="B5617" s="39"/>
    </row>
    <row r="5618" spans="2:2" x14ac:dyDescent="0.25">
      <c r="B5618" s="39"/>
    </row>
    <row r="5619" spans="2:2" x14ac:dyDescent="0.25">
      <c r="B5619" s="39"/>
    </row>
    <row r="5620" spans="2:2" x14ac:dyDescent="0.25">
      <c r="B5620" s="39"/>
    </row>
    <row r="5621" spans="2:2" x14ac:dyDescent="0.25">
      <c r="B5621" s="39"/>
    </row>
    <row r="5622" spans="2:2" x14ac:dyDescent="0.25">
      <c r="B5622" s="39"/>
    </row>
    <row r="5623" spans="2:2" x14ac:dyDescent="0.25">
      <c r="B5623" s="39"/>
    </row>
    <row r="5624" spans="2:2" x14ac:dyDescent="0.25">
      <c r="B5624" s="39"/>
    </row>
    <row r="5625" spans="2:2" x14ac:dyDescent="0.25">
      <c r="B5625" s="39"/>
    </row>
    <row r="5626" spans="2:2" x14ac:dyDescent="0.25">
      <c r="B5626" s="39"/>
    </row>
    <row r="5627" spans="2:2" x14ac:dyDescent="0.25">
      <c r="B5627" s="39"/>
    </row>
    <row r="5628" spans="2:2" x14ac:dyDescent="0.25">
      <c r="B5628" s="39"/>
    </row>
    <row r="5629" spans="2:2" x14ac:dyDescent="0.25">
      <c r="B5629" s="39"/>
    </row>
    <row r="5630" spans="2:2" x14ac:dyDescent="0.25">
      <c r="B5630" s="39"/>
    </row>
    <row r="5631" spans="2:2" x14ac:dyDescent="0.25">
      <c r="B5631" s="39"/>
    </row>
    <row r="5632" spans="2:2" x14ac:dyDescent="0.25">
      <c r="B5632" s="39"/>
    </row>
    <row r="5633" spans="2:2" x14ac:dyDescent="0.25">
      <c r="B5633" s="39"/>
    </row>
    <row r="5634" spans="2:2" x14ac:dyDescent="0.25">
      <c r="B5634" s="39"/>
    </row>
    <row r="5635" spans="2:2" x14ac:dyDescent="0.25">
      <c r="B5635" s="39"/>
    </row>
    <row r="5636" spans="2:2" x14ac:dyDescent="0.25">
      <c r="B5636" s="39"/>
    </row>
    <row r="5637" spans="2:2" x14ac:dyDescent="0.25">
      <c r="B5637" s="39"/>
    </row>
    <row r="5638" spans="2:2" x14ac:dyDescent="0.25">
      <c r="B5638" s="39"/>
    </row>
    <row r="5639" spans="2:2" x14ac:dyDescent="0.25">
      <c r="B5639" s="39"/>
    </row>
    <row r="5640" spans="2:2" x14ac:dyDescent="0.25">
      <c r="B5640" s="39"/>
    </row>
    <row r="5641" spans="2:2" x14ac:dyDescent="0.25">
      <c r="B5641" s="39"/>
    </row>
    <row r="5642" spans="2:2" x14ac:dyDescent="0.25">
      <c r="B5642" s="39"/>
    </row>
    <row r="5643" spans="2:2" x14ac:dyDescent="0.25">
      <c r="B5643" s="39"/>
    </row>
    <row r="5644" spans="2:2" x14ac:dyDescent="0.25">
      <c r="B5644" s="39"/>
    </row>
    <row r="5645" spans="2:2" x14ac:dyDescent="0.25">
      <c r="B5645" s="39"/>
    </row>
    <row r="5646" spans="2:2" x14ac:dyDescent="0.25">
      <c r="B5646" s="39"/>
    </row>
    <row r="5647" spans="2:2" x14ac:dyDescent="0.25">
      <c r="B5647" s="39"/>
    </row>
    <row r="5648" spans="2:2" x14ac:dyDescent="0.25">
      <c r="B5648" s="39"/>
    </row>
    <row r="5649" spans="2:2" x14ac:dyDescent="0.25">
      <c r="B5649" s="39"/>
    </row>
    <row r="5650" spans="2:2" x14ac:dyDescent="0.25">
      <c r="B5650" s="39"/>
    </row>
    <row r="5651" spans="2:2" x14ac:dyDescent="0.25">
      <c r="B5651" s="39"/>
    </row>
    <row r="5652" spans="2:2" x14ac:dyDescent="0.25">
      <c r="B5652" s="39"/>
    </row>
    <row r="5653" spans="2:2" x14ac:dyDescent="0.25">
      <c r="B5653" s="39"/>
    </row>
    <row r="5654" spans="2:2" x14ac:dyDescent="0.25">
      <c r="B5654" s="39"/>
    </row>
    <row r="5655" spans="2:2" x14ac:dyDescent="0.25">
      <c r="B5655" s="39"/>
    </row>
    <row r="5656" spans="2:2" x14ac:dyDescent="0.25">
      <c r="B5656" s="39"/>
    </row>
    <row r="5657" spans="2:2" x14ac:dyDescent="0.25">
      <c r="B5657" s="39"/>
    </row>
    <row r="5658" spans="2:2" x14ac:dyDescent="0.25">
      <c r="B5658" s="39"/>
    </row>
    <row r="5659" spans="2:2" x14ac:dyDescent="0.25">
      <c r="B5659" s="39"/>
    </row>
    <row r="5660" spans="2:2" x14ac:dyDescent="0.25">
      <c r="B5660" s="39"/>
    </row>
    <row r="5661" spans="2:2" x14ac:dyDescent="0.25">
      <c r="B5661" s="39"/>
    </row>
    <row r="5662" spans="2:2" x14ac:dyDescent="0.25">
      <c r="B5662" s="39"/>
    </row>
    <row r="5663" spans="2:2" x14ac:dyDescent="0.25">
      <c r="B5663" s="39"/>
    </row>
    <row r="5664" spans="2:2" x14ac:dyDescent="0.25">
      <c r="B5664" s="39"/>
    </row>
    <row r="5665" spans="2:2" x14ac:dyDescent="0.25">
      <c r="B5665" s="39"/>
    </row>
    <row r="5666" spans="2:2" x14ac:dyDescent="0.25">
      <c r="B5666" s="39"/>
    </row>
    <row r="5667" spans="2:2" x14ac:dyDescent="0.25">
      <c r="B5667" s="39"/>
    </row>
    <row r="5668" spans="2:2" x14ac:dyDescent="0.25">
      <c r="B5668" s="39"/>
    </row>
    <row r="5669" spans="2:2" x14ac:dyDescent="0.25">
      <c r="B5669" s="39"/>
    </row>
    <row r="5670" spans="2:2" x14ac:dyDescent="0.25">
      <c r="B5670" s="39"/>
    </row>
    <row r="5671" spans="2:2" x14ac:dyDescent="0.25">
      <c r="B5671" s="39"/>
    </row>
    <row r="5672" spans="2:2" x14ac:dyDescent="0.25">
      <c r="B5672" s="39"/>
    </row>
    <row r="5673" spans="2:2" x14ac:dyDescent="0.25">
      <c r="B5673" s="39"/>
    </row>
    <row r="5674" spans="2:2" x14ac:dyDescent="0.25">
      <c r="B5674" s="39"/>
    </row>
    <row r="5675" spans="2:2" x14ac:dyDescent="0.25">
      <c r="B5675" s="39"/>
    </row>
    <row r="5676" spans="2:2" x14ac:dyDescent="0.25">
      <c r="B5676" s="39"/>
    </row>
    <row r="5677" spans="2:2" x14ac:dyDescent="0.25">
      <c r="B5677" s="39"/>
    </row>
    <row r="5678" spans="2:2" x14ac:dyDescent="0.25">
      <c r="B5678" s="39"/>
    </row>
    <row r="5679" spans="2:2" x14ac:dyDescent="0.25">
      <c r="B5679" s="39"/>
    </row>
    <row r="5680" spans="2:2" x14ac:dyDescent="0.25">
      <c r="B5680" s="39"/>
    </row>
    <row r="5681" spans="2:2" x14ac:dyDescent="0.25">
      <c r="B5681" s="39"/>
    </row>
    <row r="5682" spans="2:2" x14ac:dyDescent="0.25">
      <c r="B5682" s="39"/>
    </row>
    <row r="5683" spans="2:2" x14ac:dyDescent="0.25">
      <c r="B5683" s="39"/>
    </row>
    <row r="5684" spans="2:2" x14ac:dyDescent="0.25">
      <c r="B5684" s="39"/>
    </row>
    <row r="5685" spans="2:2" x14ac:dyDescent="0.25">
      <c r="B5685" s="39"/>
    </row>
    <row r="5686" spans="2:2" x14ac:dyDescent="0.25">
      <c r="B5686" s="39"/>
    </row>
    <row r="5687" spans="2:2" x14ac:dyDescent="0.25">
      <c r="B5687" s="39"/>
    </row>
    <row r="5688" spans="2:2" x14ac:dyDescent="0.25">
      <c r="B5688" s="39"/>
    </row>
    <row r="5689" spans="2:2" x14ac:dyDescent="0.25">
      <c r="B5689" s="39"/>
    </row>
    <row r="5690" spans="2:2" x14ac:dyDescent="0.25">
      <c r="B5690" s="39"/>
    </row>
    <row r="5691" spans="2:2" x14ac:dyDescent="0.25">
      <c r="B5691" s="39"/>
    </row>
    <row r="5692" spans="2:2" x14ac:dyDescent="0.25">
      <c r="B5692" s="39"/>
    </row>
    <row r="5693" spans="2:2" x14ac:dyDescent="0.25">
      <c r="B5693" s="39"/>
    </row>
    <row r="5694" spans="2:2" x14ac:dyDescent="0.25">
      <c r="B5694" s="39"/>
    </row>
    <row r="5695" spans="2:2" x14ac:dyDescent="0.25">
      <c r="B5695" s="39"/>
    </row>
    <row r="5696" spans="2:2" x14ac:dyDescent="0.25">
      <c r="B5696" s="39"/>
    </row>
    <row r="5697" spans="2:2" x14ac:dyDescent="0.25">
      <c r="B5697" s="39"/>
    </row>
    <row r="5698" spans="2:2" x14ac:dyDescent="0.25">
      <c r="B5698" s="39"/>
    </row>
    <row r="5699" spans="2:2" x14ac:dyDescent="0.25">
      <c r="B5699" s="39"/>
    </row>
    <row r="5700" spans="2:2" x14ac:dyDescent="0.25">
      <c r="B5700" s="39"/>
    </row>
    <row r="5701" spans="2:2" x14ac:dyDescent="0.25">
      <c r="B5701" s="39"/>
    </row>
    <row r="5702" spans="2:2" x14ac:dyDescent="0.25">
      <c r="B5702" s="39"/>
    </row>
    <row r="5703" spans="2:2" x14ac:dyDescent="0.25">
      <c r="B5703" s="39"/>
    </row>
    <row r="5704" spans="2:2" x14ac:dyDescent="0.25">
      <c r="B5704" s="39"/>
    </row>
    <row r="5705" spans="2:2" x14ac:dyDescent="0.25">
      <c r="B5705" s="39"/>
    </row>
    <row r="5706" spans="2:2" x14ac:dyDescent="0.25">
      <c r="B5706" s="39"/>
    </row>
    <row r="5707" spans="2:2" x14ac:dyDescent="0.25">
      <c r="B5707" s="39"/>
    </row>
    <row r="5708" spans="2:2" x14ac:dyDescent="0.25">
      <c r="B5708" s="39"/>
    </row>
    <row r="5709" spans="2:2" x14ac:dyDescent="0.25">
      <c r="B5709" s="39"/>
    </row>
    <row r="5710" spans="2:2" x14ac:dyDescent="0.25">
      <c r="B5710" s="39"/>
    </row>
    <row r="5711" spans="2:2" x14ac:dyDescent="0.25">
      <c r="B5711" s="39"/>
    </row>
    <row r="5712" spans="2:2" x14ac:dyDescent="0.25">
      <c r="B5712" s="39"/>
    </row>
    <row r="5713" spans="2:2" x14ac:dyDescent="0.25">
      <c r="B5713" s="39"/>
    </row>
    <row r="5714" spans="2:2" x14ac:dyDescent="0.25">
      <c r="B5714" s="39"/>
    </row>
    <row r="5715" spans="2:2" x14ac:dyDescent="0.25">
      <c r="B5715" s="39"/>
    </row>
    <row r="5716" spans="2:2" x14ac:dyDescent="0.25">
      <c r="B5716" s="39"/>
    </row>
    <row r="5717" spans="2:2" x14ac:dyDescent="0.25">
      <c r="B5717" s="39"/>
    </row>
    <row r="5718" spans="2:2" x14ac:dyDescent="0.25">
      <c r="B5718" s="39"/>
    </row>
    <row r="5719" spans="2:2" x14ac:dyDescent="0.25">
      <c r="B5719" s="39"/>
    </row>
    <row r="5720" spans="2:2" x14ac:dyDescent="0.25">
      <c r="B5720" s="39"/>
    </row>
    <row r="5721" spans="2:2" x14ac:dyDescent="0.25">
      <c r="B5721" s="39"/>
    </row>
    <row r="5722" spans="2:2" x14ac:dyDescent="0.25">
      <c r="B5722" s="39"/>
    </row>
    <row r="5723" spans="2:2" x14ac:dyDescent="0.25">
      <c r="B5723" s="39"/>
    </row>
    <row r="5724" spans="2:2" x14ac:dyDescent="0.25">
      <c r="B5724" s="39"/>
    </row>
    <row r="5725" spans="2:2" x14ac:dyDescent="0.25">
      <c r="B5725" s="39"/>
    </row>
    <row r="5726" spans="2:2" x14ac:dyDescent="0.25">
      <c r="B5726" s="39"/>
    </row>
    <row r="5727" spans="2:2" x14ac:dyDescent="0.25">
      <c r="B5727" s="39"/>
    </row>
    <row r="5728" spans="2:2" x14ac:dyDescent="0.25">
      <c r="B5728" s="39"/>
    </row>
    <row r="5729" spans="2:2" x14ac:dyDescent="0.25">
      <c r="B5729" s="39"/>
    </row>
    <row r="5730" spans="2:2" x14ac:dyDescent="0.25">
      <c r="B5730" s="39"/>
    </row>
    <row r="5731" spans="2:2" x14ac:dyDescent="0.25">
      <c r="B5731" s="39"/>
    </row>
    <row r="5732" spans="2:2" x14ac:dyDescent="0.25">
      <c r="B5732" s="39"/>
    </row>
    <row r="5733" spans="2:2" x14ac:dyDescent="0.25">
      <c r="B5733" s="39"/>
    </row>
    <row r="5734" spans="2:2" x14ac:dyDescent="0.25">
      <c r="B5734" s="39"/>
    </row>
    <row r="5735" spans="2:2" x14ac:dyDescent="0.25">
      <c r="B5735" s="39"/>
    </row>
    <row r="5736" spans="2:2" x14ac:dyDescent="0.25">
      <c r="B5736" s="39"/>
    </row>
    <row r="5737" spans="2:2" x14ac:dyDescent="0.25">
      <c r="B5737" s="39"/>
    </row>
    <row r="5738" spans="2:2" x14ac:dyDescent="0.25">
      <c r="B5738" s="39"/>
    </row>
    <row r="5739" spans="2:2" x14ac:dyDescent="0.25">
      <c r="B5739" s="39"/>
    </row>
    <row r="5740" spans="2:2" x14ac:dyDescent="0.25">
      <c r="B5740" s="39"/>
    </row>
    <row r="5741" spans="2:2" x14ac:dyDescent="0.25">
      <c r="B5741" s="39"/>
    </row>
    <row r="5742" spans="2:2" x14ac:dyDescent="0.25">
      <c r="B5742" s="39"/>
    </row>
    <row r="5743" spans="2:2" x14ac:dyDescent="0.25">
      <c r="B5743" s="39"/>
    </row>
    <row r="5744" spans="2:2" x14ac:dyDescent="0.25">
      <c r="B5744" s="39"/>
    </row>
    <row r="5745" spans="2:2" x14ac:dyDescent="0.25">
      <c r="B5745" s="39"/>
    </row>
    <row r="5746" spans="2:2" x14ac:dyDescent="0.25">
      <c r="B5746" s="39"/>
    </row>
    <row r="5747" spans="2:2" x14ac:dyDescent="0.25">
      <c r="B5747" s="39"/>
    </row>
    <row r="5748" spans="2:2" x14ac:dyDescent="0.25">
      <c r="B5748" s="39"/>
    </row>
    <row r="5749" spans="2:2" x14ac:dyDescent="0.25">
      <c r="B5749" s="39"/>
    </row>
    <row r="5750" spans="2:2" x14ac:dyDescent="0.25">
      <c r="B5750" s="39"/>
    </row>
    <row r="5751" spans="2:2" x14ac:dyDescent="0.25">
      <c r="B5751" s="39"/>
    </row>
    <row r="5752" spans="2:2" x14ac:dyDescent="0.25">
      <c r="B5752" s="39"/>
    </row>
    <row r="5753" spans="2:2" x14ac:dyDescent="0.25">
      <c r="B5753" s="39"/>
    </row>
    <row r="5754" spans="2:2" x14ac:dyDescent="0.25">
      <c r="B5754" s="39"/>
    </row>
    <row r="5755" spans="2:2" x14ac:dyDescent="0.25">
      <c r="B5755" s="39"/>
    </row>
    <row r="5756" spans="2:2" x14ac:dyDescent="0.25">
      <c r="B5756" s="39"/>
    </row>
    <row r="5757" spans="2:2" x14ac:dyDescent="0.25">
      <c r="B5757" s="39"/>
    </row>
    <row r="5758" spans="2:2" x14ac:dyDescent="0.25">
      <c r="B5758" s="39"/>
    </row>
    <row r="5759" spans="2:2" x14ac:dyDescent="0.25">
      <c r="B5759" s="39"/>
    </row>
    <row r="5760" spans="2:2" x14ac:dyDescent="0.25">
      <c r="B5760" s="39"/>
    </row>
    <row r="5761" spans="2:2" x14ac:dyDescent="0.25">
      <c r="B5761" s="39"/>
    </row>
    <row r="5762" spans="2:2" x14ac:dyDescent="0.25">
      <c r="B5762" s="39"/>
    </row>
    <row r="5763" spans="2:2" x14ac:dyDescent="0.25">
      <c r="B5763" s="39"/>
    </row>
    <row r="5764" spans="2:2" x14ac:dyDescent="0.25">
      <c r="B5764" s="39"/>
    </row>
    <row r="5765" spans="2:2" x14ac:dyDescent="0.25">
      <c r="B5765" s="39"/>
    </row>
    <row r="5766" spans="2:2" x14ac:dyDescent="0.25">
      <c r="B5766" s="39"/>
    </row>
    <row r="5767" spans="2:2" x14ac:dyDescent="0.25">
      <c r="B5767" s="39"/>
    </row>
    <row r="5768" spans="2:2" x14ac:dyDescent="0.25">
      <c r="B5768" s="39"/>
    </row>
    <row r="5769" spans="2:2" x14ac:dyDescent="0.25">
      <c r="B5769" s="39"/>
    </row>
    <row r="5770" spans="2:2" x14ac:dyDescent="0.25">
      <c r="B5770" s="39"/>
    </row>
    <row r="5771" spans="2:2" x14ac:dyDescent="0.25">
      <c r="B5771" s="39"/>
    </row>
    <row r="5772" spans="2:2" x14ac:dyDescent="0.25">
      <c r="B5772" s="39"/>
    </row>
    <row r="5773" spans="2:2" x14ac:dyDescent="0.25">
      <c r="B5773" s="39"/>
    </row>
    <row r="5774" spans="2:2" x14ac:dyDescent="0.25">
      <c r="B5774" s="39"/>
    </row>
    <row r="5775" spans="2:2" x14ac:dyDescent="0.25">
      <c r="B5775" s="39"/>
    </row>
    <row r="5776" spans="2:2" x14ac:dyDescent="0.25">
      <c r="B5776" s="39"/>
    </row>
    <row r="5777" spans="2:2" x14ac:dyDescent="0.25">
      <c r="B5777" s="39"/>
    </row>
    <row r="5778" spans="2:2" x14ac:dyDescent="0.25">
      <c r="B5778" s="39"/>
    </row>
    <row r="5779" spans="2:2" x14ac:dyDescent="0.25">
      <c r="B5779" s="39"/>
    </row>
    <row r="5780" spans="2:2" x14ac:dyDescent="0.25">
      <c r="B5780" s="39"/>
    </row>
    <row r="5781" spans="2:2" x14ac:dyDescent="0.25">
      <c r="B5781" s="39"/>
    </row>
    <row r="5782" spans="2:2" x14ac:dyDescent="0.25">
      <c r="B5782" s="39"/>
    </row>
    <row r="5783" spans="2:2" x14ac:dyDescent="0.25">
      <c r="B5783" s="39"/>
    </row>
    <row r="5784" spans="2:2" x14ac:dyDescent="0.25">
      <c r="B5784" s="39"/>
    </row>
    <row r="5785" spans="2:2" x14ac:dyDescent="0.25">
      <c r="B5785" s="39"/>
    </row>
    <row r="5786" spans="2:2" x14ac:dyDescent="0.25">
      <c r="B5786" s="39"/>
    </row>
    <row r="5787" spans="2:2" x14ac:dyDescent="0.25">
      <c r="B5787" s="39"/>
    </row>
    <row r="5788" spans="2:2" x14ac:dyDescent="0.25">
      <c r="B5788" s="39"/>
    </row>
    <row r="5789" spans="2:2" x14ac:dyDescent="0.25">
      <c r="B5789" s="39"/>
    </row>
    <row r="5790" spans="2:2" x14ac:dyDescent="0.25">
      <c r="B5790" s="39"/>
    </row>
    <row r="5791" spans="2:2" x14ac:dyDescent="0.25">
      <c r="B5791" s="39"/>
    </row>
    <row r="5792" spans="2:2" x14ac:dyDescent="0.25">
      <c r="B5792" s="39"/>
    </row>
    <row r="5793" spans="2:2" x14ac:dyDescent="0.25">
      <c r="B5793" s="39"/>
    </row>
    <row r="5794" spans="2:2" x14ac:dyDescent="0.25">
      <c r="B5794" s="39"/>
    </row>
    <row r="5795" spans="2:2" x14ac:dyDescent="0.25">
      <c r="B5795" s="39"/>
    </row>
    <row r="5796" spans="2:2" x14ac:dyDescent="0.25">
      <c r="B5796" s="39"/>
    </row>
    <row r="5797" spans="2:2" x14ac:dyDescent="0.25">
      <c r="B5797" s="39"/>
    </row>
    <row r="5798" spans="2:2" x14ac:dyDescent="0.25">
      <c r="B5798" s="39"/>
    </row>
    <row r="5799" spans="2:2" x14ac:dyDescent="0.25">
      <c r="B5799" s="39"/>
    </row>
    <row r="5800" spans="2:2" x14ac:dyDescent="0.25">
      <c r="B5800" s="39"/>
    </row>
    <row r="5801" spans="2:2" x14ac:dyDescent="0.25">
      <c r="B5801" s="39"/>
    </row>
    <row r="5802" spans="2:2" x14ac:dyDescent="0.25">
      <c r="B5802" s="39"/>
    </row>
    <row r="5803" spans="2:2" x14ac:dyDescent="0.25">
      <c r="B5803" s="39"/>
    </row>
    <row r="5804" spans="2:2" x14ac:dyDescent="0.25">
      <c r="B5804" s="39"/>
    </row>
    <row r="5805" spans="2:2" x14ac:dyDescent="0.25">
      <c r="B5805" s="39"/>
    </row>
    <row r="5806" spans="2:2" x14ac:dyDescent="0.25">
      <c r="B5806" s="39"/>
    </row>
    <row r="5807" spans="2:2" x14ac:dyDescent="0.25">
      <c r="B5807" s="39"/>
    </row>
    <row r="5808" spans="2:2" x14ac:dyDescent="0.25">
      <c r="B5808" s="39"/>
    </row>
    <row r="5809" spans="2:2" x14ac:dyDescent="0.25">
      <c r="B5809" s="39"/>
    </row>
    <row r="5810" spans="2:2" x14ac:dyDescent="0.25">
      <c r="B5810" s="39"/>
    </row>
    <row r="5811" spans="2:2" x14ac:dyDescent="0.25">
      <c r="B5811" s="39"/>
    </row>
    <row r="5812" spans="2:2" x14ac:dyDescent="0.25">
      <c r="B5812" s="39"/>
    </row>
    <row r="5813" spans="2:2" x14ac:dyDescent="0.25">
      <c r="B5813" s="39"/>
    </row>
    <row r="5814" spans="2:2" x14ac:dyDescent="0.25">
      <c r="B5814" s="39"/>
    </row>
    <row r="5815" spans="2:2" x14ac:dyDescent="0.25">
      <c r="B5815" s="39"/>
    </row>
    <row r="5816" spans="2:2" x14ac:dyDescent="0.25">
      <c r="B5816" s="39"/>
    </row>
    <row r="5817" spans="2:2" x14ac:dyDescent="0.25">
      <c r="B5817" s="39"/>
    </row>
    <row r="5818" spans="2:2" x14ac:dyDescent="0.25">
      <c r="B5818" s="39"/>
    </row>
    <row r="5819" spans="2:2" x14ac:dyDescent="0.25">
      <c r="B5819" s="39"/>
    </row>
    <row r="5820" spans="2:2" x14ac:dyDescent="0.25">
      <c r="B5820" s="39"/>
    </row>
    <row r="5821" spans="2:2" x14ac:dyDescent="0.25">
      <c r="B5821" s="39"/>
    </row>
    <row r="5822" spans="2:2" x14ac:dyDescent="0.25">
      <c r="B5822" s="39"/>
    </row>
    <row r="5823" spans="2:2" x14ac:dyDescent="0.25">
      <c r="B5823" s="39"/>
    </row>
    <row r="5824" spans="2:2" x14ac:dyDescent="0.25">
      <c r="B5824" s="39"/>
    </row>
    <row r="5825" spans="2:2" x14ac:dyDescent="0.25">
      <c r="B5825" s="39"/>
    </row>
    <row r="5826" spans="2:2" x14ac:dyDescent="0.25">
      <c r="B5826" s="39"/>
    </row>
    <row r="5827" spans="2:2" x14ac:dyDescent="0.25">
      <c r="B5827" s="39"/>
    </row>
    <row r="5828" spans="2:2" x14ac:dyDescent="0.25">
      <c r="B5828" s="39"/>
    </row>
    <row r="5829" spans="2:2" x14ac:dyDescent="0.25">
      <c r="B5829" s="39"/>
    </row>
    <row r="5830" spans="2:2" x14ac:dyDescent="0.25">
      <c r="B5830" s="39"/>
    </row>
    <row r="5831" spans="2:2" x14ac:dyDescent="0.25">
      <c r="B5831" s="39"/>
    </row>
    <row r="5832" spans="2:2" x14ac:dyDescent="0.25">
      <c r="B5832" s="39"/>
    </row>
    <row r="5833" spans="2:2" x14ac:dyDescent="0.25">
      <c r="B5833" s="39"/>
    </row>
    <row r="5834" spans="2:2" x14ac:dyDescent="0.25">
      <c r="B5834" s="39"/>
    </row>
    <row r="5835" spans="2:2" x14ac:dyDescent="0.25">
      <c r="B5835" s="39"/>
    </row>
    <row r="5836" spans="2:2" x14ac:dyDescent="0.25">
      <c r="B5836" s="39"/>
    </row>
    <row r="5837" spans="2:2" x14ac:dyDescent="0.25">
      <c r="B5837" s="39"/>
    </row>
    <row r="5838" spans="2:2" x14ac:dyDescent="0.25">
      <c r="B5838" s="39"/>
    </row>
    <row r="5839" spans="2:2" x14ac:dyDescent="0.25">
      <c r="B5839" s="39"/>
    </row>
    <row r="5840" spans="2:2" x14ac:dyDescent="0.25">
      <c r="B5840" s="39"/>
    </row>
    <row r="5841" spans="2:2" x14ac:dyDescent="0.25">
      <c r="B5841" s="39"/>
    </row>
    <row r="5842" spans="2:2" x14ac:dyDescent="0.25">
      <c r="B5842" s="39"/>
    </row>
    <row r="5843" spans="2:2" x14ac:dyDescent="0.25">
      <c r="B5843" s="39"/>
    </row>
    <row r="5844" spans="2:2" x14ac:dyDescent="0.25">
      <c r="B5844" s="39"/>
    </row>
    <row r="5845" spans="2:2" x14ac:dyDescent="0.25">
      <c r="B5845" s="39"/>
    </row>
    <row r="5846" spans="2:2" x14ac:dyDescent="0.25">
      <c r="B5846" s="39"/>
    </row>
    <row r="5847" spans="2:2" x14ac:dyDescent="0.25">
      <c r="B5847" s="39"/>
    </row>
    <row r="5848" spans="2:2" x14ac:dyDescent="0.25">
      <c r="B5848" s="39"/>
    </row>
    <row r="5849" spans="2:2" x14ac:dyDescent="0.25">
      <c r="B5849" s="39"/>
    </row>
    <row r="5850" spans="2:2" x14ac:dyDescent="0.25">
      <c r="B5850" s="39"/>
    </row>
    <row r="5851" spans="2:2" x14ac:dyDescent="0.25">
      <c r="B5851" s="39"/>
    </row>
    <row r="5852" spans="2:2" x14ac:dyDescent="0.25">
      <c r="B5852" s="39"/>
    </row>
    <row r="5853" spans="2:2" x14ac:dyDescent="0.25">
      <c r="B5853" s="39"/>
    </row>
    <row r="5854" spans="2:2" x14ac:dyDescent="0.25">
      <c r="B5854" s="39"/>
    </row>
    <row r="5855" spans="2:2" x14ac:dyDescent="0.25">
      <c r="B5855" s="39"/>
    </row>
    <row r="5856" spans="2:2" x14ac:dyDescent="0.25">
      <c r="B5856" s="39"/>
    </row>
    <row r="5857" spans="2:2" x14ac:dyDescent="0.25">
      <c r="B5857" s="39"/>
    </row>
    <row r="5858" spans="2:2" x14ac:dyDescent="0.25">
      <c r="B5858" s="39"/>
    </row>
    <row r="5859" spans="2:2" x14ac:dyDescent="0.25">
      <c r="B5859" s="39"/>
    </row>
    <row r="5860" spans="2:2" x14ac:dyDescent="0.25">
      <c r="B5860" s="39"/>
    </row>
    <row r="5861" spans="2:2" x14ac:dyDescent="0.25">
      <c r="B5861" s="39"/>
    </row>
    <row r="5862" spans="2:2" x14ac:dyDescent="0.25">
      <c r="B5862" s="39"/>
    </row>
    <row r="5863" spans="2:2" x14ac:dyDescent="0.25">
      <c r="B5863" s="39"/>
    </row>
    <row r="5864" spans="2:2" x14ac:dyDescent="0.25">
      <c r="B5864" s="39"/>
    </row>
    <row r="5865" spans="2:2" x14ac:dyDescent="0.25">
      <c r="B5865" s="39"/>
    </row>
    <row r="5866" spans="2:2" x14ac:dyDescent="0.25">
      <c r="B5866" s="39"/>
    </row>
    <row r="5867" spans="2:2" x14ac:dyDescent="0.25">
      <c r="B5867" s="39"/>
    </row>
    <row r="5868" spans="2:2" x14ac:dyDescent="0.25">
      <c r="B5868" s="39"/>
    </row>
    <row r="5869" spans="2:2" x14ac:dyDescent="0.25">
      <c r="B5869" s="39"/>
    </row>
    <row r="5870" spans="2:2" x14ac:dyDescent="0.25">
      <c r="B5870" s="39"/>
    </row>
    <row r="5871" spans="2:2" x14ac:dyDescent="0.25">
      <c r="B5871" s="39"/>
    </row>
    <row r="5872" spans="2:2" x14ac:dyDescent="0.25">
      <c r="B5872" s="39"/>
    </row>
    <row r="5873" spans="2:2" x14ac:dyDescent="0.25">
      <c r="B5873" s="39"/>
    </row>
    <row r="5874" spans="2:2" x14ac:dyDescent="0.25">
      <c r="B5874" s="39"/>
    </row>
    <row r="5875" spans="2:2" x14ac:dyDescent="0.25">
      <c r="B5875" s="39"/>
    </row>
    <row r="5876" spans="2:2" x14ac:dyDescent="0.25">
      <c r="B5876" s="39"/>
    </row>
    <row r="5877" spans="2:2" x14ac:dyDescent="0.25">
      <c r="B5877" s="39"/>
    </row>
    <row r="5878" spans="2:2" x14ac:dyDescent="0.25">
      <c r="B5878" s="39"/>
    </row>
    <row r="5879" spans="2:2" x14ac:dyDescent="0.25">
      <c r="B5879" s="39"/>
    </row>
    <row r="5880" spans="2:2" x14ac:dyDescent="0.25">
      <c r="B5880" s="39"/>
    </row>
    <row r="5881" spans="2:2" x14ac:dyDescent="0.25">
      <c r="B5881" s="39"/>
    </row>
    <row r="5882" spans="2:2" x14ac:dyDescent="0.25">
      <c r="B5882" s="39"/>
    </row>
    <row r="5883" spans="2:2" x14ac:dyDescent="0.25">
      <c r="B5883" s="39"/>
    </row>
    <row r="5884" spans="2:2" x14ac:dyDescent="0.25">
      <c r="B5884" s="39"/>
    </row>
    <row r="5885" spans="2:2" x14ac:dyDescent="0.25">
      <c r="B5885" s="39"/>
    </row>
    <row r="5886" spans="2:2" x14ac:dyDescent="0.25">
      <c r="B5886" s="39"/>
    </row>
    <row r="5887" spans="2:2" x14ac:dyDescent="0.25">
      <c r="B5887" s="39"/>
    </row>
    <row r="5888" spans="2:2" x14ac:dyDescent="0.25">
      <c r="B5888" s="39"/>
    </row>
    <row r="5889" spans="2:2" x14ac:dyDescent="0.25">
      <c r="B5889" s="39"/>
    </row>
    <row r="5890" spans="2:2" x14ac:dyDescent="0.25">
      <c r="B5890" s="39"/>
    </row>
    <row r="5891" spans="2:2" x14ac:dyDescent="0.25">
      <c r="B5891" s="39"/>
    </row>
    <row r="5892" spans="2:2" x14ac:dyDescent="0.25">
      <c r="B5892" s="39"/>
    </row>
    <row r="5893" spans="2:2" x14ac:dyDescent="0.25">
      <c r="B5893" s="39"/>
    </row>
    <row r="5894" spans="2:2" x14ac:dyDescent="0.25">
      <c r="B5894" s="39"/>
    </row>
    <row r="5895" spans="2:2" x14ac:dyDescent="0.25">
      <c r="B5895" s="39"/>
    </row>
    <row r="5896" spans="2:2" x14ac:dyDescent="0.25">
      <c r="B5896" s="39"/>
    </row>
    <row r="5897" spans="2:2" x14ac:dyDescent="0.25">
      <c r="B5897" s="39"/>
    </row>
    <row r="5898" spans="2:2" x14ac:dyDescent="0.25">
      <c r="B5898" s="39"/>
    </row>
    <row r="5899" spans="2:2" x14ac:dyDescent="0.25">
      <c r="B5899" s="39"/>
    </row>
    <row r="5900" spans="2:2" x14ac:dyDescent="0.25">
      <c r="B5900" s="39"/>
    </row>
    <row r="5901" spans="2:2" x14ac:dyDescent="0.25">
      <c r="B5901" s="39"/>
    </row>
    <row r="5902" spans="2:2" x14ac:dyDescent="0.25">
      <c r="B5902" s="39"/>
    </row>
    <row r="5903" spans="2:2" x14ac:dyDescent="0.25">
      <c r="B5903" s="39"/>
    </row>
    <row r="5904" spans="2:2" x14ac:dyDescent="0.25">
      <c r="B5904" s="39"/>
    </row>
    <row r="5905" spans="2:2" x14ac:dyDescent="0.25">
      <c r="B5905" s="39"/>
    </row>
    <row r="5906" spans="2:2" x14ac:dyDescent="0.25">
      <c r="B5906" s="39"/>
    </row>
    <row r="5907" spans="2:2" x14ac:dyDescent="0.25">
      <c r="B5907" s="39"/>
    </row>
    <row r="5908" spans="2:2" x14ac:dyDescent="0.25">
      <c r="B5908" s="39"/>
    </row>
    <row r="5909" spans="2:2" x14ac:dyDescent="0.25">
      <c r="B5909" s="39"/>
    </row>
    <row r="5910" spans="2:2" x14ac:dyDescent="0.25">
      <c r="B5910" s="39"/>
    </row>
    <row r="5911" spans="2:2" x14ac:dyDescent="0.25">
      <c r="B5911" s="39"/>
    </row>
    <row r="5912" spans="2:2" x14ac:dyDescent="0.25">
      <c r="B5912" s="39"/>
    </row>
    <row r="5913" spans="2:2" x14ac:dyDescent="0.25">
      <c r="B5913" s="39"/>
    </row>
    <row r="5914" spans="2:2" x14ac:dyDescent="0.25">
      <c r="B5914" s="39"/>
    </row>
    <row r="5915" spans="2:2" x14ac:dyDescent="0.25">
      <c r="B5915" s="39"/>
    </row>
    <row r="5916" spans="2:2" x14ac:dyDescent="0.25">
      <c r="B5916" s="39"/>
    </row>
    <row r="5917" spans="2:2" x14ac:dyDescent="0.25">
      <c r="B5917" s="39"/>
    </row>
    <row r="5918" spans="2:2" x14ac:dyDescent="0.25">
      <c r="B5918" s="39"/>
    </row>
    <row r="5919" spans="2:2" x14ac:dyDescent="0.25">
      <c r="B5919" s="39"/>
    </row>
    <row r="5920" spans="2:2" x14ac:dyDescent="0.25">
      <c r="B5920" s="39"/>
    </row>
    <row r="5921" spans="2:2" x14ac:dyDescent="0.25">
      <c r="B5921" s="39"/>
    </row>
    <row r="5922" spans="2:2" x14ac:dyDescent="0.25">
      <c r="B5922" s="39"/>
    </row>
    <row r="5923" spans="2:2" x14ac:dyDescent="0.25">
      <c r="B5923" s="39"/>
    </row>
    <row r="5924" spans="2:2" x14ac:dyDescent="0.25">
      <c r="B5924" s="39"/>
    </row>
    <row r="5925" spans="2:2" x14ac:dyDescent="0.25">
      <c r="B5925" s="39"/>
    </row>
    <row r="5926" spans="2:2" x14ac:dyDescent="0.25">
      <c r="B5926" s="39"/>
    </row>
    <row r="5927" spans="2:2" x14ac:dyDescent="0.25">
      <c r="B5927" s="39"/>
    </row>
    <row r="5928" spans="2:2" x14ac:dyDescent="0.25">
      <c r="B5928" s="39"/>
    </row>
    <row r="5929" spans="2:2" x14ac:dyDescent="0.25">
      <c r="B5929" s="39"/>
    </row>
    <row r="5930" spans="2:2" x14ac:dyDescent="0.25">
      <c r="B5930" s="39"/>
    </row>
    <row r="5931" spans="2:2" x14ac:dyDescent="0.25">
      <c r="B5931" s="39"/>
    </row>
    <row r="5932" spans="2:2" x14ac:dyDescent="0.25">
      <c r="B5932" s="39"/>
    </row>
    <row r="5933" spans="2:2" x14ac:dyDescent="0.25">
      <c r="B5933" s="39"/>
    </row>
    <row r="5934" spans="2:2" x14ac:dyDescent="0.25">
      <c r="B5934" s="39"/>
    </row>
    <row r="5935" spans="2:2" x14ac:dyDescent="0.25">
      <c r="B5935" s="39"/>
    </row>
    <row r="5936" spans="2:2" x14ac:dyDescent="0.25">
      <c r="B5936" s="39"/>
    </row>
    <row r="5937" spans="2:2" x14ac:dyDescent="0.25">
      <c r="B5937" s="39"/>
    </row>
    <row r="5938" spans="2:2" x14ac:dyDescent="0.25">
      <c r="B5938" s="39"/>
    </row>
    <row r="5939" spans="2:2" x14ac:dyDescent="0.25">
      <c r="B5939" s="39"/>
    </row>
    <row r="5940" spans="2:2" x14ac:dyDescent="0.25">
      <c r="B5940" s="39"/>
    </row>
    <row r="5941" spans="2:2" x14ac:dyDescent="0.25">
      <c r="B5941" s="39"/>
    </row>
    <row r="5942" spans="2:2" x14ac:dyDescent="0.25">
      <c r="B5942" s="39"/>
    </row>
    <row r="5943" spans="2:2" x14ac:dyDescent="0.25">
      <c r="B5943" s="39"/>
    </row>
    <row r="5944" spans="2:2" x14ac:dyDescent="0.25">
      <c r="B5944" s="39"/>
    </row>
    <row r="5945" spans="2:2" x14ac:dyDescent="0.25">
      <c r="B5945" s="39"/>
    </row>
    <row r="5946" spans="2:2" x14ac:dyDescent="0.25">
      <c r="B5946" s="39"/>
    </row>
    <row r="5947" spans="2:2" x14ac:dyDescent="0.25">
      <c r="B5947" s="39"/>
    </row>
    <row r="5948" spans="2:2" x14ac:dyDescent="0.25">
      <c r="B5948" s="39"/>
    </row>
    <row r="5949" spans="2:2" x14ac:dyDescent="0.25">
      <c r="B5949" s="39"/>
    </row>
    <row r="5950" spans="2:2" x14ac:dyDescent="0.25">
      <c r="B5950" s="39"/>
    </row>
    <row r="5951" spans="2:2" x14ac:dyDescent="0.25">
      <c r="B5951" s="39"/>
    </row>
    <row r="5952" spans="2:2" x14ac:dyDescent="0.25">
      <c r="B5952" s="39"/>
    </row>
    <row r="5953" spans="2:2" x14ac:dyDescent="0.25">
      <c r="B5953" s="39"/>
    </row>
    <row r="5954" spans="2:2" x14ac:dyDescent="0.25">
      <c r="B5954" s="39"/>
    </row>
    <row r="5955" spans="2:2" x14ac:dyDescent="0.25">
      <c r="B5955" s="39"/>
    </row>
    <row r="5956" spans="2:2" x14ac:dyDescent="0.25">
      <c r="B5956" s="39"/>
    </row>
    <row r="5957" spans="2:2" x14ac:dyDescent="0.25">
      <c r="B5957" s="39"/>
    </row>
    <row r="5958" spans="2:2" x14ac:dyDescent="0.25">
      <c r="B5958" s="39"/>
    </row>
    <row r="5959" spans="2:2" x14ac:dyDescent="0.25">
      <c r="B5959" s="39"/>
    </row>
    <row r="5960" spans="2:2" x14ac:dyDescent="0.25">
      <c r="B5960" s="39"/>
    </row>
    <row r="5961" spans="2:2" x14ac:dyDescent="0.25">
      <c r="B5961" s="39"/>
    </row>
    <row r="5962" spans="2:2" x14ac:dyDescent="0.25">
      <c r="B5962" s="39"/>
    </row>
    <row r="5963" spans="2:2" x14ac:dyDescent="0.25">
      <c r="B5963" s="39"/>
    </row>
    <row r="5964" spans="2:2" x14ac:dyDescent="0.25">
      <c r="B5964" s="39"/>
    </row>
    <row r="5965" spans="2:2" x14ac:dyDescent="0.25">
      <c r="B5965" s="39"/>
    </row>
    <row r="5966" spans="2:2" x14ac:dyDescent="0.25">
      <c r="B5966" s="39"/>
    </row>
    <row r="5967" spans="2:2" x14ac:dyDescent="0.25">
      <c r="B5967" s="39"/>
    </row>
    <row r="5968" spans="2:2" x14ac:dyDescent="0.25">
      <c r="B5968" s="39"/>
    </row>
    <row r="5969" spans="2:2" x14ac:dyDescent="0.25">
      <c r="B5969" s="39"/>
    </row>
    <row r="5970" spans="2:2" x14ac:dyDescent="0.25">
      <c r="B5970" s="39"/>
    </row>
    <row r="5971" spans="2:2" x14ac:dyDescent="0.25">
      <c r="B5971" s="39"/>
    </row>
    <row r="5972" spans="2:2" x14ac:dyDescent="0.25">
      <c r="B5972" s="39"/>
    </row>
    <row r="5973" spans="2:2" x14ac:dyDescent="0.25">
      <c r="B5973" s="39"/>
    </row>
    <row r="5974" spans="2:2" x14ac:dyDescent="0.25">
      <c r="B5974" s="39"/>
    </row>
    <row r="5975" spans="2:2" x14ac:dyDescent="0.25">
      <c r="B5975" s="39"/>
    </row>
    <row r="5976" spans="2:2" x14ac:dyDescent="0.25">
      <c r="B5976" s="39"/>
    </row>
    <row r="5977" spans="2:2" x14ac:dyDescent="0.25">
      <c r="B5977" s="39"/>
    </row>
    <row r="5978" spans="2:2" x14ac:dyDescent="0.25">
      <c r="B5978" s="39"/>
    </row>
    <row r="5979" spans="2:2" x14ac:dyDescent="0.25">
      <c r="B5979" s="39"/>
    </row>
    <row r="5980" spans="2:2" x14ac:dyDescent="0.25">
      <c r="B5980" s="39"/>
    </row>
    <row r="5981" spans="2:2" x14ac:dyDescent="0.25">
      <c r="B5981" s="39"/>
    </row>
    <row r="5982" spans="2:2" x14ac:dyDescent="0.25">
      <c r="B5982" s="39"/>
    </row>
    <row r="5983" spans="2:2" x14ac:dyDescent="0.25">
      <c r="B5983" s="39"/>
    </row>
    <row r="5984" spans="2:2" x14ac:dyDescent="0.25">
      <c r="B5984" s="39"/>
    </row>
    <row r="5985" spans="2:2" x14ac:dyDescent="0.25">
      <c r="B5985" s="39"/>
    </row>
    <row r="5986" spans="2:2" x14ac:dyDescent="0.25">
      <c r="B5986" s="39"/>
    </row>
    <row r="5987" spans="2:2" x14ac:dyDescent="0.25">
      <c r="B5987" s="39"/>
    </row>
    <row r="5988" spans="2:2" x14ac:dyDescent="0.25">
      <c r="B5988" s="39"/>
    </row>
    <row r="5989" spans="2:2" x14ac:dyDescent="0.25">
      <c r="B5989" s="39"/>
    </row>
    <row r="5990" spans="2:2" x14ac:dyDescent="0.25">
      <c r="B5990" s="39"/>
    </row>
    <row r="5991" spans="2:2" x14ac:dyDescent="0.25">
      <c r="B5991" s="39"/>
    </row>
    <row r="5992" spans="2:2" x14ac:dyDescent="0.25">
      <c r="B5992" s="39"/>
    </row>
    <row r="5993" spans="2:2" x14ac:dyDescent="0.25">
      <c r="B5993" s="39"/>
    </row>
    <row r="5994" spans="2:2" x14ac:dyDescent="0.25">
      <c r="B5994" s="39"/>
    </row>
    <row r="5995" spans="2:2" x14ac:dyDescent="0.25">
      <c r="B5995" s="39"/>
    </row>
    <row r="5996" spans="2:2" x14ac:dyDescent="0.25">
      <c r="B5996" s="39"/>
    </row>
    <row r="5997" spans="2:2" x14ac:dyDescent="0.25">
      <c r="B5997" s="39"/>
    </row>
    <row r="5998" spans="2:2" x14ac:dyDescent="0.25">
      <c r="B5998" s="39"/>
    </row>
    <row r="5999" spans="2:2" x14ac:dyDescent="0.25">
      <c r="B5999" s="39"/>
    </row>
    <row r="6000" spans="2:2" x14ac:dyDescent="0.25">
      <c r="B6000" s="39"/>
    </row>
    <row r="6001" spans="2:2" x14ac:dyDescent="0.25">
      <c r="B6001" s="39"/>
    </row>
    <row r="6002" spans="2:2" x14ac:dyDescent="0.25">
      <c r="B6002" s="39"/>
    </row>
    <row r="6003" spans="2:2" x14ac:dyDescent="0.25">
      <c r="B6003" s="39"/>
    </row>
    <row r="6004" spans="2:2" x14ac:dyDescent="0.25">
      <c r="B6004" s="39"/>
    </row>
    <row r="6005" spans="2:2" x14ac:dyDescent="0.25">
      <c r="B6005" s="39"/>
    </row>
    <row r="6006" spans="2:2" x14ac:dyDescent="0.25">
      <c r="B6006" s="39"/>
    </row>
    <row r="6007" spans="2:2" x14ac:dyDescent="0.25">
      <c r="B6007" s="39"/>
    </row>
    <row r="6008" spans="2:2" x14ac:dyDescent="0.25">
      <c r="B6008" s="39"/>
    </row>
    <row r="6009" spans="2:2" x14ac:dyDescent="0.25">
      <c r="B6009" s="39"/>
    </row>
    <row r="6010" spans="2:2" x14ac:dyDescent="0.25">
      <c r="B6010" s="39"/>
    </row>
    <row r="6011" spans="2:2" x14ac:dyDescent="0.25">
      <c r="B6011" s="39"/>
    </row>
    <row r="6012" spans="2:2" x14ac:dyDescent="0.25">
      <c r="B6012" s="39"/>
    </row>
    <row r="6013" spans="2:2" x14ac:dyDescent="0.25">
      <c r="B6013" s="39"/>
    </row>
    <row r="6014" spans="2:2" x14ac:dyDescent="0.25">
      <c r="B6014" s="39"/>
    </row>
    <row r="6015" spans="2:2" x14ac:dyDescent="0.25">
      <c r="B6015" s="39"/>
    </row>
    <row r="6016" spans="2:2" x14ac:dyDescent="0.25">
      <c r="B6016" s="39"/>
    </row>
    <row r="6017" spans="2:2" x14ac:dyDescent="0.25">
      <c r="B6017" s="39"/>
    </row>
    <row r="6018" spans="2:2" x14ac:dyDescent="0.25">
      <c r="B6018" s="39"/>
    </row>
    <row r="6019" spans="2:2" x14ac:dyDescent="0.25">
      <c r="B6019" s="39"/>
    </row>
    <row r="6020" spans="2:2" x14ac:dyDescent="0.25">
      <c r="B6020" s="39"/>
    </row>
    <row r="6021" spans="2:2" x14ac:dyDescent="0.25">
      <c r="B6021" s="39"/>
    </row>
    <row r="6022" spans="2:2" x14ac:dyDescent="0.25">
      <c r="B6022" s="39"/>
    </row>
    <row r="6023" spans="2:2" x14ac:dyDescent="0.25">
      <c r="B6023" s="39"/>
    </row>
    <row r="6024" spans="2:2" x14ac:dyDescent="0.25">
      <c r="B6024" s="39"/>
    </row>
    <row r="6025" spans="2:2" x14ac:dyDescent="0.25">
      <c r="B6025" s="39"/>
    </row>
    <row r="6026" spans="2:2" x14ac:dyDescent="0.25">
      <c r="B6026" s="39"/>
    </row>
    <row r="6027" spans="2:2" x14ac:dyDescent="0.25">
      <c r="B6027" s="39"/>
    </row>
    <row r="6028" spans="2:2" x14ac:dyDescent="0.25">
      <c r="B6028" s="39"/>
    </row>
    <row r="6029" spans="2:2" x14ac:dyDescent="0.25">
      <c r="B6029" s="39"/>
    </row>
    <row r="6030" spans="2:2" x14ac:dyDescent="0.25">
      <c r="B6030" s="39"/>
    </row>
    <row r="6031" spans="2:2" x14ac:dyDescent="0.25">
      <c r="B6031" s="39"/>
    </row>
    <row r="6032" spans="2:2" x14ac:dyDescent="0.25">
      <c r="B6032" s="39"/>
    </row>
    <row r="6033" spans="2:2" x14ac:dyDescent="0.25">
      <c r="B6033" s="39"/>
    </row>
    <row r="6034" spans="2:2" x14ac:dyDescent="0.25">
      <c r="B6034" s="39"/>
    </row>
    <row r="6035" spans="2:2" x14ac:dyDescent="0.25">
      <c r="B6035" s="39"/>
    </row>
    <row r="6036" spans="2:2" x14ac:dyDescent="0.25">
      <c r="B6036" s="39"/>
    </row>
    <row r="6037" spans="2:2" x14ac:dyDescent="0.25">
      <c r="B6037" s="39"/>
    </row>
    <row r="6038" spans="2:2" x14ac:dyDescent="0.25">
      <c r="B6038" s="39"/>
    </row>
    <row r="6039" spans="2:2" x14ac:dyDescent="0.25">
      <c r="B6039" s="39"/>
    </row>
    <row r="6040" spans="2:2" x14ac:dyDescent="0.25">
      <c r="B6040" s="39"/>
    </row>
    <row r="6041" spans="2:2" x14ac:dyDescent="0.25">
      <c r="B6041" s="39"/>
    </row>
    <row r="6042" spans="2:2" x14ac:dyDescent="0.25">
      <c r="B6042" s="39"/>
    </row>
    <row r="6043" spans="2:2" x14ac:dyDescent="0.25">
      <c r="B6043" s="39"/>
    </row>
    <row r="6044" spans="2:2" x14ac:dyDescent="0.25">
      <c r="B6044" s="39"/>
    </row>
    <row r="6045" spans="2:2" x14ac:dyDescent="0.25">
      <c r="B6045" s="39"/>
    </row>
    <row r="6046" spans="2:2" x14ac:dyDescent="0.25">
      <c r="B6046" s="39"/>
    </row>
    <row r="6047" spans="2:2" x14ac:dyDescent="0.25">
      <c r="B6047" s="39"/>
    </row>
    <row r="6048" spans="2:2" x14ac:dyDescent="0.25">
      <c r="B6048" s="39"/>
    </row>
    <row r="6049" spans="2:2" x14ac:dyDescent="0.25">
      <c r="B6049" s="39"/>
    </row>
    <row r="6050" spans="2:2" x14ac:dyDescent="0.25">
      <c r="B6050" s="39"/>
    </row>
    <row r="6051" spans="2:2" x14ac:dyDescent="0.25">
      <c r="B6051" s="39"/>
    </row>
    <row r="6052" spans="2:2" x14ac:dyDescent="0.25">
      <c r="B6052" s="39"/>
    </row>
    <row r="6053" spans="2:2" x14ac:dyDescent="0.25">
      <c r="B6053" s="39"/>
    </row>
    <row r="6054" spans="2:2" x14ac:dyDescent="0.25">
      <c r="B6054" s="39"/>
    </row>
    <row r="6055" spans="2:2" x14ac:dyDescent="0.25">
      <c r="B6055" s="39"/>
    </row>
    <row r="6056" spans="2:2" x14ac:dyDescent="0.25">
      <c r="B6056" s="39"/>
    </row>
    <row r="6057" spans="2:2" x14ac:dyDescent="0.25">
      <c r="B6057" s="39"/>
    </row>
    <row r="6058" spans="2:2" x14ac:dyDescent="0.25">
      <c r="B6058" s="39"/>
    </row>
    <row r="6059" spans="2:2" x14ac:dyDescent="0.25">
      <c r="B6059" s="39"/>
    </row>
    <row r="6060" spans="2:2" x14ac:dyDescent="0.25">
      <c r="B6060" s="39"/>
    </row>
    <row r="6061" spans="2:2" x14ac:dyDescent="0.25">
      <c r="B6061" s="39"/>
    </row>
    <row r="6062" spans="2:2" x14ac:dyDescent="0.25">
      <c r="B6062" s="39"/>
    </row>
    <row r="6063" spans="2:2" x14ac:dyDescent="0.25">
      <c r="B6063" s="39"/>
    </row>
    <row r="6064" spans="2:2" x14ac:dyDescent="0.25">
      <c r="B6064" s="39"/>
    </row>
    <row r="6065" spans="2:2" x14ac:dyDescent="0.25">
      <c r="B6065" s="39"/>
    </row>
    <row r="6066" spans="2:2" x14ac:dyDescent="0.25">
      <c r="B6066" s="39"/>
    </row>
    <row r="6067" spans="2:2" x14ac:dyDescent="0.25">
      <c r="B6067" s="39"/>
    </row>
    <row r="6068" spans="2:2" x14ac:dyDescent="0.25">
      <c r="B6068" s="39"/>
    </row>
    <row r="6069" spans="2:2" x14ac:dyDescent="0.25">
      <c r="B6069" s="39"/>
    </row>
    <row r="6070" spans="2:2" x14ac:dyDescent="0.25">
      <c r="B6070" s="39"/>
    </row>
    <row r="6071" spans="2:2" x14ac:dyDescent="0.25">
      <c r="B6071" s="39"/>
    </row>
    <row r="6072" spans="2:2" x14ac:dyDescent="0.25">
      <c r="B6072" s="39"/>
    </row>
    <row r="6073" spans="2:2" x14ac:dyDescent="0.25">
      <c r="B6073" s="39"/>
    </row>
    <row r="6074" spans="2:2" x14ac:dyDescent="0.25">
      <c r="B6074" s="39"/>
    </row>
    <row r="6075" spans="2:2" x14ac:dyDescent="0.25">
      <c r="B6075" s="39"/>
    </row>
    <row r="6076" spans="2:2" x14ac:dyDescent="0.25">
      <c r="B6076" s="39"/>
    </row>
    <row r="6077" spans="2:2" x14ac:dyDescent="0.25">
      <c r="B6077" s="39"/>
    </row>
    <row r="6078" spans="2:2" x14ac:dyDescent="0.25">
      <c r="B6078" s="39"/>
    </row>
    <row r="6079" spans="2:2" x14ac:dyDescent="0.25">
      <c r="B6079" s="39"/>
    </row>
    <row r="6080" spans="2:2" x14ac:dyDescent="0.25">
      <c r="B6080" s="39"/>
    </row>
    <row r="6081" spans="2:2" x14ac:dyDescent="0.25">
      <c r="B6081" s="39"/>
    </row>
    <row r="6082" spans="2:2" x14ac:dyDescent="0.25">
      <c r="B6082" s="39"/>
    </row>
    <row r="6083" spans="2:2" x14ac:dyDescent="0.25">
      <c r="B6083" s="39"/>
    </row>
    <row r="6084" spans="2:2" x14ac:dyDescent="0.25">
      <c r="B6084" s="39"/>
    </row>
    <row r="6085" spans="2:2" x14ac:dyDescent="0.25">
      <c r="B6085" s="39"/>
    </row>
    <row r="6086" spans="2:2" x14ac:dyDescent="0.25">
      <c r="B6086" s="39"/>
    </row>
    <row r="6087" spans="2:2" x14ac:dyDescent="0.25">
      <c r="B6087" s="39"/>
    </row>
    <row r="6088" spans="2:2" x14ac:dyDescent="0.25">
      <c r="B6088" s="39"/>
    </row>
    <row r="6089" spans="2:2" x14ac:dyDescent="0.25">
      <c r="B6089" s="39"/>
    </row>
    <row r="6090" spans="2:2" x14ac:dyDescent="0.25">
      <c r="B6090" s="39"/>
    </row>
    <row r="6091" spans="2:2" x14ac:dyDescent="0.25">
      <c r="B6091" s="39"/>
    </row>
    <row r="6092" spans="2:2" x14ac:dyDescent="0.25">
      <c r="B6092" s="39"/>
    </row>
    <row r="6093" spans="2:2" x14ac:dyDescent="0.25">
      <c r="B6093" s="39"/>
    </row>
    <row r="6094" spans="2:2" x14ac:dyDescent="0.25">
      <c r="B6094" s="39"/>
    </row>
    <row r="6095" spans="2:2" x14ac:dyDescent="0.25">
      <c r="B6095" s="39"/>
    </row>
    <row r="6096" spans="2:2" x14ac:dyDescent="0.25">
      <c r="B6096" s="39"/>
    </row>
    <row r="6097" spans="2:2" x14ac:dyDescent="0.25">
      <c r="B6097" s="39"/>
    </row>
    <row r="6098" spans="2:2" x14ac:dyDescent="0.25">
      <c r="B6098" s="39"/>
    </row>
    <row r="6099" spans="2:2" x14ac:dyDescent="0.25">
      <c r="B6099" s="39"/>
    </row>
    <row r="6100" spans="2:2" x14ac:dyDescent="0.25">
      <c r="B6100" s="39"/>
    </row>
    <row r="6101" spans="2:2" x14ac:dyDescent="0.25">
      <c r="B6101" s="39"/>
    </row>
    <row r="6102" spans="2:2" x14ac:dyDescent="0.25">
      <c r="B6102" s="39"/>
    </row>
    <row r="6103" spans="2:2" x14ac:dyDescent="0.25">
      <c r="B6103" s="39"/>
    </row>
    <row r="6104" spans="2:2" x14ac:dyDescent="0.25">
      <c r="B6104" s="39"/>
    </row>
    <row r="6105" spans="2:2" x14ac:dyDescent="0.25">
      <c r="B6105" s="39"/>
    </row>
    <row r="6106" spans="2:2" x14ac:dyDescent="0.25">
      <c r="B6106" s="39"/>
    </row>
    <row r="6107" spans="2:2" x14ac:dyDescent="0.25">
      <c r="B6107" s="39"/>
    </row>
    <row r="6108" spans="2:2" x14ac:dyDescent="0.25">
      <c r="B6108" s="39"/>
    </row>
    <row r="6109" spans="2:2" x14ac:dyDescent="0.25">
      <c r="B6109" s="39"/>
    </row>
    <row r="6110" spans="2:2" x14ac:dyDescent="0.25">
      <c r="B6110" s="39"/>
    </row>
    <row r="6111" spans="2:2" x14ac:dyDescent="0.25">
      <c r="B6111" s="39"/>
    </row>
    <row r="6112" spans="2:2" x14ac:dyDescent="0.25">
      <c r="B6112" s="39"/>
    </row>
    <row r="6113" spans="2:2" x14ac:dyDescent="0.25">
      <c r="B6113" s="39"/>
    </row>
    <row r="6114" spans="2:2" x14ac:dyDescent="0.25">
      <c r="B6114" s="39"/>
    </row>
    <row r="6115" spans="2:2" x14ac:dyDescent="0.25">
      <c r="B6115" s="39"/>
    </row>
    <row r="6116" spans="2:2" x14ac:dyDescent="0.25">
      <c r="B6116" s="39"/>
    </row>
    <row r="6117" spans="2:2" x14ac:dyDescent="0.25">
      <c r="B6117" s="39"/>
    </row>
    <row r="6118" spans="2:2" x14ac:dyDescent="0.25">
      <c r="B6118" s="39"/>
    </row>
    <row r="6119" spans="2:2" x14ac:dyDescent="0.25">
      <c r="B6119" s="39"/>
    </row>
    <row r="6120" spans="2:2" x14ac:dyDescent="0.25">
      <c r="B6120" s="39"/>
    </row>
    <row r="6121" spans="2:2" x14ac:dyDescent="0.25">
      <c r="B6121" s="39"/>
    </row>
    <row r="6122" spans="2:2" x14ac:dyDescent="0.25">
      <c r="B6122" s="39"/>
    </row>
    <row r="6123" spans="2:2" x14ac:dyDescent="0.25">
      <c r="B6123" s="39"/>
    </row>
    <row r="6124" spans="2:2" x14ac:dyDescent="0.25">
      <c r="B6124" s="39"/>
    </row>
    <row r="6125" spans="2:2" x14ac:dyDescent="0.25">
      <c r="B6125" s="39"/>
    </row>
    <row r="6126" spans="2:2" x14ac:dyDescent="0.25">
      <c r="B6126" s="39"/>
    </row>
    <row r="6127" spans="2:2" x14ac:dyDescent="0.25">
      <c r="B6127" s="39"/>
    </row>
    <row r="6128" spans="2:2" x14ac:dyDescent="0.25">
      <c r="B6128" s="39"/>
    </row>
    <row r="6129" spans="2:2" x14ac:dyDescent="0.25">
      <c r="B6129" s="39"/>
    </row>
    <row r="6130" spans="2:2" x14ac:dyDescent="0.25">
      <c r="B6130" s="39"/>
    </row>
    <row r="6131" spans="2:2" x14ac:dyDescent="0.25">
      <c r="B6131" s="39"/>
    </row>
    <row r="6132" spans="2:2" x14ac:dyDescent="0.25">
      <c r="B6132" s="39"/>
    </row>
    <row r="6133" spans="2:2" x14ac:dyDescent="0.25">
      <c r="B6133" s="39"/>
    </row>
    <row r="6134" spans="2:2" x14ac:dyDescent="0.25">
      <c r="B6134" s="39"/>
    </row>
    <row r="6135" spans="2:2" x14ac:dyDescent="0.25">
      <c r="B6135" s="39"/>
    </row>
    <row r="6136" spans="2:2" x14ac:dyDescent="0.25">
      <c r="B6136" s="39"/>
    </row>
    <row r="6137" spans="2:2" x14ac:dyDescent="0.25">
      <c r="B6137" s="39"/>
    </row>
    <row r="6138" spans="2:2" x14ac:dyDescent="0.25">
      <c r="B6138" s="39"/>
    </row>
    <row r="6139" spans="2:2" x14ac:dyDescent="0.25">
      <c r="B6139" s="39"/>
    </row>
    <row r="6140" spans="2:2" x14ac:dyDescent="0.25">
      <c r="B6140" s="39"/>
    </row>
    <row r="6141" spans="2:2" x14ac:dyDescent="0.25">
      <c r="B6141" s="39"/>
    </row>
    <row r="6142" spans="2:2" x14ac:dyDescent="0.25">
      <c r="B6142" s="39"/>
    </row>
    <row r="6143" spans="2:2" x14ac:dyDescent="0.25">
      <c r="B6143" s="39"/>
    </row>
    <row r="6144" spans="2:2" x14ac:dyDescent="0.25">
      <c r="B6144" s="39"/>
    </row>
    <row r="6145" spans="2:2" x14ac:dyDescent="0.25">
      <c r="B6145" s="39"/>
    </row>
    <row r="6146" spans="2:2" x14ac:dyDescent="0.25">
      <c r="B6146" s="39"/>
    </row>
    <row r="6147" spans="2:2" x14ac:dyDescent="0.25">
      <c r="B6147" s="39"/>
    </row>
    <row r="6148" spans="2:2" x14ac:dyDescent="0.25">
      <c r="B6148" s="39"/>
    </row>
    <row r="6149" spans="2:2" x14ac:dyDescent="0.25">
      <c r="B6149" s="39"/>
    </row>
    <row r="6150" spans="2:2" x14ac:dyDescent="0.25">
      <c r="B6150" s="39"/>
    </row>
    <row r="6151" spans="2:2" x14ac:dyDescent="0.25">
      <c r="B6151" s="39"/>
    </row>
    <row r="6152" spans="2:2" x14ac:dyDescent="0.25">
      <c r="B6152" s="39"/>
    </row>
    <row r="6153" spans="2:2" x14ac:dyDescent="0.25">
      <c r="B6153" s="39"/>
    </row>
    <row r="6154" spans="2:2" x14ac:dyDescent="0.25">
      <c r="B6154" s="39"/>
    </row>
    <row r="6155" spans="2:2" x14ac:dyDescent="0.25">
      <c r="B6155" s="39"/>
    </row>
    <row r="6156" spans="2:2" x14ac:dyDescent="0.25">
      <c r="B6156" s="39"/>
    </row>
    <row r="6157" spans="2:2" x14ac:dyDescent="0.25">
      <c r="B6157" s="39"/>
    </row>
    <row r="6158" spans="2:2" x14ac:dyDescent="0.25">
      <c r="B6158" s="39"/>
    </row>
    <row r="6159" spans="2:2" x14ac:dyDescent="0.25">
      <c r="B6159" s="39"/>
    </row>
    <row r="6160" spans="2:2" x14ac:dyDescent="0.25">
      <c r="B6160" s="39"/>
    </row>
    <row r="6161" spans="2:2" x14ac:dyDescent="0.25">
      <c r="B6161" s="39"/>
    </row>
    <row r="6162" spans="2:2" x14ac:dyDescent="0.25">
      <c r="B6162" s="39"/>
    </row>
    <row r="6163" spans="2:2" x14ac:dyDescent="0.25">
      <c r="B6163" s="39"/>
    </row>
    <row r="6164" spans="2:2" x14ac:dyDescent="0.25">
      <c r="B6164" s="39"/>
    </row>
    <row r="6165" spans="2:2" x14ac:dyDescent="0.25">
      <c r="B6165" s="39"/>
    </row>
    <row r="6166" spans="2:2" x14ac:dyDescent="0.25">
      <c r="B6166" s="39"/>
    </row>
    <row r="6167" spans="2:2" x14ac:dyDescent="0.25">
      <c r="B6167" s="39"/>
    </row>
    <row r="6168" spans="2:2" x14ac:dyDescent="0.25">
      <c r="B6168" s="39"/>
    </row>
    <row r="6169" spans="2:2" x14ac:dyDescent="0.25">
      <c r="B6169" s="39"/>
    </row>
    <row r="6170" spans="2:2" x14ac:dyDescent="0.25">
      <c r="B6170" s="39"/>
    </row>
    <row r="6171" spans="2:2" x14ac:dyDescent="0.25">
      <c r="B6171" s="39"/>
    </row>
    <row r="6172" spans="2:2" x14ac:dyDescent="0.25">
      <c r="B6172" s="39"/>
    </row>
    <row r="6173" spans="2:2" x14ac:dyDescent="0.25">
      <c r="B6173" s="39"/>
    </row>
    <row r="6174" spans="2:2" x14ac:dyDescent="0.25">
      <c r="B6174" s="39"/>
    </row>
    <row r="6175" spans="2:2" x14ac:dyDescent="0.25">
      <c r="B6175" s="39"/>
    </row>
    <row r="6176" spans="2:2" x14ac:dyDescent="0.25">
      <c r="B6176" s="39"/>
    </row>
    <row r="6177" spans="2:2" x14ac:dyDescent="0.25">
      <c r="B6177" s="39"/>
    </row>
    <row r="6178" spans="2:2" x14ac:dyDescent="0.25">
      <c r="B6178" s="39"/>
    </row>
    <row r="6179" spans="2:2" x14ac:dyDescent="0.25">
      <c r="B6179" s="39"/>
    </row>
    <row r="6180" spans="2:2" x14ac:dyDescent="0.25">
      <c r="B6180" s="39"/>
    </row>
    <row r="6181" spans="2:2" x14ac:dyDescent="0.25">
      <c r="B6181" s="39"/>
    </row>
    <row r="6182" spans="2:2" x14ac:dyDescent="0.25">
      <c r="B6182" s="39"/>
    </row>
    <row r="6183" spans="2:2" x14ac:dyDescent="0.25">
      <c r="B6183" s="39"/>
    </row>
    <row r="6184" spans="2:2" x14ac:dyDescent="0.25">
      <c r="B6184" s="39"/>
    </row>
    <row r="6185" spans="2:2" x14ac:dyDescent="0.25">
      <c r="B6185" s="39"/>
    </row>
    <row r="6186" spans="2:2" x14ac:dyDescent="0.25">
      <c r="B6186" s="39"/>
    </row>
    <row r="6187" spans="2:2" x14ac:dyDescent="0.25">
      <c r="B6187" s="39"/>
    </row>
    <row r="6188" spans="2:2" x14ac:dyDescent="0.25">
      <c r="B6188" s="39"/>
    </row>
    <row r="6189" spans="2:2" x14ac:dyDescent="0.25">
      <c r="B6189" s="39"/>
    </row>
    <row r="6190" spans="2:2" x14ac:dyDescent="0.25">
      <c r="B6190" s="39"/>
    </row>
    <row r="6191" spans="2:2" x14ac:dyDescent="0.25">
      <c r="B6191" s="39"/>
    </row>
    <row r="6192" spans="2:2" x14ac:dyDescent="0.25">
      <c r="B6192" s="39"/>
    </row>
    <row r="6193" spans="2:2" x14ac:dyDescent="0.25">
      <c r="B6193" s="39"/>
    </row>
    <row r="6194" spans="2:2" x14ac:dyDescent="0.25">
      <c r="B6194" s="39"/>
    </row>
    <row r="6195" spans="2:2" x14ac:dyDescent="0.25">
      <c r="B6195" s="39"/>
    </row>
    <row r="6196" spans="2:2" x14ac:dyDescent="0.25">
      <c r="B6196" s="39"/>
    </row>
    <row r="6197" spans="2:2" x14ac:dyDescent="0.25">
      <c r="B6197" s="39"/>
    </row>
    <row r="6198" spans="2:2" x14ac:dyDescent="0.25">
      <c r="B6198" s="39"/>
    </row>
    <row r="6199" spans="2:2" x14ac:dyDescent="0.25">
      <c r="B6199" s="39"/>
    </row>
    <row r="6200" spans="2:2" x14ac:dyDescent="0.25">
      <c r="B6200" s="39"/>
    </row>
    <row r="6201" spans="2:2" x14ac:dyDescent="0.25">
      <c r="B6201" s="39"/>
    </row>
    <row r="6202" spans="2:2" x14ac:dyDescent="0.25">
      <c r="B6202" s="39"/>
    </row>
    <row r="6203" spans="2:2" x14ac:dyDescent="0.25">
      <c r="B6203" s="39"/>
    </row>
    <row r="6204" spans="2:2" x14ac:dyDescent="0.25">
      <c r="B6204" s="39"/>
    </row>
    <row r="6205" spans="2:2" x14ac:dyDescent="0.25">
      <c r="B6205" s="39"/>
    </row>
    <row r="6206" spans="2:2" x14ac:dyDescent="0.25">
      <c r="B6206" s="39"/>
    </row>
    <row r="6207" spans="2:2" x14ac:dyDescent="0.25">
      <c r="B6207" s="39"/>
    </row>
    <row r="6208" spans="2:2" x14ac:dyDescent="0.25">
      <c r="B6208" s="39"/>
    </row>
    <row r="6209" spans="2:2" x14ac:dyDescent="0.25">
      <c r="B6209" s="39"/>
    </row>
    <row r="6210" spans="2:2" x14ac:dyDescent="0.25">
      <c r="B6210" s="39"/>
    </row>
    <row r="6211" spans="2:2" x14ac:dyDescent="0.25">
      <c r="B6211" s="39"/>
    </row>
    <row r="6212" spans="2:2" x14ac:dyDescent="0.25">
      <c r="B6212" s="39"/>
    </row>
    <row r="6213" spans="2:2" x14ac:dyDescent="0.25">
      <c r="B6213" s="39"/>
    </row>
    <row r="6214" spans="2:2" x14ac:dyDescent="0.25">
      <c r="B6214" s="39"/>
    </row>
    <row r="6215" spans="2:2" x14ac:dyDescent="0.25">
      <c r="B6215" s="39"/>
    </row>
    <row r="6216" spans="2:2" x14ac:dyDescent="0.25">
      <c r="B6216" s="39"/>
    </row>
    <row r="6217" spans="2:2" x14ac:dyDescent="0.25">
      <c r="B6217" s="39"/>
    </row>
    <row r="6218" spans="2:2" x14ac:dyDescent="0.25">
      <c r="B6218" s="39"/>
    </row>
    <row r="6219" spans="2:2" x14ac:dyDescent="0.25">
      <c r="B6219" s="39"/>
    </row>
    <row r="6220" spans="2:2" x14ac:dyDescent="0.25">
      <c r="B6220" s="39"/>
    </row>
    <row r="6221" spans="2:2" x14ac:dyDescent="0.25">
      <c r="B6221" s="39"/>
    </row>
    <row r="6222" spans="2:2" x14ac:dyDescent="0.25">
      <c r="B6222" s="39"/>
    </row>
    <row r="6223" spans="2:2" x14ac:dyDescent="0.25">
      <c r="B6223" s="39"/>
    </row>
    <row r="6224" spans="2:2" x14ac:dyDescent="0.25">
      <c r="B6224" s="39"/>
    </row>
    <row r="6225" spans="2:2" x14ac:dyDescent="0.25">
      <c r="B6225" s="39"/>
    </row>
    <row r="6226" spans="2:2" x14ac:dyDescent="0.25">
      <c r="B6226" s="39"/>
    </row>
    <row r="6227" spans="2:2" x14ac:dyDescent="0.25">
      <c r="B6227" s="39"/>
    </row>
    <row r="6228" spans="2:2" x14ac:dyDescent="0.25">
      <c r="B6228" s="39"/>
    </row>
    <row r="6229" spans="2:2" x14ac:dyDescent="0.25">
      <c r="B6229" s="39"/>
    </row>
    <row r="6230" spans="2:2" x14ac:dyDescent="0.25">
      <c r="B6230" s="39"/>
    </row>
    <row r="6231" spans="2:2" x14ac:dyDescent="0.25">
      <c r="B6231" s="39"/>
    </row>
    <row r="6232" spans="2:2" x14ac:dyDescent="0.25">
      <c r="B6232" s="39"/>
    </row>
    <row r="6233" spans="2:2" x14ac:dyDescent="0.25">
      <c r="B6233" s="39"/>
    </row>
    <row r="6234" spans="2:2" x14ac:dyDescent="0.25">
      <c r="B6234" s="39"/>
    </row>
    <row r="6235" spans="2:2" x14ac:dyDescent="0.25">
      <c r="B6235" s="39"/>
    </row>
    <row r="6236" spans="2:2" x14ac:dyDescent="0.25">
      <c r="B6236" s="39"/>
    </row>
    <row r="6237" spans="2:2" x14ac:dyDescent="0.25">
      <c r="B6237" s="39"/>
    </row>
    <row r="6238" spans="2:2" x14ac:dyDescent="0.25">
      <c r="B6238" s="39"/>
    </row>
    <row r="6239" spans="2:2" x14ac:dyDescent="0.25">
      <c r="B6239" s="39"/>
    </row>
    <row r="6240" spans="2:2" x14ac:dyDescent="0.25">
      <c r="B6240" s="39"/>
    </row>
    <row r="6241" spans="2:2" x14ac:dyDescent="0.25">
      <c r="B6241" s="39"/>
    </row>
    <row r="6242" spans="2:2" x14ac:dyDescent="0.25">
      <c r="B6242" s="39"/>
    </row>
    <row r="6243" spans="2:2" x14ac:dyDescent="0.25">
      <c r="B6243" s="39"/>
    </row>
    <row r="6244" spans="2:2" x14ac:dyDescent="0.25">
      <c r="B6244" s="39"/>
    </row>
    <row r="6245" spans="2:2" x14ac:dyDescent="0.25">
      <c r="B6245" s="39"/>
    </row>
    <row r="6246" spans="2:2" x14ac:dyDescent="0.25">
      <c r="B6246" s="39"/>
    </row>
    <row r="6247" spans="2:2" x14ac:dyDescent="0.25">
      <c r="B6247" s="39"/>
    </row>
    <row r="6248" spans="2:2" x14ac:dyDescent="0.25">
      <c r="B6248" s="39"/>
    </row>
    <row r="6249" spans="2:2" x14ac:dyDescent="0.25">
      <c r="B6249" s="39"/>
    </row>
    <row r="6250" spans="2:2" x14ac:dyDescent="0.25">
      <c r="B6250" s="39"/>
    </row>
    <row r="6251" spans="2:2" x14ac:dyDescent="0.25">
      <c r="B6251" s="39"/>
    </row>
    <row r="6252" spans="2:2" x14ac:dyDescent="0.25">
      <c r="B6252" s="39"/>
    </row>
    <row r="6253" spans="2:2" x14ac:dyDescent="0.25">
      <c r="B6253" s="39"/>
    </row>
    <row r="6254" spans="2:2" x14ac:dyDescent="0.25">
      <c r="B6254" s="39"/>
    </row>
    <row r="6255" spans="2:2" x14ac:dyDescent="0.25">
      <c r="B6255" s="39"/>
    </row>
    <row r="6256" spans="2:2" x14ac:dyDescent="0.25">
      <c r="B6256" s="39"/>
    </row>
    <row r="6257" spans="2:2" x14ac:dyDescent="0.25">
      <c r="B6257" s="39"/>
    </row>
    <row r="6258" spans="2:2" x14ac:dyDescent="0.25">
      <c r="B6258" s="39"/>
    </row>
    <row r="6259" spans="2:2" x14ac:dyDescent="0.25">
      <c r="B6259" s="39"/>
    </row>
    <row r="6260" spans="2:2" x14ac:dyDescent="0.25">
      <c r="B6260" s="39"/>
    </row>
    <row r="6261" spans="2:2" x14ac:dyDescent="0.25">
      <c r="B6261" s="39"/>
    </row>
    <row r="6262" spans="2:2" x14ac:dyDescent="0.25">
      <c r="B6262" s="39"/>
    </row>
    <row r="6263" spans="2:2" x14ac:dyDescent="0.25">
      <c r="B6263" s="39"/>
    </row>
    <row r="6264" spans="2:2" x14ac:dyDescent="0.25">
      <c r="B6264" s="39"/>
    </row>
    <row r="6265" spans="2:2" x14ac:dyDescent="0.25">
      <c r="B6265" s="39"/>
    </row>
    <row r="6266" spans="2:2" x14ac:dyDescent="0.25">
      <c r="B6266" s="39"/>
    </row>
    <row r="6267" spans="2:2" x14ac:dyDescent="0.25">
      <c r="B6267" s="39"/>
    </row>
    <row r="6268" spans="2:2" x14ac:dyDescent="0.25">
      <c r="B6268" s="39"/>
    </row>
    <row r="6269" spans="2:2" x14ac:dyDescent="0.25">
      <c r="B6269" s="39"/>
    </row>
    <row r="6270" spans="2:2" x14ac:dyDescent="0.25">
      <c r="B6270" s="39"/>
    </row>
    <row r="6271" spans="2:2" x14ac:dyDescent="0.25">
      <c r="B6271" s="39"/>
    </row>
    <row r="6272" spans="2:2" x14ac:dyDescent="0.25">
      <c r="B6272" s="39"/>
    </row>
    <row r="6273" spans="2:2" x14ac:dyDescent="0.25">
      <c r="B6273" s="39"/>
    </row>
    <row r="6274" spans="2:2" x14ac:dyDescent="0.25">
      <c r="B6274" s="39"/>
    </row>
    <row r="6275" spans="2:2" x14ac:dyDescent="0.25">
      <c r="B6275" s="39"/>
    </row>
    <row r="6276" spans="2:2" x14ac:dyDescent="0.25">
      <c r="B6276" s="39"/>
    </row>
    <row r="6277" spans="2:2" x14ac:dyDescent="0.25">
      <c r="B6277" s="39"/>
    </row>
    <row r="6278" spans="2:2" x14ac:dyDescent="0.25">
      <c r="B6278" s="39"/>
    </row>
    <row r="6279" spans="2:2" x14ac:dyDescent="0.25">
      <c r="B6279" s="39"/>
    </row>
    <row r="6280" spans="2:2" x14ac:dyDescent="0.25">
      <c r="B6280" s="39"/>
    </row>
    <row r="6281" spans="2:2" x14ac:dyDescent="0.25">
      <c r="B6281" s="39"/>
    </row>
    <row r="6282" spans="2:2" x14ac:dyDescent="0.25">
      <c r="B6282" s="39"/>
    </row>
    <row r="6283" spans="2:2" x14ac:dyDescent="0.25">
      <c r="B6283" s="39"/>
    </row>
    <row r="6284" spans="2:2" x14ac:dyDescent="0.25">
      <c r="B6284" s="39"/>
    </row>
    <row r="6285" spans="2:2" x14ac:dyDescent="0.25">
      <c r="B6285" s="39"/>
    </row>
    <row r="6286" spans="2:2" x14ac:dyDescent="0.25">
      <c r="B6286" s="39"/>
    </row>
    <row r="6287" spans="2:2" x14ac:dyDescent="0.25">
      <c r="B6287" s="39"/>
    </row>
    <row r="6288" spans="2:2" x14ac:dyDescent="0.25">
      <c r="B6288" s="39"/>
    </row>
    <row r="6289" spans="2:2" x14ac:dyDescent="0.25">
      <c r="B6289" s="39"/>
    </row>
    <row r="6290" spans="2:2" x14ac:dyDescent="0.25">
      <c r="B6290" s="39"/>
    </row>
    <row r="6291" spans="2:2" x14ac:dyDescent="0.25">
      <c r="B6291" s="39"/>
    </row>
    <row r="6292" spans="2:2" x14ac:dyDescent="0.25">
      <c r="B6292" s="39"/>
    </row>
    <row r="6293" spans="2:2" x14ac:dyDescent="0.25">
      <c r="B6293" s="39"/>
    </row>
    <row r="6294" spans="2:2" x14ac:dyDescent="0.25">
      <c r="B6294" s="39"/>
    </row>
    <row r="6295" spans="2:2" x14ac:dyDescent="0.25">
      <c r="B6295" s="39"/>
    </row>
    <row r="6296" spans="2:2" x14ac:dyDescent="0.25">
      <c r="B6296" s="39"/>
    </row>
    <row r="6297" spans="2:2" x14ac:dyDescent="0.25">
      <c r="B6297" s="39"/>
    </row>
    <row r="6298" spans="2:2" x14ac:dyDescent="0.25">
      <c r="B6298" s="39"/>
    </row>
    <row r="6299" spans="2:2" x14ac:dyDescent="0.25">
      <c r="B6299" s="39"/>
    </row>
    <row r="6300" spans="2:2" x14ac:dyDescent="0.25">
      <c r="B6300" s="39"/>
    </row>
    <row r="6301" spans="2:2" x14ac:dyDescent="0.25">
      <c r="B6301" s="39"/>
    </row>
    <row r="6302" spans="2:2" x14ac:dyDescent="0.25">
      <c r="B6302" s="39"/>
    </row>
    <row r="6303" spans="2:2" x14ac:dyDescent="0.25">
      <c r="B6303" s="39"/>
    </row>
    <row r="6304" spans="2:2" x14ac:dyDescent="0.25">
      <c r="B6304" s="39"/>
    </row>
    <row r="6305" spans="2:2" x14ac:dyDescent="0.25">
      <c r="B6305" s="39"/>
    </row>
    <row r="6306" spans="2:2" x14ac:dyDescent="0.25">
      <c r="B6306" s="39"/>
    </row>
    <row r="6307" spans="2:2" x14ac:dyDescent="0.25">
      <c r="B6307" s="39"/>
    </row>
    <row r="6308" spans="2:2" x14ac:dyDescent="0.25">
      <c r="B6308" s="39"/>
    </row>
    <row r="6309" spans="2:2" x14ac:dyDescent="0.25">
      <c r="B6309" s="39"/>
    </row>
    <row r="6310" spans="2:2" x14ac:dyDescent="0.25">
      <c r="B6310" s="39"/>
    </row>
    <row r="6311" spans="2:2" x14ac:dyDescent="0.25">
      <c r="B6311" s="39"/>
    </row>
    <row r="6312" spans="2:2" x14ac:dyDescent="0.25">
      <c r="B6312" s="39"/>
    </row>
    <row r="6313" spans="2:2" x14ac:dyDescent="0.25">
      <c r="B6313" s="39"/>
    </row>
    <row r="6314" spans="2:2" x14ac:dyDescent="0.25">
      <c r="B6314" s="39"/>
    </row>
    <row r="6315" spans="2:2" x14ac:dyDescent="0.25">
      <c r="B6315" s="39"/>
    </row>
    <row r="6316" spans="2:2" x14ac:dyDescent="0.25">
      <c r="B6316" s="39"/>
    </row>
    <row r="6317" spans="2:2" x14ac:dyDescent="0.25">
      <c r="B6317" s="39"/>
    </row>
    <row r="6318" spans="2:2" x14ac:dyDescent="0.25">
      <c r="B6318" s="39"/>
    </row>
    <row r="6319" spans="2:2" x14ac:dyDescent="0.25">
      <c r="B6319" s="39"/>
    </row>
    <row r="6320" spans="2:2" x14ac:dyDescent="0.25">
      <c r="B6320" s="39"/>
    </row>
    <row r="6321" spans="2:2" x14ac:dyDescent="0.25">
      <c r="B6321" s="39"/>
    </row>
    <row r="6322" spans="2:2" x14ac:dyDescent="0.25">
      <c r="B6322" s="39"/>
    </row>
    <row r="6323" spans="2:2" x14ac:dyDescent="0.25">
      <c r="B6323" s="39"/>
    </row>
    <row r="6324" spans="2:2" x14ac:dyDescent="0.25">
      <c r="B6324" s="39"/>
    </row>
    <row r="6325" spans="2:2" x14ac:dyDescent="0.25">
      <c r="B6325" s="39"/>
    </row>
    <row r="6326" spans="2:2" x14ac:dyDescent="0.25">
      <c r="B6326" s="39"/>
    </row>
    <row r="6327" spans="2:2" x14ac:dyDescent="0.25">
      <c r="B6327" s="39"/>
    </row>
    <row r="6328" spans="2:2" x14ac:dyDescent="0.25">
      <c r="B6328" s="39"/>
    </row>
    <row r="6329" spans="2:2" x14ac:dyDescent="0.25">
      <c r="B6329" s="39"/>
    </row>
    <row r="6330" spans="2:2" x14ac:dyDescent="0.25">
      <c r="B6330" s="39"/>
    </row>
    <row r="6331" spans="2:2" x14ac:dyDescent="0.25">
      <c r="B6331" s="39"/>
    </row>
    <row r="6332" spans="2:2" x14ac:dyDescent="0.25">
      <c r="B6332" s="39"/>
    </row>
    <row r="6333" spans="2:2" x14ac:dyDescent="0.25">
      <c r="B6333" s="39"/>
    </row>
    <row r="6334" spans="2:2" x14ac:dyDescent="0.25">
      <c r="B6334" s="39"/>
    </row>
    <row r="6335" spans="2:2" x14ac:dyDescent="0.25">
      <c r="B6335" s="39"/>
    </row>
    <row r="6336" spans="2:2" x14ac:dyDescent="0.25">
      <c r="B6336" s="39"/>
    </row>
    <row r="6337" spans="2:2" x14ac:dyDescent="0.25">
      <c r="B6337" s="39"/>
    </row>
    <row r="6338" spans="2:2" x14ac:dyDescent="0.25">
      <c r="B6338" s="39"/>
    </row>
    <row r="6339" spans="2:2" x14ac:dyDescent="0.25">
      <c r="B6339" s="39"/>
    </row>
    <row r="6340" spans="2:2" x14ac:dyDescent="0.25">
      <c r="B6340" s="39"/>
    </row>
    <row r="6341" spans="2:2" x14ac:dyDescent="0.25">
      <c r="B6341" s="39"/>
    </row>
    <row r="6342" spans="2:2" x14ac:dyDescent="0.25">
      <c r="B6342" s="39"/>
    </row>
    <row r="6343" spans="2:2" x14ac:dyDescent="0.25">
      <c r="B6343" s="39"/>
    </row>
    <row r="6344" spans="2:2" x14ac:dyDescent="0.25">
      <c r="B6344" s="39"/>
    </row>
    <row r="6345" spans="2:2" x14ac:dyDescent="0.25">
      <c r="B6345" s="39"/>
    </row>
    <row r="6346" spans="2:2" x14ac:dyDescent="0.25">
      <c r="B6346" s="39"/>
    </row>
    <row r="6347" spans="2:2" x14ac:dyDescent="0.25">
      <c r="B6347" s="39"/>
    </row>
    <row r="6348" spans="2:2" x14ac:dyDescent="0.25">
      <c r="B6348" s="39"/>
    </row>
    <row r="6349" spans="2:2" x14ac:dyDescent="0.25">
      <c r="B6349" s="39"/>
    </row>
    <row r="6350" spans="2:2" x14ac:dyDescent="0.25">
      <c r="B6350" s="39"/>
    </row>
    <row r="6351" spans="2:2" x14ac:dyDescent="0.25">
      <c r="B6351" s="39"/>
    </row>
    <row r="6352" spans="2:2" x14ac:dyDescent="0.25">
      <c r="B6352" s="39"/>
    </row>
    <row r="6353" spans="2:2" x14ac:dyDescent="0.25">
      <c r="B6353" s="39"/>
    </row>
    <row r="6354" spans="2:2" x14ac:dyDescent="0.25">
      <c r="B6354" s="39"/>
    </row>
    <row r="6355" spans="2:2" x14ac:dyDescent="0.25">
      <c r="B6355" s="39"/>
    </row>
    <row r="6356" spans="2:2" x14ac:dyDescent="0.25">
      <c r="B6356" s="39"/>
    </row>
    <row r="6357" spans="2:2" x14ac:dyDescent="0.25">
      <c r="B6357" s="39"/>
    </row>
    <row r="6358" spans="2:2" x14ac:dyDescent="0.25">
      <c r="B6358" s="39"/>
    </row>
    <row r="6359" spans="2:2" x14ac:dyDescent="0.25">
      <c r="B6359" s="39"/>
    </row>
    <row r="6360" spans="2:2" x14ac:dyDescent="0.25">
      <c r="B6360" s="39"/>
    </row>
    <row r="6361" spans="2:2" x14ac:dyDescent="0.25">
      <c r="B6361" s="39"/>
    </row>
    <row r="6362" spans="2:2" x14ac:dyDescent="0.25">
      <c r="B6362" s="39"/>
    </row>
    <row r="6363" spans="2:2" x14ac:dyDescent="0.25">
      <c r="B6363" s="39"/>
    </row>
    <row r="6364" spans="2:2" x14ac:dyDescent="0.25">
      <c r="B6364" s="39"/>
    </row>
    <row r="6365" spans="2:2" x14ac:dyDescent="0.25">
      <c r="B6365" s="39"/>
    </row>
    <row r="6366" spans="2:2" x14ac:dyDescent="0.25">
      <c r="B6366" s="39"/>
    </row>
    <row r="6367" spans="2:2" x14ac:dyDescent="0.25">
      <c r="B6367" s="39"/>
    </row>
    <row r="6368" spans="2:2" x14ac:dyDescent="0.25">
      <c r="B6368" s="39"/>
    </row>
    <row r="6369" spans="2:2" x14ac:dyDescent="0.25">
      <c r="B6369" s="39"/>
    </row>
    <row r="6370" spans="2:2" x14ac:dyDescent="0.25">
      <c r="B6370" s="39"/>
    </row>
    <row r="6371" spans="2:2" x14ac:dyDescent="0.25">
      <c r="B6371" s="39"/>
    </row>
    <row r="6372" spans="2:2" x14ac:dyDescent="0.25">
      <c r="B6372" s="39"/>
    </row>
    <row r="6373" spans="2:2" x14ac:dyDescent="0.25">
      <c r="B6373" s="39"/>
    </row>
    <row r="6374" spans="2:2" x14ac:dyDescent="0.25">
      <c r="B6374" s="39"/>
    </row>
    <row r="6375" spans="2:2" x14ac:dyDescent="0.25">
      <c r="B6375" s="39"/>
    </row>
    <row r="6376" spans="2:2" x14ac:dyDescent="0.25">
      <c r="B6376" s="39"/>
    </row>
    <row r="6377" spans="2:2" x14ac:dyDescent="0.25">
      <c r="B6377" s="39"/>
    </row>
    <row r="6378" spans="2:2" x14ac:dyDescent="0.25">
      <c r="B6378" s="39"/>
    </row>
    <row r="6379" spans="2:2" x14ac:dyDescent="0.25">
      <c r="B6379" s="39"/>
    </row>
    <row r="6380" spans="2:2" x14ac:dyDescent="0.25">
      <c r="B6380" s="39"/>
    </row>
    <row r="6381" spans="2:2" x14ac:dyDescent="0.25">
      <c r="B6381" s="39"/>
    </row>
    <row r="6382" spans="2:2" x14ac:dyDescent="0.25">
      <c r="B6382" s="39"/>
    </row>
    <row r="6383" spans="2:2" x14ac:dyDescent="0.25">
      <c r="B6383" s="39"/>
    </row>
    <row r="6384" spans="2:2" x14ac:dyDescent="0.25">
      <c r="B6384" s="39"/>
    </row>
    <row r="6385" spans="2:2" x14ac:dyDescent="0.25">
      <c r="B6385" s="39"/>
    </row>
    <row r="6386" spans="2:2" x14ac:dyDescent="0.25">
      <c r="B6386" s="39"/>
    </row>
    <row r="6387" spans="2:2" x14ac:dyDescent="0.25">
      <c r="B6387" s="39"/>
    </row>
    <row r="6388" spans="2:2" x14ac:dyDescent="0.25">
      <c r="B6388" s="39"/>
    </row>
    <row r="6389" spans="2:2" x14ac:dyDescent="0.25">
      <c r="B6389" s="39"/>
    </row>
    <row r="6390" spans="2:2" x14ac:dyDescent="0.25">
      <c r="B6390" s="39"/>
    </row>
    <row r="6391" spans="2:2" x14ac:dyDescent="0.25">
      <c r="B6391" s="39"/>
    </row>
    <row r="6392" spans="2:2" x14ac:dyDescent="0.25">
      <c r="B6392" s="39"/>
    </row>
    <row r="6393" spans="2:2" x14ac:dyDescent="0.25">
      <c r="B6393" s="39"/>
    </row>
    <row r="6394" spans="2:2" x14ac:dyDescent="0.25">
      <c r="B6394" s="39"/>
    </row>
    <row r="6395" spans="2:2" x14ac:dyDescent="0.25">
      <c r="B6395" s="39"/>
    </row>
    <row r="6396" spans="2:2" x14ac:dyDescent="0.25">
      <c r="B6396" s="39"/>
    </row>
    <row r="6397" spans="2:2" x14ac:dyDescent="0.25">
      <c r="B6397" s="39"/>
    </row>
    <row r="6398" spans="2:2" x14ac:dyDescent="0.25">
      <c r="B6398" s="39"/>
    </row>
    <row r="6399" spans="2:2" x14ac:dyDescent="0.25">
      <c r="B6399" s="39"/>
    </row>
    <row r="6400" spans="2:2" x14ac:dyDescent="0.25">
      <c r="B6400" s="39"/>
    </row>
    <row r="6401" spans="2:2" x14ac:dyDescent="0.25">
      <c r="B6401" s="39"/>
    </row>
    <row r="6402" spans="2:2" x14ac:dyDescent="0.25">
      <c r="B6402" s="39"/>
    </row>
    <row r="6403" spans="2:2" x14ac:dyDescent="0.25">
      <c r="B6403" s="39"/>
    </row>
    <row r="6404" spans="2:2" x14ac:dyDescent="0.25">
      <c r="B6404" s="39"/>
    </row>
    <row r="6405" spans="2:2" x14ac:dyDescent="0.25">
      <c r="B6405" s="39"/>
    </row>
    <row r="6406" spans="2:2" x14ac:dyDescent="0.25">
      <c r="B6406" s="39"/>
    </row>
    <row r="6407" spans="2:2" x14ac:dyDescent="0.25">
      <c r="B6407" s="39"/>
    </row>
    <row r="6408" spans="2:2" x14ac:dyDescent="0.25">
      <c r="B6408" s="39"/>
    </row>
    <row r="6409" spans="2:2" x14ac:dyDescent="0.25">
      <c r="B6409" s="39"/>
    </row>
    <row r="6410" spans="2:2" x14ac:dyDescent="0.25">
      <c r="B6410" s="39"/>
    </row>
    <row r="6411" spans="2:2" x14ac:dyDescent="0.25">
      <c r="B6411" s="39"/>
    </row>
    <row r="6412" spans="2:2" x14ac:dyDescent="0.25">
      <c r="B6412" s="39"/>
    </row>
    <row r="6413" spans="2:2" x14ac:dyDescent="0.25">
      <c r="B6413" s="39"/>
    </row>
    <row r="6414" spans="2:2" x14ac:dyDescent="0.25">
      <c r="B6414" s="39"/>
    </row>
    <row r="6415" spans="2:2" x14ac:dyDescent="0.25">
      <c r="B6415" s="39"/>
    </row>
    <row r="6416" spans="2:2" x14ac:dyDescent="0.25">
      <c r="B6416" s="39"/>
    </row>
    <row r="6417" spans="2:2" x14ac:dyDescent="0.25">
      <c r="B6417" s="39"/>
    </row>
    <row r="6418" spans="2:2" x14ac:dyDescent="0.25">
      <c r="B6418" s="39"/>
    </row>
    <row r="6419" spans="2:2" x14ac:dyDescent="0.25">
      <c r="B6419" s="39"/>
    </row>
    <row r="6420" spans="2:2" x14ac:dyDescent="0.25">
      <c r="B6420" s="39"/>
    </row>
    <row r="6421" spans="2:2" x14ac:dyDescent="0.25">
      <c r="B6421" s="39"/>
    </row>
    <row r="6422" spans="2:2" x14ac:dyDescent="0.25">
      <c r="B6422" s="39"/>
    </row>
    <row r="6423" spans="2:2" x14ac:dyDescent="0.25">
      <c r="B6423" s="39"/>
    </row>
    <row r="6424" spans="2:2" x14ac:dyDescent="0.25">
      <c r="B6424" s="39"/>
    </row>
    <row r="6425" spans="2:2" x14ac:dyDescent="0.25">
      <c r="B6425" s="39"/>
    </row>
    <row r="6426" spans="2:2" x14ac:dyDescent="0.25">
      <c r="B6426" s="39"/>
    </row>
    <row r="6427" spans="2:2" x14ac:dyDescent="0.25">
      <c r="B6427" s="39"/>
    </row>
    <row r="6428" spans="2:2" x14ac:dyDescent="0.25">
      <c r="B6428" s="39"/>
    </row>
    <row r="6429" spans="2:2" x14ac:dyDescent="0.25">
      <c r="B6429" s="39"/>
    </row>
    <row r="6430" spans="2:2" x14ac:dyDescent="0.25">
      <c r="B6430" s="39"/>
    </row>
    <row r="6431" spans="2:2" x14ac:dyDescent="0.25">
      <c r="B6431" s="39"/>
    </row>
    <row r="6432" spans="2:2" x14ac:dyDescent="0.25">
      <c r="B6432" s="39"/>
    </row>
    <row r="6433" spans="2:2" x14ac:dyDescent="0.25">
      <c r="B6433" s="39"/>
    </row>
    <row r="6434" spans="2:2" x14ac:dyDescent="0.25">
      <c r="B6434" s="39"/>
    </row>
    <row r="6435" spans="2:2" x14ac:dyDescent="0.25">
      <c r="B6435" s="39"/>
    </row>
    <row r="6436" spans="2:2" x14ac:dyDescent="0.25">
      <c r="B6436" s="39"/>
    </row>
    <row r="6437" spans="2:2" x14ac:dyDescent="0.25">
      <c r="B6437" s="39"/>
    </row>
    <row r="6438" spans="2:2" x14ac:dyDescent="0.25">
      <c r="B6438" s="39"/>
    </row>
    <row r="6439" spans="2:2" x14ac:dyDescent="0.25">
      <c r="B6439" s="39"/>
    </row>
    <row r="6440" spans="2:2" x14ac:dyDescent="0.25">
      <c r="B6440" s="39"/>
    </row>
    <row r="6441" spans="2:2" x14ac:dyDescent="0.25">
      <c r="B6441" s="39"/>
    </row>
    <row r="6442" spans="2:2" x14ac:dyDescent="0.25">
      <c r="B6442" s="39"/>
    </row>
    <row r="6443" spans="2:2" x14ac:dyDescent="0.25">
      <c r="B6443" s="39"/>
    </row>
    <row r="6444" spans="2:2" x14ac:dyDescent="0.25">
      <c r="B6444" s="39"/>
    </row>
    <row r="6445" spans="2:2" x14ac:dyDescent="0.25">
      <c r="B6445" s="39"/>
    </row>
    <row r="6446" spans="2:2" x14ac:dyDescent="0.25">
      <c r="B6446" s="39"/>
    </row>
    <row r="6447" spans="2:2" x14ac:dyDescent="0.25">
      <c r="B6447" s="39"/>
    </row>
    <row r="6448" spans="2:2" x14ac:dyDescent="0.25">
      <c r="B6448" s="39"/>
    </row>
    <row r="6449" spans="2:2" x14ac:dyDescent="0.25">
      <c r="B6449" s="39"/>
    </row>
    <row r="6450" spans="2:2" x14ac:dyDescent="0.25">
      <c r="B6450" s="39"/>
    </row>
    <row r="6451" spans="2:2" x14ac:dyDescent="0.25">
      <c r="B6451" s="39"/>
    </row>
    <row r="6452" spans="2:2" x14ac:dyDescent="0.25">
      <c r="B6452" s="39"/>
    </row>
    <row r="6453" spans="2:2" x14ac:dyDescent="0.25">
      <c r="B6453" s="39"/>
    </row>
    <row r="6454" spans="2:2" x14ac:dyDescent="0.25">
      <c r="B6454" s="39"/>
    </row>
    <row r="6455" spans="2:2" x14ac:dyDescent="0.25">
      <c r="B6455" s="39"/>
    </row>
    <row r="6456" spans="2:2" x14ac:dyDescent="0.25">
      <c r="B6456" s="39"/>
    </row>
    <row r="6457" spans="2:2" x14ac:dyDescent="0.25">
      <c r="B6457" s="39"/>
    </row>
    <row r="6458" spans="2:2" x14ac:dyDescent="0.25">
      <c r="B6458" s="39"/>
    </row>
    <row r="6459" spans="2:2" x14ac:dyDescent="0.25">
      <c r="B6459" s="39"/>
    </row>
    <row r="6460" spans="2:2" x14ac:dyDescent="0.25">
      <c r="B6460" s="39"/>
    </row>
    <row r="6461" spans="2:2" x14ac:dyDescent="0.25">
      <c r="B6461" s="39"/>
    </row>
    <row r="6462" spans="2:2" x14ac:dyDescent="0.25">
      <c r="B6462" s="39"/>
    </row>
    <row r="6463" spans="2:2" x14ac:dyDescent="0.25">
      <c r="B6463" s="39"/>
    </row>
    <row r="6464" spans="2:2" x14ac:dyDescent="0.25">
      <c r="B6464" s="39"/>
    </row>
    <row r="6465" spans="2:2" x14ac:dyDescent="0.25">
      <c r="B6465" s="39"/>
    </row>
    <row r="6466" spans="2:2" x14ac:dyDescent="0.25">
      <c r="B6466" s="39"/>
    </row>
    <row r="6467" spans="2:2" x14ac:dyDescent="0.25">
      <c r="B6467" s="39"/>
    </row>
    <row r="6468" spans="2:2" x14ac:dyDescent="0.25">
      <c r="B6468" s="39"/>
    </row>
    <row r="6469" spans="2:2" x14ac:dyDescent="0.25">
      <c r="B6469" s="39"/>
    </row>
    <row r="6470" spans="2:2" x14ac:dyDescent="0.25">
      <c r="B6470" s="39"/>
    </row>
    <row r="6471" spans="2:2" x14ac:dyDescent="0.25">
      <c r="B6471" s="39"/>
    </row>
    <row r="6472" spans="2:2" x14ac:dyDescent="0.25">
      <c r="B6472" s="39"/>
    </row>
    <row r="6473" spans="2:2" x14ac:dyDescent="0.25">
      <c r="B6473" s="39"/>
    </row>
    <row r="6474" spans="2:2" x14ac:dyDescent="0.25">
      <c r="B6474" s="39"/>
    </row>
    <row r="6475" spans="2:2" x14ac:dyDescent="0.25">
      <c r="B6475" s="39"/>
    </row>
    <row r="6476" spans="2:2" x14ac:dyDescent="0.25">
      <c r="B6476" s="39"/>
    </row>
    <row r="6477" spans="2:2" x14ac:dyDescent="0.25">
      <c r="B6477" s="39"/>
    </row>
    <row r="6478" spans="2:2" x14ac:dyDescent="0.25">
      <c r="B6478" s="39"/>
    </row>
    <row r="6479" spans="2:2" x14ac:dyDescent="0.25">
      <c r="B6479" s="39"/>
    </row>
    <row r="6480" spans="2:2" x14ac:dyDescent="0.25">
      <c r="B6480" s="39"/>
    </row>
    <row r="6481" spans="2:2" x14ac:dyDescent="0.25">
      <c r="B6481" s="39"/>
    </row>
    <row r="6482" spans="2:2" x14ac:dyDescent="0.25">
      <c r="B6482" s="39"/>
    </row>
    <row r="6483" spans="2:2" x14ac:dyDescent="0.25">
      <c r="B6483" s="39"/>
    </row>
    <row r="6484" spans="2:2" x14ac:dyDescent="0.25">
      <c r="B6484" s="39"/>
    </row>
    <row r="6485" spans="2:2" x14ac:dyDescent="0.25">
      <c r="B6485" s="39"/>
    </row>
    <row r="6486" spans="2:2" x14ac:dyDescent="0.25">
      <c r="B6486" s="39"/>
    </row>
    <row r="6487" spans="2:2" x14ac:dyDescent="0.25">
      <c r="B6487" s="39"/>
    </row>
    <row r="6488" spans="2:2" x14ac:dyDescent="0.25">
      <c r="B6488" s="39"/>
    </row>
    <row r="6489" spans="2:2" x14ac:dyDescent="0.25">
      <c r="B6489" s="39"/>
    </row>
    <row r="6490" spans="2:2" x14ac:dyDescent="0.25">
      <c r="B6490" s="39"/>
    </row>
    <row r="6491" spans="2:2" x14ac:dyDescent="0.25">
      <c r="B6491" s="39"/>
    </row>
    <row r="6492" spans="2:2" x14ac:dyDescent="0.25">
      <c r="B6492" s="39"/>
    </row>
    <row r="6493" spans="2:2" x14ac:dyDescent="0.25">
      <c r="B6493" s="39"/>
    </row>
    <row r="6494" spans="2:2" x14ac:dyDescent="0.25">
      <c r="B6494" s="39"/>
    </row>
    <row r="6495" spans="2:2" x14ac:dyDescent="0.25">
      <c r="B6495" s="39"/>
    </row>
    <row r="6496" spans="2:2" x14ac:dyDescent="0.25">
      <c r="B6496" s="39"/>
    </row>
    <row r="6497" spans="2:2" x14ac:dyDescent="0.25">
      <c r="B6497" s="39"/>
    </row>
    <row r="6498" spans="2:2" x14ac:dyDescent="0.25">
      <c r="B6498" s="39"/>
    </row>
    <row r="6499" spans="2:2" x14ac:dyDescent="0.25">
      <c r="B6499" s="39"/>
    </row>
    <row r="6500" spans="2:2" x14ac:dyDescent="0.25">
      <c r="B6500" s="39"/>
    </row>
    <row r="6501" spans="2:2" x14ac:dyDescent="0.25">
      <c r="B6501" s="39"/>
    </row>
    <row r="6502" spans="2:2" x14ac:dyDescent="0.25">
      <c r="B6502" s="39"/>
    </row>
    <row r="6503" spans="2:2" x14ac:dyDescent="0.25">
      <c r="B6503" s="39"/>
    </row>
    <row r="6504" spans="2:2" x14ac:dyDescent="0.25">
      <c r="B6504" s="39"/>
    </row>
    <row r="6505" spans="2:2" x14ac:dyDescent="0.25">
      <c r="B6505" s="39"/>
    </row>
    <row r="6506" spans="2:2" x14ac:dyDescent="0.25">
      <c r="B6506" s="39"/>
    </row>
    <row r="6507" spans="2:2" x14ac:dyDescent="0.25">
      <c r="B6507" s="39"/>
    </row>
    <row r="6508" spans="2:2" x14ac:dyDescent="0.25">
      <c r="B6508" s="39"/>
    </row>
    <row r="6509" spans="2:2" x14ac:dyDescent="0.25">
      <c r="B6509" s="39"/>
    </row>
    <row r="6510" spans="2:2" x14ac:dyDescent="0.25">
      <c r="B6510" s="39"/>
    </row>
    <row r="6511" spans="2:2" x14ac:dyDescent="0.25">
      <c r="B6511" s="39"/>
    </row>
    <row r="6512" spans="2:2" x14ac:dyDescent="0.25">
      <c r="B6512" s="39"/>
    </row>
    <row r="6513" spans="2:2" x14ac:dyDescent="0.25">
      <c r="B6513" s="39"/>
    </row>
    <row r="6514" spans="2:2" x14ac:dyDescent="0.25">
      <c r="B6514" s="39"/>
    </row>
    <row r="6515" spans="2:2" x14ac:dyDescent="0.25">
      <c r="B6515" s="39"/>
    </row>
    <row r="6516" spans="2:2" x14ac:dyDescent="0.25">
      <c r="B6516" s="39"/>
    </row>
    <row r="6517" spans="2:2" x14ac:dyDescent="0.25">
      <c r="B6517" s="39"/>
    </row>
    <row r="6518" spans="2:2" x14ac:dyDescent="0.25">
      <c r="B6518" s="39"/>
    </row>
    <row r="6519" spans="2:2" x14ac:dyDescent="0.25">
      <c r="B6519" s="39"/>
    </row>
    <row r="6520" spans="2:2" x14ac:dyDescent="0.25">
      <c r="B6520" s="39"/>
    </row>
    <row r="6521" spans="2:2" x14ac:dyDescent="0.25">
      <c r="B6521" s="39"/>
    </row>
    <row r="6522" spans="2:2" x14ac:dyDescent="0.25">
      <c r="B6522" s="39"/>
    </row>
    <row r="6523" spans="2:2" x14ac:dyDescent="0.25">
      <c r="B6523" s="39"/>
    </row>
    <row r="6524" spans="2:2" x14ac:dyDescent="0.25">
      <c r="B6524" s="39"/>
    </row>
    <row r="6525" spans="2:2" x14ac:dyDescent="0.25">
      <c r="B6525" s="39"/>
    </row>
    <row r="6526" spans="2:2" x14ac:dyDescent="0.25">
      <c r="B6526" s="39"/>
    </row>
    <row r="6527" spans="2:2" x14ac:dyDescent="0.25">
      <c r="B6527" s="39"/>
    </row>
    <row r="6528" spans="2:2" x14ac:dyDescent="0.25">
      <c r="B6528" s="39"/>
    </row>
    <row r="6529" spans="2:2" x14ac:dyDescent="0.25">
      <c r="B6529" s="39"/>
    </row>
    <row r="6530" spans="2:2" x14ac:dyDescent="0.25">
      <c r="B6530" s="39"/>
    </row>
    <row r="6531" spans="2:2" x14ac:dyDescent="0.25">
      <c r="B6531" s="39"/>
    </row>
    <row r="6532" spans="2:2" x14ac:dyDescent="0.25">
      <c r="B6532" s="39"/>
    </row>
    <row r="6533" spans="2:2" x14ac:dyDescent="0.25">
      <c r="B6533" s="39"/>
    </row>
    <row r="6534" spans="2:2" x14ac:dyDescent="0.25">
      <c r="B6534" s="39"/>
    </row>
    <row r="6535" spans="2:2" x14ac:dyDescent="0.25">
      <c r="B6535" s="39"/>
    </row>
    <row r="6536" spans="2:2" x14ac:dyDescent="0.25">
      <c r="B6536" s="39"/>
    </row>
    <row r="6537" spans="2:2" x14ac:dyDescent="0.25">
      <c r="B6537" s="39"/>
    </row>
    <row r="6538" spans="2:2" x14ac:dyDescent="0.25">
      <c r="B6538" s="39"/>
    </row>
    <row r="6539" spans="2:2" x14ac:dyDescent="0.25">
      <c r="B6539" s="39"/>
    </row>
    <row r="6540" spans="2:2" x14ac:dyDescent="0.25">
      <c r="B6540" s="39"/>
    </row>
    <row r="6541" spans="2:2" x14ac:dyDescent="0.25">
      <c r="B6541" s="39"/>
    </row>
    <row r="6542" spans="2:2" x14ac:dyDescent="0.25">
      <c r="B6542" s="39"/>
    </row>
    <row r="6543" spans="2:2" x14ac:dyDescent="0.25">
      <c r="B6543" s="39"/>
    </row>
    <row r="6544" spans="2:2" x14ac:dyDescent="0.25">
      <c r="B6544" s="39"/>
    </row>
    <row r="6545" spans="2:2" x14ac:dyDescent="0.25">
      <c r="B6545" s="39"/>
    </row>
    <row r="6546" spans="2:2" x14ac:dyDescent="0.25">
      <c r="B6546" s="39"/>
    </row>
    <row r="6547" spans="2:2" x14ac:dyDescent="0.25">
      <c r="B6547" s="39"/>
    </row>
    <row r="6548" spans="2:2" x14ac:dyDescent="0.25">
      <c r="B6548" s="39"/>
    </row>
    <row r="6549" spans="2:2" x14ac:dyDescent="0.25">
      <c r="B6549" s="39"/>
    </row>
    <row r="6550" spans="2:2" x14ac:dyDescent="0.25">
      <c r="B6550" s="39"/>
    </row>
    <row r="6551" spans="2:2" x14ac:dyDescent="0.25">
      <c r="B6551" s="39"/>
    </row>
    <row r="6552" spans="2:2" x14ac:dyDescent="0.25">
      <c r="B6552" s="39"/>
    </row>
    <row r="6553" spans="2:2" x14ac:dyDescent="0.25">
      <c r="B6553" s="39"/>
    </row>
    <row r="6554" spans="2:2" x14ac:dyDescent="0.25">
      <c r="B6554" s="39"/>
    </row>
    <row r="6555" spans="2:2" x14ac:dyDescent="0.25">
      <c r="B6555" s="39"/>
    </row>
    <row r="6556" spans="2:2" x14ac:dyDescent="0.25">
      <c r="B6556" s="39"/>
    </row>
    <row r="6557" spans="2:2" x14ac:dyDescent="0.25">
      <c r="B6557" s="39"/>
    </row>
    <row r="6558" spans="2:2" x14ac:dyDescent="0.25">
      <c r="B6558" s="39"/>
    </row>
    <row r="6559" spans="2:2" x14ac:dyDescent="0.25">
      <c r="B6559" s="39"/>
    </row>
    <row r="6560" spans="2:2" x14ac:dyDescent="0.25">
      <c r="B6560" s="39"/>
    </row>
    <row r="6561" spans="2:2" x14ac:dyDescent="0.25">
      <c r="B6561" s="39"/>
    </row>
    <row r="6562" spans="2:2" x14ac:dyDescent="0.25">
      <c r="B6562" s="39"/>
    </row>
    <row r="6563" spans="2:2" x14ac:dyDescent="0.25">
      <c r="B6563" s="39"/>
    </row>
    <row r="6564" spans="2:2" x14ac:dyDescent="0.25">
      <c r="B6564" s="39"/>
    </row>
    <row r="6565" spans="2:2" x14ac:dyDescent="0.25">
      <c r="B6565" s="39"/>
    </row>
    <row r="6566" spans="2:2" x14ac:dyDescent="0.25">
      <c r="B6566" s="39"/>
    </row>
    <row r="6567" spans="2:2" x14ac:dyDescent="0.25">
      <c r="B6567" s="39"/>
    </row>
    <row r="6568" spans="2:2" x14ac:dyDescent="0.25">
      <c r="B6568" s="39"/>
    </row>
    <row r="6569" spans="2:2" x14ac:dyDescent="0.25">
      <c r="B6569" s="39"/>
    </row>
    <row r="6570" spans="2:2" x14ac:dyDescent="0.25">
      <c r="B6570" s="39"/>
    </row>
    <row r="6571" spans="2:2" x14ac:dyDescent="0.25">
      <c r="B6571" s="39"/>
    </row>
    <row r="6572" spans="2:2" x14ac:dyDescent="0.25">
      <c r="B6572" s="39"/>
    </row>
    <row r="6573" spans="2:2" x14ac:dyDescent="0.25">
      <c r="B6573" s="39"/>
    </row>
    <row r="6574" spans="2:2" x14ac:dyDescent="0.25">
      <c r="B6574" s="39"/>
    </row>
    <row r="6575" spans="2:2" x14ac:dyDescent="0.25">
      <c r="B6575" s="39"/>
    </row>
    <row r="6576" spans="2:2" x14ac:dyDescent="0.25">
      <c r="B6576" s="39"/>
    </row>
    <row r="6577" spans="2:2" x14ac:dyDescent="0.25">
      <c r="B6577" s="39"/>
    </row>
    <row r="6578" spans="2:2" x14ac:dyDescent="0.25">
      <c r="B6578" s="39"/>
    </row>
    <row r="6579" spans="2:2" x14ac:dyDescent="0.25">
      <c r="B6579" s="39"/>
    </row>
    <row r="6580" spans="2:2" x14ac:dyDescent="0.25">
      <c r="B6580" s="39"/>
    </row>
    <row r="6581" spans="2:2" x14ac:dyDescent="0.25">
      <c r="B6581" s="39"/>
    </row>
    <row r="6582" spans="2:2" x14ac:dyDescent="0.25">
      <c r="B6582" s="39"/>
    </row>
    <row r="6583" spans="2:2" x14ac:dyDescent="0.25">
      <c r="B6583" s="39"/>
    </row>
    <row r="6584" spans="2:2" x14ac:dyDescent="0.25">
      <c r="B6584" s="39"/>
    </row>
    <row r="6585" spans="2:2" x14ac:dyDescent="0.25">
      <c r="B6585" s="39"/>
    </row>
    <row r="6586" spans="2:2" x14ac:dyDescent="0.25">
      <c r="B6586" s="39"/>
    </row>
    <row r="6587" spans="2:2" x14ac:dyDescent="0.25">
      <c r="B6587" s="39"/>
    </row>
    <row r="6588" spans="2:2" x14ac:dyDescent="0.25">
      <c r="B6588" s="39"/>
    </row>
    <row r="6589" spans="2:2" x14ac:dyDescent="0.25">
      <c r="B6589" s="39"/>
    </row>
    <row r="6590" spans="2:2" x14ac:dyDescent="0.25">
      <c r="B6590" s="39"/>
    </row>
    <row r="6591" spans="2:2" x14ac:dyDescent="0.25">
      <c r="B6591" s="39"/>
    </row>
    <row r="6592" spans="2:2" x14ac:dyDescent="0.25">
      <c r="B6592" s="39"/>
    </row>
    <row r="6593" spans="2:2" x14ac:dyDescent="0.25">
      <c r="B6593" s="39"/>
    </row>
    <row r="6594" spans="2:2" x14ac:dyDescent="0.25">
      <c r="B6594" s="39"/>
    </row>
    <row r="6595" spans="2:2" x14ac:dyDescent="0.25">
      <c r="B6595" s="39"/>
    </row>
    <row r="6596" spans="2:2" x14ac:dyDescent="0.25">
      <c r="B6596" s="39"/>
    </row>
    <row r="6597" spans="2:2" x14ac:dyDescent="0.25">
      <c r="B6597" s="39"/>
    </row>
    <row r="6598" spans="2:2" x14ac:dyDescent="0.25">
      <c r="B6598" s="39"/>
    </row>
    <row r="6599" spans="2:2" x14ac:dyDescent="0.25">
      <c r="B6599" s="39"/>
    </row>
    <row r="6600" spans="2:2" x14ac:dyDescent="0.25">
      <c r="B6600" s="39"/>
    </row>
    <row r="6601" spans="2:2" x14ac:dyDescent="0.25">
      <c r="B6601" s="39"/>
    </row>
    <row r="6602" spans="2:2" x14ac:dyDescent="0.25">
      <c r="B6602" s="39"/>
    </row>
    <row r="6603" spans="2:2" x14ac:dyDescent="0.25">
      <c r="B6603" s="39"/>
    </row>
    <row r="6604" spans="2:2" x14ac:dyDescent="0.25">
      <c r="B6604" s="39"/>
    </row>
    <row r="6605" spans="2:2" x14ac:dyDescent="0.25">
      <c r="B6605" s="39"/>
    </row>
    <row r="6606" spans="2:2" x14ac:dyDescent="0.25">
      <c r="B6606" s="39"/>
    </row>
    <row r="6607" spans="2:2" x14ac:dyDescent="0.25">
      <c r="B6607" s="39"/>
    </row>
    <row r="6608" spans="2:2" x14ac:dyDescent="0.25">
      <c r="B6608" s="39"/>
    </row>
    <row r="6609" spans="2:2" x14ac:dyDescent="0.25">
      <c r="B6609" s="39"/>
    </row>
    <row r="6610" spans="2:2" x14ac:dyDescent="0.25">
      <c r="B6610" s="39"/>
    </row>
    <row r="6611" spans="2:2" x14ac:dyDescent="0.25">
      <c r="B6611" s="39"/>
    </row>
    <row r="6612" spans="2:2" x14ac:dyDescent="0.25">
      <c r="B6612" s="39"/>
    </row>
    <row r="6613" spans="2:2" x14ac:dyDescent="0.25">
      <c r="B6613" s="39"/>
    </row>
    <row r="6614" spans="2:2" x14ac:dyDescent="0.25">
      <c r="B6614" s="39"/>
    </row>
    <row r="6615" spans="2:2" x14ac:dyDescent="0.25">
      <c r="B6615" s="39"/>
    </row>
    <row r="6616" spans="2:2" x14ac:dyDescent="0.25">
      <c r="B6616" s="39"/>
    </row>
    <row r="6617" spans="2:2" x14ac:dyDescent="0.25">
      <c r="B6617" s="39"/>
    </row>
    <row r="6618" spans="2:2" x14ac:dyDescent="0.25">
      <c r="B6618" s="39"/>
    </row>
    <row r="6619" spans="2:2" x14ac:dyDescent="0.25">
      <c r="B6619" s="39"/>
    </row>
    <row r="6620" spans="2:2" x14ac:dyDescent="0.25">
      <c r="B6620" s="39"/>
    </row>
    <row r="6621" spans="2:2" x14ac:dyDescent="0.25">
      <c r="B6621" s="39"/>
    </row>
    <row r="6622" spans="2:2" x14ac:dyDescent="0.25">
      <c r="B6622" s="39"/>
    </row>
    <row r="6623" spans="2:2" x14ac:dyDescent="0.25">
      <c r="B6623" s="39"/>
    </row>
    <row r="6624" spans="2:2" x14ac:dyDescent="0.25">
      <c r="B6624" s="39"/>
    </row>
    <row r="6625" spans="2:2" x14ac:dyDescent="0.25">
      <c r="B6625" s="39"/>
    </row>
    <row r="6626" spans="2:2" x14ac:dyDescent="0.25">
      <c r="B6626" s="39"/>
    </row>
    <row r="6627" spans="2:2" x14ac:dyDescent="0.25">
      <c r="B6627" s="39"/>
    </row>
    <row r="6628" spans="2:2" x14ac:dyDescent="0.25">
      <c r="B6628" s="39"/>
    </row>
    <row r="6629" spans="2:2" x14ac:dyDescent="0.25">
      <c r="B6629" s="39"/>
    </row>
    <row r="6630" spans="2:2" x14ac:dyDescent="0.25">
      <c r="B6630" s="39"/>
    </row>
    <row r="6631" spans="2:2" x14ac:dyDescent="0.25">
      <c r="B6631" s="39"/>
    </row>
    <row r="6632" spans="2:2" x14ac:dyDescent="0.25">
      <c r="B6632" s="39"/>
    </row>
    <row r="6633" spans="2:2" x14ac:dyDescent="0.25">
      <c r="B6633" s="39"/>
    </row>
    <row r="6634" spans="2:2" x14ac:dyDescent="0.25">
      <c r="B6634" s="39"/>
    </row>
    <row r="6635" spans="2:2" x14ac:dyDescent="0.25">
      <c r="B6635" s="39"/>
    </row>
    <row r="6636" spans="2:2" x14ac:dyDescent="0.25">
      <c r="B6636" s="39"/>
    </row>
    <row r="6637" spans="2:2" x14ac:dyDescent="0.25">
      <c r="B6637" s="39"/>
    </row>
    <row r="6638" spans="2:2" x14ac:dyDescent="0.25">
      <c r="B6638" s="39"/>
    </row>
    <row r="6639" spans="2:2" x14ac:dyDescent="0.25">
      <c r="B6639" s="39"/>
    </row>
    <row r="6640" spans="2:2" x14ac:dyDescent="0.25">
      <c r="B6640" s="39"/>
    </row>
    <row r="6641" spans="2:2" x14ac:dyDescent="0.25">
      <c r="B6641" s="39"/>
    </row>
    <row r="6642" spans="2:2" x14ac:dyDescent="0.25">
      <c r="B6642" s="39"/>
    </row>
    <row r="6643" spans="2:2" x14ac:dyDescent="0.25">
      <c r="B6643" s="39"/>
    </row>
    <row r="6644" spans="2:2" x14ac:dyDescent="0.25">
      <c r="B6644" s="39"/>
    </row>
    <row r="6645" spans="2:2" x14ac:dyDescent="0.25">
      <c r="B6645" s="39"/>
    </row>
    <row r="6646" spans="2:2" x14ac:dyDescent="0.25">
      <c r="B6646" s="39"/>
    </row>
    <row r="6647" spans="2:2" x14ac:dyDescent="0.25">
      <c r="B6647" s="39"/>
    </row>
    <row r="6648" spans="2:2" x14ac:dyDescent="0.25">
      <c r="B6648" s="39"/>
    </row>
    <row r="6649" spans="2:2" x14ac:dyDescent="0.25">
      <c r="B6649" s="39"/>
    </row>
    <row r="6650" spans="2:2" x14ac:dyDescent="0.25">
      <c r="B6650" s="39"/>
    </row>
    <row r="6651" spans="2:2" x14ac:dyDescent="0.25">
      <c r="B6651" s="39"/>
    </row>
    <row r="6652" spans="2:2" x14ac:dyDescent="0.25">
      <c r="B6652" s="39"/>
    </row>
    <row r="6653" spans="2:2" x14ac:dyDescent="0.25">
      <c r="B6653" s="39"/>
    </row>
    <row r="6654" spans="2:2" x14ac:dyDescent="0.25">
      <c r="B6654" s="39"/>
    </row>
    <row r="6655" spans="2:2" x14ac:dyDescent="0.25">
      <c r="B6655" s="39"/>
    </row>
    <row r="6656" spans="2:2" x14ac:dyDescent="0.25">
      <c r="B6656" s="39"/>
    </row>
    <row r="6657" spans="2:2" x14ac:dyDescent="0.25">
      <c r="B6657" s="39"/>
    </row>
    <row r="6658" spans="2:2" x14ac:dyDescent="0.25">
      <c r="B6658" s="39"/>
    </row>
    <row r="6659" spans="2:2" x14ac:dyDescent="0.25">
      <c r="B6659" s="39"/>
    </row>
    <row r="6660" spans="2:2" x14ac:dyDescent="0.25">
      <c r="B6660" s="39"/>
    </row>
    <row r="6661" spans="2:2" x14ac:dyDescent="0.25">
      <c r="B6661" s="39"/>
    </row>
    <row r="6662" spans="2:2" x14ac:dyDescent="0.25">
      <c r="B6662" s="39"/>
    </row>
    <row r="6663" spans="2:2" x14ac:dyDescent="0.25">
      <c r="B6663" s="39"/>
    </row>
    <row r="6664" spans="2:2" x14ac:dyDescent="0.25">
      <c r="B6664" s="39"/>
    </row>
    <row r="6665" spans="2:2" x14ac:dyDescent="0.25">
      <c r="B6665" s="39"/>
    </row>
    <row r="6666" spans="2:2" x14ac:dyDescent="0.25">
      <c r="B6666" s="39"/>
    </row>
    <row r="6667" spans="2:2" x14ac:dyDescent="0.25">
      <c r="B6667" s="39"/>
    </row>
    <row r="6668" spans="2:2" x14ac:dyDescent="0.25">
      <c r="B6668" s="39"/>
    </row>
    <row r="6669" spans="2:2" x14ac:dyDescent="0.25">
      <c r="B6669" s="39"/>
    </row>
    <row r="6670" spans="2:2" x14ac:dyDescent="0.25">
      <c r="B6670" s="39"/>
    </row>
    <row r="6671" spans="2:2" x14ac:dyDescent="0.25">
      <c r="B6671" s="39"/>
    </row>
    <row r="6672" spans="2:2" x14ac:dyDescent="0.25">
      <c r="B6672" s="39"/>
    </row>
    <row r="6673" spans="2:2" x14ac:dyDescent="0.25">
      <c r="B6673" s="39"/>
    </row>
    <row r="6674" spans="2:2" x14ac:dyDescent="0.25">
      <c r="B6674" s="39"/>
    </row>
    <row r="6675" spans="2:2" x14ac:dyDescent="0.25">
      <c r="B6675" s="39"/>
    </row>
    <row r="6676" spans="2:2" x14ac:dyDescent="0.25">
      <c r="B6676" s="39"/>
    </row>
    <row r="6677" spans="2:2" x14ac:dyDescent="0.25">
      <c r="B6677" s="39"/>
    </row>
    <row r="6678" spans="2:2" x14ac:dyDescent="0.25">
      <c r="B6678" s="39"/>
    </row>
    <row r="6679" spans="2:2" x14ac:dyDescent="0.25">
      <c r="B6679" s="39"/>
    </row>
    <row r="6680" spans="2:2" x14ac:dyDescent="0.25">
      <c r="B6680" s="39"/>
    </row>
    <row r="6681" spans="2:2" x14ac:dyDescent="0.25">
      <c r="B6681" s="39"/>
    </row>
    <row r="6682" spans="2:2" x14ac:dyDescent="0.25">
      <c r="B6682" s="39"/>
    </row>
    <row r="6683" spans="2:2" x14ac:dyDescent="0.25">
      <c r="B6683" s="39"/>
    </row>
    <row r="6684" spans="2:2" x14ac:dyDescent="0.25">
      <c r="B6684" s="39"/>
    </row>
    <row r="6685" spans="2:2" x14ac:dyDescent="0.25">
      <c r="B6685" s="39"/>
    </row>
    <row r="6686" spans="2:2" x14ac:dyDescent="0.25">
      <c r="B6686" s="39"/>
    </row>
    <row r="6687" spans="2:2" x14ac:dyDescent="0.25">
      <c r="B6687" s="39"/>
    </row>
    <row r="6688" spans="2:2" x14ac:dyDescent="0.25">
      <c r="B6688" s="39"/>
    </row>
    <row r="6689" spans="2:2" x14ac:dyDescent="0.25">
      <c r="B6689" s="39"/>
    </row>
    <row r="6690" spans="2:2" x14ac:dyDescent="0.25">
      <c r="B6690" s="39"/>
    </row>
    <row r="6691" spans="2:2" x14ac:dyDescent="0.25">
      <c r="B6691" s="39"/>
    </row>
    <row r="6692" spans="2:2" x14ac:dyDescent="0.25">
      <c r="B6692" s="39"/>
    </row>
    <row r="6693" spans="2:2" x14ac:dyDescent="0.25">
      <c r="B6693" s="39"/>
    </row>
    <row r="6694" spans="2:2" x14ac:dyDescent="0.25">
      <c r="B6694" s="39"/>
    </row>
    <row r="6695" spans="2:2" x14ac:dyDescent="0.25">
      <c r="B6695" s="39"/>
    </row>
    <row r="6696" spans="2:2" x14ac:dyDescent="0.25">
      <c r="B6696" s="39"/>
    </row>
    <row r="6697" spans="2:2" x14ac:dyDescent="0.25">
      <c r="B6697" s="39"/>
    </row>
    <row r="6698" spans="2:2" x14ac:dyDescent="0.25">
      <c r="B6698" s="39"/>
    </row>
    <row r="6699" spans="2:2" x14ac:dyDescent="0.25">
      <c r="B6699" s="39"/>
    </row>
    <row r="6700" spans="2:2" x14ac:dyDescent="0.25">
      <c r="B6700" s="39"/>
    </row>
    <row r="6701" spans="2:2" x14ac:dyDescent="0.25">
      <c r="B6701" s="39"/>
    </row>
    <row r="6702" spans="2:2" x14ac:dyDescent="0.25">
      <c r="B6702" s="39"/>
    </row>
    <row r="6703" spans="2:2" x14ac:dyDescent="0.25">
      <c r="B6703" s="39"/>
    </row>
    <row r="6704" spans="2:2" x14ac:dyDescent="0.25">
      <c r="B6704" s="39"/>
    </row>
    <row r="6705" spans="2:2" x14ac:dyDescent="0.25">
      <c r="B6705" s="39"/>
    </row>
    <row r="6706" spans="2:2" x14ac:dyDescent="0.25">
      <c r="B6706" s="39"/>
    </row>
    <row r="6707" spans="2:2" x14ac:dyDescent="0.25">
      <c r="B6707" s="39"/>
    </row>
    <row r="6708" spans="2:2" x14ac:dyDescent="0.25">
      <c r="B6708" s="39"/>
    </row>
    <row r="6709" spans="2:2" x14ac:dyDescent="0.25">
      <c r="B6709" s="39"/>
    </row>
    <row r="6710" spans="2:2" x14ac:dyDescent="0.25">
      <c r="B6710" s="39"/>
    </row>
    <row r="6711" spans="2:2" x14ac:dyDescent="0.25">
      <c r="B6711" s="39"/>
    </row>
    <row r="6712" spans="2:2" x14ac:dyDescent="0.25">
      <c r="B6712" s="39"/>
    </row>
    <row r="6713" spans="2:2" x14ac:dyDescent="0.25">
      <c r="B6713" s="39"/>
    </row>
    <row r="6714" spans="2:2" x14ac:dyDescent="0.25">
      <c r="B6714" s="39"/>
    </row>
    <row r="6715" spans="2:2" x14ac:dyDescent="0.25">
      <c r="B6715" s="39"/>
    </row>
    <row r="6716" spans="2:2" x14ac:dyDescent="0.25">
      <c r="B6716" s="39"/>
    </row>
    <row r="6717" spans="2:2" x14ac:dyDescent="0.25">
      <c r="B6717" s="39"/>
    </row>
    <row r="6718" spans="2:2" x14ac:dyDescent="0.25">
      <c r="B6718" s="39"/>
    </row>
    <row r="6719" spans="2:2" x14ac:dyDescent="0.25">
      <c r="B6719" s="39"/>
    </row>
    <row r="6720" spans="2:2" x14ac:dyDescent="0.25">
      <c r="B6720" s="39"/>
    </row>
    <row r="6721" spans="2:2" x14ac:dyDescent="0.25">
      <c r="B6721" s="39"/>
    </row>
    <row r="6722" spans="2:2" x14ac:dyDescent="0.25">
      <c r="B6722" s="39"/>
    </row>
    <row r="6723" spans="2:2" x14ac:dyDescent="0.25">
      <c r="B6723" s="39"/>
    </row>
    <row r="6724" spans="2:2" x14ac:dyDescent="0.25">
      <c r="B6724" s="39"/>
    </row>
    <row r="6725" spans="2:2" x14ac:dyDescent="0.25">
      <c r="B6725" s="39"/>
    </row>
    <row r="6726" spans="2:2" x14ac:dyDescent="0.25">
      <c r="B6726" s="39"/>
    </row>
    <row r="6727" spans="2:2" x14ac:dyDescent="0.25">
      <c r="B6727" s="39"/>
    </row>
    <row r="6728" spans="2:2" x14ac:dyDescent="0.25">
      <c r="B6728" s="39"/>
    </row>
    <row r="6729" spans="2:2" x14ac:dyDescent="0.25">
      <c r="B6729" s="39"/>
    </row>
    <row r="6730" spans="2:2" x14ac:dyDescent="0.25">
      <c r="B6730" s="39"/>
    </row>
    <row r="6731" spans="2:2" x14ac:dyDescent="0.25">
      <c r="B6731" s="39"/>
    </row>
    <row r="6732" spans="2:2" x14ac:dyDescent="0.25">
      <c r="B6732" s="39"/>
    </row>
    <row r="6733" spans="2:2" x14ac:dyDescent="0.25">
      <c r="B6733" s="39"/>
    </row>
    <row r="6734" spans="2:2" x14ac:dyDescent="0.25">
      <c r="B6734" s="39"/>
    </row>
    <row r="6735" spans="2:2" x14ac:dyDescent="0.25">
      <c r="B6735" s="39"/>
    </row>
    <row r="6736" spans="2:2" x14ac:dyDescent="0.25">
      <c r="B6736" s="39"/>
    </row>
    <row r="6737" spans="2:2" x14ac:dyDescent="0.25">
      <c r="B6737" s="39"/>
    </row>
    <row r="6738" spans="2:2" x14ac:dyDescent="0.25">
      <c r="B6738" s="39"/>
    </row>
    <row r="6739" spans="2:2" x14ac:dyDescent="0.25">
      <c r="B6739" s="39"/>
    </row>
    <row r="6740" spans="2:2" x14ac:dyDescent="0.25">
      <c r="B6740" s="39"/>
    </row>
    <row r="6741" spans="2:2" x14ac:dyDescent="0.25">
      <c r="B6741" s="39"/>
    </row>
    <row r="6742" spans="2:2" x14ac:dyDescent="0.25">
      <c r="B6742" s="39"/>
    </row>
    <row r="6743" spans="2:2" x14ac:dyDescent="0.25">
      <c r="B6743" s="39"/>
    </row>
    <row r="6744" spans="2:2" x14ac:dyDescent="0.25">
      <c r="B6744" s="39"/>
    </row>
    <row r="6745" spans="2:2" x14ac:dyDescent="0.25">
      <c r="B6745" s="39"/>
    </row>
    <row r="6746" spans="2:2" x14ac:dyDescent="0.25">
      <c r="B6746" s="39"/>
    </row>
    <row r="6747" spans="2:2" x14ac:dyDescent="0.25">
      <c r="B6747" s="39"/>
    </row>
    <row r="6748" spans="2:2" x14ac:dyDescent="0.25">
      <c r="B6748" s="39"/>
    </row>
    <row r="6749" spans="2:2" x14ac:dyDescent="0.25">
      <c r="B6749" s="39"/>
    </row>
    <row r="6750" spans="2:2" x14ac:dyDescent="0.25">
      <c r="B6750" s="39"/>
    </row>
    <row r="6751" spans="2:2" x14ac:dyDescent="0.25">
      <c r="B6751" s="39"/>
    </row>
    <row r="6752" spans="2:2" x14ac:dyDescent="0.25">
      <c r="B6752" s="39"/>
    </row>
    <row r="6753" spans="2:2" x14ac:dyDescent="0.25">
      <c r="B6753" s="39"/>
    </row>
    <row r="6754" spans="2:2" x14ac:dyDescent="0.25">
      <c r="B6754" s="39"/>
    </row>
    <row r="6755" spans="2:2" x14ac:dyDescent="0.25">
      <c r="B6755" s="39"/>
    </row>
    <row r="6756" spans="2:2" x14ac:dyDescent="0.25">
      <c r="B6756" s="39"/>
    </row>
    <row r="6757" spans="2:2" x14ac:dyDescent="0.25">
      <c r="B6757" s="39"/>
    </row>
    <row r="6758" spans="2:2" x14ac:dyDescent="0.25">
      <c r="B6758" s="39"/>
    </row>
    <row r="6759" spans="2:2" x14ac:dyDescent="0.25">
      <c r="B6759" s="39"/>
    </row>
    <row r="6760" spans="2:2" x14ac:dyDescent="0.25">
      <c r="B6760" s="39"/>
    </row>
    <row r="6761" spans="2:2" x14ac:dyDescent="0.25">
      <c r="B6761" s="39"/>
    </row>
    <row r="6762" spans="2:2" x14ac:dyDescent="0.25">
      <c r="B6762" s="39"/>
    </row>
    <row r="6763" spans="2:2" x14ac:dyDescent="0.25">
      <c r="B6763" s="39"/>
    </row>
    <row r="6764" spans="2:2" x14ac:dyDescent="0.25">
      <c r="B6764" s="39"/>
    </row>
    <row r="6765" spans="2:2" x14ac:dyDescent="0.25">
      <c r="B6765" s="39"/>
    </row>
    <row r="6766" spans="2:2" x14ac:dyDescent="0.25">
      <c r="B6766" s="39"/>
    </row>
    <row r="6767" spans="2:2" x14ac:dyDescent="0.25">
      <c r="B6767" s="39"/>
    </row>
    <row r="6768" spans="2:2" x14ac:dyDescent="0.25">
      <c r="B6768" s="39"/>
    </row>
    <row r="6769" spans="2:2" x14ac:dyDescent="0.25">
      <c r="B6769" s="39"/>
    </row>
    <row r="6770" spans="2:2" x14ac:dyDescent="0.25">
      <c r="B6770" s="39"/>
    </row>
    <row r="6771" spans="2:2" x14ac:dyDescent="0.25">
      <c r="B6771" s="39"/>
    </row>
    <row r="6772" spans="2:2" x14ac:dyDescent="0.25">
      <c r="B6772" s="39"/>
    </row>
    <row r="6773" spans="2:2" x14ac:dyDescent="0.25">
      <c r="B6773" s="39"/>
    </row>
    <row r="6774" spans="2:2" x14ac:dyDescent="0.25">
      <c r="B6774" s="39"/>
    </row>
    <row r="6775" spans="2:2" x14ac:dyDescent="0.25">
      <c r="B6775" s="39"/>
    </row>
    <row r="6776" spans="2:2" x14ac:dyDescent="0.25">
      <c r="B6776" s="39"/>
    </row>
    <row r="6777" spans="2:2" x14ac:dyDescent="0.25">
      <c r="B6777" s="39"/>
    </row>
    <row r="6778" spans="2:2" x14ac:dyDescent="0.25">
      <c r="B6778" s="39"/>
    </row>
    <row r="6779" spans="2:2" x14ac:dyDescent="0.25">
      <c r="B6779" s="39"/>
    </row>
    <row r="6780" spans="2:2" x14ac:dyDescent="0.25">
      <c r="B6780" s="39"/>
    </row>
    <row r="6781" spans="2:2" x14ac:dyDescent="0.25">
      <c r="B6781" s="39"/>
    </row>
    <row r="6782" spans="2:2" x14ac:dyDescent="0.25">
      <c r="B6782" s="39"/>
    </row>
    <row r="6783" spans="2:2" x14ac:dyDescent="0.25">
      <c r="B6783" s="39"/>
    </row>
    <row r="6784" spans="2:2" x14ac:dyDescent="0.25">
      <c r="B6784" s="39"/>
    </row>
    <row r="6785" spans="2:2" x14ac:dyDescent="0.25">
      <c r="B6785" s="39"/>
    </row>
    <row r="6786" spans="2:2" x14ac:dyDescent="0.25">
      <c r="B6786" s="39"/>
    </row>
    <row r="6787" spans="2:2" x14ac:dyDescent="0.25">
      <c r="B6787" s="39"/>
    </row>
    <row r="6788" spans="2:2" x14ac:dyDescent="0.25">
      <c r="B6788" s="39"/>
    </row>
    <row r="6789" spans="2:2" x14ac:dyDescent="0.25">
      <c r="B6789" s="39"/>
    </row>
    <row r="6790" spans="2:2" x14ac:dyDescent="0.25">
      <c r="B6790" s="39"/>
    </row>
    <row r="6791" spans="2:2" x14ac:dyDescent="0.25">
      <c r="B6791" s="39"/>
    </row>
    <row r="6792" spans="2:2" x14ac:dyDescent="0.25">
      <c r="B6792" s="39"/>
    </row>
    <row r="6793" spans="2:2" x14ac:dyDescent="0.25">
      <c r="B6793" s="39"/>
    </row>
    <row r="6794" spans="2:2" x14ac:dyDescent="0.25">
      <c r="B6794" s="39"/>
    </row>
    <row r="6795" spans="2:2" x14ac:dyDescent="0.25">
      <c r="B6795" s="39"/>
    </row>
    <row r="6796" spans="2:2" x14ac:dyDescent="0.25">
      <c r="B6796" s="39"/>
    </row>
    <row r="6797" spans="2:2" x14ac:dyDescent="0.25">
      <c r="B6797" s="39"/>
    </row>
    <row r="6798" spans="2:2" x14ac:dyDescent="0.25">
      <c r="B6798" s="39"/>
    </row>
    <row r="6799" spans="2:2" x14ac:dyDescent="0.25">
      <c r="B6799" s="39"/>
    </row>
    <row r="6800" spans="2:2" x14ac:dyDescent="0.25">
      <c r="B6800" s="39"/>
    </row>
    <row r="6801" spans="2:2" x14ac:dyDescent="0.25">
      <c r="B6801" s="39"/>
    </row>
    <row r="6802" spans="2:2" x14ac:dyDescent="0.25">
      <c r="B6802" s="39"/>
    </row>
    <row r="6803" spans="2:2" x14ac:dyDescent="0.25">
      <c r="B6803" s="39"/>
    </row>
    <row r="6804" spans="2:2" x14ac:dyDescent="0.25">
      <c r="B6804" s="39"/>
    </row>
    <row r="6805" spans="2:2" x14ac:dyDescent="0.25">
      <c r="B6805" s="39"/>
    </row>
    <row r="6806" spans="2:2" x14ac:dyDescent="0.25">
      <c r="B6806" s="39"/>
    </row>
    <row r="6807" spans="2:2" x14ac:dyDescent="0.25">
      <c r="B6807" s="39"/>
    </row>
    <row r="6808" spans="2:2" x14ac:dyDescent="0.25">
      <c r="B6808" s="39"/>
    </row>
    <row r="6809" spans="2:2" x14ac:dyDescent="0.25">
      <c r="B6809" s="39"/>
    </row>
    <row r="6810" spans="2:2" x14ac:dyDescent="0.25">
      <c r="B6810" s="39"/>
    </row>
    <row r="6811" spans="2:2" x14ac:dyDescent="0.25">
      <c r="B6811" s="39"/>
    </row>
    <row r="6812" spans="2:2" x14ac:dyDescent="0.25">
      <c r="B6812" s="39"/>
    </row>
    <row r="6813" spans="2:2" x14ac:dyDescent="0.25">
      <c r="B6813" s="39"/>
    </row>
    <row r="6814" spans="2:2" x14ac:dyDescent="0.25">
      <c r="B6814" s="39"/>
    </row>
    <row r="6815" spans="2:2" x14ac:dyDescent="0.25">
      <c r="B6815" s="39"/>
    </row>
    <row r="6816" spans="2:2" x14ac:dyDescent="0.25">
      <c r="B6816" s="39"/>
    </row>
    <row r="6817" spans="2:2" x14ac:dyDescent="0.25">
      <c r="B6817" s="39"/>
    </row>
    <row r="6818" spans="2:2" x14ac:dyDescent="0.25">
      <c r="B6818" s="39"/>
    </row>
    <row r="6819" spans="2:2" x14ac:dyDescent="0.25">
      <c r="B6819" s="39"/>
    </row>
    <row r="6820" spans="2:2" x14ac:dyDescent="0.25">
      <c r="B6820" s="39"/>
    </row>
    <row r="6821" spans="2:2" x14ac:dyDescent="0.25">
      <c r="B6821" s="39"/>
    </row>
    <row r="6822" spans="2:2" x14ac:dyDescent="0.25">
      <c r="B6822" s="39"/>
    </row>
    <row r="6823" spans="2:2" x14ac:dyDescent="0.25">
      <c r="B6823" s="39"/>
    </row>
    <row r="6824" spans="2:2" x14ac:dyDescent="0.25">
      <c r="B6824" s="39"/>
    </row>
    <row r="6825" spans="2:2" x14ac:dyDescent="0.25">
      <c r="B6825" s="39"/>
    </row>
    <row r="6826" spans="2:2" x14ac:dyDescent="0.25">
      <c r="B6826" s="39"/>
    </row>
    <row r="6827" spans="2:2" x14ac:dyDescent="0.25">
      <c r="B6827" s="39"/>
    </row>
    <row r="6828" spans="2:2" x14ac:dyDescent="0.25">
      <c r="B6828" s="39"/>
    </row>
    <row r="6829" spans="2:2" x14ac:dyDescent="0.25">
      <c r="B6829" s="39"/>
    </row>
    <row r="6830" spans="2:2" x14ac:dyDescent="0.25">
      <c r="B6830" s="39"/>
    </row>
    <row r="6831" spans="2:2" x14ac:dyDescent="0.25">
      <c r="B6831" s="39"/>
    </row>
    <row r="6832" spans="2:2" x14ac:dyDescent="0.25">
      <c r="B6832" s="39"/>
    </row>
    <row r="6833" spans="2:2" x14ac:dyDescent="0.25">
      <c r="B6833" s="39"/>
    </row>
    <row r="6834" spans="2:2" x14ac:dyDescent="0.25">
      <c r="B6834" s="39"/>
    </row>
    <row r="6835" spans="2:2" x14ac:dyDescent="0.25">
      <c r="B6835" s="39"/>
    </row>
    <row r="6836" spans="2:2" x14ac:dyDescent="0.25">
      <c r="B6836" s="39"/>
    </row>
    <row r="6837" spans="2:2" x14ac:dyDescent="0.25">
      <c r="B6837" s="39"/>
    </row>
    <row r="6838" spans="2:2" x14ac:dyDescent="0.25">
      <c r="B6838" s="39"/>
    </row>
    <row r="6839" spans="2:2" x14ac:dyDescent="0.25">
      <c r="B6839" s="39"/>
    </row>
    <row r="6840" spans="2:2" x14ac:dyDescent="0.25">
      <c r="B6840" s="39"/>
    </row>
    <row r="6841" spans="2:2" x14ac:dyDescent="0.25">
      <c r="B6841" s="39"/>
    </row>
    <row r="6842" spans="2:2" x14ac:dyDescent="0.25">
      <c r="B6842" s="39"/>
    </row>
    <row r="6843" spans="2:2" x14ac:dyDescent="0.25">
      <c r="B6843" s="39"/>
    </row>
    <row r="6844" spans="2:2" x14ac:dyDescent="0.25">
      <c r="B6844" s="39"/>
    </row>
    <row r="6845" spans="2:2" x14ac:dyDescent="0.25">
      <c r="B6845" s="39"/>
    </row>
    <row r="6846" spans="2:2" x14ac:dyDescent="0.25">
      <c r="B6846" s="39"/>
    </row>
    <row r="6847" spans="2:2" x14ac:dyDescent="0.25">
      <c r="B6847" s="39"/>
    </row>
    <row r="6848" spans="2:2" x14ac:dyDescent="0.25">
      <c r="B6848" s="39"/>
    </row>
    <row r="6849" spans="2:2" x14ac:dyDescent="0.25">
      <c r="B6849" s="39"/>
    </row>
    <row r="6850" spans="2:2" x14ac:dyDescent="0.25">
      <c r="B6850" s="39"/>
    </row>
    <row r="6851" spans="2:2" x14ac:dyDescent="0.25">
      <c r="B6851" s="39"/>
    </row>
    <row r="6852" spans="2:2" x14ac:dyDescent="0.25">
      <c r="B6852" s="39"/>
    </row>
    <row r="6853" spans="2:2" x14ac:dyDescent="0.25">
      <c r="B6853" s="39"/>
    </row>
    <row r="6854" spans="2:2" x14ac:dyDescent="0.25">
      <c r="B6854" s="39"/>
    </row>
    <row r="6855" spans="2:2" x14ac:dyDescent="0.25">
      <c r="B6855" s="39"/>
    </row>
    <row r="6856" spans="2:2" x14ac:dyDescent="0.25">
      <c r="B6856" s="39"/>
    </row>
    <row r="6857" spans="2:2" x14ac:dyDescent="0.25">
      <c r="B6857" s="39"/>
    </row>
    <row r="6858" spans="2:2" x14ac:dyDescent="0.25">
      <c r="B6858" s="39"/>
    </row>
    <row r="6859" spans="2:2" x14ac:dyDescent="0.25">
      <c r="B6859" s="39"/>
    </row>
    <row r="6860" spans="2:2" x14ac:dyDescent="0.25">
      <c r="B6860" s="39"/>
    </row>
    <row r="6861" spans="2:2" x14ac:dyDescent="0.25">
      <c r="B6861" s="39"/>
    </row>
    <row r="6862" spans="2:2" x14ac:dyDescent="0.25">
      <c r="B6862" s="39"/>
    </row>
    <row r="6863" spans="2:2" x14ac:dyDescent="0.25">
      <c r="B6863" s="39"/>
    </row>
    <row r="6864" spans="2:2" x14ac:dyDescent="0.25">
      <c r="B6864" s="39"/>
    </row>
    <row r="6865" spans="2:2" x14ac:dyDescent="0.25">
      <c r="B6865" s="39"/>
    </row>
    <row r="6866" spans="2:2" x14ac:dyDescent="0.25">
      <c r="B6866" s="39"/>
    </row>
    <row r="6867" spans="2:2" x14ac:dyDescent="0.25">
      <c r="B6867" s="39"/>
    </row>
    <row r="6868" spans="2:2" x14ac:dyDescent="0.25">
      <c r="B6868" s="39"/>
    </row>
    <row r="6869" spans="2:2" x14ac:dyDescent="0.25">
      <c r="B6869" s="39"/>
    </row>
    <row r="6870" spans="2:2" x14ac:dyDescent="0.25">
      <c r="B6870" s="39"/>
    </row>
    <row r="6871" spans="2:2" x14ac:dyDescent="0.25">
      <c r="B6871" s="39"/>
    </row>
    <row r="6872" spans="2:2" x14ac:dyDescent="0.25">
      <c r="B6872" s="39"/>
    </row>
    <row r="6873" spans="2:2" x14ac:dyDescent="0.25">
      <c r="B6873" s="39"/>
    </row>
    <row r="6874" spans="2:2" x14ac:dyDescent="0.25">
      <c r="B6874" s="39"/>
    </row>
    <row r="6875" spans="2:2" x14ac:dyDescent="0.25">
      <c r="B6875" s="39"/>
    </row>
    <row r="6876" spans="2:2" x14ac:dyDescent="0.25">
      <c r="B6876" s="39"/>
    </row>
    <row r="6877" spans="2:2" x14ac:dyDescent="0.25">
      <c r="B6877" s="39"/>
    </row>
    <row r="6878" spans="2:2" x14ac:dyDescent="0.25">
      <c r="B6878" s="39"/>
    </row>
    <row r="6879" spans="2:2" x14ac:dyDescent="0.25">
      <c r="B6879" s="39"/>
    </row>
    <row r="6880" spans="2:2" x14ac:dyDescent="0.25">
      <c r="B6880" s="39"/>
    </row>
    <row r="6881" spans="2:2" x14ac:dyDescent="0.25">
      <c r="B6881" s="39"/>
    </row>
    <row r="6882" spans="2:2" x14ac:dyDescent="0.25">
      <c r="B6882" s="39"/>
    </row>
    <row r="6883" spans="2:2" x14ac:dyDescent="0.25">
      <c r="B6883" s="39"/>
    </row>
    <row r="6884" spans="2:2" x14ac:dyDescent="0.25">
      <c r="B6884" s="39"/>
    </row>
    <row r="6885" spans="2:2" x14ac:dyDescent="0.25">
      <c r="B6885" s="39"/>
    </row>
    <row r="6886" spans="2:2" x14ac:dyDescent="0.25">
      <c r="B6886" s="39"/>
    </row>
    <row r="6887" spans="2:2" x14ac:dyDescent="0.25">
      <c r="B6887" s="39"/>
    </row>
    <row r="6888" spans="2:2" x14ac:dyDescent="0.25">
      <c r="B6888" s="39"/>
    </row>
    <row r="6889" spans="2:2" x14ac:dyDescent="0.25">
      <c r="B6889" s="39"/>
    </row>
    <row r="6890" spans="2:2" x14ac:dyDescent="0.25">
      <c r="B6890" s="39"/>
    </row>
    <row r="6891" spans="2:2" x14ac:dyDescent="0.25">
      <c r="B6891" s="39"/>
    </row>
    <row r="6892" spans="2:2" x14ac:dyDescent="0.25">
      <c r="B6892" s="39"/>
    </row>
    <row r="6893" spans="2:2" x14ac:dyDescent="0.25">
      <c r="B6893" s="39"/>
    </row>
    <row r="6894" spans="2:2" x14ac:dyDescent="0.25">
      <c r="B6894" s="39"/>
    </row>
    <row r="6895" spans="2:2" x14ac:dyDescent="0.25">
      <c r="B6895" s="39"/>
    </row>
    <row r="6896" spans="2:2" x14ac:dyDescent="0.25">
      <c r="B6896" s="39"/>
    </row>
    <row r="6897" spans="2:2" x14ac:dyDescent="0.25">
      <c r="B6897" s="39"/>
    </row>
    <row r="6898" spans="2:2" x14ac:dyDescent="0.25">
      <c r="B6898" s="39"/>
    </row>
    <row r="6899" spans="2:2" x14ac:dyDescent="0.25">
      <c r="B6899" s="39"/>
    </row>
    <row r="6900" spans="2:2" x14ac:dyDescent="0.25">
      <c r="B6900" s="39"/>
    </row>
    <row r="6901" spans="2:2" x14ac:dyDescent="0.25">
      <c r="B6901" s="39"/>
    </row>
    <row r="6902" spans="2:2" x14ac:dyDescent="0.25">
      <c r="B6902" s="39"/>
    </row>
    <row r="6903" spans="2:2" x14ac:dyDescent="0.25">
      <c r="B6903" s="39"/>
    </row>
    <row r="6904" spans="2:2" x14ac:dyDescent="0.25">
      <c r="B6904" s="39"/>
    </row>
    <row r="6905" spans="2:2" x14ac:dyDescent="0.25">
      <c r="B6905" s="39"/>
    </row>
    <row r="6906" spans="2:2" x14ac:dyDescent="0.25">
      <c r="B6906" s="39"/>
    </row>
    <row r="6907" spans="2:2" x14ac:dyDescent="0.25">
      <c r="B6907" s="39"/>
    </row>
    <row r="6908" spans="2:2" x14ac:dyDescent="0.25">
      <c r="B6908" s="39"/>
    </row>
    <row r="6909" spans="2:2" x14ac:dyDescent="0.25">
      <c r="B6909" s="39"/>
    </row>
    <row r="6910" spans="2:2" x14ac:dyDescent="0.25">
      <c r="B6910" s="39"/>
    </row>
    <row r="6911" spans="2:2" x14ac:dyDescent="0.25">
      <c r="B6911" s="39"/>
    </row>
    <row r="6912" spans="2:2" x14ac:dyDescent="0.25">
      <c r="B6912" s="39"/>
    </row>
    <row r="6913" spans="2:2" x14ac:dyDescent="0.25">
      <c r="B6913" s="39"/>
    </row>
    <row r="6914" spans="2:2" x14ac:dyDescent="0.25">
      <c r="B6914" s="39"/>
    </row>
    <row r="6915" spans="2:2" x14ac:dyDescent="0.25">
      <c r="B6915" s="39"/>
    </row>
    <row r="6916" spans="2:2" x14ac:dyDescent="0.25">
      <c r="B6916" s="39"/>
    </row>
    <row r="6917" spans="2:2" x14ac:dyDescent="0.25">
      <c r="B6917" s="39"/>
    </row>
    <row r="6918" spans="2:2" x14ac:dyDescent="0.25">
      <c r="B6918" s="39"/>
    </row>
    <row r="6919" spans="2:2" x14ac:dyDescent="0.25">
      <c r="B6919" s="39"/>
    </row>
    <row r="6920" spans="2:2" x14ac:dyDescent="0.25">
      <c r="B6920" s="39"/>
    </row>
    <row r="6921" spans="2:2" x14ac:dyDescent="0.25">
      <c r="B6921" s="39"/>
    </row>
    <row r="6922" spans="2:2" x14ac:dyDescent="0.25">
      <c r="B6922" s="39"/>
    </row>
    <row r="6923" spans="2:2" x14ac:dyDescent="0.25">
      <c r="B6923" s="39"/>
    </row>
    <row r="6924" spans="2:2" x14ac:dyDescent="0.25">
      <c r="B6924" s="39"/>
    </row>
    <row r="6925" spans="2:2" x14ac:dyDescent="0.25">
      <c r="B6925" s="39"/>
    </row>
    <row r="6926" spans="2:2" x14ac:dyDescent="0.25">
      <c r="B6926" s="39"/>
    </row>
    <row r="6927" spans="2:2" x14ac:dyDescent="0.25">
      <c r="B6927" s="39"/>
    </row>
    <row r="6928" spans="2:2" x14ac:dyDescent="0.25">
      <c r="B6928" s="39"/>
    </row>
    <row r="6929" spans="2:2" x14ac:dyDescent="0.25">
      <c r="B6929" s="39"/>
    </row>
    <row r="6930" spans="2:2" x14ac:dyDescent="0.25">
      <c r="B6930" s="39"/>
    </row>
    <row r="6931" spans="2:2" x14ac:dyDescent="0.25">
      <c r="B6931" s="39"/>
    </row>
    <row r="6932" spans="2:2" x14ac:dyDescent="0.25">
      <c r="B6932" s="39"/>
    </row>
    <row r="6933" spans="2:2" x14ac:dyDescent="0.25">
      <c r="B6933" s="39"/>
    </row>
    <row r="6934" spans="2:2" x14ac:dyDescent="0.25">
      <c r="B6934" s="39"/>
    </row>
    <row r="6935" spans="2:2" x14ac:dyDescent="0.25">
      <c r="B6935" s="39"/>
    </row>
    <row r="6936" spans="2:2" x14ac:dyDescent="0.25">
      <c r="B6936" s="39"/>
    </row>
    <row r="6937" spans="2:2" x14ac:dyDescent="0.25">
      <c r="B6937" s="39"/>
    </row>
    <row r="6938" spans="2:2" x14ac:dyDescent="0.25">
      <c r="B6938" s="39"/>
    </row>
    <row r="6939" spans="2:2" x14ac:dyDescent="0.25">
      <c r="B6939" s="39"/>
    </row>
    <row r="6940" spans="2:2" x14ac:dyDescent="0.25">
      <c r="B6940" s="39"/>
    </row>
    <row r="6941" spans="2:2" x14ac:dyDescent="0.25">
      <c r="B6941" s="39"/>
    </row>
    <row r="6942" spans="2:2" x14ac:dyDescent="0.25">
      <c r="B6942" s="39"/>
    </row>
    <row r="6943" spans="2:2" x14ac:dyDescent="0.25">
      <c r="B6943" s="39"/>
    </row>
    <row r="6944" spans="2:2" x14ac:dyDescent="0.25">
      <c r="B6944" s="39"/>
    </row>
    <row r="6945" spans="2:2" x14ac:dyDescent="0.25">
      <c r="B6945" s="39"/>
    </row>
    <row r="6946" spans="2:2" x14ac:dyDescent="0.25">
      <c r="B6946" s="39"/>
    </row>
    <row r="6947" spans="2:2" x14ac:dyDescent="0.25">
      <c r="B6947" s="39"/>
    </row>
    <row r="6948" spans="2:2" x14ac:dyDescent="0.25">
      <c r="B6948" s="39"/>
    </row>
    <row r="6949" spans="2:2" x14ac:dyDescent="0.25">
      <c r="B6949" s="39"/>
    </row>
    <row r="6950" spans="2:2" x14ac:dyDescent="0.25">
      <c r="B6950" s="39"/>
    </row>
    <row r="6951" spans="2:2" x14ac:dyDescent="0.25">
      <c r="B6951" s="39"/>
    </row>
    <row r="6952" spans="2:2" x14ac:dyDescent="0.25">
      <c r="B6952" s="39"/>
    </row>
    <row r="6953" spans="2:2" x14ac:dyDescent="0.25">
      <c r="B6953" s="39"/>
    </row>
    <row r="6954" spans="2:2" x14ac:dyDescent="0.25">
      <c r="B6954" s="39"/>
    </row>
    <row r="6955" spans="2:2" x14ac:dyDescent="0.25">
      <c r="B6955" s="39"/>
    </row>
    <row r="6956" spans="2:2" x14ac:dyDescent="0.25">
      <c r="B6956" s="39"/>
    </row>
    <row r="6957" spans="2:2" x14ac:dyDescent="0.25">
      <c r="B6957" s="39"/>
    </row>
    <row r="6958" spans="2:2" x14ac:dyDescent="0.25">
      <c r="B6958" s="39"/>
    </row>
    <row r="6959" spans="2:2" x14ac:dyDescent="0.25">
      <c r="B6959" s="39"/>
    </row>
    <row r="6960" spans="2:2" x14ac:dyDescent="0.25">
      <c r="B6960" s="39"/>
    </row>
    <row r="6961" spans="2:2" x14ac:dyDescent="0.25">
      <c r="B6961" s="39"/>
    </row>
    <row r="6962" spans="2:2" x14ac:dyDescent="0.25">
      <c r="B6962" s="39"/>
    </row>
    <row r="6963" spans="2:2" x14ac:dyDescent="0.25">
      <c r="B6963" s="39"/>
    </row>
    <row r="6964" spans="2:2" x14ac:dyDescent="0.25">
      <c r="B6964" s="39"/>
    </row>
    <row r="6965" spans="2:2" x14ac:dyDescent="0.25">
      <c r="B6965" s="39"/>
    </row>
    <row r="6966" spans="2:2" x14ac:dyDescent="0.25">
      <c r="B6966" s="39"/>
    </row>
    <row r="6967" spans="2:2" x14ac:dyDescent="0.25">
      <c r="B6967" s="39"/>
    </row>
    <row r="6968" spans="2:2" x14ac:dyDescent="0.25">
      <c r="B6968" s="39"/>
    </row>
    <row r="6969" spans="2:2" x14ac:dyDescent="0.25">
      <c r="B6969" s="39"/>
    </row>
    <row r="6970" spans="2:2" x14ac:dyDescent="0.25">
      <c r="B6970" s="39"/>
    </row>
    <row r="6971" spans="2:2" x14ac:dyDescent="0.25">
      <c r="B6971" s="39"/>
    </row>
    <row r="6972" spans="2:2" x14ac:dyDescent="0.25">
      <c r="B6972" s="39"/>
    </row>
    <row r="6973" spans="2:2" x14ac:dyDescent="0.25">
      <c r="B6973" s="39"/>
    </row>
    <row r="6974" spans="2:2" x14ac:dyDescent="0.25">
      <c r="B6974" s="39"/>
    </row>
    <row r="6975" spans="2:2" x14ac:dyDescent="0.25">
      <c r="B6975" s="39"/>
    </row>
    <row r="6976" spans="2:2" x14ac:dyDescent="0.25">
      <c r="B6976" s="39"/>
    </row>
    <row r="6977" spans="2:2" x14ac:dyDescent="0.25">
      <c r="B6977" s="39"/>
    </row>
    <row r="6978" spans="2:2" x14ac:dyDescent="0.25">
      <c r="B6978" s="39"/>
    </row>
    <row r="6979" spans="2:2" x14ac:dyDescent="0.25">
      <c r="B6979" s="39"/>
    </row>
    <row r="6980" spans="2:2" x14ac:dyDescent="0.25">
      <c r="B6980" s="39"/>
    </row>
    <row r="6981" spans="2:2" x14ac:dyDescent="0.25">
      <c r="B6981" s="39"/>
    </row>
    <row r="6982" spans="2:2" x14ac:dyDescent="0.25">
      <c r="B6982" s="39"/>
    </row>
    <row r="6983" spans="2:2" x14ac:dyDescent="0.25">
      <c r="B6983" s="39"/>
    </row>
    <row r="6984" spans="2:2" x14ac:dyDescent="0.25">
      <c r="B6984" s="39"/>
    </row>
    <row r="6985" spans="2:2" x14ac:dyDescent="0.25">
      <c r="B6985" s="39"/>
    </row>
    <row r="6986" spans="2:2" x14ac:dyDescent="0.25">
      <c r="B6986" s="39"/>
    </row>
    <row r="6987" spans="2:2" x14ac:dyDescent="0.25">
      <c r="B6987" s="39"/>
    </row>
    <row r="6988" spans="2:2" x14ac:dyDescent="0.25">
      <c r="B6988" s="39"/>
    </row>
    <row r="6989" spans="2:2" x14ac:dyDescent="0.25">
      <c r="B6989" s="39"/>
    </row>
    <row r="6990" spans="2:2" x14ac:dyDescent="0.25">
      <c r="B6990" s="39"/>
    </row>
    <row r="6991" spans="2:2" x14ac:dyDescent="0.25">
      <c r="B6991" s="39"/>
    </row>
    <row r="6992" spans="2:2" x14ac:dyDescent="0.25">
      <c r="B6992" s="39"/>
    </row>
    <row r="6993" spans="2:2" x14ac:dyDescent="0.25">
      <c r="B6993" s="39"/>
    </row>
    <row r="6994" spans="2:2" x14ac:dyDescent="0.25">
      <c r="B6994" s="39"/>
    </row>
    <row r="6995" spans="2:2" x14ac:dyDescent="0.25">
      <c r="B6995" s="39"/>
    </row>
    <row r="6996" spans="2:2" x14ac:dyDescent="0.25">
      <c r="B6996" s="39"/>
    </row>
    <row r="6997" spans="2:2" x14ac:dyDescent="0.25">
      <c r="B6997" s="39"/>
    </row>
    <row r="6998" spans="2:2" x14ac:dyDescent="0.25">
      <c r="B6998" s="39"/>
    </row>
    <row r="6999" spans="2:2" x14ac:dyDescent="0.25">
      <c r="B6999" s="39"/>
    </row>
    <row r="7000" spans="2:2" x14ac:dyDescent="0.25">
      <c r="B7000" s="39"/>
    </row>
    <row r="7001" spans="2:2" x14ac:dyDescent="0.25">
      <c r="B7001" s="39"/>
    </row>
    <row r="7002" spans="2:2" x14ac:dyDescent="0.25">
      <c r="B7002" s="39"/>
    </row>
    <row r="7003" spans="2:2" x14ac:dyDescent="0.25">
      <c r="B7003" s="39"/>
    </row>
    <row r="7004" spans="2:2" x14ac:dyDescent="0.25">
      <c r="B7004" s="39"/>
    </row>
    <row r="7005" spans="2:2" x14ac:dyDescent="0.25">
      <c r="B7005" s="39"/>
    </row>
    <row r="7006" spans="2:2" x14ac:dyDescent="0.25">
      <c r="B7006" s="39"/>
    </row>
    <row r="7007" spans="2:2" x14ac:dyDescent="0.25">
      <c r="B7007" s="39"/>
    </row>
    <row r="7008" spans="2:2" x14ac:dyDescent="0.25">
      <c r="B7008" s="39"/>
    </row>
    <row r="7009" spans="2:2" x14ac:dyDescent="0.25">
      <c r="B7009" s="39"/>
    </row>
    <row r="7010" spans="2:2" x14ac:dyDescent="0.25">
      <c r="B7010" s="39"/>
    </row>
    <row r="7011" spans="2:2" x14ac:dyDescent="0.25">
      <c r="B7011" s="39"/>
    </row>
    <row r="7012" spans="2:2" x14ac:dyDescent="0.25">
      <c r="B7012" s="39"/>
    </row>
    <row r="7013" spans="2:2" x14ac:dyDescent="0.25">
      <c r="B7013" s="39"/>
    </row>
    <row r="7014" spans="2:2" x14ac:dyDescent="0.25">
      <c r="B7014" s="39"/>
    </row>
    <row r="7015" spans="2:2" x14ac:dyDescent="0.25">
      <c r="B7015" s="39"/>
    </row>
    <row r="7016" spans="2:2" x14ac:dyDescent="0.25">
      <c r="B7016" s="39"/>
    </row>
    <row r="7017" spans="2:2" x14ac:dyDescent="0.25">
      <c r="B7017" s="39"/>
    </row>
    <row r="7018" spans="2:2" x14ac:dyDescent="0.25">
      <c r="B7018" s="39"/>
    </row>
    <row r="7019" spans="2:2" x14ac:dyDescent="0.25">
      <c r="B7019" s="39"/>
    </row>
    <row r="7020" spans="2:2" x14ac:dyDescent="0.25">
      <c r="B7020" s="39"/>
    </row>
    <row r="7021" spans="2:2" x14ac:dyDescent="0.25">
      <c r="B7021" s="39"/>
    </row>
    <row r="7022" spans="2:2" x14ac:dyDescent="0.25">
      <c r="B7022" s="39"/>
    </row>
    <row r="7023" spans="2:2" x14ac:dyDescent="0.25">
      <c r="B7023" s="39"/>
    </row>
    <row r="7024" spans="2:2" x14ac:dyDescent="0.25">
      <c r="B7024" s="39"/>
    </row>
    <row r="7025" spans="2:2" x14ac:dyDescent="0.25">
      <c r="B7025" s="39"/>
    </row>
    <row r="7026" spans="2:2" x14ac:dyDescent="0.25">
      <c r="B7026" s="39"/>
    </row>
    <row r="7027" spans="2:2" x14ac:dyDescent="0.25">
      <c r="B7027" s="39"/>
    </row>
    <row r="7028" spans="2:2" x14ac:dyDescent="0.25">
      <c r="B7028" s="39"/>
    </row>
    <row r="7029" spans="2:2" x14ac:dyDescent="0.25">
      <c r="B7029" s="39"/>
    </row>
    <row r="7030" spans="2:2" x14ac:dyDescent="0.25">
      <c r="B7030" s="39"/>
    </row>
    <row r="7031" spans="2:2" x14ac:dyDescent="0.25">
      <c r="B7031" s="39"/>
    </row>
    <row r="7032" spans="2:2" x14ac:dyDescent="0.25">
      <c r="B7032" s="39"/>
    </row>
    <row r="7033" spans="2:2" x14ac:dyDescent="0.25">
      <c r="B7033" s="39"/>
    </row>
    <row r="7034" spans="2:2" x14ac:dyDescent="0.25">
      <c r="B7034" s="39"/>
    </row>
    <row r="7035" spans="2:2" x14ac:dyDescent="0.25">
      <c r="B7035" s="39"/>
    </row>
    <row r="7036" spans="2:2" x14ac:dyDescent="0.25">
      <c r="B7036" s="39"/>
    </row>
    <row r="7037" spans="2:2" x14ac:dyDescent="0.25">
      <c r="B7037" s="39"/>
    </row>
    <row r="7038" spans="2:2" x14ac:dyDescent="0.25">
      <c r="B7038" s="39"/>
    </row>
    <row r="7039" spans="2:2" x14ac:dyDescent="0.25">
      <c r="B7039" s="39"/>
    </row>
    <row r="7040" spans="2:2" x14ac:dyDescent="0.25">
      <c r="B7040" s="39"/>
    </row>
    <row r="7041" spans="2:2" x14ac:dyDescent="0.25">
      <c r="B7041" s="39"/>
    </row>
    <row r="7042" spans="2:2" x14ac:dyDescent="0.25">
      <c r="B7042" s="39"/>
    </row>
    <row r="7043" spans="2:2" x14ac:dyDescent="0.25">
      <c r="B7043" s="39"/>
    </row>
    <row r="7044" spans="2:2" x14ac:dyDescent="0.25">
      <c r="B7044" s="39"/>
    </row>
    <row r="7045" spans="2:2" x14ac:dyDescent="0.25">
      <c r="B7045" s="39"/>
    </row>
    <row r="7046" spans="2:2" x14ac:dyDescent="0.25">
      <c r="B7046" s="39"/>
    </row>
    <row r="7047" spans="2:2" x14ac:dyDescent="0.25">
      <c r="B7047" s="39"/>
    </row>
    <row r="7048" spans="2:2" x14ac:dyDescent="0.25">
      <c r="B7048" s="39"/>
    </row>
    <row r="7049" spans="2:2" x14ac:dyDescent="0.25">
      <c r="B7049" s="39"/>
    </row>
    <row r="7050" spans="2:2" x14ac:dyDescent="0.25">
      <c r="B7050" s="39"/>
    </row>
    <row r="7051" spans="2:2" x14ac:dyDescent="0.25">
      <c r="B7051" s="39"/>
    </row>
    <row r="7052" spans="2:2" x14ac:dyDescent="0.25">
      <c r="B7052" s="39"/>
    </row>
    <row r="7053" spans="2:2" x14ac:dyDescent="0.25">
      <c r="B7053" s="39"/>
    </row>
    <row r="7054" spans="2:2" x14ac:dyDescent="0.25">
      <c r="B7054" s="39"/>
    </row>
    <row r="7055" spans="2:2" x14ac:dyDescent="0.25">
      <c r="B7055" s="39"/>
    </row>
    <row r="7056" spans="2:2" x14ac:dyDescent="0.25">
      <c r="B7056" s="39"/>
    </row>
    <row r="7057" spans="2:2" x14ac:dyDescent="0.25">
      <c r="B7057" s="39"/>
    </row>
    <row r="7058" spans="2:2" x14ac:dyDescent="0.25">
      <c r="B7058" s="39"/>
    </row>
    <row r="7059" spans="2:2" x14ac:dyDescent="0.25">
      <c r="B7059" s="39"/>
    </row>
    <row r="7060" spans="2:2" x14ac:dyDescent="0.25">
      <c r="B7060" s="39"/>
    </row>
    <row r="7061" spans="2:2" x14ac:dyDescent="0.25">
      <c r="B7061" s="39"/>
    </row>
    <row r="7062" spans="2:2" x14ac:dyDescent="0.25">
      <c r="B7062" s="39"/>
    </row>
    <row r="7063" spans="2:2" x14ac:dyDescent="0.25">
      <c r="B7063" s="39"/>
    </row>
    <row r="7064" spans="2:2" x14ac:dyDescent="0.25">
      <c r="B7064" s="39"/>
    </row>
    <row r="7065" spans="2:2" x14ac:dyDescent="0.25">
      <c r="B7065" s="39"/>
    </row>
    <row r="7066" spans="2:2" x14ac:dyDescent="0.25">
      <c r="B7066" s="39"/>
    </row>
    <row r="7067" spans="2:2" x14ac:dyDescent="0.25">
      <c r="B7067" s="39"/>
    </row>
    <row r="7068" spans="2:2" x14ac:dyDescent="0.25">
      <c r="B7068" s="39"/>
    </row>
    <row r="7069" spans="2:2" x14ac:dyDescent="0.25">
      <c r="B7069" s="39"/>
    </row>
    <row r="7070" spans="2:2" x14ac:dyDescent="0.25">
      <c r="B7070" s="39"/>
    </row>
    <row r="7071" spans="2:2" x14ac:dyDescent="0.25">
      <c r="B7071" s="39"/>
    </row>
    <row r="7072" spans="2:2" x14ac:dyDescent="0.25">
      <c r="B7072" s="39"/>
    </row>
    <row r="7073" spans="2:2" x14ac:dyDescent="0.25">
      <c r="B7073" s="39"/>
    </row>
    <row r="7074" spans="2:2" x14ac:dyDescent="0.25">
      <c r="B7074" s="39"/>
    </row>
    <row r="7075" spans="2:2" x14ac:dyDescent="0.25">
      <c r="B7075" s="39"/>
    </row>
    <row r="7076" spans="2:2" x14ac:dyDescent="0.25">
      <c r="B7076" s="39"/>
    </row>
    <row r="7077" spans="2:2" x14ac:dyDescent="0.25">
      <c r="B7077" s="39"/>
    </row>
    <row r="7078" spans="2:2" x14ac:dyDescent="0.25">
      <c r="B7078" s="39"/>
    </row>
    <row r="7079" spans="2:2" x14ac:dyDescent="0.25">
      <c r="B7079" s="39"/>
    </row>
    <row r="7080" spans="2:2" x14ac:dyDescent="0.25">
      <c r="B7080" s="39"/>
    </row>
    <row r="7081" spans="2:2" x14ac:dyDescent="0.25">
      <c r="B7081" s="39"/>
    </row>
    <row r="7082" spans="2:2" x14ac:dyDescent="0.25">
      <c r="B7082" s="39"/>
    </row>
    <row r="7083" spans="2:2" x14ac:dyDescent="0.25">
      <c r="B7083" s="39"/>
    </row>
    <row r="7084" spans="2:2" x14ac:dyDescent="0.25">
      <c r="B7084" s="39"/>
    </row>
    <row r="7085" spans="2:2" x14ac:dyDescent="0.25">
      <c r="B7085" s="39"/>
    </row>
    <row r="7086" spans="2:2" x14ac:dyDescent="0.25">
      <c r="B7086" s="39"/>
    </row>
    <row r="7087" spans="2:2" x14ac:dyDescent="0.25">
      <c r="B7087" s="39"/>
    </row>
    <row r="7088" spans="2:2" x14ac:dyDescent="0.25">
      <c r="B7088" s="39"/>
    </row>
    <row r="7089" spans="2:2" x14ac:dyDescent="0.25">
      <c r="B7089" s="39"/>
    </row>
    <row r="7090" spans="2:2" x14ac:dyDescent="0.25">
      <c r="B7090" s="39"/>
    </row>
    <row r="7091" spans="2:2" x14ac:dyDescent="0.25">
      <c r="B7091" s="39"/>
    </row>
    <row r="7092" spans="2:2" x14ac:dyDescent="0.25">
      <c r="B7092" s="39"/>
    </row>
    <row r="7093" spans="2:2" x14ac:dyDescent="0.25">
      <c r="B7093" s="39"/>
    </row>
    <row r="7094" spans="2:2" x14ac:dyDescent="0.25">
      <c r="B7094" s="39"/>
    </row>
    <row r="7095" spans="2:2" x14ac:dyDescent="0.25">
      <c r="B7095" s="39"/>
    </row>
    <row r="7096" spans="2:2" x14ac:dyDescent="0.25">
      <c r="B7096" s="39"/>
    </row>
    <row r="7097" spans="2:2" x14ac:dyDescent="0.25">
      <c r="B7097" s="39"/>
    </row>
    <row r="7098" spans="2:2" x14ac:dyDescent="0.25">
      <c r="B7098" s="39"/>
    </row>
    <row r="7099" spans="2:2" x14ac:dyDescent="0.25">
      <c r="B7099" s="39"/>
    </row>
    <row r="7100" spans="2:2" x14ac:dyDescent="0.25">
      <c r="B7100" s="39"/>
    </row>
    <row r="7101" spans="2:2" x14ac:dyDescent="0.25">
      <c r="B7101" s="39"/>
    </row>
    <row r="7102" spans="2:2" x14ac:dyDescent="0.25">
      <c r="B7102" s="39"/>
    </row>
    <row r="7103" spans="2:2" x14ac:dyDescent="0.25">
      <c r="B7103" s="39"/>
    </row>
    <row r="7104" spans="2:2" x14ac:dyDescent="0.25">
      <c r="B7104" s="39"/>
    </row>
    <row r="7105" spans="2:2" x14ac:dyDescent="0.25">
      <c r="B7105" s="39"/>
    </row>
    <row r="7106" spans="2:2" x14ac:dyDescent="0.25">
      <c r="B7106" s="39"/>
    </row>
    <row r="7107" spans="2:2" x14ac:dyDescent="0.25">
      <c r="B7107" s="39"/>
    </row>
    <row r="7108" spans="2:2" x14ac:dyDescent="0.25">
      <c r="B7108" s="39"/>
    </row>
    <row r="7109" spans="2:2" x14ac:dyDescent="0.25">
      <c r="B7109" s="39"/>
    </row>
    <row r="7110" spans="2:2" x14ac:dyDescent="0.25">
      <c r="B7110" s="39"/>
    </row>
    <row r="7111" spans="2:2" x14ac:dyDescent="0.25">
      <c r="B7111" s="39"/>
    </row>
    <row r="7112" spans="2:2" x14ac:dyDescent="0.25">
      <c r="B7112" s="39"/>
    </row>
    <row r="7113" spans="2:2" x14ac:dyDescent="0.25">
      <c r="B7113" s="39"/>
    </row>
    <row r="7114" spans="2:2" x14ac:dyDescent="0.25">
      <c r="B7114" s="39"/>
    </row>
    <row r="7115" spans="2:2" x14ac:dyDescent="0.25">
      <c r="B7115" s="39"/>
    </row>
    <row r="7116" spans="2:2" x14ac:dyDescent="0.25">
      <c r="B7116" s="39"/>
    </row>
    <row r="7117" spans="2:2" x14ac:dyDescent="0.25">
      <c r="B7117" s="39"/>
    </row>
    <row r="7118" spans="2:2" x14ac:dyDescent="0.25">
      <c r="B7118" s="39"/>
    </row>
    <row r="7119" spans="2:2" x14ac:dyDescent="0.25">
      <c r="B7119" s="39"/>
    </row>
    <row r="7120" spans="2:2" x14ac:dyDescent="0.25">
      <c r="B7120" s="39"/>
    </row>
    <row r="7121" spans="2:2" x14ac:dyDescent="0.25">
      <c r="B7121" s="39"/>
    </row>
    <row r="7122" spans="2:2" x14ac:dyDescent="0.25">
      <c r="B7122" s="39"/>
    </row>
    <row r="7123" spans="2:2" x14ac:dyDescent="0.25">
      <c r="B7123" s="39"/>
    </row>
    <row r="7124" spans="2:2" x14ac:dyDescent="0.25">
      <c r="B7124" s="39"/>
    </row>
    <row r="7125" spans="2:2" x14ac:dyDescent="0.25">
      <c r="B7125" s="39"/>
    </row>
    <row r="7126" spans="2:2" x14ac:dyDescent="0.25">
      <c r="B7126" s="39"/>
    </row>
    <row r="7127" spans="2:2" x14ac:dyDescent="0.25">
      <c r="B7127" s="39"/>
    </row>
    <row r="7128" spans="2:2" x14ac:dyDescent="0.25">
      <c r="B7128" s="39"/>
    </row>
    <row r="7129" spans="2:2" x14ac:dyDescent="0.25">
      <c r="B7129" s="39"/>
    </row>
    <row r="7130" spans="2:2" x14ac:dyDescent="0.25">
      <c r="B7130" s="39"/>
    </row>
    <row r="7131" spans="2:2" x14ac:dyDescent="0.25">
      <c r="B7131" s="39"/>
    </row>
    <row r="7132" spans="2:2" x14ac:dyDescent="0.25">
      <c r="B7132" s="39"/>
    </row>
    <row r="7133" spans="2:2" x14ac:dyDescent="0.25">
      <c r="B7133" s="39"/>
    </row>
    <row r="7134" spans="2:2" x14ac:dyDescent="0.25">
      <c r="B7134" s="39"/>
    </row>
    <row r="7135" spans="2:2" x14ac:dyDescent="0.25">
      <c r="B7135" s="39"/>
    </row>
    <row r="7136" spans="2:2" x14ac:dyDescent="0.25">
      <c r="B7136" s="39"/>
    </row>
    <row r="7137" spans="2:2" x14ac:dyDescent="0.25">
      <c r="B7137" s="39"/>
    </row>
    <row r="7138" spans="2:2" x14ac:dyDescent="0.25">
      <c r="B7138" s="39"/>
    </row>
    <row r="7139" spans="2:2" x14ac:dyDescent="0.25">
      <c r="B7139" s="39"/>
    </row>
    <row r="7140" spans="2:2" x14ac:dyDescent="0.25">
      <c r="B7140" s="39"/>
    </row>
    <row r="7141" spans="2:2" x14ac:dyDescent="0.25">
      <c r="B7141" s="39"/>
    </row>
    <row r="7142" spans="2:2" x14ac:dyDescent="0.25">
      <c r="B7142" s="39"/>
    </row>
    <row r="7143" spans="2:2" x14ac:dyDescent="0.25">
      <c r="B7143" s="39"/>
    </row>
    <row r="7144" spans="2:2" x14ac:dyDescent="0.25">
      <c r="B7144" s="39"/>
    </row>
    <row r="7145" spans="2:2" x14ac:dyDescent="0.25">
      <c r="B7145" s="39"/>
    </row>
    <row r="7146" spans="2:2" x14ac:dyDescent="0.25">
      <c r="B7146" s="39"/>
    </row>
    <row r="7147" spans="2:2" x14ac:dyDescent="0.25">
      <c r="B7147" s="39"/>
    </row>
    <row r="7148" spans="2:2" x14ac:dyDescent="0.25">
      <c r="B7148" s="39"/>
    </row>
    <row r="7149" spans="2:2" x14ac:dyDescent="0.25">
      <c r="B7149" s="39"/>
    </row>
    <row r="7150" spans="2:2" x14ac:dyDescent="0.25">
      <c r="B7150" s="39"/>
    </row>
    <row r="7151" spans="2:2" x14ac:dyDescent="0.25">
      <c r="B7151" s="39"/>
    </row>
    <row r="7152" spans="2:2" x14ac:dyDescent="0.25">
      <c r="B7152" s="39"/>
    </row>
    <row r="7153" spans="2:2" x14ac:dyDescent="0.25">
      <c r="B7153" s="39"/>
    </row>
    <row r="7154" spans="2:2" x14ac:dyDescent="0.25">
      <c r="B7154" s="39"/>
    </row>
    <row r="7155" spans="2:2" x14ac:dyDescent="0.25">
      <c r="B7155" s="39"/>
    </row>
    <row r="7156" spans="2:2" x14ac:dyDescent="0.25">
      <c r="B7156" s="39"/>
    </row>
    <row r="7157" spans="2:2" x14ac:dyDescent="0.25">
      <c r="B7157" s="39"/>
    </row>
    <row r="7158" spans="2:2" x14ac:dyDescent="0.25">
      <c r="B7158" s="39"/>
    </row>
    <row r="7159" spans="2:2" x14ac:dyDescent="0.25">
      <c r="B7159" s="39"/>
    </row>
    <row r="7160" spans="2:2" x14ac:dyDescent="0.25">
      <c r="B7160" s="39"/>
    </row>
    <row r="7161" spans="2:2" x14ac:dyDescent="0.25">
      <c r="B7161" s="39"/>
    </row>
    <row r="7162" spans="2:2" x14ac:dyDescent="0.25">
      <c r="B7162" s="39"/>
    </row>
    <row r="7163" spans="2:2" x14ac:dyDescent="0.25">
      <c r="B7163" s="39"/>
    </row>
    <row r="7164" spans="2:2" x14ac:dyDescent="0.25">
      <c r="B7164" s="39"/>
    </row>
    <row r="7165" spans="2:2" x14ac:dyDescent="0.25">
      <c r="B7165" s="39"/>
    </row>
    <row r="7166" spans="2:2" x14ac:dyDescent="0.25">
      <c r="B7166" s="39"/>
    </row>
    <row r="7167" spans="2:2" x14ac:dyDescent="0.25">
      <c r="B7167" s="39"/>
    </row>
    <row r="7168" spans="2:2" x14ac:dyDescent="0.25">
      <c r="B7168" s="39"/>
    </row>
    <row r="7169" spans="2:2" x14ac:dyDescent="0.25">
      <c r="B7169" s="39"/>
    </row>
    <row r="7170" spans="2:2" x14ac:dyDescent="0.25">
      <c r="B7170" s="39"/>
    </row>
    <row r="7171" spans="2:2" x14ac:dyDescent="0.25">
      <c r="B7171" s="39"/>
    </row>
    <row r="7172" spans="2:2" x14ac:dyDescent="0.25">
      <c r="B7172" s="39"/>
    </row>
    <row r="7173" spans="2:2" x14ac:dyDescent="0.25">
      <c r="B7173" s="39"/>
    </row>
    <row r="7174" spans="2:2" x14ac:dyDescent="0.25">
      <c r="B7174" s="39"/>
    </row>
    <row r="7175" spans="2:2" x14ac:dyDescent="0.25">
      <c r="B7175" s="39"/>
    </row>
    <row r="7176" spans="2:2" x14ac:dyDescent="0.25">
      <c r="B7176" s="39"/>
    </row>
    <row r="7177" spans="2:2" x14ac:dyDescent="0.25">
      <c r="B7177" s="39"/>
    </row>
    <row r="7178" spans="2:2" x14ac:dyDescent="0.25">
      <c r="B7178" s="39"/>
    </row>
    <row r="7179" spans="2:2" x14ac:dyDescent="0.25">
      <c r="B7179" s="39"/>
    </row>
    <row r="7180" spans="2:2" x14ac:dyDescent="0.25">
      <c r="B7180" s="39"/>
    </row>
    <row r="7181" spans="2:2" x14ac:dyDescent="0.25">
      <c r="B7181" s="39"/>
    </row>
    <row r="7182" spans="2:2" x14ac:dyDescent="0.25">
      <c r="B7182" s="39"/>
    </row>
    <row r="7183" spans="2:2" x14ac:dyDescent="0.25">
      <c r="B7183" s="39"/>
    </row>
    <row r="7184" spans="2:2" x14ac:dyDescent="0.25">
      <c r="B7184" s="39"/>
    </row>
    <row r="7185" spans="2:2" x14ac:dyDescent="0.25">
      <c r="B7185" s="39"/>
    </row>
    <row r="7186" spans="2:2" x14ac:dyDescent="0.25">
      <c r="B7186" s="39"/>
    </row>
    <row r="7187" spans="2:2" x14ac:dyDescent="0.25">
      <c r="B7187" s="39"/>
    </row>
    <row r="7188" spans="2:2" x14ac:dyDescent="0.25">
      <c r="B7188" s="39"/>
    </row>
    <row r="7189" spans="2:2" x14ac:dyDescent="0.25">
      <c r="B7189" s="39"/>
    </row>
    <row r="7190" spans="2:2" x14ac:dyDescent="0.25">
      <c r="B7190" s="39"/>
    </row>
    <row r="7191" spans="2:2" x14ac:dyDescent="0.25">
      <c r="B7191" s="39"/>
    </row>
    <row r="7192" spans="2:2" x14ac:dyDescent="0.25">
      <c r="B7192" s="39"/>
    </row>
    <row r="7193" spans="2:2" x14ac:dyDescent="0.25">
      <c r="B7193" s="39"/>
    </row>
    <row r="7194" spans="2:2" x14ac:dyDescent="0.25">
      <c r="B7194" s="39"/>
    </row>
    <row r="7195" spans="2:2" x14ac:dyDescent="0.25">
      <c r="B7195" s="39"/>
    </row>
    <row r="7196" spans="2:2" x14ac:dyDescent="0.25">
      <c r="B7196" s="39"/>
    </row>
    <row r="7197" spans="2:2" x14ac:dyDescent="0.25">
      <c r="B7197" s="39"/>
    </row>
    <row r="7198" spans="2:2" x14ac:dyDescent="0.25">
      <c r="B7198" s="39"/>
    </row>
    <row r="7199" spans="2:2" x14ac:dyDescent="0.25">
      <c r="B7199" s="39"/>
    </row>
    <row r="7200" spans="2:2" x14ac:dyDescent="0.25">
      <c r="B7200" s="39"/>
    </row>
    <row r="7201" spans="2:2" x14ac:dyDescent="0.25">
      <c r="B7201" s="39"/>
    </row>
    <row r="7202" spans="2:2" x14ac:dyDescent="0.25">
      <c r="B7202" s="39"/>
    </row>
    <row r="7203" spans="2:2" x14ac:dyDescent="0.25">
      <c r="B7203" s="39"/>
    </row>
    <row r="7204" spans="2:2" x14ac:dyDescent="0.25">
      <c r="B7204" s="39"/>
    </row>
    <row r="7205" spans="2:2" x14ac:dyDescent="0.25">
      <c r="B7205" s="39"/>
    </row>
    <row r="7206" spans="2:2" x14ac:dyDescent="0.25">
      <c r="B7206" s="39"/>
    </row>
    <row r="7207" spans="2:2" x14ac:dyDescent="0.25">
      <c r="B7207" s="39"/>
    </row>
    <row r="7208" spans="2:2" x14ac:dyDescent="0.25">
      <c r="B7208" s="39"/>
    </row>
    <row r="7209" spans="2:2" x14ac:dyDescent="0.25">
      <c r="B7209" s="39"/>
    </row>
    <row r="7210" spans="2:2" x14ac:dyDescent="0.25">
      <c r="B7210" s="39"/>
    </row>
    <row r="7211" spans="2:2" x14ac:dyDescent="0.25">
      <c r="B7211" s="39"/>
    </row>
    <row r="7212" spans="2:2" x14ac:dyDescent="0.25">
      <c r="B7212" s="39"/>
    </row>
    <row r="7213" spans="2:2" x14ac:dyDescent="0.25">
      <c r="B7213" s="39"/>
    </row>
    <row r="7214" spans="2:2" x14ac:dyDescent="0.25">
      <c r="B7214" s="39"/>
    </row>
    <row r="7215" spans="2:2" x14ac:dyDescent="0.25">
      <c r="B7215" s="39"/>
    </row>
    <row r="7216" spans="2:2" x14ac:dyDescent="0.25">
      <c r="B7216" s="39"/>
    </row>
    <row r="7217" spans="2:2" x14ac:dyDescent="0.25">
      <c r="B7217" s="39"/>
    </row>
    <row r="7218" spans="2:2" x14ac:dyDescent="0.25">
      <c r="B7218" s="39"/>
    </row>
    <row r="7219" spans="2:2" x14ac:dyDescent="0.25">
      <c r="B7219" s="39"/>
    </row>
    <row r="7220" spans="2:2" x14ac:dyDescent="0.25">
      <c r="B7220" s="39"/>
    </row>
    <row r="7221" spans="2:2" x14ac:dyDescent="0.25">
      <c r="B7221" s="39"/>
    </row>
    <row r="7222" spans="2:2" x14ac:dyDescent="0.25">
      <c r="B7222" s="39"/>
    </row>
    <row r="7223" spans="2:2" x14ac:dyDescent="0.25">
      <c r="B7223" s="39"/>
    </row>
    <row r="7224" spans="2:2" x14ac:dyDescent="0.25">
      <c r="B7224" s="39"/>
    </row>
    <row r="7225" spans="2:2" x14ac:dyDescent="0.25">
      <c r="B7225" s="39"/>
    </row>
    <row r="7226" spans="2:2" x14ac:dyDescent="0.25">
      <c r="B7226" s="39"/>
    </row>
    <row r="7227" spans="2:2" x14ac:dyDescent="0.25">
      <c r="B7227" s="39"/>
    </row>
    <row r="7228" spans="2:2" x14ac:dyDescent="0.25">
      <c r="B7228" s="39"/>
    </row>
    <row r="7229" spans="2:2" x14ac:dyDescent="0.25">
      <c r="B7229" s="39"/>
    </row>
    <row r="7230" spans="2:2" x14ac:dyDescent="0.25">
      <c r="B7230" s="39"/>
    </row>
    <row r="7231" spans="2:2" x14ac:dyDescent="0.25">
      <c r="B7231" s="39"/>
    </row>
    <row r="7232" spans="2:2" x14ac:dyDescent="0.25">
      <c r="B7232" s="39"/>
    </row>
    <row r="7233" spans="2:2" x14ac:dyDescent="0.25">
      <c r="B7233" s="39"/>
    </row>
    <row r="7234" spans="2:2" x14ac:dyDescent="0.25">
      <c r="B7234" s="39"/>
    </row>
    <row r="7235" spans="2:2" x14ac:dyDescent="0.25">
      <c r="B7235" s="39"/>
    </row>
    <row r="7236" spans="2:2" x14ac:dyDescent="0.25">
      <c r="B7236" s="39"/>
    </row>
    <row r="7237" spans="2:2" x14ac:dyDescent="0.25">
      <c r="B7237" s="39"/>
    </row>
    <row r="7238" spans="2:2" x14ac:dyDescent="0.25">
      <c r="B7238" s="39"/>
    </row>
    <row r="7239" spans="2:2" x14ac:dyDescent="0.25">
      <c r="B7239" s="39"/>
    </row>
    <row r="7240" spans="2:2" x14ac:dyDescent="0.25">
      <c r="B7240" s="39"/>
    </row>
    <row r="7241" spans="2:2" x14ac:dyDescent="0.25">
      <c r="B7241" s="39"/>
    </row>
    <row r="7242" spans="2:2" x14ac:dyDescent="0.25">
      <c r="B7242" s="39"/>
    </row>
    <row r="7243" spans="2:2" x14ac:dyDescent="0.25">
      <c r="B7243" s="39"/>
    </row>
    <row r="7244" spans="2:2" x14ac:dyDescent="0.25">
      <c r="B7244" s="39"/>
    </row>
    <row r="7245" spans="2:2" x14ac:dyDescent="0.25">
      <c r="B7245" s="39"/>
    </row>
    <row r="7246" spans="2:2" x14ac:dyDescent="0.25">
      <c r="B7246" s="39"/>
    </row>
    <row r="7247" spans="2:2" x14ac:dyDescent="0.25">
      <c r="B7247" s="39"/>
    </row>
    <row r="7248" spans="2:2" x14ac:dyDescent="0.25">
      <c r="B7248" s="39"/>
    </row>
    <row r="7249" spans="2:2" x14ac:dyDescent="0.25">
      <c r="B7249" s="39"/>
    </row>
    <row r="7250" spans="2:2" x14ac:dyDescent="0.25">
      <c r="B7250" s="39"/>
    </row>
    <row r="7251" spans="2:2" x14ac:dyDescent="0.25">
      <c r="B7251" s="39"/>
    </row>
    <row r="7252" spans="2:2" x14ac:dyDescent="0.25">
      <c r="B7252" s="39"/>
    </row>
    <row r="7253" spans="2:2" x14ac:dyDescent="0.25">
      <c r="B7253" s="39"/>
    </row>
    <row r="7254" spans="2:2" x14ac:dyDescent="0.25">
      <c r="B7254" s="39"/>
    </row>
    <row r="7255" spans="2:2" x14ac:dyDescent="0.25">
      <c r="B7255" s="39"/>
    </row>
    <row r="7256" spans="2:2" x14ac:dyDescent="0.25">
      <c r="B7256" s="39"/>
    </row>
    <row r="7257" spans="2:2" x14ac:dyDescent="0.25">
      <c r="B7257" s="39"/>
    </row>
    <row r="7258" spans="2:2" x14ac:dyDescent="0.25">
      <c r="B7258" s="39"/>
    </row>
    <row r="7259" spans="2:2" x14ac:dyDescent="0.25">
      <c r="B7259" s="39"/>
    </row>
    <row r="7260" spans="2:2" x14ac:dyDescent="0.25">
      <c r="B7260" s="39"/>
    </row>
    <row r="7261" spans="2:2" x14ac:dyDescent="0.25">
      <c r="B7261" s="39"/>
    </row>
    <row r="7262" spans="2:2" x14ac:dyDescent="0.25">
      <c r="B7262" s="39"/>
    </row>
    <row r="7263" spans="2:2" x14ac:dyDescent="0.25">
      <c r="B7263" s="39"/>
    </row>
    <row r="7264" spans="2:2" x14ac:dyDescent="0.25">
      <c r="B7264" s="39"/>
    </row>
    <row r="7265" spans="2:2" x14ac:dyDescent="0.25">
      <c r="B7265" s="39"/>
    </row>
    <row r="7266" spans="2:2" x14ac:dyDescent="0.25">
      <c r="B7266" s="39"/>
    </row>
    <row r="7267" spans="2:2" x14ac:dyDescent="0.25">
      <c r="B7267" s="39"/>
    </row>
    <row r="7268" spans="2:2" x14ac:dyDescent="0.25">
      <c r="B7268" s="39"/>
    </row>
    <row r="7269" spans="2:2" x14ac:dyDescent="0.25">
      <c r="B7269" s="39"/>
    </row>
    <row r="7270" spans="2:2" x14ac:dyDescent="0.25">
      <c r="B7270" s="39"/>
    </row>
    <row r="7271" spans="2:2" x14ac:dyDescent="0.25">
      <c r="B7271" s="39"/>
    </row>
    <row r="7272" spans="2:2" x14ac:dyDescent="0.25">
      <c r="B7272" s="39"/>
    </row>
    <row r="7273" spans="2:2" x14ac:dyDescent="0.25">
      <c r="B7273" s="39"/>
    </row>
    <row r="7274" spans="2:2" x14ac:dyDescent="0.25">
      <c r="B7274" s="39"/>
    </row>
    <row r="7275" spans="2:2" x14ac:dyDescent="0.25">
      <c r="B7275" s="39"/>
    </row>
    <row r="7276" spans="2:2" x14ac:dyDescent="0.25">
      <c r="B7276" s="39"/>
    </row>
    <row r="7277" spans="2:2" x14ac:dyDescent="0.25">
      <c r="B7277" s="39"/>
    </row>
    <row r="7278" spans="2:2" x14ac:dyDescent="0.25">
      <c r="B7278" s="39"/>
    </row>
    <row r="7279" spans="2:2" x14ac:dyDescent="0.25">
      <c r="B7279" s="39"/>
    </row>
    <row r="7280" spans="2:2" x14ac:dyDescent="0.25">
      <c r="B7280" s="39"/>
    </row>
    <row r="7281" spans="2:2" x14ac:dyDescent="0.25">
      <c r="B7281" s="39"/>
    </row>
    <row r="7282" spans="2:2" x14ac:dyDescent="0.25">
      <c r="B7282" s="39"/>
    </row>
    <row r="7283" spans="2:2" x14ac:dyDescent="0.25">
      <c r="B7283" s="39"/>
    </row>
    <row r="7284" spans="2:2" x14ac:dyDescent="0.25">
      <c r="B7284" s="39"/>
    </row>
    <row r="7285" spans="2:2" x14ac:dyDescent="0.25">
      <c r="B7285" s="39"/>
    </row>
    <row r="7286" spans="2:2" x14ac:dyDescent="0.25">
      <c r="B7286" s="39"/>
    </row>
    <row r="7287" spans="2:2" x14ac:dyDescent="0.25">
      <c r="B7287" s="39"/>
    </row>
    <row r="7288" spans="2:2" x14ac:dyDescent="0.25">
      <c r="B7288" s="39"/>
    </row>
    <row r="7289" spans="2:2" x14ac:dyDescent="0.25">
      <c r="B7289" s="39"/>
    </row>
    <row r="7290" spans="2:2" x14ac:dyDescent="0.25">
      <c r="B7290" s="39"/>
    </row>
    <row r="7291" spans="2:2" x14ac:dyDescent="0.25">
      <c r="B7291" s="39"/>
    </row>
    <row r="7292" spans="2:2" x14ac:dyDescent="0.25">
      <c r="B7292" s="39"/>
    </row>
    <row r="7293" spans="2:2" x14ac:dyDescent="0.25">
      <c r="B7293" s="39"/>
    </row>
    <row r="7294" spans="2:2" x14ac:dyDescent="0.25">
      <c r="B7294" s="39"/>
    </row>
    <row r="7295" spans="2:2" x14ac:dyDescent="0.25">
      <c r="B7295" s="39"/>
    </row>
    <row r="7296" spans="2:2" x14ac:dyDescent="0.25">
      <c r="B7296" s="39"/>
    </row>
    <row r="7297" spans="2:2" x14ac:dyDescent="0.25">
      <c r="B7297" s="39"/>
    </row>
    <row r="7298" spans="2:2" x14ac:dyDescent="0.25">
      <c r="B7298" s="39"/>
    </row>
    <row r="7299" spans="2:2" x14ac:dyDescent="0.25">
      <c r="B7299" s="39"/>
    </row>
    <row r="7300" spans="2:2" x14ac:dyDescent="0.25">
      <c r="B7300" s="39"/>
    </row>
    <row r="7301" spans="2:2" x14ac:dyDescent="0.25">
      <c r="B7301" s="39"/>
    </row>
    <row r="7302" spans="2:2" x14ac:dyDescent="0.25">
      <c r="B7302" s="39"/>
    </row>
    <row r="7303" spans="2:2" x14ac:dyDescent="0.25">
      <c r="B7303" s="39"/>
    </row>
    <row r="7304" spans="2:2" x14ac:dyDescent="0.25">
      <c r="B7304" s="39"/>
    </row>
    <row r="7305" spans="2:2" x14ac:dyDescent="0.25">
      <c r="B7305" s="39"/>
    </row>
    <row r="7306" spans="2:2" x14ac:dyDescent="0.25">
      <c r="B7306" s="39"/>
    </row>
    <row r="7307" spans="2:2" x14ac:dyDescent="0.25">
      <c r="B7307" s="39"/>
    </row>
    <row r="7308" spans="2:2" x14ac:dyDescent="0.25">
      <c r="B7308" s="39"/>
    </row>
    <row r="7309" spans="2:2" x14ac:dyDescent="0.25">
      <c r="B7309" s="39"/>
    </row>
    <row r="7310" spans="2:2" x14ac:dyDescent="0.25">
      <c r="B7310" s="39"/>
    </row>
    <row r="7311" spans="2:2" x14ac:dyDescent="0.25">
      <c r="B7311" s="39"/>
    </row>
    <row r="7312" spans="2:2" x14ac:dyDescent="0.25">
      <c r="B7312" s="39"/>
    </row>
    <row r="7313" spans="2:2" x14ac:dyDescent="0.25">
      <c r="B7313" s="39"/>
    </row>
    <row r="7314" spans="2:2" x14ac:dyDescent="0.25">
      <c r="B7314" s="39"/>
    </row>
    <row r="7315" spans="2:2" x14ac:dyDescent="0.25">
      <c r="B7315" s="39"/>
    </row>
    <row r="7316" spans="2:2" x14ac:dyDescent="0.25">
      <c r="B7316" s="39"/>
    </row>
    <row r="7317" spans="2:2" x14ac:dyDescent="0.25">
      <c r="B7317" s="39"/>
    </row>
    <row r="7318" spans="2:2" x14ac:dyDescent="0.25">
      <c r="B7318" s="39"/>
    </row>
    <row r="7319" spans="2:2" x14ac:dyDescent="0.25">
      <c r="B7319" s="39"/>
    </row>
    <row r="7320" spans="2:2" x14ac:dyDescent="0.25">
      <c r="B7320" s="39"/>
    </row>
    <row r="7321" spans="2:2" x14ac:dyDescent="0.25">
      <c r="B7321" s="39"/>
    </row>
    <row r="7322" spans="2:2" x14ac:dyDescent="0.25">
      <c r="B7322" s="39"/>
    </row>
    <row r="7323" spans="2:2" x14ac:dyDescent="0.25">
      <c r="B7323" s="39"/>
    </row>
    <row r="7324" spans="2:2" x14ac:dyDescent="0.25">
      <c r="B7324" s="39"/>
    </row>
    <row r="7325" spans="2:2" x14ac:dyDescent="0.25">
      <c r="B7325" s="39"/>
    </row>
    <row r="7326" spans="2:2" x14ac:dyDescent="0.25">
      <c r="B7326" s="39"/>
    </row>
    <row r="7327" spans="2:2" x14ac:dyDescent="0.25">
      <c r="B7327" s="39"/>
    </row>
    <row r="7328" spans="2:2" x14ac:dyDescent="0.25">
      <c r="B7328" s="39"/>
    </row>
    <row r="7329" spans="2:2" x14ac:dyDescent="0.25">
      <c r="B7329" s="39"/>
    </row>
    <row r="7330" spans="2:2" x14ac:dyDescent="0.25">
      <c r="B7330" s="39"/>
    </row>
    <row r="7331" spans="2:2" x14ac:dyDescent="0.25">
      <c r="B7331" s="39"/>
    </row>
    <row r="7332" spans="2:2" x14ac:dyDescent="0.25">
      <c r="B7332" s="39"/>
    </row>
    <row r="7333" spans="2:2" x14ac:dyDescent="0.25">
      <c r="B7333" s="39"/>
    </row>
    <row r="7334" spans="2:2" x14ac:dyDescent="0.25">
      <c r="B7334" s="39"/>
    </row>
    <row r="7335" spans="2:2" x14ac:dyDescent="0.25">
      <c r="B7335" s="39"/>
    </row>
    <row r="7336" spans="2:2" x14ac:dyDescent="0.25">
      <c r="B7336" s="39"/>
    </row>
    <row r="7337" spans="2:2" x14ac:dyDescent="0.25">
      <c r="B7337" s="39"/>
    </row>
    <row r="7338" spans="2:2" x14ac:dyDescent="0.25">
      <c r="B7338" s="39"/>
    </row>
    <row r="7339" spans="2:2" x14ac:dyDescent="0.25">
      <c r="B7339" s="39"/>
    </row>
    <row r="7340" spans="2:2" x14ac:dyDescent="0.25">
      <c r="B7340" s="39"/>
    </row>
    <row r="7341" spans="2:2" x14ac:dyDescent="0.25">
      <c r="B7341" s="39"/>
    </row>
    <row r="7342" spans="2:2" x14ac:dyDescent="0.25">
      <c r="B7342" s="39"/>
    </row>
    <row r="7343" spans="2:2" x14ac:dyDescent="0.25">
      <c r="B7343" s="39"/>
    </row>
    <row r="7344" spans="2:2" x14ac:dyDescent="0.25">
      <c r="B7344" s="39"/>
    </row>
    <row r="7345" spans="2:2" x14ac:dyDescent="0.25">
      <c r="B7345" s="39"/>
    </row>
    <row r="7346" spans="2:2" x14ac:dyDescent="0.25">
      <c r="B7346" s="39"/>
    </row>
    <row r="7347" spans="2:2" x14ac:dyDescent="0.25">
      <c r="B7347" s="39"/>
    </row>
    <row r="7348" spans="2:2" x14ac:dyDescent="0.25">
      <c r="B7348" s="39"/>
    </row>
    <row r="7349" spans="2:2" x14ac:dyDescent="0.25">
      <c r="B7349" s="39"/>
    </row>
    <row r="7350" spans="2:2" x14ac:dyDescent="0.25">
      <c r="B7350" s="39"/>
    </row>
    <row r="7351" spans="2:2" x14ac:dyDescent="0.25">
      <c r="B7351" s="39"/>
    </row>
    <row r="7352" spans="2:2" x14ac:dyDescent="0.25">
      <c r="B7352" s="39"/>
    </row>
    <row r="7353" spans="2:2" x14ac:dyDescent="0.25">
      <c r="B7353" s="39"/>
    </row>
    <row r="7354" spans="2:2" x14ac:dyDescent="0.25">
      <c r="B7354" s="39"/>
    </row>
    <row r="7355" spans="2:2" x14ac:dyDescent="0.25">
      <c r="B7355" s="39"/>
    </row>
    <row r="7356" spans="2:2" x14ac:dyDescent="0.25">
      <c r="B7356" s="39"/>
    </row>
    <row r="7357" spans="2:2" x14ac:dyDescent="0.25">
      <c r="B7357" s="39"/>
    </row>
    <row r="7358" spans="2:2" x14ac:dyDescent="0.25">
      <c r="B7358" s="39"/>
    </row>
    <row r="7359" spans="2:2" x14ac:dyDescent="0.25">
      <c r="B7359" s="39"/>
    </row>
    <row r="7360" spans="2:2" x14ac:dyDescent="0.25">
      <c r="B7360" s="39"/>
    </row>
    <row r="7361" spans="2:2" x14ac:dyDescent="0.25">
      <c r="B7361" s="39"/>
    </row>
    <row r="7362" spans="2:2" x14ac:dyDescent="0.25">
      <c r="B7362" s="39"/>
    </row>
    <row r="7363" spans="2:2" x14ac:dyDescent="0.25">
      <c r="B7363" s="39"/>
    </row>
    <row r="7364" spans="2:2" x14ac:dyDescent="0.25">
      <c r="B7364" s="39"/>
    </row>
    <row r="7365" spans="2:2" x14ac:dyDescent="0.25">
      <c r="B7365" s="39"/>
    </row>
    <row r="7366" spans="2:2" x14ac:dyDescent="0.25">
      <c r="B7366" s="39"/>
    </row>
    <row r="7367" spans="2:2" x14ac:dyDescent="0.25">
      <c r="B7367" s="39"/>
    </row>
    <row r="7368" spans="2:2" x14ac:dyDescent="0.25">
      <c r="B7368" s="39"/>
    </row>
    <row r="7369" spans="2:2" x14ac:dyDescent="0.25">
      <c r="B7369" s="39"/>
    </row>
    <row r="7370" spans="2:2" x14ac:dyDescent="0.25">
      <c r="B7370" s="39"/>
    </row>
    <row r="7371" spans="2:2" x14ac:dyDescent="0.25">
      <c r="B7371" s="39"/>
    </row>
    <row r="7372" spans="2:2" x14ac:dyDescent="0.25">
      <c r="B7372" s="39"/>
    </row>
    <row r="7373" spans="2:2" x14ac:dyDescent="0.25">
      <c r="B7373" s="39"/>
    </row>
    <row r="7374" spans="2:2" x14ac:dyDescent="0.25">
      <c r="B7374" s="39"/>
    </row>
    <row r="7375" spans="2:2" x14ac:dyDescent="0.25">
      <c r="B7375" s="39"/>
    </row>
    <row r="7376" spans="2:2" x14ac:dyDescent="0.25">
      <c r="B7376" s="39"/>
    </row>
    <row r="7377" spans="2:2" x14ac:dyDescent="0.25">
      <c r="B7377" s="39"/>
    </row>
    <row r="7378" spans="2:2" x14ac:dyDescent="0.25">
      <c r="B7378" s="39"/>
    </row>
    <row r="7379" spans="2:2" x14ac:dyDescent="0.25">
      <c r="B7379" s="39"/>
    </row>
    <row r="7380" spans="2:2" x14ac:dyDescent="0.25">
      <c r="B7380" s="39"/>
    </row>
    <row r="7381" spans="2:2" x14ac:dyDescent="0.25">
      <c r="B7381" s="39"/>
    </row>
    <row r="7382" spans="2:2" x14ac:dyDescent="0.25">
      <c r="B7382" s="39"/>
    </row>
    <row r="7383" spans="2:2" x14ac:dyDescent="0.25">
      <c r="B7383" s="39"/>
    </row>
    <row r="7384" spans="2:2" x14ac:dyDescent="0.25">
      <c r="B7384" s="39"/>
    </row>
    <row r="7385" spans="2:2" x14ac:dyDescent="0.25">
      <c r="B7385" s="39"/>
    </row>
    <row r="7386" spans="2:2" x14ac:dyDescent="0.25">
      <c r="B7386" s="39"/>
    </row>
    <row r="7387" spans="2:2" x14ac:dyDescent="0.25">
      <c r="B7387" s="39"/>
    </row>
    <row r="7388" spans="2:2" x14ac:dyDescent="0.25">
      <c r="B7388" s="39"/>
    </row>
    <row r="7389" spans="2:2" x14ac:dyDescent="0.25">
      <c r="B7389" s="39"/>
    </row>
    <row r="7390" spans="2:2" x14ac:dyDescent="0.25">
      <c r="B7390" s="39"/>
    </row>
    <row r="7391" spans="2:2" x14ac:dyDescent="0.25">
      <c r="B7391" s="39"/>
    </row>
    <row r="7392" spans="2:2" x14ac:dyDescent="0.25">
      <c r="B7392" s="39"/>
    </row>
    <row r="7393" spans="2:2" x14ac:dyDescent="0.25">
      <c r="B7393" s="39"/>
    </row>
    <row r="7394" spans="2:2" x14ac:dyDescent="0.25">
      <c r="B7394" s="39"/>
    </row>
    <row r="7395" spans="2:2" x14ac:dyDescent="0.25">
      <c r="B7395" s="39"/>
    </row>
    <row r="7396" spans="2:2" x14ac:dyDescent="0.25">
      <c r="B7396" s="39"/>
    </row>
    <row r="7397" spans="2:2" x14ac:dyDescent="0.25">
      <c r="B7397" s="39"/>
    </row>
    <row r="7398" spans="2:2" x14ac:dyDescent="0.25">
      <c r="B7398" s="39"/>
    </row>
    <row r="7399" spans="2:2" x14ac:dyDescent="0.25">
      <c r="B7399" s="39"/>
    </row>
    <row r="7400" spans="2:2" x14ac:dyDescent="0.25">
      <c r="B7400" s="39"/>
    </row>
    <row r="7401" spans="2:2" x14ac:dyDescent="0.25">
      <c r="B7401" s="39"/>
    </row>
    <row r="7402" spans="2:2" x14ac:dyDescent="0.25">
      <c r="B7402" s="39"/>
    </row>
    <row r="7403" spans="2:2" x14ac:dyDescent="0.25">
      <c r="B7403" s="39"/>
    </row>
    <row r="7404" spans="2:2" x14ac:dyDescent="0.25">
      <c r="B7404" s="39"/>
    </row>
    <row r="7405" spans="2:2" x14ac:dyDescent="0.25">
      <c r="B7405" s="39"/>
    </row>
    <row r="7406" spans="2:2" x14ac:dyDescent="0.25">
      <c r="B7406" s="39"/>
    </row>
    <row r="7407" spans="2:2" x14ac:dyDescent="0.25">
      <c r="B7407" s="39"/>
    </row>
    <row r="7408" spans="2:2" x14ac:dyDescent="0.25">
      <c r="B7408" s="39"/>
    </row>
    <row r="7409" spans="2:2" x14ac:dyDescent="0.25">
      <c r="B7409" s="39"/>
    </row>
    <row r="7410" spans="2:2" x14ac:dyDescent="0.25">
      <c r="B7410" s="39"/>
    </row>
    <row r="7411" spans="2:2" x14ac:dyDescent="0.25">
      <c r="B7411" s="39"/>
    </row>
    <row r="7412" spans="2:2" x14ac:dyDescent="0.25">
      <c r="B7412" s="39"/>
    </row>
    <row r="7413" spans="2:2" x14ac:dyDescent="0.25">
      <c r="B7413" s="39"/>
    </row>
    <row r="7414" spans="2:2" x14ac:dyDescent="0.25">
      <c r="B7414" s="39"/>
    </row>
    <row r="7415" spans="2:2" x14ac:dyDescent="0.25">
      <c r="B7415" s="39"/>
    </row>
    <row r="7416" spans="2:2" x14ac:dyDescent="0.25">
      <c r="B7416" s="39"/>
    </row>
    <row r="7417" spans="2:2" x14ac:dyDescent="0.25">
      <c r="B7417" s="39"/>
    </row>
    <row r="7418" spans="2:2" x14ac:dyDescent="0.25">
      <c r="B7418" s="39"/>
    </row>
    <row r="7419" spans="2:2" x14ac:dyDescent="0.25">
      <c r="B7419" s="39"/>
    </row>
    <row r="7420" spans="2:2" x14ac:dyDescent="0.25">
      <c r="B7420" s="39"/>
    </row>
    <row r="7421" spans="2:2" x14ac:dyDescent="0.25">
      <c r="B7421" s="39"/>
    </row>
    <row r="7422" spans="2:2" x14ac:dyDescent="0.25">
      <c r="B7422" s="39"/>
    </row>
    <row r="7423" spans="2:2" x14ac:dyDescent="0.25">
      <c r="B7423" s="39"/>
    </row>
    <row r="7424" spans="2:2" x14ac:dyDescent="0.25">
      <c r="B7424" s="39"/>
    </row>
    <row r="7425" spans="2:2" x14ac:dyDescent="0.25">
      <c r="B7425" s="39"/>
    </row>
    <row r="7426" spans="2:2" x14ac:dyDescent="0.25">
      <c r="B7426" s="39"/>
    </row>
    <row r="7427" spans="2:2" x14ac:dyDescent="0.25">
      <c r="B7427" s="39"/>
    </row>
    <row r="7428" spans="2:2" x14ac:dyDescent="0.25">
      <c r="B7428" s="39"/>
    </row>
    <row r="7429" spans="2:2" x14ac:dyDescent="0.25">
      <c r="B7429" s="39"/>
    </row>
    <row r="7430" spans="2:2" x14ac:dyDescent="0.25">
      <c r="B7430" s="39"/>
    </row>
    <row r="7431" spans="2:2" x14ac:dyDescent="0.25">
      <c r="B7431" s="39"/>
    </row>
    <row r="7432" spans="2:2" x14ac:dyDescent="0.25">
      <c r="B7432" s="39"/>
    </row>
    <row r="7433" spans="2:2" x14ac:dyDescent="0.25">
      <c r="B7433" s="39"/>
    </row>
    <row r="7434" spans="2:2" x14ac:dyDescent="0.25">
      <c r="B7434" s="39"/>
    </row>
    <row r="7435" spans="2:2" x14ac:dyDescent="0.25">
      <c r="B7435" s="39"/>
    </row>
    <row r="7436" spans="2:2" x14ac:dyDescent="0.25">
      <c r="B7436" s="39"/>
    </row>
    <row r="7437" spans="2:2" x14ac:dyDescent="0.25">
      <c r="B7437" s="39"/>
    </row>
    <row r="7438" spans="2:2" x14ac:dyDescent="0.25">
      <c r="B7438" s="39"/>
    </row>
    <row r="7439" spans="2:2" x14ac:dyDescent="0.25">
      <c r="B7439" s="39"/>
    </row>
    <row r="7440" spans="2:2" x14ac:dyDescent="0.25">
      <c r="B7440" s="39"/>
    </row>
    <row r="7441" spans="2:2" x14ac:dyDescent="0.25">
      <c r="B7441" s="39"/>
    </row>
    <row r="7442" spans="2:2" x14ac:dyDescent="0.25">
      <c r="B7442" s="39"/>
    </row>
    <row r="7443" spans="2:2" x14ac:dyDescent="0.25">
      <c r="B7443" s="39"/>
    </row>
    <row r="7444" spans="2:2" x14ac:dyDescent="0.25">
      <c r="B7444" s="39"/>
    </row>
    <row r="7445" spans="2:2" x14ac:dyDescent="0.25">
      <c r="B7445" s="39"/>
    </row>
    <row r="7446" spans="2:2" x14ac:dyDescent="0.25">
      <c r="B7446" s="39"/>
    </row>
    <row r="7447" spans="2:2" x14ac:dyDescent="0.25">
      <c r="B7447" s="39"/>
    </row>
    <row r="7448" spans="2:2" x14ac:dyDescent="0.25">
      <c r="B7448" s="39"/>
    </row>
    <row r="7449" spans="2:2" x14ac:dyDescent="0.25">
      <c r="B7449" s="39"/>
    </row>
    <row r="7450" spans="2:2" x14ac:dyDescent="0.25">
      <c r="B7450" s="39"/>
    </row>
    <row r="7451" spans="2:2" x14ac:dyDescent="0.25">
      <c r="B7451" s="39"/>
    </row>
    <row r="7452" spans="2:2" x14ac:dyDescent="0.25">
      <c r="B7452" s="39"/>
    </row>
    <row r="7453" spans="2:2" x14ac:dyDescent="0.25">
      <c r="B7453" s="39"/>
    </row>
    <row r="7454" spans="2:2" x14ac:dyDescent="0.25">
      <c r="B7454" s="39"/>
    </row>
    <row r="7455" spans="2:2" x14ac:dyDescent="0.25">
      <c r="B7455" s="39"/>
    </row>
    <row r="7456" spans="2:2" x14ac:dyDescent="0.25">
      <c r="B7456" s="39"/>
    </row>
    <row r="7457" spans="2:2" x14ac:dyDescent="0.25">
      <c r="B7457" s="39"/>
    </row>
    <row r="7458" spans="2:2" x14ac:dyDescent="0.25">
      <c r="B7458" s="39"/>
    </row>
    <row r="7459" spans="2:2" x14ac:dyDescent="0.25">
      <c r="B7459" s="39"/>
    </row>
    <row r="7460" spans="2:2" x14ac:dyDescent="0.25">
      <c r="B7460" s="39"/>
    </row>
    <row r="7461" spans="2:2" x14ac:dyDescent="0.25">
      <c r="B7461" s="39"/>
    </row>
    <row r="7462" spans="2:2" x14ac:dyDescent="0.25">
      <c r="B7462" s="39"/>
    </row>
    <row r="7463" spans="2:2" x14ac:dyDescent="0.25">
      <c r="B7463" s="39"/>
    </row>
    <row r="7464" spans="2:2" x14ac:dyDescent="0.25">
      <c r="B7464" s="39"/>
    </row>
    <row r="7465" spans="2:2" x14ac:dyDescent="0.25">
      <c r="B7465" s="39"/>
    </row>
    <row r="7466" spans="2:2" x14ac:dyDescent="0.25">
      <c r="B7466" s="39"/>
    </row>
    <row r="7467" spans="2:2" x14ac:dyDescent="0.25">
      <c r="B7467" s="39"/>
    </row>
    <row r="7468" spans="2:2" x14ac:dyDescent="0.25">
      <c r="B7468" s="39"/>
    </row>
    <row r="7469" spans="2:2" x14ac:dyDescent="0.25">
      <c r="B7469" s="39"/>
    </row>
    <row r="7470" spans="2:2" x14ac:dyDescent="0.25">
      <c r="B7470" s="39"/>
    </row>
    <row r="7471" spans="2:2" x14ac:dyDescent="0.25">
      <c r="B7471" s="39"/>
    </row>
    <row r="7472" spans="2:2" x14ac:dyDescent="0.25">
      <c r="B7472" s="39"/>
    </row>
    <row r="7473" spans="2:2" x14ac:dyDescent="0.25">
      <c r="B7473" s="39"/>
    </row>
    <row r="7474" spans="2:2" x14ac:dyDescent="0.25">
      <c r="B7474" s="39"/>
    </row>
    <row r="7475" spans="2:2" x14ac:dyDescent="0.25">
      <c r="B7475" s="39"/>
    </row>
    <row r="7476" spans="2:2" x14ac:dyDescent="0.25">
      <c r="B7476" s="39"/>
    </row>
    <row r="7477" spans="2:2" x14ac:dyDescent="0.25">
      <c r="B7477" s="39"/>
    </row>
    <row r="7478" spans="2:2" x14ac:dyDescent="0.25">
      <c r="B7478" s="39"/>
    </row>
    <row r="7479" spans="2:2" x14ac:dyDescent="0.25">
      <c r="B7479" s="39"/>
    </row>
    <row r="7480" spans="2:2" x14ac:dyDescent="0.25">
      <c r="B7480" s="39"/>
    </row>
    <row r="7481" spans="2:2" x14ac:dyDescent="0.25">
      <c r="B7481" s="39"/>
    </row>
    <row r="7482" spans="2:2" x14ac:dyDescent="0.25">
      <c r="B7482" s="39"/>
    </row>
    <row r="7483" spans="2:2" x14ac:dyDescent="0.25">
      <c r="B7483" s="39"/>
    </row>
    <row r="7484" spans="2:2" x14ac:dyDescent="0.25">
      <c r="B7484" s="39"/>
    </row>
    <row r="7485" spans="2:2" x14ac:dyDescent="0.25">
      <c r="B7485" s="39"/>
    </row>
    <row r="7486" spans="2:2" x14ac:dyDescent="0.25">
      <c r="B7486" s="39"/>
    </row>
    <row r="7487" spans="2:2" x14ac:dyDescent="0.25">
      <c r="B7487" s="39"/>
    </row>
    <row r="7488" spans="2:2" x14ac:dyDescent="0.25">
      <c r="B7488" s="39"/>
    </row>
    <row r="7489" spans="2:2" x14ac:dyDescent="0.25">
      <c r="B7489" s="39"/>
    </row>
    <row r="7490" spans="2:2" x14ac:dyDescent="0.25">
      <c r="B7490" s="39"/>
    </row>
    <row r="7491" spans="2:2" x14ac:dyDescent="0.25">
      <c r="B7491" s="39"/>
    </row>
    <row r="7492" spans="2:2" x14ac:dyDescent="0.25">
      <c r="B7492" s="39"/>
    </row>
    <row r="7493" spans="2:2" x14ac:dyDescent="0.25">
      <c r="B7493" s="39"/>
    </row>
    <row r="7494" spans="2:2" x14ac:dyDescent="0.25">
      <c r="B7494" s="39"/>
    </row>
    <row r="7495" spans="2:2" x14ac:dyDescent="0.25">
      <c r="B7495" s="39"/>
    </row>
    <row r="7496" spans="2:2" x14ac:dyDescent="0.25">
      <c r="B7496" s="39"/>
    </row>
    <row r="7497" spans="2:2" x14ac:dyDescent="0.25">
      <c r="B7497" s="39"/>
    </row>
    <row r="7498" spans="2:2" x14ac:dyDescent="0.25">
      <c r="B7498" s="39"/>
    </row>
    <row r="7499" spans="2:2" x14ac:dyDescent="0.25">
      <c r="B7499" s="39"/>
    </row>
    <row r="7500" spans="2:2" x14ac:dyDescent="0.25">
      <c r="B7500" s="39"/>
    </row>
    <row r="7501" spans="2:2" x14ac:dyDescent="0.25">
      <c r="B7501" s="39"/>
    </row>
    <row r="7502" spans="2:2" x14ac:dyDescent="0.25">
      <c r="B7502" s="39"/>
    </row>
    <row r="7503" spans="2:2" x14ac:dyDescent="0.25">
      <c r="B7503" s="39"/>
    </row>
    <row r="7504" spans="2:2" x14ac:dyDescent="0.25">
      <c r="B7504" s="39"/>
    </row>
    <row r="7505" spans="2:2" x14ac:dyDescent="0.25">
      <c r="B7505" s="39"/>
    </row>
    <row r="7506" spans="2:2" x14ac:dyDescent="0.25">
      <c r="B7506" s="39"/>
    </row>
    <row r="7507" spans="2:2" x14ac:dyDescent="0.25">
      <c r="B7507" s="39"/>
    </row>
    <row r="7508" spans="2:2" x14ac:dyDescent="0.25">
      <c r="B7508" s="39"/>
    </row>
    <row r="7509" spans="2:2" x14ac:dyDescent="0.25">
      <c r="B7509" s="39"/>
    </row>
    <row r="7510" spans="2:2" x14ac:dyDescent="0.25">
      <c r="B7510" s="39"/>
    </row>
    <row r="7511" spans="2:2" x14ac:dyDescent="0.25">
      <c r="B7511" s="39"/>
    </row>
    <row r="7512" spans="2:2" x14ac:dyDescent="0.25">
      <c r="B7512" s="39"/>
    </row>
    <row r="7513" spans="2:2" x14ac:dyDescent="0.25">
      <c r="B7513" s="39"/>
    </row>
    <row r="7514" spans="2:2" x14ac:dyDescent="0.25">
      <c r="B7514" s="39"/>
    </row>
    <row r="7515" spans="2:2" x14ac:dyDescent="0.25">
      <c r="B7515" s="39"/>
    </row>
    <row r="7516" spans="2:2" x14ac:dyDescent="0.25">
      <c r="B7516" s="39"/>
    </row>
    <row r="7517" spans="2:2" x14ac:dyDescent="0.25">
      <c r="B7517" s="39"/>
    </row>
    <row r="7518" spans="2:2" x14ac:dyDescent="0.25">
      <c r="B7518" s="39"/>
    </row>
    <row r="7519" spans="2:2" x14ac:dyDescent="0.25">
      <c r="B7519" s="39"/>
    </row>
    <row r="7520" spans="2:2" x14ac:dyDescent="0.25">
      <c r="B7520" s="39"/>
    </row>
    <row r="7521" spans="2:2" x14ac:dyDescent="0.25">
      <c r="B7521" s="39"/>
    </row>
    <row r="7522" spans="2:2" x14ac:dyDescent="0.25">
      <c r="B7522" s="39"/>
    </row>
    <row r="7523" spans="2:2" x14ac:dyDescent="0.25">
      <c r="B7523" s="39"/>
    </row>
    <row r="7524" spans="2:2" x14ac:dyDescent="0.25">
      <c r="B7524" s="39"/>
    </row>
    <row r="7525" spans="2:2" x14ac:dyDescent="0.25">
      <c r="B7525" s="39"/>
    </row>
    <row r="7526" spans="2:2" x14ac:dyDescent="0.25">
      <c r="B7526" s="39"/>
    </row>
    <row r="7527" spans="2:2" x14ac:dyDescent="0.25">
      <c r="B7527" s="39"/>
    </row>
    <row r="7528" spans="2:2" x14ac:dyDescent="0.25">
      <c r="B7528" s="39"/>
    </row>
    <row r="7529" spans="2:2" x14ac:dyDescent="0.25">
      <c r="B7529" s="39"/>
    </row>
    <row r="7530" spans="2:2" x14ac:dyDescent="0.25">
      <c r="B7530" s="39"/>
    </row>
    <row r="7531" spans="2:2" x14ac:dyDescent="0.25">
      <c r="B7531" s="39"/>
    </row>
    <row r="7532" spans="2:2" x14ac:dyDescent="0.25">
      <c r="B7532" s="39"/>
    </row>
    <row r="7533" spans="2:2" x14ac:dyDescent="0.25">
      <c r="B7533" s="39"/>
    </row>
    <row r="7534" spans="2:2" x14ac:dyDescent="0.25">
      <c r="B7534" s="39"/>
    </row>
    <row r="7535" spans="2:2" x14ac:dyDescent="0.25">
      <c r="B7535" s="39"/>
    </row>
    <row r="7536" spans="2:2" x14ac:dyDescent="0.25">
      <c r="B7536" s="39"/>
    </row>
    <row r="7537" spans="2:2" x14ac:dyDescent="0.25">
      <c r="B7537" s="39"/>
    </row>
    <row r="7538" spans="2:2" x14ac:dyDescent="0.25">
      <c r="B7538" s="39"/>
    </row>
    <row r="7539" spans="2:2" x14ac:dyDescent="0.25">
      <c r="B7539" s="39"/>
    </row>
    <row r="7540" spans="2:2" x14ac:dyDescent="0.25">
      <c r="B7540" s="39"/>
    </row>
    <row r="7541" spans="2:2" x14ac:dyDescent="0.25">
      <c r="B7541" s="39"/>
    </row>
    <row r="7542" spans="2:2" x14ac:dyDescent="0.25">
      <c r="B7542" s="39"/>
    </row>
    <row r="7543" spans="2:2" x14ac:dyDescent="0.25">
      <c r="B7543" s="39"/>
    </row>
    <row r="7544" spans="2:2" x14ac:dyDescent="0.25">
      <c r="B7544" s="39"/>
    </row>
    <row r="7545" spans="2:2" x14ac:dyDescent="0.25">
      <c r="B7545" s="39"/>
    </row>
    <row r="7546" spans="2:2" x14ac:dyDescent="0.25">
      <c r="B7546" s="39"/>
    </row>
    <row r="7547" spans="2:2" x14ac:dyDescent="0.25">
      <c r="B7547" s="39"/>
    </row>
    <row r="7548" spans="2:2" x14ac:dyDescent="0.25">
      <c r="B7548" s="39"/>
    </row>
    <row r="7549" spans="2:2" x14ac:dyDescent="0.25">
      <c r="B7549" s="39"/>
    </row>
    <row r="7550" spans="2:2" x14ac:dyDescent="0.25">
      <c r="B7550" s="39"/>
    </row>
    <row r="7551" spans="2:2" x14ac:dyDescent="0.25">
      <c r="B7551" s="39"/>
    </row>
    <row r="7552" spans="2:2" x14ac:dyDescent="0.25">
      <c r="B7552" s="39"/>
    </row>
    <row r="7553" spans="2:2" x14ac:dyDescent="0.25">
      <c r="B7553" s="39"/>
    </row>
    <row r="7554" spans="2:2" x14ac:dyDescent="0.25">
      <c r="B7554" s="39"/>
    </row>
    <row r="7555" spans="2:2" x14ac:dyDescent="0.25">
      <c r="B7555" s="39"/>
    </row>
    <row r="7556" spans="2:2" x14ac:dyDescent="0.25">
      <c r="B7556" s="39"/>
    </row>
    <row r="7557" spans="2:2" x14ac:dyDescent="0.25">
      <c r="B7557" s="39"/>
    </row>
    <row r="7558" spans="2:2" x14ac:dyDescent="0.25">
      <c r="B7558" s="39"/>
    </row>
    <row r="7559" spans="2:2" x14ac:dyDescent="0.25">
      <c r="B7559" s="39"/>
    </row>
    <row r="7560" spans="2:2" x14ac:dyDescent="0.25">
      <c r="B7560" s="39"/>
    </row>
    <row r="7561" spans="2:2" x14ac:dyDescent="0.25">
      <c r="B7561" s="39"/>
    </row>
    <row r="7562" spans="2:2" x14ac:dyDescent="0.25">
      <c r="B7562" s="39"/>
    </row>
    <row r="7563" spans="2:2" x14ac:dyDescent="0.25">
      <c r="B7563" s="39"/>
    </row>
    <row r="7564" spans="2:2" x14ac:dyDescent="0.25">
      <c r="B7564" s="39"/>
    </row>
    <row r="7565" spans="2:2" x14ac:dyDescent="0.25">
      <c r="B7565" s="39"/>
    </row>
    <row r="7566" spans="2:2" x14ac:dyDescent="0.25">
      <c r="B7566" s="39"/>
    </row>
    <row r="7567" spans="2:2" x14ac:dyDescent="0.25">
      <c r="B7567" s="39"/>
    </row>
    <row r="7568" spans="2:2" x14ac:dyDescent="0.25">
      <c r="B7568" s="39"/>
    </row>
    <row r="7569" spans="2:2" x14ac:dyDescent="0.25">
      <c r="B7569" s="39"/>
    </row>
    <row r="7570" spans="2:2" x14ac:dyDescent="0.25">
      <c r="B7570" s="39"/>
    </row>
    <row r="7571" spans="2:2" x14ac:dyDescent="0.25">
      <c r="B7571" s="39"/>
    </row>
    <row r="7572" spans="2:2" x14ac:dyDescent="0.25">
      <c r="B7572" s="39"/>
    </row>
    <row r="7573" spans="2:2" x14ac:dyDescent="0.25">
      <c r="B7573" s="39"/>
    </row>
    <row r="7574" spans="2:2" x14ac:dyDescent="0.25">
      <c r="B7574" s="39"/>
    </row>
    <row r="7575" spans="2:2" x14ac:dyDescent="0.25">
      <c r="B7575" s="39"/>
    </row>
    <row r="7576" spans="2:2" x14ac:dyDescent="0.25">
      <c r="B7576" s="39"/>
    </row>
    <row r="7577" spans="2:2" x14ac:dyDescent="0.25">
      <c r="B7577" s="39"/>
    </row>
    <row r="7578" spans="2:2" x14ac:dyDescent="0.25">
      <c r="B7578" s="39"/>
    </row>
    <row r="7579" spans="2:2" x14ac:dyDescent="0.25">
      <c r="B7579" s="39"/>
    </row>
    <row r="7580" spans="2:2" x14ac:dyDescent="0.25">
      <c r="B7580" s="39"/>
    </row>
    <row r="7581" spans="2:2" x14ac:dyDescent="0.25">
      <c r="B7581" s="39"/>
    </row>
    <row r="7582" spans="2:2" x14ac:dyDescent="0.25">
      <c r="B7582" s="39"/>
    </row>
    <row r="7583" spans="2:2" x14ac:dyDescent="0.25">
      <c r="B7583" s="39"/>
    </row>
    <row r="7584" spans="2:2" x14ac:dyDescent="0.25">
      <c r="B7584" s="39"/>
    </row>
    <row r="7585" spans="2:2" x14ac:dyDescent="0.25">
      <c r="B7585" s="39"/>
    </row>
    <row r="7586" spans="2:2" x14ac:dyDescent="0.25">
      <c r="B7586" s="39"/>
    </row>
    <row r="7587" spans="2:2" x14ac:dyDescent="0.25">
      <c r="B7587" s="39"/>
    </row>
    <row r="7588" spans="2:2" x14ac:dyDescent="0.25">
      <c r="B7588" s="39"/>
    </row>
    <row r="7589" spans="2:2" x14ac:dyDescent="0.25">
      <c r="B7589" s="39"/>
    </row>
    <row r="7590" spans="2:2" x14ac:dyDescent="0.25">
      <c r="B7590" s="39"/>
    </row>
    <row r="7591" spans="2:2" x14ac:dyDescent="0.25">
      <c r="B7591" s="39"/>
    </row>
    <row r="7592" spans="2:2" x14ac:dyDescent="0.25">
      <c r="B7592" s="39"/>
    </row>
    <row r="7593" spans="2:2" x14ac:dyDescent="0.25">
      <c r="B7593" s="39"/>
    </row>
    <row r="7594" spans="2:2" x14ac:dyDescent="0.25">
      <c r="B7594" s="39"/>
    </row>
    <row r="7595" spans="2:2" x14ac:dyDescent="0.25">
      <c r="B7595" s="39"/>
    </row>
    <row r="7596" spans="2:2" x14ac:dyDescent="0.25">
      <c r="B7596" s="39"/>
    </row>
    <row r="7597" spans="2:2" x14ac:dyDescent="0.25">
      <c r="B7597" s="39"/>
    </row>
    <row r="7598" spans="2:2" x14ac:dyDescent="0.25">
      <c r="B7598" s="39"/>
    </row>
    <row r="7599" spans="2:2" x14ac:dyDescent="0.25">
      <c r="B7599" s="39"/>
    </row>
    <row r="7600" spans="2:2" x14ac:dyDescent="0.25">
      <c r="B7600" s="39"/>
    </row>
    <row r="7601" spans="2:2" x14ac:dyDescent="0.25">
      <c r="B7601" s="39"/>
    </row>
    <row r="7602" spans="2:2" x14ac:dyDescent="0.25">
      <c r="B7602" s="39"/>
    </row>
    <row r="7603" spans="2:2" x14ac:dyDescent="0.25">
      <c r="B7603" s="39"/>
    </row>
    <row r="7604" spans="2:2" x14ac:dyDescent="0.25">
      <c r="B7604" s="39"/>
    </row>
    <row r="7605" spans="2:2" x14ac:dyDescent="0.25">
      <c r="B7605" s="39"/>
    </row>
    <row r="7606" spans="2:2" x14ac:dyDescent="0.25">
      <c r="B7606" s="39"/>
    </row>
    <row r="7607" spans="2:2" x14ac:dyDescent="0.25">
      <c r="B7607" s="39"/>
    </row>
    <row r="7608" spans="2:2" x14ac:dyDescent="0.25">
      <c r="B7608" s="39"/>
    </row>
    <row r="7609" spans="2:2" x14ac:dyDescent="0.25">
      <c r="B7609" s="39"/>
    </row>
    <row r="7610" spans="2:2" x14ac:dyDescent="0.25">
      <c r="B7610" s="39"/>
    </row>
    <row r="7611" spans="2:2" x14ac:dyDescent="0.25">
      <c r="B7611" s="39"/>
    </row>
    <row r="7612" spans="2:2" x14ac:dyDescent="0.25">
      <c r="B7612" s="39"/>
    </row>
    <row r="7613" spans="2:2" x14ac:dyDescent="0.25">
      <c r="B7613" s="39"/>
    </row>
    <row r="7614" spans="2:2" x14ac:dyDescent="0.25">
      <c r="B7614" s="39"/>
    </row>
    <row r="7615" spans="2:2" x14ac:dyDescent="0.25">
      <c r="B7615" s="39"/>
    </row>
    <row r="7616" spans="2:2" x14ac:dyDescent="0.25">
      <c r="B7616" s="39"/>
    </row>
    <row r="7617" spans="2:2" x14ac:dyDescent="0.25">
      <c r="B7617" s="39"/>
    </row>
    <row r="7618" spans="2:2" x14ac:dyDescent="0.25">
      <c r="B7618" s="39"/>
    </row>
    <row r="7619" spans="2:2" x14ac:dyDescent="0.25">
      <c r="B7619" s="39"/>
    </row>
    <row r="7620" spans="2:2" x14ac:dyDescent="0.25">
      <c r="B7620" s="39"/>
    </row>
    <row r="7621" spans="2:2" x14ac:dyDescent="0.25">
      <c r="B7621" s="39"/>
    </row>
    <row r="7622" spans="2:2" x14ac:dyDescent="0.25">
      <c r="B7622" s="39"/>
    </row>
    <row r="7623" spans="2:2" x14ac:dyDescent="0.25">
      <c r="B7623" s="39"/>
    </row>
    <row r="7624" spans="2:2" x14ac:dyDescent="0.25">
      <c r="B7624" s="39"/>
    </row>
    <row r="7625" spans="2:2" x14ac:dyDescent="0.25">
      <c r="B7625" s="39"/>
    </row>
    <row r="7626" spans="2:2" x14ac:dyDescent="0.25">
      <c r="B7626" s="39"/>
    </row>
    <row r="7627" spans="2:2" x14ac:dyDescent="0.25">
      <c r="B7627" s="39"/>
    </row>
    <row r="7628" spans="2:2" x14ac:dyDescent="0.25">
      <c r="B7628" s="39"/>
    </row>
    <row r="7629" spans="2:2" x14ac:dyDescent="0.25">
      <c r="B7629" s="39"/>
    </row>
    <row r="7630" spans="2:2" x14ac:dyDescent="0.25">
      <c r="B7630" s="39"/>
    </row>
    <row r="7631" spans="2:2" x14ac:dyDescent="0.25">
      <c r="B7631" s="39"/>
    </row>
    <row r="7632" spans="2:2" x14ac:dyDescent="0.25">
      <c r="B7632" s="39"/>
    </row>
    <row r="7633" spans="2:2" x14ac:dyDescent="0.25">
      <c r="B7633" s="39"/>
    </row>
    <row r="7634" spans="2:2" x14ac:dyDescent="0.25">
      <c r="B7634" s="39"/>
    </row>
    <row r="7635" spans="2:2" x14ac:dyDescent="0.25">
      <c r="B7635" s="39"/>
    </row>
    <row r="7636" spans="2:2" x14ac:dyDescent="0.25">
      <c r="B7636" s="39"/>
    </row>
    <row r="7637" spans="2:2" x14ac:dyDescent="0.25">
      <c r="B7637" s="39"/>
    </row>
    <row r="7638" spans="2:2" x14ac:dyDescent="0.25">
      <c r="B7638" s="39"/>
    </row>
    <row r="7639" spans="2:2" x14ac:dyDescent="0.25">
      <c r="B7639" s="39"/>
    </row>
    <row r="7640" spans="2:2" x14ac:dyDescent="0.25">
      <c r="B7640" s="39"/>
    </row>
    <row r="7641" spans="2:2" x14ac:dyDescent="0.25">
      <c r="B7641" s="39"/>
    </row>
    <row r="7642" spans="2:2" x14ac:dyDescent="0.25">
      <c r="B7642" s="39"/>
    </row>
    <row r="7643" spans="2:2" x14ac:dyDescent="0.25">
      <c r="B7643" s="39"/>
    </row>
    <row r="7644" spans="2:2" x14ac:dyDescent="0.25">
      <c r="B7644" s="39"/>
    </row>
    <row r="7645" spans="2:2" x14ac:dyDescent="0.25">
      <c r="B7645" s="39"/>
    </row>
    <row r="7646" spans="2:2" x14ac:dyDescent="0.25">
      <c r="B7646" s="39"/>
    </row>
    <row r="7647" spans="2:2" x14ac:dyDescent="0.25">
      <c r="B7647" s="39"/>
    </row>
    <row r="7648" spans="2:2" x14ac:dyDescent="0.25">
      <c r="B7648" s="39"/>
    </row>
    <row r="7649" spans="2:2" x14ac:dyDescent="0.25">
      <c r="B7649" s="39"/>
    </row>
    <row r="7650" spans="2:2" x14ac:dyDescent="0.25">
      <c r="B7650" s="39"/>
    </row>
    <row r="7651" spans="2:2" x14ac:dyDescent="0.25">
      <c r="B7651" s="39"/>
    </row>
    <row r="7652" spans="2:2" x14ac:dyDescent="0.25">
      <c r="B7652" s="39"/>
    </row>
    <row r="7653" spans="2:2" x14ac:dyDescent="0.25">
      <c r="B7653" s="39"/>
    </row>
    <row r="7654" spans="2:2" x14ac:dyDescent="0.25">
      <c r="B7654" s="39"/>
    </row>
    <row r="7655" spans="2:2" x14ac:dyDescent="0.25">
      <c r="B7655" s="39"/>
    </row>
    <row r="7656" spans="2:2" x14ac:dyDescent="0.25">
      <c r="B7656" s="39"/>
    </row>
    <row r="7657" spans="2:2" x14ac:dyDescent="0.25">
      <c r="B7657" s="39"/>
    </row>
    <row r="7658" spans="2:2" x14ac:dyDescent="0.25">
      <c r="B7658" s="39"/>
    </row>
    <row r="7659" spans="2:2" x14ac:dyDescent="0.25">
      <c r="B7659" s="39"/>
    </row>
    <row r="7660" spans="2:2" x14ac:dyDescent="0.25">
      <c r="B7660" s="39"/>
    </row>
    <row r="7661" spans="2:2" x14ac:dyDescent="0.25">
      <c r="B7661" s="39"/>
    </row>
    <row r="7662" spans="2:2" x14ac:dyDescent="0.25">
      <c r="B7662" s="39"/>
    </row>
    <row r="7663" spans="2:2" x14ac:dyDescent="0.25">
      <c r="B7663" s="39"/>
    </row>
    <row r="7664" spans="2:2" x14ac:dyDescent="0.25">
      <c r="B7664" s="39"/>
    </row>
    <row r="7665" spans="2:2" x14ac:dyDescent="0.25">
      <c r="B7665" s="39"/>
    </row>
    <row r="7666" spans="2:2" x14ac:dyDescent="0.25">
      <c r="B7666" s="39"/>
    </row>
    <row r="7667" spans="2:2" x14ac:dyDescent="0.25">
      <c r="B7667" s="39"/>
    </row>
    <row r="7668" spans="2:2" x14ac:dyDescent="0.25">
      <c r="B7668" s="39"/>
    </row>
    <row r="7669" spans="2:2" x14ac:dyDescent="0.25">
      <c r="B7669" s="39"/>
    </row>
    <row r="7670" spans="2:2" x14ac:dyDescent="0.25">
      <c r="B7670" s="39"/>
    </row>
    <row r="7671" spans="2:2" x14ac:dyDescent="0.25">
      <c r="B7671" s="39"/>
    </row>
    <row r="7672" spans="2:2" x14ac:dyDescent="0.25">
      <c r="B7672" s="39"/>
    </row>
    <row r="7673" spans="2:2" x14ac:dyDescent="0.25">
      <c r="B7673" s="39"/>
    </row>
    <row r="7674" spans="2:2" x14ac:dyDescent="0.25">
      <c r="B7674" s="39"/>
    </row>
    <row r="7675" spans="2:2" x14ac:dyDescent="0.25">
      <c r="B7675" s="39"/>
    </row>
    <row r="7676" spans="2:2" x14ac:dyDescent="0.25">
      <c r="B7676" s="39"/>
    </row>
    <row r="7677" spans="2:2" x14ac:dyDescent="0.25">
      <c r="B7677" s="39"/>
    </row>
    <row r="7678" spans="2:2" x14ac:dyDescent="0.25">
      <c r="B7678" s="39"/>
    </row>
    <row r="7679" spans="2:2" x14ac:dyDescent="0.25">
      <c r="B7679" s="39"/>
    </row>
    <row r="7680" spans="2:2" x14ac:dyDescent="0.25">
      <c r="B7680" s="39"/>
    </row>
    <row r="7681" spans="2:2" x14ac:dyDescent="0.25">
      <c r="B7681" s="39"/>
    </row>
    <row r="7682" spans="2:2" x14ac:dyDescent="0.25">
      <c r="B7682" s="39"/>
    </row>
    <row r="7683" spans="2:2" x14ac:dyDescent="0.25">
      <c r="B7683" s="39"/>
    </row>
    <row r="7684" spans="2:2" x14ac:dyDescent="0.25">
      <c r="B7684" s="39"/>
    </row>
    <row r="7685" spans="2:2" x14ac:dyDescent="0.25">
      <c r="B7685" s="39"/>
    </row>
    <row r="7686" spans="2:2" x14ac:dyDescent="0.25">
      <c r="B7686" s="39"/>
    </row>
    <row r="7687" spans="2:2" x14ac:dyDescent="0.25">
      <c r="B7687" s="39"/>
    </row>
    <row r="7688" spans="2:2" x14ac:dyDescent="0.25">
      <c r="B7688" s="39"/>
    </row>
    <row r="7689" spans="2:2" x14ac:dyDescent="0.25">
      <c r="B7689" s="39"/>
    </row>
    <row r="7690" spans="2:2" x14ac:dyDescent="0.25">
      <c r="B7690" s="39"/>
    </row>
    <row r="7691" spans="2:2" x14ac:dyDescent="0.25">
      <c r="B7691" s="39"/>
    </row>
    <row r="7692" spans="2:2" x14ac:dyDescent="0.25">
      <c r="B7692" s="39"/>
    </row>
    <row r="7693" spans="2:2" x14ac:dyDescent="0.25">
      <c r="B7693" s="39"/>
    </row>
    <row r="7694" spans="2:2" x14ac:dyDescent="0.25">
      <c r="B7694" s="39"/>
    </row>
    <row r="7695" spans="2:2" x14ac:dyDescent="0.25">
      <c r="B7695" s="39"/>
    </row>
    <row r="7696" spans="2:2" x14ac:dyDescent="0.25">
      <c r="B7696" s="39"/>
    </row>
    <row r="7697" spans="2:2" x14ac:dyDescent="0.25">
      <c r="B7697" s="39"/>
    </row>
    <row r="7698" spans="2:2" x14ac:dyDescent="0.25">
      <c r="B7698" s="39"/>
    </row>
    <row r="7699" spans="2:2" x14ac:dyDescent="0.25">
      <c r="B7699" s="39"/>
    </row>
    <row r="7700" spans="2:2" x14ac:dyDescent="0.25">
      <c r="B7700" s="39"/>
    </row>
    <row r="7701" spans="2:2" x14ac:dyDescent="0.25">
      <c r="B7701" s="39"/>
    </row>
    <row r="7702" spans="2:2" x14ac:dyDescent="0.25">
      <c r="B7702" s="39"/>
    </row>
    <row r="7703" spans="2:2" x14ac:dyDescent="0.25">
      <c r="B7703" s="39"/>
    </row>
    <row r="7704" spans="2:2" x14ac:dyDescent="0.25">
      <c r="B7704" s="39"/>
    </row>
    <row r="7705" spans="2:2" x14ac:dyDescent="0.25">
      <c r="B7705" s="39"/>
    </row>
    <row r="7706" spans="2:2" x14ac:dyDescent="0.25">
      <c r="B7706" s="39"/>
    </row>
    <row r="7707" spans="2:2" x14ac:dyDescent="0.25">
      <c r="B7707" s="39"/>
    </row>
    <row r="7708" spans="2:2" x14ac:dyDescent="0.25">
      <c r="B7708" s="39"/>
    </row>
    <row r="7709" spans="2:2" x14ac:dyDescent="0.25">
      <c r="B7709" s="39"/>
    </row>
    <row r="7710" spans="2:2" x14ac:dyDescent="0.25">
      <c r="B7710" s="39"/>
    </row>
    <row r="7711" spans="2:2" x14ac:dyDescent="0.25">
      <c r="B7711" s="39"/>
    </row>
    <row r="7712" spans="2:2" x14ac:dyDescent="0.25">
      <c r="B7712" s="39"/>
    </row>
    <row r="7713" spans="2:2" x14ac:dyDescent="0.25">
      <c r="B7713" s="39"/>
    </row>
    <row r="7714" spans="2:2" x14ac:dyDescent="0.25">
      <c r="B7714" s="39"/>
    </row>
    <row r="7715" spans="2:2" x14ac:dyDescent="0.25">
      <c r="B7715" s="39"/>
    </row>
    <row r="7716" spans="2:2" x14ac:dyDescent="0.25">
      <c r="B7716" s="39"/>
    </row>
    <row r="7717" spans="2:2" x14ac:dyDescent="0.25">
      <c r="B7717" s="39"/>
    </row>
    <row r="7718" spans="2:2" x14ac:dyDescent="0.25">
      <c r="B7718" s="39"/>
    </row>
    <row r="7719" spans="2:2" x14ac:dyDescent="0.25">
      <c r="B7719" s="39"/>
    </row>
    <row r="7720" spans="2:2" x14ac:dyDescent="0.25">
      <c r="B7720" s="39"/>
    </row>
    <row r="7721" spans="2:2" x14ac:dyDescent="0.25">
      <c r="B7721" s="39"/>
    </row>
    <row r="7722" spans="2:2" x14ac:dyDescent="0.25">
      <c r="B7722" s="39"/>
    </row>
    <row r="7723" spans="2:2" x14ac:dyDescent="0.25">
      <c r="B7723" s="39"/>
    </row>
    <row r="7724" spans="2:2" x14ac:dyDescent="0.25">
      <c r="B7724" s="39"/>
    </row>
    <row r="7725" spans="2:2" x14ac:dyDescent="0.25">
      <c r="B7725" s="39"/>
    </row>
    <row r="7726" spans="2:2" x14ac:dyDescent="0.25">
      <c r="B7726" s="39"/>
    </row>
    <row r="7727" spans="2:2" x14ac:dyDescent="0.25">
      <c r="B7727" s="39"/>
    </row>
    <row r="7728" spans="2:2" x14ac:dyDescent="0.25">
      <c r="B7728" s="39"/>
    </row>
    <row r="7729" spans="2:2" x14ac:dyDescent="0.25">
      <c r="B7729" s="39"/>
    </row>
    <row r="7730" spans="2:2" x14ac:dyDescent="0.25">
      <c r="B7730" s="39"/>
    </row>
    <row r="7731" spans="2:2" x14ac:dyDescent="0.25">
      <c r="B7731" s="39"/>
    </row>
    <row r="7732" spans="2:2" x14ac:dyDescent="0.25">
      <c r="B7732" s="39"/>
    </row>
    <row r="7733" spans="2:2" x14ac:dyDescent="0.25">
      <c r="B7733" s="39"/>
    </row>
    <row r="7734" spans="2:2" x14ac:dyDescent="0.25">
      <c r="B7734" s="39"/>
    </row>
    <row r="7735" spans="2:2" x14ac:dyDescent="0.25">
      <c r="B7735" s="39"/>
    </row>
    <row r="7736" spans="2:2" x14ac:dyDescent="0.25">
      <c r="B7736" s="39"/>
    </row>
    <row r="7737" spans="2:2" x14ac:dyDescent="0.25">
      <c r="B7737" s="39"/>
    </row>
    <row r="7738" spans="2:2" x14ac:dyDescent="0.25">
      <c r="B7738" s="39"/>
    </row>
    <row r="7739" spans="2:2" x14ac:dyDescent="0.25">
      <c r="B7739" s="39"/>
    </row>
    <row r="7740" spans="2:2" x14ac:dyDescent="0.25">
      <c r="B7740" s="39"/>
    </row>
    <row r="7741" spans="2:2" x14ac:dyDescent="0.25">
      <c r="B7741" s="39"/>
    </row>
    <row r="7742" spans="2:2" x14ac:dyDescent="0.25">
      <c r="B7742" s="39"/>
    </row>
    <row r="7743" spans="2:2" x14ac:dyDescent="0.25">
      <c r="B7743" s="39"/>
    </row>
    <row r="7744" spans="2:2" x14ac:dyDescent="0.25">
      <c r="B7744" s="39"/>
    </row>
    <row r="7745" spans="2:2" x14ac:dyDescent="0.25">
      <c r="B7745" s="39"/>
    </row>
    <row r="7746" spans="2:2" x14ac:dyDescent="0.25">
      <c r="B7746" s="39"/>
    </row>
    <row r="7747" spans="2:2" x14ac:dyDescent="0.25">
      <c r="B7747" s="39"/>
    </row>
    <row r="7748" spans="2:2" x14ac:dyDescent="0.25">
      <c r="B7748" s="39"/>
    </row>
    <row r="7749" spans="2:2" x14ac:dyDescent="0.25">
      <c r="B7749" s="39"/>
    </row>
    <row r="7750" spans="2:2" x14ac:dyDescent="0.25">
      <c r="B7750" s="39"/>
    </row>
    <row r="7751" spans="2:2" x14ac:dyDescent="0.25">
      <c r="B7751" s="39"/>
    </row>
    <row r="7752" spans="2:2" x14ac:dyDescent="0.25">
      <c r="B7752" s="39"/>
    </row>
    <row r="7753" spans="2:2" x14ac:dyDescent="0.25">
      <c r="B7753" s="39"/>
    </row>
    <row r="7754" spans="2:2" x14ac:dyDescent="0.25">
      <c r="B7754" s="39"/>
    </row>
    <row r="7755" spans="2:2" x14ac:dyDescent="0.25">
      <c r="B7755" s="39"/>
    </row>
    <row r="7756" spans="2:2" x14ac:dyDescent="0.25">
      <c r="B7756" s="39"/>
    </row>
    <row r="7757" spans="2:2" x14ac:dyDescent="0.25">
      <c r="B7757" s="39"/>
    </row>
    <row r="7758" spans="2:2" x14ac:dyDescent="0.25">
      <c r="B7758" s="39"/>
    </row>
    <row r="7759" spans="2:2" x14ac:dyDescent="0.25">
      <c r="B7759" s="39"/>
    </row>
    <row r="7760" spans="2:2" x14ac:dyDescent="0.25">
      <c r="B7760" s="39"/>
    </row>
    <row r="7761" spans="2:2" x14ac:dyDescent="0.25">
      <c r="B7761" s="39"/>
    </row>
    <row r="7762" spans="2:2" x14ac:dyDescent="0.25">
      <c r="B7762" s="39"/>
    </row>
    <row r="7763" spans="2:2" x14ac:dyDescent="0.25">
      <c r="B7763" s="39"/>
    </row>
    <row r="7764" spans="2:2" x14ac:dyDescent="0.25">
      <c r="B7764" s="39"/>
    </row>
    <row r="7765" spans="2:2" x14ac:dyDescent="0.25">
      <c r="B7765" s="39"/>
    </row>
    <row r="7766" spans="2:2" x14ac:dyDescent="0.25">
      <c r="B7766" s="39"/>
    </row>
    <row r="7767" spans="2:2" x14ac:dyDescent="0.25">
      <c r="B7767" s="39"/>
    </row>
    <row r="7768" spans="2:2" x14ac:dyDescent="0.25">
      <c r="B7768" s="39"/>
    </row>
    <row r="7769" spans="2:2" x14ac:dyDescent="0.25">
      <c r="B7769" s="39"/>
    </row>
    <row r="7770" spans="2:2" x14ac:dyDescent="0.25">
      <c r="B7770" s="39"/>
    </row>
    <row r="7771" spans="2:2" x14ac:dyDescent="0.25">
      <c r="B7771" s="39"/>
    </row>
    <row r="7772" spans="2:2" x14ac:dyDescent="0.25">
      <c r="B7772" s="39"/>
    </row>
    <row r="7773" spans="2:2" x14ac:dyDescent="0.25">
      <c r="B7773" s="39"/>
    </row>
    <row r="7774" spans="2:2" x14ac:dyDescent="0.25">
      <c r="B7774" s="39"/>
    </row>
    <row r="7775" spans="2:2" x14ac:dyDescent="0.25">
      <c r="B7775" s="39"/>
    </row>
    <row r="7776" spans="2:2" x14ac:dyDescent="0.25">
      <c r="B7776" s="39"/>
    </row>
    <row r="7777" spans="2:2" x14ac:dyDescent="0.25">
      <c r="B7777" s="39"/>
    </row>
    <row r="7778" spans="2:2" x14ac:dyDescent="0.25">
      <c r="B7778" s="39"/>
    </row>
    <row r="7779" spans="2:2" x14ac:dyDescent="0.25">
      <c r="B7779" s="39"/>
    </row>
    <row r="7780" spans="2:2" x14ac:dyDescent="0.25">
      <c r="B7780" s="39"/>
    </row>
    <row r="7781" spans="2:2" x14ac:dyDescent="0.25">
      <c r="B7781" s="39"/>
    </row>
    <row r="7782" spans="2:2" x14ac:dyDescent="0.25">
      <c r="B7782" s="39"/>
    </row>
    <row r="7783" spans="2:2" x14ac:dyDescent="0.25">
      <c r="B7783" s="39"/>
    </row>
    <row r="7784" spans="2:2" x14ac:dyDescent="0.25">
      <c r="B7784" s="39"/>
    </row>
    <row r="7785" spans="2:2" x14ac:dyDescent="0.25">
      <c r="B7785" s="39"/>
    </row>
    <row r="7786" spans="2:2" x14ac:dyDescent="0.25">
      <c r="B7786" s="39"/>
    </row>
    <row r="7787" spans="2:2" x14ac:dyDescent="0.25">
      <c r="B7787" s="39"/>
    </row>
    <row r="7788" spans="2:2" x14ac:dyDescent="0.25">
      <c r="B7788" s="39"/>
    </row>
    <row r="7789" spans="2:2" x14ac:dyDescent="0.25">
      <c r="B7789" s="39"/>
    </row>
    <row r="7790" spans="2:2" x14ac:dyDescent="0.25">
      <c r="B7790" s="39"/>
    </row>
    <row r="7791" spans="2:2" x14ac:dyDescent="0.25">
      <c r="B7791" s="39"/>
    </row>
    <row r="7792" spans="2:2" x14ac:dyDescent="0.25">
      <c r="B7792" s="39"/>
    </row>
    <row r="7793" spans="2:2" x14ac:dyDescent="0.25">
      <c r="B7793" s="39"/>
    </row>
    <row r="7794" spans="2:2" x14ac:dyDescent="0.25">
      <c r="B7794" s="39"/>
    </row>
    <row r="7795" spans="2:2" x14ac:dyDescent="0.25">
      <c r="B7795" s="39"/>
    </row>
    <row r="7796" spans="2:2" x14ac:dyDescent="0.25">
      <c r="B7796" s="39"/>
    </row>
    <row r="7797" spans="2:2" x14ac:dyDescent="0.25">
      <c r="B7797" s="39"/>
    </row>
    <row r="7798" spans="2:2" x14ac:dyDescent="0.25">
      <c r="B7798" s="39"/>
    </row>
    <row r="7799" spans="2:2" x14ac:dyDescent="0.25">
      <c r="B7799" s="39"/>
    </row>
    <row r="7800" spans="2:2" x14ac:dyDescent="0.25">
      <c r="B7800" s="39"/>
    </row>
    <row r="7801" spans="2:2" x14ac:dyDescent="0.25">
      <c r="B7801" s="39"/>
    </row>
    <row r="7802" spans="2:2" x14ac:dyDescent="0.25">
      <c r="B7802" s="39"/>
    </row>
    <row r="7803" spans="2:2" x14ac:dyDescent="0.25">
      <c r="B7803" s="39"/>
    </row>
    <row r="7804" spans="2:2" x14ac:dyDescent="0.25">
      <c r="B7804" s="39"/>
    </row>
    <row r="7805" spans="2:2" x14ac:dyDescent="0.25">
      <c r="B7805" s="39"/>
    </row>
    <row r="7806" spans="2:2" x14ac:dyDescent="0.25">
      <c r="B7806" s="39"/>
    </row>
    <row r="7807" spans="2:2" x14ac:dyDescent="0.25">
      <c r="B7807" s="39"/>
    </row>
    <row r="7808" spans="2:2" x14ac:dyDescent="0.25">
      <c r="B7808" s="39"/>
    </row>
    <row r="7809" spans="2:2" x14ac:dyDescent="0.25">
      <c r="B7809" s="39"/>
    </row>
    <row r="7810" spans="2:2" x14ac:dyDescent="0.25">
      <c r="B7810" s="39"/>
    </row>
    <row r="7811" spans="2:2" x14ac:dyDescent="0.25">
      <c r="B7811" s="39"/>
    </row>
    <row r="7812" spans="2:2" x14ac:dyDescent="0.25">
      <c r="B7812" s="39"/>
    </row>
    <row r="7813" spans="2:2" x14ac:dyDescent="0.25">
      <c r="B7813" s="39"/>
    </row>
    <row r="7814" spans="2:2" x14ac:dyDescent="0.25">
      <c r="B7814" s="39"/>
    </row>
    <row r="7815" spans="2:2" x14ac:dyDescent="0.25">
      <c r="B7815" s="39"/>
    </row>
    <row r="7816" spans="2:2" x14ac:dyDescent="0.25">
      <c r="B7816" s="39"/>
    </row>
    <row r="7817" spans="2:2" x14ac:dyDescent="0.25">
      <c r="B7817" s="39"/>
    </row>
    <row r="7818" spans="2:2" x14ac:dyDescent="0.25">
      <c r="B7818" s="39"/>
    </row>
    <row r="7819" spans="2:2" x14ac:dyDescent="0.25">
      <c r="B7819" s="39"/>
    </row>
    <row r="7820" spans="2:2" x14ac:dyDescent="0.25">
      <c r="B7820" s="39"/>
    </row>
    <row r="7821" spans="2:2" x14ac:dyDescent="0.25">
      <c r="B7821" s="39"/>
    </row>
    <row r="7822" spans="2:2" x14ac:dyDescent="0.25">
      <c r="B7822" s="39"/>
    </row>
    <row r="7823" spans="2:2" x14ac:dyDescent="0.25">
      <c r="B7823" s="39"/>
    </row>
    <row r="7824" spans="2:2" x14ac:dyDescent="0.25">
      <c r="B7824" s="39"/>
    </row>
    <row r="7825" spans="2:2" x14ac:dyDescent="0.25">
      <c r="B7825" s="39"/>
    </row>
    <row r="7826" spans="2:2" x14ac:dyDescent="0.25">
      <c r="B7826" s="39"/>
    </row>
    <row r="7827" spans="2:2" x14ac:dyDescent="0.25">
      <c r="B7827" s="39"/>
    </row>
    <row r="7828" spans="2:2" x14ac:dyDescent="0.25">
      <c r="B7828" s="39"/>
    </row>
    <row r="7829" spans="2:2" x14ac:dyDescent="0.25">
      <c r="B7829" s="39"/>
    </row>
    <row r="7830" spans="2:2" x14ac:dyDescent="0.25">
      <c r="B7830" s="39"/>
    </row>
    <row r="7831" spans="2:2" x14ac:dyDescent="0.25">
      <c r="B7831" s="39"/>
    </row>
    <row r="7832" spans="2:2" x14ac:dyDescent="0.25">
      <c r="B7832" s="39"/>
    </row>
    <row r="7833" spans="2:2" x14ac:dyDescent="0.25">
      <c r="B7833" s="39"/>
    </row>
    <row r="7834" spans="2:2" x14ac:dyDescent="0.25">
      <c r="B7834" s="39"/>
    </row>
    <row r="7835" spans="2:2" x14ac:dyDescent="0.25">
      <c r="B7835" s="39"/>
    </row>
    <row r="7836" spans="2:2" x14ac:dyDescent="0.25">
      <c r="B7836" s="39"/>
    </row>
    <row r="7837" spans="2:2" x14ac:dyDescent="0.25">
      <c r="B7837" s="39"/>
    </row>
    <row r="7838" spans="2:2" x14ac:dyDescent="0.25">
      <c r="B7838" s="39"/>
    </row>
    <row r="7839" spans="2:2" x14ac:dyDescent="0.25">
      <c r="B7839" s="39"/>
    </row>
    <row r="7840" spans="2:2" x14ac:dyDescent="0.25">
      <c r="B7840" s="39"/>
    </row>
    <row r="7841" spans="2:2" x14ac:dyDescent="0.25">
      <c r="B7841" s="39"/>
    </row>
    <row r="7842" spans="2:2" x14ac:dyDescent="0.25">
      <c r="B7842" s="39"/>
    </row>
    <row r="7843" spans="2:2" x14ac:dyDescent="0.25">
      <c r="B7843" s="39"/>
    </row>
    <row r="7844" spans="2:2" x14ac:dyDescent="0.25">
      <c r="B7844" s="39"/>
    </row>
    <row r="7845" spans="2:2" x14ac:dyDescent="0.25">
      <c r="B7845" s="39"/>
    </row>
    <row r="7846" spans="2:2" x14ac:dyDescent="0.25">
      <c r="B7846" s="39"/>
    </row>
    <row r="7847" spans="2:2" x14ac:dyDescent="0.25">
      <c r="B7847" s="39"/>
    </row>
    <row r="7848" spans="2:2" x14ac:dyDescent="0.25">
      <c r="B7848" s="39"/>
    </row>
    <row r="7849" spans="2:2" x14ac:dyDescent="0.25">
      <c r="B7849" s="39"/>
    </row>
    <row r="7850" spans="2:2" x14ac:dyDescent="0.25">
      <c r="B7850" s="39"/>
    </row>
    <row r="7851" spans="2:2" x14ac:dyDescent="0.25">
      <c r="B7851" s="39"/>
    </row>
    <row r="7852" spans="2:2" x14ac:dyDescent="0.25">
      <c r="B7852" s="39"/>
    </row>
    <row r="7853" spans="2:2" x14ac:dyDescent="0.25">
      <c r="B7853" s="39"/>
    </row>
    <row r="7854" spans="2:2" x14ac:dyDescent="0.25">
      <c r="B7854" s="39"/>
    </row>
    <row r="7855" spans="2:2" x14ac:dyDescent="0.25">
      <c r="B7855" s="39"/>
    </row>
    <row r="7856" spans="2:2" x14ac:dyDescent="0.25">
      <c r="B7856" s="39"/>
    </row>
    <row r="7857" spans="2:2" x14ac:dyDescent="0.25">
      <c r="B7857" s="39"/>
    </row>
    <row r="7858" spans="2:2" x14ac:dyDescent="0.25">
      <c r="B7858" s="39"/>
    </row>
    <row r="7859" spans="2:2" x14ac:dyDescent="0.25">
      <c r="B7859" s="39"/>
    </row>
    <row r="7860" spans="2:2" x14ac:dyDescent="0.25">
      <c r="B7860" s="39"/>
    </row>
    <row r="7861" spans="2:2" x14ac:dyDescent="0.25">
      <c r="B7861" s="39"/>
    </row>
    <row r="7862" spans="2:2" x14ac:dyDescent="0.25">
      <c r="B7862" s="39"/>
    </row>
    <row r="7863" spans="2:2" x14ac:dyDescent="0.25">
      <c r="B7863" s="39"/>
    </row>
    <row r="7864" spans="2:2" x14ac:dyDescent="0.25">
      <c r="B7864" s="39"/>
    </row>
    <row r="7865" spans="2:2" x14ac:dyDescent="0.25">
      <c r="B7865" s="39"/>
    </row>
    <row r="7866" spans="2:2" x14ac:dyDescent="0.25">
      <c r="B7866" s="39"/>
    </row>
    <row r="7867" spans="2:2" x14ac:dyDescent="0.25">
      <c r="B7867" s="39"/>
    </row>
    <row r="7868" spans="2:2" x14ac:dyDescent="0.25">
      <c r="B7868" s="39"/>
    </row>
    <row r="7869" spans="2:2" x14ac:dyDescent="0.25">
      <c r="B7869" s="39"/>
    </row>
    <row r="7870" spans="2:2" x14ac:dyDescent="0.25">
      <c r="B7870" s="39"/>
    </row>
    <row r="7871" spans="2:2" x14ac:dyDescent="0.25">
      <c r="B7871" s="39"/>
    </row>
    <row r="7872" spans="2:2" x14ac:dyDescent="0.25">
      <c r="B7872" s="39"/>
    </row>
    <row r="7873" spans="2:2" x14ac:dyDescent="0.25">
      <c r="B7873" s="39"/>
    </row>
    <row r="7874" spans="2:2" x14ac:dyDescent="0.25">
      <c r="B7874" s="39"/>
    </row>
    <row r="7875" spans="2:2" x14ac:dyDescent="0.25">
      <c r="B7875" s="39"/>
    </row>
    <row r="7876" spans="2:2" x14ac:dyDescent="0.25">
      <c r="B7876" s="39"/>
    </row>
    <row r="7877" spans="2:2" x14ac:dyDescent="0.25">
      <c r="B7877" s="39"/>
    </row>
    <row r="7878" spans="2:2" x14ac:dyDescent="0.25">
      <c r="B7878" s="39"/>
    </row>
    <row r="7879" spans="2:2" x14ac:dyDescent="0.25">
      <c r="B7879" s="39"/>
    </row>
    <row r="7880" spans="2:2" x14ac:dyDescent="0.25">
      <c r="B7880" s="39"/>
    </row>
    <row r="7881" spans="2:2" x14ac:dyDescent="0.25">
      <c r="B7881" s="39"/>
    </row>
    <row r="7882" spans="2:2" x14ac:dyDescent="0.25">
      <c r="B7882" s="39"/>
    </row>
    <row r="7883" spans="2:2" x14ac:dyDescent="0.25">
      <c r="B7883" s="39"/>
    </row>
    <row r="7884" spans="2:2" x14ac:dyDescent="0.25">
      <c r="B7884" s="39"/>
    </row>
    <row r="7885" spans="2:2" x14ac:dyDescent="0.25">
      <c r="B7885" s="39"/>
    </row>
    <row r="7886" spans="2:2" x14ac:dyDescent="0.25">
      <c r="B7886" s="39"/>
    </row>
    <row r="7887" spans="2:2" x14ac:dyDescent="0.25">
      <c r="B7887" s="39"/>
    </row>
    <row r="7888" spans="2:2" x14ac:dyDescent="0.25">
      <c r="B7888" s="39"/>
    </row>
    <row r="7889" spans="2:2" x14ac:dyDescent="0.25">
      <c r="B7889" s="39"/>
    </row>
    <row r="7890" spans="2:2" x14ac:dyDescent="0.25">
      <c r="B7890" s="39"/>
    </row>
    <row r="7891" spans="2:2" x14ac:dyDescent="0.25">
      <c r="B7891" s="39"/>
    </row>
    <row r="7892" spans="2:2" x14ac:dyDescent="0.25">
      <c r="B7892" s="39"/>
    </row>
    <row r="7893" spans="2:2" x14ac:dyDescent="0.25">
      <c r="B7893" s="39"/>
    </row>
    <row r="7894" spans="2:2" x14ac:dyDescent="0.25">
      <c r="B7894" s="39"/>
    </row>
    <row r="7895" spans="2:2" x14ac:dyDescent="0.25">
      <c r="B7895" s="39"/>
    </row>
    <row r="7896" spans="2:2" x14ac:dyDescent="0.25">
      <c r="B7896" s="39"/>
    </row>
    <row r="7897" spans="2:2" x14ac:dyDescent="0.25">
      <c r="B7897" s="39"/>
    </row>
    <row r="7898" spans="2:2" x14ac:dyDescent="0.25">
      <c r="B7898" s="39"/>
    </row>
    <row r="7899" spans="2:2" x14ac:dyDescent="0.25">
      <c r="B7899" s="39"/>
    </row>
    <row r="7900" spans="2:2" x14ac:dyDescent="0.25">
      <c r="B7900" s="39"/>
    </row>
    <row r="7901" spans="2:2" x14ac:dyDescent="0.25">
      <c r="B7901" s="39"/>
    </row>
    <row r="7902" spans="2:2" x14ac:dyDescent="0.25">
      <c r="B7902" s="39"/>
    </row>
    <row r="7903" spans="2:2" x14ac:dyDescent="0.25">
      <c r="B7903" s="39"/>
    </row>
    <row r="7904" spans="2:2" x14ac:dyDescent="0.25">
      <c r="B7904" s="39"/>
    </row>
    <row r="7905" spans="2:2" x14ac:dyDescent="0.25">
      <c r="B7905" s="39"/>
    </row>
    <row r="7906" spans="2:2" x14ac:dyDescent="0.25">
      <c r="B7906" s="39"/>
    </row>
    <row r="7907" spans="2:2" x14ac:dyDescent="0.25">
      <c r="B7907" s="39"/>
    </row>
    <row r="7908" spans="2:2" x14ac:dyDescent="0.25">
      <c r="B7908" s="39"/>
    </row>
    <row r="7909" spans="2:2" x14ac:dyDescent="0.25">
      <c r="B7909" s="39"/>
    </row>
    <row r="7910" spans="2:2" x14ac:dyDescent="0.25">
      <c r="B7910" s="39"/>
    </row>
    <row r="7911" spans="2:2" x14ac:dyDescent="0.25">
      <c r="B7911" s="39"/>
    </row>
    <row r="7912" spans="2:2" x14ac:dyDescent="0.25">
      <c r="B7912" s="39"/>
    </row>
    <row r="7913" spans="2:2" x14ac:dyDescent="0.25">
      <c r="B7913" s="39"/>
    </row>
    <row r="7914" spans="2:2" x14ac:dyDescent="0.25">
      <c r="B7914" s="39"/>
    </row>
    <row r="7915" spans="2:2" x14ac:dyDescent="0.25">
      <c r="B7915" s="39"/>
    </row>
    <row r="7916" spans="2:2" x14ac:dyDescent="0.25">
      <c r="B7916" s="39"/>
    </row>
    <row r="7917" spans="2:2" x14ac:dyDescent="0.25">
      <c r="B7917" s="39"/>
    </row>
    <row r="7918" spans="2:2" x14ac:dyDescent="0.25">
      <c r="B7918" s="39"/>
    </row>
    <row r="7919" spans="2:2" x14ac:dyDescent="0.25">
      <c r="B7919" s="39"/>
    </row>
    <row r="7920" spans="2:2" x14ac:dyDescent="0.25">
      <c r="B7920" s="39"/>
    </row>
    <row r="7921" spans="2:2" x14ac:dyDescent="0.25">
      <c r="B7921" s="39"/>
    </row>
    <row r="7922" spans="2:2" x14ac:dyDescent="0.25">
      <c r="B7922" s="39"/>
    </row>
    <row r="7923" spans="2:2" x14ac:dyDescent="0.25">
      <c r="B7923" s="39"/>
    </row>
    <row r="7924" spans="2:2" x14ac:dyDescent="0.25">
      <c r="B7924" s="39"/>
    </row>
    <row r="7925" spans="2:2" x14ac:dyDescent="0.25">
      <c r="B7925" s="39"/>
    </row>
    <row r="7926" spans="2:2" x14ac:dyDescent="0.25">
      <c r="B7926" s="39"/>
    </row>
    <row r="7927" spans="2:2" x14ac:dyDescent="0.25">
      <c r="B7927" s="39"/>
    </row>
    <row r="7928" spans="2:2" x14ac:dyDescent="0.25">
      <c r="B7928" s="39"/>
    </row>
    <row r="7929" spans="2:2" x14ac:dyDescent="0.25">
      <c r="B7929" s="39"/>
    </row>
    <row r="7930" spans="2:2" x14ac:dyDescent="0.25">
      <c r="B7930" s="39"/>
    </row>
    <row r="7931" spans="2:2" x14ac:dyDescent="0.25">
      <c r="B7931" s="39"/>
    </row>
    <row r="7932" spans="2:2" x14ac:dyDescent="0.25">
      <c r="B7932" s="39"/>
    </row>
    <row r="7933" spans="2:2" x14ac:dyDescent="0.25">
      <c r="B7933" s="39"/>
    </row>
    <row r="7934" spans="2:2" x14ac:dyDescent="0.25">
      <c r="B7934" s="39"/>
    </row>
    <row r="7935" spans="2:2" x14ac:dyDescent="0.25">
      <c r="B7935" s="39"/>
    </row>
    <row r="7936" spans="2:2" x14ac:dyDescent="0.25">
      <c r="B7936" s="39"/>
    </row>
    <row r="7937" spans="2:2" x14ac:dyDescent="0.25">
      <c r="B7937" s="39"/>
    </row>
    <row r="7938" spans="2:2" x14ac:dyDescent="0.25">
      <c r="B7938" s="39"/>
    </row>
    <row r="7939" spans="2:2" x14ac:dyDescent="0.25">
      <c r="B7939" s="39"/>
    </row>
    <row r="7940" spans="2:2" x14ac:dyDescent="0.25">
      <c r="B7940" s="39"/>
    </row>
    <row r="7941" spans="2:2" x14ac:dyDescent="0.25">
      <c r="B7941" s="39"/>
    </row>
    <row r="7942" spans="2:2" x14ac:dyDescent="0.25">
      <c r="B7942" s="39"/>
    </row>
    <row r="7943" spans="2:2" x14ac:dyDescent="0.25">
      <c r="B7943" s="39"/>
    </row>
    <row r="7944" spans="2:2" x14ac:dyDescent="0.25">
      <c r="B7944" s="39"/>
    </row>
    <row r="7945" spans="2:2" x14ac:dyDescent="0.25">
      <c r="B7945" s="39"/>
    </row>
    <row r="7946" spans="2:2" x14ac:dyDescent="0.25">
      <c r="B7946" s="39"/>
    </row>
    <row r="7947" spans="2:2" x14ac:dyDescent="0.25">
      <c r="B7947" s="39"/>
    </row>
    <row r="7948" spans="2:2" x14ac:dyDescent="0.25">
      <c r="B7948" s="39"/>
    </row>
    <row r="7949" spans="2:2" x14ac:dyDescent="0.25">
      <c r="B7949" s="39"/>
    </row>
    <row r="7950" spans="2:2" x14ac:dyDescent="0.25">
      <c r="B7950" s="39"/>
    </row>
    <row r="7951" spans="2:2" x14ac:dyDescent="0.25">
      <c r="B7951" s="39"/>
    </row>
    <row r="7952" spans="2:2" x14ac:dyDescent="0.25">
      <c r="B7952" s="39"/>
    </row>
    <row r="7953" spans="2:2" x14ac:dyDescent="0.25">
      <c r="B7953" s="39"/>
    </row>
    <row r="7954" spans="2:2" x14ac:dyDescent="0.25">
      <c r="B7954" s="39"/>
    </row>
    <row r="7955" spans="2:2" x14ac:dyDescent="0.25">
      <c r="B7955" s="39"/>
    </row>
    <row r="7956" spans="2:2" x14ac:dyDescent="0.25">
      <c r="B7956" s="39"/>
    </row>
    <row r="7957" spans="2:2" x14ac:dyDescent="0.25">
      <c r="B7957" s="39"/>
    </row>
    <row r="7958" spans="2:2" x14ac:dyDescent="0.25">
      <c r="B7958" s="39"/>
    </row>
    <row r="7959" spans="2:2" x14ac:dyDescent="0.25">
      <c r="B7959" s="39"/>
    </row>
    <row r="7960" spans="2:2" x14ac:dyDescent="0.25">
      <c r="B7960" s="39"/>
    </row>
    <row r="7961" spans="2:2" x14ac:dyDescent="0.25">
      <c r="B7961" s="39"/>
    </row>
    <row r="7962" spans="2:2" x14ac:dyDescent="0.25">
      <c r="B7962" s="39"/>
    </row>
    <row r="7963" spans="2:2" x14ac:dyDescent="0.25">
      <c r="B7963" s="39"/>
    </row>
    <row r="7964" spans="2:2" x14ac:dyDescent="0.25">
      <c r="B7964" s="39"/>
    </row>
    <row r="7965" spans="2:2" x14ac:dyDescent="0.25">
      <c r="B7965" s="39"/>
    </row>
    <row r="7966" spans="2:2" x14ac:dyDescent="0.25">
      <c r="B7966" s="39"/>
    </row>
    <row r="7967" spans="2:2" x14ac:dyDescent="0.25">
      <c r="B7967" s="39"/>
    </row>
    <row r="7968" spans="2:2" x14ac:dyDescent="0.25">
      <c r="B7968" s="39"/>
    </row>
    <row r="7969" spans="2:2" x14ac:dyDescent="0.25">
      <c r="B7969" s="39"/>
    </row>
    <row r="7970" spans="2:2" x14ac:dyDescent="0.25">
      <c r="B7970" s="39"/>
    </row>
    <row r="7971" spans="2:2" x14ac:dyDescent="0.25">
      <c r="B7971" s="39"/>
    </row>
    <row r="7972" spans="2:2" x14ac:dyDescent="0.25">
      <c r="B7972" s="39"/>
    </row>
    <row r="7973" spans="2:2" x14ac:dyDescent="0.25">
      <c r="B7973" s="39"/>
    </row>
    <row r="7974" spans="2:2" x14ac:dyDescent="0.25">
      <c r="B7974" s="39"/>
    </row>
    <row r="7975" spans="2:2" x14ac:dyDescent="0.25">
      <c r="B7975" s="39"/>
    </row>
    <row r="7976" spans="2:2" x14ac:dyDescent="0.25">
      <c r="B7976" s="39"/>
    </row>
    <row r="7977" spans="2:2" x14ac:dyDescent="0.25">
      <c r="B7977" s="39"/>
    </row>
    <row r="7978" spans="2:2" x14ac:dyDescent="0.25">
      <c r="B7978" s="39"/>
    </row>
    <row r="7979" spans="2:2" x14ac:dyDescent="0.25">
      <c r="B7979" s="39"/>
    </row>
    <row r="7980" spans="2:2" x14ac:dyDescent="0.25">
      <c r="B7980" s="39"/>
    </row>
    <row r="7981" spans="2:2" x14ac:dyDescent="0.25">
      <c r="B7981" s="39"/>
    </row>
    <row r="7982" spans="2:2" x14ac:dyDescent="0.25">
      <c r="B7982" s="39"/>
    </row>
    <row r="7983" spans="2:2" x14ac:dyDescent="0.25">
      <c r="B7983" s="39"/>
    </row>
    <row r="7984" spans="2:2" x14ac:dyDescent="0.25">
      <c r="B7984" s="39"/>
    </row>
    <row r="7985" spans="2:2" x14ac:dyDescent="0.25">
      <c r="B7985" s="39"/>
    </row>
    <row r="7986" spans="2:2" x14ac:dyDescent="0.25">
      <c r="B7986" s="39"/>
    </row>
    <row r="7987" spans="2:2" x14ac:dyDescent="0.25">
      <c r="B7987" s="39"/>
    </row>
    <row r="7988" spans="2:2" x14ac:dyDescent="0.25">
      <c r="B7988" s="39"/>
    </row>
    <row r="7989" spans="2:2" x14ac:dyDescent="0.25">
      <c r="B7989" s="39"/>
    </row>
    <row r="7990" spans="2:2" x14ac:dyDescent="0.25">
      <c r="B7990" s="39"/>
    </row>
    <row r="7991" spans="2:2" x14ac:dyDescent="0.25">
      <c r="B7991" s="39"/>
    </row>
    <row r="7992" spans="2:2" x14ac:dyDescent="0.25">
      <c r="B7992" s="39"/>
    </row>
    <row r="7993" spans="2:2" x14ac:dyDescent="0.25">
      <c r="B7993" s="39"/>
    </row>
    <row r="7994" spans="2:2" x14ac:dyDescent="0.25">
      <c r="B7994" s="39"/>
    </row>
    <row r="7995" spans="2:2" x14ac:dyDescent="0.25">
      <c r="B7995" s="39"/>
    </row>
    <row r="7996" spans="2:2" x14ac:dyDescent="0.25">
      <c r="B7996" s="39"/>
    </row>
    <row r="7997" spans="2:2" x14ac:dyDescent="0.25">
      <c r="B7997" s="39"/>
    </row>
    <row r="7998" spans="2:2" x14ac:dyDescent="0.25">
      <c r="B7998" s="39"/>
    </row>
    <row r="7999" spans="2:2" x14ac:dyDescent="0.25">
      <c r="B7999" s="39"/>
    </row>
    <row r="8000" spans="2:2" x14ac:dyDescent="0.25">
      <c r="B8000" s="39"/>
    </row>
    <row r="8001" spans="2:2" x14ac:dyDescent="0.25">
      <c r="B8001" s="39"/>
    </row>
    <row r="8002" spans="2:2" x14ac:dyDescent="0.25">
      <c r="B8002" s="39"/>
    </row>
    <row r="8003" spans="2:2" x14ac:dyDescent="0.25">
      <c r="B8003" s="39"/>
    </row>
    <row r="8004" spans="2:2" x14ac:dyDescent="0.25">
      <c r="B8004" s="39"/>
    </row>
    <row r="8005" spans="2:2" x14ac:dyDescent="0.25">
      <c r="B8005" s="39"/>
    </row>
    <row r="8006" spans="2:2" x14ac:dyDescent="0.25">
      <c r="B8006" s="39"/>
    </row>
    <row r="8007" spans="2:2" x14ac:dyDescent="0.25">
      <c r="B8007" s="39"/>
    </row>
    <row r="8008" spans="2:2" x14ac:dyDescent="0.25">
      <c r="B8008" s="39"/>
    </row>
    <row r="8009" spans="2:2" x14ac:dyDescent="0.25">
      <c r="B8009" s="39"/>
    </row>
    <row r="8010" spans="2:2" x14ac:dyDescent="0.25">
      <c r="B8010" s="39"/>
    </row>
    <row r="8011" spans="2:2" x14ac:dyDescent="0.25">
      <c r="B8011" s="39"/>
    </row>
    <row r="8012" spans="2:2" x14ac:dyDescent="0.25">
      <c r="B8012" s="39"/>
    </row>
    <row r="8013" spans="2:2" x14ac:dyDescent="0.25">
      <c r="B8013" s="39"/>
    </row>
    <row r="8014" spans="2:2" x14ac:dyDescent="0.25">
      <c r="B8014" s="39"/>
    </row>
    <row r="8015" spans="2:2" x14ac:dyDescent="0.25">
      <c r="B8015" s="39"/>
    </row>
    <row r="8016" spans="2:2" x14ac:dyDescent="0.25">
      <c r="B8016" s="39"/>
    </row>
    <row r="8017" spans="2:2" x14ac:dyDescent="0.25">
      <c r="B8017" s="39"/>
    </row>
    <row r="8018" spans="2:2" x14ac:dyDescent="0.25">
      <c r="B8018" s="39"/>
    </row>
    <row r="8019" spans="2:2" x14ac:dyDescent="0.25">
      <c r="B8019" s="39"/>
    </row>
    <row r="8020" spans="2:2" x14ac:dyDescent="0.25">
      <c r="B8020" s="39"/>
    </row>
    <row r="8021" spans="2:2" x14ac:dyDescent="0.25">
      <c r="B8021" s="39"/>
    </row>
    <row r="8022" spans="2:2" x14ac:dyDescent="0.25">
      <c r="B8022" s="39"/>
    </row>
    <row r="8023" spans="2:2" x14ac:dyDescent="0.25">
      <c r="B8023" s="39"/>
    </row>
    <row r="8024" spans="2:2" x14ac:dyDescent="0.25">
      <c r="B8024" s="39"/>
    </row>
    <row r="8025" spans="2:2" x14ac:dyDescent="0.25">
      <c r="B8025" s="39"/>
    </row>
    <row r="8026" spans="2:2" x14ac:dyDescent="0.25">
      <c r="B8026" s="39"/>
    </row>
    <row r="8027" spans="2:2" x14ac:dyDescent="0.25">
      <c r="B8027" s="39"/>
    </row>
    <row r="8028" spans="2:2" x14ac:dyDescent="0.25">
      <c r="B8028" s="39"/>
    </row>
    <row r="8029" spans="2:2" x14ac:dyDescent="0.25">
      <c r="B8029" s="39"/>
    </row>
    <row r="8030" spans="2:2" x14ac:dyDescent="0.25">
      <c r="B8030" s="39"/>
    </row>
    <row r="8031" spans="2:2" x14ac:dyDescent="0.25">
      <c r="B8031" s="39"/>
    </row>
    <row r="8032" spans="2:2" x14ac:dyDescent="0.25">
      <c r="B8032" s="39"/>
    </row>
    <row r="8033" spans="2:2" x14ac:dyDescent="0.25">
      <c r="B8033" s="39"/>
    </row>
    <row r="8034" spans="2:2" x14ac:dyDescent="0.25">
      <c r="B8034" s="39"/>
    </row>
    <row r="8035" spans="2:2" x14ac:dyDescent="0.25">
      <c r="B8035" s="39"/>
    </row>
    <row r="8036" spans="2:2" x14ac:dyDescent="0.25">
      <c r="B8036" s="39"/>
    </row>
    <row r="8037" spans="2:2" x14ac:dyDescent="0.25">
      <c r="B8037" s="39"/>
    </row>
    <row r="8038" spans="2:2" x14ac:dyDescent="0.25">
      <c r="B8038" s="39"/>
    </row>
    <row r="8039" spans="2:2" x14ac:dyDescent="0.25">
      <c r="B8039" s="39"/>
    </row>
    <row r="8040" spans="2:2" x14ac:dyDescent="0.25">
      <c r="B8040" s="39"/>
    </row>
    <row r="8041" spans="2:2" x14ac:dyDescent="0.25">
      <c r="B8041" s="39"/>
    </row>
    <row r="8042" spans="2:2" x14ac:dyDescent="0.25">
      <c r="B8042" s="39"/>
    </row>
    <row r="8043" spans="2:2" x14ac:dyDescent="0.25">
      <c r="B8043" s="39"/>
    </row>
    <row r="8044" spans="2:2" x14ac:dyDescent="0.25">
      <c r="B8044" s="39"/>
    </row>
    <row r="8045" spans="2:2" x14ac:dyDescent="0.25">
      <c r="B8045" s="39"/>
    </row>
    <row r="8046" spans="2:2" x14ac:dyDescent="0.25">
      <c r="B8046" s="39"/>
    </row>
    <row r="8047" spans="2:2" x14ac:dyDescent="0.25">
      <c r="B8047" s="39"/>
    </row>
    <row r="8048" spans="2:2" x14ac:dyDescent="0.25">
      <c r="B8048" s="39"/>
    </row>
    <row r="8049" spans="2:2" x14ac:dyDescent="0.25">
      <c r="B8049" s="39"/>
    </row>
    <row r="8050" spans="2:2" x14ac:dyDescent="0.25">
      <c r="B8050" s="39"/>
    </row>
    <row r="8051" spans="2:2" x14ac:dyDescent="0.25">
      <c r="B8051" s="39"/>
    </row>
    <row r="8052" spans="2:2" x14ac:dyDescent="0.25">
      <c r="B8052" s="39"/>
    </row>
    <row r="8053" spans="2:2" x14ac:dyDescent="0.25">
      <c r="B8053" s="39"/>
    </row>
    <row r="8054" spans="2:2" x14ac:dyDescent="0.25">
      <c r="B8054" s="39"/>
    </row>
    <row r="8055" spans="2:2" x14ac:dyDescent="0.25">
      <c r="B8055" s="39"/>
    </row>
    <row r="8056" spans="2:2" x14ac:dyDescent="0.25">
      <c r="B8056" s="39"/>
    </row>
    <row r="8057" spans="2:2" x14ac:dyDescent="0.25">
      <c r="B8057" s="39"/>
    </row>
    <row r="8058" spans="2:2" x14ac:dyDescent="0.25">
      <c r="B8058" s="39"/>
    </row>
    <row r="8059" spans="2:2" x14ac:dyDescent="0.25">
      <c r="B8059" s="39"/>
    </row>
    <row r="8060" spans="2:2" x14ac:dyDescent="0.25">
      <c r="B8060" s="39"/>
    </row>
    <row r="8061" spans="2:2" x14ac:dyDescent="0.25">
      <c r="B8061" s="39"/>
    </row>
    <row r="8062" spans="2:2" x14ac:dyDescent="0.25">
      <c r="B8062" s="39"/>
    </row>
    <row r="8063" spans="2:2" x14ac:dyDescent="0.25">
      <c r="B8063" s="39"/>
    </row>
    <row r="8064" spans="2:2" x14ac:dyDescent="0.25">
      <c r="B8064" s="39"/>
    </row>
    <row r="8065" spans="2:2" x14ac:dyDescent="0.25">
      <c r="B8065" s="39"/>
    </row>
    <row r="8066" spans="2:2" x14ac:dyDescent="0.25">
      <c r="B8066" s="39"/>
    </row>
    <row r="8067" spans="2:2" x14ac:dyDescent="0.25">
      <c r="B8067" s="39"/>
    </row>
    <row r="8068" spans="2:2" x14ac:dyDescent="0.25">
      <c r="B8068" s="39"/>
    </row>
    <row r="8069" spans="2:2" x14ac:dyDescent="0.25">
      <c r="B8069" s="39"/>
    </row>
    <row r="8070" spans="2:2" x14ac:dyDescent="0.25">
      <c r="B8070" s="39"/>
    </row>
    <row r="8071" spans="2:2" x14ac:dyDescent="0.25">
      <c r="B8071" s="39"/>
    </row>
    <row r="8072" spans="2:2" x14ac:dyDescent="0.25">
      <c r="B8072" s="39"/>
    </row>
    <row r="8073" spans="2:2" x14ac:dyDescent="0.25">
      <c r="B8073" s="39"/>
    </row>
    <row r="8074" spans="2:2" x14ac:dyDescent="0.25">
      <c r="B8074" s="39"/>
    </row>
    <row r="8075" spans="2:2" x14ac:dyDescent="0.25">
      <c r="B8075" s="39"/>
    </row>
    <row r="8076" spans="2:2" x14ac:dyDescent="0.25">
      <c r="B8076" s="39"/>
    </row>
    <row r="8077" spans="2:2" x14ac:dyDescent="0.25">
      <c r="B8077" s="39"/>
    </row>
    <row r="8078" spans="2:2" x14ac:dyDescent="0.25">
      <c r="B8078" s="39"/>
    </row>
    <row r="8079" spans="2:2" x14ac:dyDescent="0.25">
      <c r="B8079" s="39"/>
    </row>
    <row r="8080" spans="2:2" x14ac:dyDescent="0.25">
      <c r="B8080" s="39"/>
    </row>
    <row r="8081" spans="2:2" x14ac:dyDescent="0.25">
      <c r="B8081" s="39"/>
    </row>
    <row r="8082" spans="2:2" x14ac:dyDescent="0.25">
      <c r="B8082" s="39"/>
    </row>
    <row r="8083" spans="2:2" x14ac:dyDescent="0.25">
      <c r="B8083" s="39"/>
    </row>
    <row r="8084" spans="2:2" x14ac:dyDescent="0.25">
      <c r="B8084" s="39"/>
    </row>
    <row r="8085" spans="2:2" x14ac:dyDescent="0.25">
      <c r="B8085" s="39"/>
    </row>
    <row r="8086" spans="2:2" x14ac:dyDescent="0.25">
      <c r="B8086" s="39"/>
    </row>
    <row r="8087" spans="2:2" x14ac:dyDescent="0.25">
      <c r="B8087" s="39"/>
    </row>
    <row r="8088" spans="2:2" x14ac:dyDescent="0.25">
      <c r="B8088" s="39"/>
    </row>
    <row r="8089" spans="2:2" x14ac:dyDescent="0.25">
      <c r="B8089" s="39"/>
    </row>
    <row r="8090" spans="2:2" x14ac:dyDescent="0.25">
      <c r="B8090" s="39"/>
    </row>
    <row r="8091" spans="2:2" x14ac:dyDescent="0.25">
      <c r="B8091" s="39"/>
    </row>
    <row r="8092" spans="2:2" x14ac:dyDescent="0.25">
      <c r="B8092" s="39"/>
    </row>
    <row r="8093" spans="2:2" x14ac:dyDescent="0.25">
      <c r="B8093" s="39"/>
    </row>
    <row r="8094" spans="2:2" x14ac:dyDescent="0.25">
      <c r="B8094" s="39"/>
    </row>
    <row r="8095" spans="2:2" x14ac:dyDescent="0.25">
      <c r="B8095" s="39"/>
    </row>
    <row r="8096" spans="2:2" x14ac:dyDescent="0.25">
      <c r="B8096" s="39"/>
    </row>
    <row r="8097" spans="2:2" x14ac:dyDescent="0.25">
      <c r="B8097" s="39"/>
    </row>
    <row r="8098" spans="2:2" x14ac:dyDescent="0.25">
      <c r="B8098" s="39"/>
    </row>
    <row r="8099" spans="2:2" x14ac:dyDescent="0.25">
      <c r="B8099" s="39"/>
    </row>
    <row r="8100" spans="2:2" x14ac:dyDescent="0.25">
      <c r="B8100" s="39"/>
    </row>
    <row r="8101" spans="2:2" x14ac:dyDescent="0.25">
      <c r="B8101" s="39"/>
    </row>
    <row r="8102" spans="2:2" x14ac:dyDescent="0.25">
      <c r="B8102" s="39"/>
    </row>
    <row r="8103" spans="2:2" x14ac:dyDescent="0.25">
      <c r="B8103" s="39"/>
    </row>
    <row r="8104" spans="2:2" x14ac:dyDescent="0.25">
      <c r="B8104" s="39"/>
    </row>
    <row r="8105" spans="2:2" x14ac:dyDescent="0.25">
      <c r="B8105" s="39"/>
    </row>
    <row r="8106" spans="2:2" x14ac:dyDescent="0.25">
      <c r="B8106" s="39"/>
    </row>
    <row r="8107" spans="2:2" x14ac:dyDescent="0.25">
      <c r="B8107" s="39"/>
    </row>
    <row r="8108" spans="2:2" x14ac:dyDescent="0.25">
      <c r="B8108" s="39"/>
    </row>
    <row r="8109" spans="2:2" x14ac:dyDescent="0.25">
      <c r="B8109" s="39"/>
    </row>
    <row r="8110" spans="2:2" x14ac:dyDescent="0.25">
      <c r="B8110" s="39"/>
    </row>
    <row r="8111" spans="2:2" x14ac:dyDescent="0.25">
      <c r="B8111" s="39"/>
    </row>
    <row r="8112" spans="2:2" x14ac:dyDescent="0.25">
      <c r="B8112" s="39"/>
    </row>
    <row r="8113" spans="2:2" x14ac:dyDescent="0.25">
      <c r="B8113" s="39"/>
    </row>
    <row r="8114" spans="2:2" x14ac:dyDescent="0.25">
      <c r="B8114" s="39"/>
    </row>
    <row r="8115" spans="2:2" x14ac:dyDescent="0.25">
      <c r="B8115" s="39"/>
    </row>
    <row r="8116" spans="2:2" x14ac:dyDescent="0.25">
      <c r="B8116" s="39"/>
    </row>
    <row r="8117" spans="2:2" x14ac:dyDescent="0.25">
      <c r="B8117" s="39"/>
    </row>
    <row r="8118" spans="2:2" x14ac:dyDescent="0.25">
      <c r="B8118" s="39"/>
    </row>
    <row r="8119" spans="2:2" x14ac:dyDescent="0.25">
      <c r="B8119" s="39"/>
    </row>
    <row r="8120" spans="2:2" x14ac:dyDescent="0.25">
      <c r="B8120" s="39"/>
    </row>
    <row r="8121" spans="2:2" x14ac:dyDescent="0.25">
      <c r="B8121" s="39"/>
    </row>
    <row r="8122" spans="2:2" x14ac:dyDescent="0.25">
      <c r="B8122" s="39"/>
    </row>
    <row r="8123" spans="2:2" x14ac:dyDescent="0.25">
      <c r="B8123" s="39"/>
    </row>
    <row r="8124" spans="2:2" x14ac:dyDescent="0.25">
      <c r="B8124" s="39"/>
    </row>
    <row r="8125" spans="2:2" x14ac:dyDescent="0.25">
      <c r="B8125" s="39"/>
    </row>
    <row r="8126" spans="2:2" x14ac:dyDescent="0.25">
      <c r="B8126" s="39"/>
    </row>
    <row r="8127" spans="2:2" x14ac:dyDescent="0.25">
      <c r="B8127" s="39"/>
    </row>
    <row r="8128" spans="2:2" x14ac:dyDescent="0.25">
      <c r="B8128" s="39"/>
    </row>
    <row r="8129" spans="2:2" x14ac:dyDescent="0.25">
      <c r="B8129" s="39"/>
    </row>
    <row r="8130" spans="2:2" x14ac:dyDescent="0.25">
      <c r="B8130" s="39"/>
    </row>
    <row r="8131" spans="2:2" x14ac:dyDescent="0.25">
      <c r="B8131" s="39"/>
    </row>
    <row r="8132" spans="2:2" x14ac:dyDescent="0.25">
      <c r="B8132" s="39"/>
    </row>
    <row r="8133" spans="2:2" x14ac:dyDescent="0.25">
      <c r="B8133" s="39"/>
    </row>
    <row r="8134" spans="2:2" x14ac:dyDescent="0.25">
      <c r="B8134" s="39"/>
    </row>
    <row r="8135" spans="2:2" x14ac:dyDescent="0.25">
      <c r="B8135" s="39"/>
    </row>
    <row r="8136" spans="2:2" x14ac:dyDescent="0.25">
      <c r="B8136" s="39"/>
    </row>
    <row r="8137" spans="2:2" x14ac:dyDescent="0.25">
      <c r="B8137" s="39"/>
    </row>
    <row r="8138" spans="2:2" x14ac:dyDescent="0.25">
      <c r="B8138" s="39"/>
    </row>
    <row r="8139" spans="2:2" x14ac:dyDescent="0.25">
      <c r="B8139" s="39"/>
    </row>
    <row r="8140" spans="2:2" x14ac:dyDescent="0.25">
      <c r="B8140" s="39"/>
    </row>
    <row r="8141" spans="2:2" x14ac:dyDescent="0.25">
      <c r="B8141" s="39"/>
    </row>
    <row r="8142" spans="2:2" x14ac:dyDescent="0.25">
      <c r="B8142" s="39"/>
    </row>
    <row r="8143" spans="2:2" x14ac:dyDescent="0.25">
      <c r="B8143" s="39"/>
    </row>
    <row r="8144" spans="2:2" x14ac:dyDescent="0.25">
      <c r="B8144" s="39"/>
    </row>
    <row r="8145" spans="2:2" x14ac:dyDescent="0.25">
      <c r="B8145" s="39"/>
    </row>
    <row r="8146" spans="2:2" x14ac:dyDescent="0.25">
      <c r="B8146" s="39"/>
    </row>
    <row r="8147" spans="2:2" x14ac:dyDescent="0.25">
      <c r="B8147" s="39"/>
    </row>
    <row r="8148" spans="2:2" x14ac:dyDescent="0.25">
      <c r="B8148" s="39"/>
    </row>
    <row r="8149" spans="2:2" x14ac:dyDescent="0.25">
      <c r="B8149" s="39"/>
    </row>
    <row r="8150" spans="2:2" x14ac:dyDescent="0.25">
      <c r="B8150" s="39"/>
    </row>
    <row r="8151" spans="2:2" x14ac:dyDescent="0.25">
      <c r="B8151" s="39"/>
    </row>
    <row r="8152" spans="2:2" x14ac:dyDescent="0.25">
      <c r="B8152" s="39"/>
    </row>
    <row r="8153" spans="2:2" x14ac:dyDescent="0.25">
      <c r="B8153" s="39"/>
    </row>
    <row r="8154" spans="2:2" x14ac:dyDescent="0.25">
      <c r="B8154" s="39"/>
    </row>
    <row r="8155" spans="2:2" x14ac:dyDescent="0.25">
      <c r="B8155" s="39"/>
    </row>
    <row r="8156" spans="2:2" x14ac:dyDescent="0.25">
      <c r="B8156" s="39"/>
    </row>
    <row r="8157" spans="2:2" x14ac:dyDescent="0.25">
      <c r="B8157" s="39"/>
    </row>
    <row r="8158" spans="2:2" x14ac:dyDescent="0.25">
      <c r="B8158" s="39"/>
    </row>
    <row r="8159" spans="2:2" x14ac:dyDescent="0.25">
      <c r="B8159" s="39"/>
    </row>
    <row r="8160" spans="2:2" x14ac:dyDescent="0.25">
      <c r="B8160" s="39"/>
    </row>
    <row r="8161" spans="2:2" x14ac:dyDescent="0.25">
      <c r="B8161" s="39"/>
    </row>
    <row r="8162" spans="2:2" x14ac:dyDescent="0.25">
      <c r="B8162" s="39"/>
    </row>
    <row r="8163" spans="2:2" x14ac:dyDescent="0.25">
      <c r="B8163" s="39"/>
    </row>
    <row r="8164" spans="2:2" x14ac:dyDescent="0.25">
      <c r="B8164" s="39"/>
    </row>
    <row r="8165" spans="2:2" x14ac:dyDescent="0.25">
      <c r="B8165" s="39"/>
    </row>
    <row r="8166" spans="2:2" x14ac:dyDescent="0.25">
      <c r="B8166" s="39"/>
    </row>
    <row r="8167" spans="2:2" x14ac:dyDescent="0.25">
      <c r="B8167" s="39"/>
    </row>
    <row r="8168" spans="2:2" x14ac:dyDescent="0.25">
      <c r="B8168" s="39"/>
    </row>
    <row r="8169" spans="2:2" x14ac:dyDescent="0.25">
      <c r="B8169" s="39"/>
    </row>
    <row r="8170" spans="2:2" x14ac:dyDescent="0.25">
      <c r="B8170" s="39"/>
    </row>
    <row r="8171" spans="2:2" x14ac:dyDescent="0.25">
      <c r="B8171" s="39"/>
    </row>
    <row r="8172" spans="2:2" x14ac:dyDescent="0.25">
      <c r="B8172" s="39"/>
    </row>
    <row r="8173" spans="2:2" x14ac:dyDescent="0.25">
      <c r="B8173" s="39"/>
    </row>
    <row r="8174" spans="2:2" x14ac:dyDescent="0.25">
      <c r="B8174" s="39"/>
    </row>
    <row r="8175" spans="2:2" x14ac:dyDescent="0.25">
      <c r="B8175" s="39"/>
    </row>
    <row r="8176" spans="2:2" x14ac:dyDescent="0.25">
      <c r="B8176" s="39"/>
    </row>
    <row r="8177" spans="2:2" x14ac:dyDescent="0.25">
      <c r="B8177" s="39"/>
    </row>
    <row r="8178" spans="2:2" x14ac:dyDescent="0.25">
      <c r="B8178" s="39"/>
    </row>
    <row r="8179" spans="2:2" x14ac:dyDescent="0.25">
      <c r="B8179" s="39"/>
    </row>
    <row r="8180" spans="2:2" x14ac:dyDescent="0.25">
      <c r="B8180" s="39"/>
    </row>
    <row r="8181" spans="2:2" x14ac:dyDescent="0.25">
      <c r="B8181" s="39"/>
    </row>
    <row r="8182" spans="2:2" x14ac:dyDescent="0.25">
      <c r="B8182" s="39"/>
    </row>
    <row r="8183" spans="2:2" x14ac:dyDescent="0.25">
      <c r="B8183" s="39"/>
    </row>
    <row r="8184" spans="2:2" x14ac:dyDescent="0.25">
      <c r="B8184" s="39"/>
    </row>
    <row r="8185" spans="2:2" x14ac:dyDescent="0.25">
      <c r="B8185" s="39"/>
    </row>
    <row r="8186" spans="2:2" x14ac:dyDescent="0.25">
      <c r="B8186" s="39"/>
    </row>
    <row r="8187" spans="2:2" x14ac:dyDescent="0.25">
      <c r="B8187" s="39"/>
    </row>
    <row r="8188" spans="2:2" x14ac:dyDescent="0.25">
      <c r="B8188" s="39"/>
    </row>
    <row r="8189" spans="2:2" x14ac:dyDescent="0.25">
      <c r="B8189" s="39"/>
    </row>
    <row r="8190" spans="2:2" x14ac:dyDescent="0.25">
      <c r="B8190" s="39"/>
    </row>
    <row r="8191" spans="2:2" x14ac:dyDescent="0.25">
      <c r="B8191" s="39"/>
    </row>
    <row r="8192" spans="2:2" x14ac:dyDescent="0.25">
      <c r="B8192" s="39"/>
    </row>
    <row r="8193" spans="2:2" x14ac:dyDescent="0.25">
      <c r="B8193" s="39"/>
    </row>
    <row r="8194" spans="2:2" x14ac:dyDescent="0.25">
      <c r="B8194" s="39"/>
    </row>
    <row r="8195" spans="2:2" x14ac:dyDescent="0.25">
      <c r="B8195" s="39"/>
    </row>
    <row r="8196" spans="2:2" x14ac:dyDescent="0.25">
      <c r="B8196" s="39"/>
    </row>
    <row r="8197" spans="2:2" x14ac:dyDescent="0.25">
      <c r="B8197" s="39"/>
    </row>
    <row r="8198" spans="2:2" x14ac:dyDescent="0.25">
      <c r="B8198" s="39"/>
    </row>
    <row r="8199" spans="2:2" x14ac:dyDescent="0.25">
      <c r="B8199" s="39"/>
    </row>
    <row r="8200" spans="2:2" x14ac:dyDescent="0.25">
      <c r="B8200" s="39"/>
    </row>
    <row r="8201" spans="2:2" x14ac:dyDescent="0.25">
      <c r="B8201" s="39"/>
    </row>
    <row r="8202" spans="2:2" x14ac:dyDescent="0.25">
      <c r="B8202" s="39"/>
    </row>
    <row r="8203" spans="2:2" x14ac:dyDescent="0.25">
      <c r="B8203" s="39"/>
    </row>
    <row r="8204" spans="2:2" x14ac:dyDescent="0.25">
      <c r="B8204" s="39"/>
    </row>
    <row r="8205" spans="2:2" x14ac:dyDescent="0.25">
      <c r="B8205" s="39"/>
    </row>
    <row r="8206" spans="2:2" x14ac:dyDescent="0.25">
      <c r="B8206" s="39"/>
    </row>
    <row r="8207" spans="2:2" x14ac:dyDescent="0.25">
      <c r="B8207" s="39"/>
    </row>
    <row r="8208" spans="2:2" x14ac:dyDescent="0.25">
      <c r="B8208" s="39"/>
    </row>
    <row r="8209" spans="2:2" x14ac:dyDescent="0.25">
      <c r="B8209" s="39"/>
    </row>
    <row r="8210" spans="2:2" x14ac:dyDescent="0.25">
      <c r="B8210" s="39"/>
    </row>
    <row r="8211" spans="2:2" x14ac:dyDescent="0.25">
      <c r="B8211" s="39"/>
    </row>
    <row r="8212" spans="2:2" x14ac:dyDescent="0.25">
      <c r="B8212" s="39"/>
    </row>
    <row r="8213" spans="2:2" x14ac:dyDescent="0.25">
      <c r="B8213" s="39"/>
    </row>
    <row r="8214" spans="2:2" x14ac:dyDescent="0.25">
      <c r="B8214" s="39"/>
    </row>
    <row r="8215" spans="2:2" x14ac:dyDescent="0.25">
      <c r="B8215" s="39"/>
    </row>
    <row r="8216" spans="2:2" x14ac:dyDescent="0.25">
      <c r="B8216" s="39"/>
    </row>
    <row r="8217" spans="2:2" x14ac:dyDescent="0.25">
      <c r="B8217" s="39"/>
    </row>
    <row r="8218" spans="2:2" x14ac:dyDescent="0.25">
      <c r="B8218" s="39"/>
    </row>
    <row r="8219" spans="2:2" x14ac:dyDescent="0.25">
      <c r="B8219" s="39"/>
    </row>
    <row r="8220" spans="2:2" x14ac:dyDescent="0.25">
      <c r="B8220" s="39"/>
    </row>
    <row r="8221" spans="2:2" x14ac:dyDescent="0.25">
      <c r="B8221" s="39"/>
    </row>
    <row r="8222" spans="2:2" x14ac:dyDescent="0.25">
      <c r="B8222" s="39"/>
    </row>
    <row r="8223" spans="2:2" x14ac:dyDescent="0.25">
      <c r="B8223" s="39"/>
    </row>
    <row r="8224" spans="2:2" x14ac:dyDescent="0.25">
      <c r="B8224" s="39"/>
    </row>
    <row r="8225" spans="2:2" x14ac:dyDescent="0.25">
      <c r="B8225" s="39"/>
    </row>
    <row r="8226" spans="2:2" x14ac:dyDescent="0.25">
      <c r="B8226" s="39"/>
    </row>
    <row r="8227" spans="2:2" x14ac:dyDescent="0.25">
      <c r="B8227" s="39"/>
    </row>
    <row r="8228" spans="2:2" x14ac:dyDescent="0.25">
      <c r="B8228" s="39"/>
    </row>
    <row r="8229" spans="2:2" x14ac:dyDescent="0.25">
      <c r="B8229" s="39"/>
    </row>
    <row r="8230" spans="2:2" x14ac:dyDescent="0.25">
      <c r="B8230" s="39"/>
    </row>
    <row r="8231" spans="2:2" x14ac:dyDescent="0.25">
      <c r="B8231" s="39"/>
    </row>
    <row r="8232" spans="2:2" x14ac:dyDescent="0.25">
      <c r="B8232" s="39"/>
    </row>
    <row r="8233" spans="2:2" x14ac:dyDescent="0.25">
      <c r="B8233" s="39"/>
    </row>
    <row r="8234" spans="2:2" x14ac:dyDescent="0.25">
      <c r="B8234" s="39"/>
    </row>
    <row r="8235" spans="2:2" x14ac:dyDescent="0.25">
      <c r="B8235" s="39"/>
    </row>
    <row r="8236" spans="2:2" x14ac:dyDescent="0.25">
      <c r="B8236" s="39"/>
    </row>
    <row r="8237" spans="2:2" x14ac:dyDescent="0.25">
      <c r="B8237" s="39"/>
    </row>
    <row r="8238" spans="2:2" x14ac:dyDescent="0.25">
      <c r="B8238" s="39"/>
    </row>
    <row r="8239" spans="2:2" x14ac:dyDescent="0.25">
      <c r="B8239" s="39"/>
    </row>
    <row r="8240" spans="2:2" x14ac:dyDescent="0.25">
      <c r="B8240" s="39"/>
    </row>
    <row r="8241" spans="2:2" x14ac:dyDescent="0.25">
      <c r="B8241" s="39"/>
    </row>
    <row r="8242" spans="2:2" x14ac:dyDescent="0.25">
      <c r="B8242" s="39"/>
    </row>
    <row r="8243" spans="2:2" x14ac:dyDescent="0.25">
      <c r="B8243" s="39"/>
    </row>
    <row r="8244" spans="2:2" x14ac:dyDescent="0.25">
      <c r="B8244" s="39"/>
    </row>
    <row r="8245" spans="2:2" x14ac:dyDescent="0.25">
      <c r="B8245" s="39"/>
    </row>
    <row r="8246" spans="2:2" x14ac:dyDescent="0.25">
      <c r="B8246" s="39"/>
    </row>
    <row r="8247" spans="2:2" x14ac:dyDescent="0.25">
      <c r="B8247" s="39"/>
    </row>
    <row r="8248" spans="2:2" x14ac:dyDescent="0.25">
      <c r="B8248" s="39"/>
    </row>
    <row r="8249" spans="2:2" x14ac:dyDescent="0.25">
      <c r="B8249" s="39"/>
    </row>
    <row r="8250" spans="2:2" x14ac:dyDescent="0.25">
      <c r="B8250" s="39"/>
    </row>
    <row r="8251" spans="2:2" x14ac:dyDescent="0.25">
      <c r="B8251" s="39"/>
    </row>
    <row r="8252" spans="2:2" x14ac:dyDescent="0.25">
      <c r="B8252" s="39"/>
    </row>
    <row r="8253" spans="2:2" x14ac:dyDescent="0.25">
      <c r="B8253" s="39"/>
    </row>
    <row r="8254" spans="2:2" x14ac:dyDescent="0.25">
      <c r="B8254" s="39"/>
    </row>
    <row r="8255" spans="2:2" x14ac:dyDescent="0.25">
      <c r="B8255" s="39"/>
    </row>
    <row r="8256" spans="2:2" x14ac:dyDescent="0.25">
      <c r="B8256" s="39"/>
    </row>
    <row r="8257" spans="2:2" x14ac:dyDescent="0.25">
      <c r="B8257" s="39"/>
    </row>
    <row r="8258" spans="2:2" x14ac:dyDescent="0.25">
      <c r="B8258" s="39"/>
    </row>
    <row r="8259" spans="2:2" x14ac:dyDescent="0.25">
      <c r="B8259" s="39"/>
    </row>
    <row r="8260" spans="2:2" x14ac:dyDescent="0.25">
      <c r="B8260" s="39"/>
    </row>
    <row r="8261" spans="2:2" x14ac:dyDescent="0.25">
      <c r="B8261" s="39"/>
    </row>
    <row r="8262" spans="2:2" x14ac:dyDescent="0.25">
      <c r="B8262" s="39"/>
    </row>
    <row r="8263" spans="2:2" x14ac:dyDescent="0.25">
      <c r="B8263" s="39"/>
    </row>
    <row r="8264" spans="2:2" x14ac:dyDescent="0.25">
      <c r="B8264" s="39"/>
    </row>
    <row r="8265" spans="2:2" x14ac:dyDescent="0.25">
      <c r="B8265" s="39"/>
    </row>
    <row r="8266" spans="2:2" x14ac:dyDescent="0.25">
      <c r="B8266" s="39"/>
    </row>
    <row r="8267" spans="2:2" x14ac:dyDescent="0.25">
      <c r="B8267" s="39"/>
    </row>
    <row r="8268" spans="2:2" x14ac:dyDescent="0.25">
      <c r="B8268" s="39"/>
    </row>
    <row r="8269" spans="2:2" x14ac:dyDescent="0.25">
      <c r="B8269" s="39"/>
    </row>
    <row r="8270" spans="2:2" x14ac:dyDescent="0.25">
      <c r="B8270" s="39"/>
    </row>
    <row r="8271" spans="2:2" x14ac:dyDescent="0.25">
      <c r="B8271" s="39"/>
    </row>
    <row r="8272" spans="2:2" x14ac:dyDescent="0.25">
      <c r="B8272" s="39"/>
    </row>
    <row r="8273" spans="2:2" x14ac:dyDescent="0.25">
      <c r="B8273" s="39"/>
    </row>
    <row r="8274" spans="2:2" x14ac:dyDescent="0.25">
      <c r="B8274" s="39"/>
    </row>
    <row r="8275" spans="2:2" x14ac:dyDescent="0.25">
      <c r="B8275" s="39"/>
    </row>
    <row r="8276" spans="2:2" x14ac:dyDescent="0.25">
      <c r="B8276" s="39"/>
    </row>
    <row r="8277" spans="2:2" x14ac:dyDescent="0.25">
      <c r="B8277" s="39"/>
    </row>
    <row r="8278" spans="2:2" x14ac:dyDescent="0.25">
      <c r="B8278" s="39"/>
    </row>
    <row r="8279" spans="2:2" x14ac:dyDescent="0.25">
      <c r="B8279" s="39"/>
    </row>
    <row r="8280" spans="2:2" x14ac:dyDescent="0.25">
      <c r="B8280" s="39"/>
    </row>
    <row r="8281" spans="2:2" x14ac:dyDescent="0.25">
      <c r="B8281" s="39"/>
    </row>
    <row r="8282" spans="2:2" x14ac:dyDescent="0.25">
      <c r="B8282" s="39"/>
    </row>
    <row r="8283" spans="2:2" x14ac:dyDescent="0.25">
      <c r="B8283" s="39"/>
    </row>
    <row r="8284" spans="2:2" x14ac:dyDescent="0.25">
      <c r="B8284" s="39"/>
    </row>
    <row r="8285" spans="2:2" x14ac:dyDescent="0.25">
      <c r="B8285" s="39"/>
    </row>
    <row r="8286" spans="2:2" x14ac:dyDescent="0.25">
      <c r="B8286" s="39"/>
    </row>
    <row r="8287" spans="2:2" x14ac:dyDescent="0.25">
      <c r="B8287" s="39"/>
    </row>
    <row r="8288" spans="2:2" x14ac:dyDescent="0.25">
      <c r="B8288" s="39"/>
    </row>
    <row r="8289" spans="2:2" x14ac:dyDescent="0.25">
      <c r="B8289" s="39"/>
    </row>
    <row r="8290" spans="2:2" x14ac:dyDescent="0.25">
      <c r="B8290" s="39"/>
    </row>
    <row r="8291" spans="2:2" x14ac:dyDescent="0.25">
      <c r="B8291" s="39"/>
    </row>
    <row r="8292" spans="2:2" x14ac:dyDescent="0.25">
      <c r="B8292" s="39"/>
    </row>
    <row r="8293" spans="2:2" x14ac:dyDescent="0.25">
      <c r="B8293" s="39"/>
    </row>
    <row r="8294" spans="2:2" x14ac:dyDescent="0.25">
      <c r="B8294" s="39"/>
    </row>
    <row r="8295" spans="2:2" x14ac:dyDescent="0.25">
      <c r="B8295" s="39"/>
    </row>
    <row r="8296" spans="2:2" x14ac:dyDescent="0.25">
      <c r="B8296" s="39"/>
    </row>
    <row r="8297" spans="2:2" x14ac:dyDescent="0.25">
      <c r="B8297" s="39"/>
    </row>
    <row r="8298" spans="2:2" x14ac:dyDescent="0.25">
      <c r="B8298" s="39"/>
    </row>
    <row r="8299" spans="2:2" x14ac:dyDescent="0.25">
      <c r="B8299" s="39"/>
    </row>
    <row r="8300" spans="2:2" x14ac:dyDescent="0.25">
      <c r="B8300" s="39"/>
    </row>
    <row r="8301" spans="2:2" x14ac:dyDescent="0.25">
      <c r="B8301" s="39"/>
    </row>
    <row r="8302" spans="2:2" x14ac:dyDescent="0.25">
      <c r="B8302" s="39"/>
    </row>
    <row r="8303" spans="2:2" x14ac:dyDescent="0.25">
      <c r="B8303" s="39"/>
    </row>
    <row r="8304" spans="2:2" x14ac:dyDescent="0.25">
      <c r="B8304" s="39"/>
    </row>
    <row r="8305" spans="2:2" x14ac:dyDescent="0.25">
      <c r="B8305" s="39"/>
    </row>
    <row r="8306" spans="2:2" x14ac:dyDescent="0.25">
      <c r="B8306" s="39"/>
    </row>
    <row r="8307" spans="2:2" x14ac:dyDescent="0.25">
      <c r="B8307" s="39"/>
    </row>
    <row r="8308" spans="2:2" x14ac:dyDescent="0.25">
      <c r="B8308" s="39"/>
    </row>
    <row r="8309" spans="2:2" x14ac:dyDescent="0.25">
      <c r="B8309" s="39"/>
    </row>
    <row r="8310" spans="2:2" x14ac:dyDescent="0.25">
      <c r="B8310" s="39"/>
    </row>
    <row r="8311" spans="2:2" x14ac:dyDescent="0.25">
      <c r="B8311" s="39"/>
    </row>
    <row r="8312" spans="2:2" x14ac:dyDescent="0.25">
      <c r="B8312" s="39"/>
    </row>
    <row r="8313" spans="2:2" x14ac:dyDescent="0.25">
      <c r="B8313" s="39"/>
    </row>
    <row r="8314" spans="2:2" x14ac:dyDescent="0.25">
      <c r="B8314" s="39"/>
    </row>
    <row r="8315" spans="2:2" x14ac:dyDescent="0.25">
      <c r="B8315" s="39"/>
    </row>
    <row r="8316" spans="2:2" x14ac:dyDescent="0.25">
      <c r="B8316" s="39"/>
    </row>
    <row r="8317" spans="2:2" x14ac:dyDescent="0.25">
      <c r="B8317" s="39"/>
    </row>
    <row r="8318" spans="2:2" x14ac:dyDescent="0.25">
      <c r="B8318" s="39"/>
    </row>
    <row r="8319" spans="2:2" x14ac:dyDescent="0.25">
      <c r="B8319" s="39"/>
    </row>
    <row r="8320" spans="2:2" x14ac:dyDescent="0.25">
      <c r="B8320" s="39"/>
    </row>
    <row r="8321" spans="2:2" x14ac:dyDescent="0.25">
      <c r="B8321" s="39"/>
    </row>
    <row r="8322" spans="2:2" x14ac:dyDescent="0.25">
      <c r="B8322" s="39"/>
    </row>
    <row r="8323" spans="2:2" x14ac:dyDescent="0.25">
      <c r="B8323" s="39"/>
    </row>
    <row r="8324" spans="2:2" x14ac:dyDescent="0.25">
      <c r="B8324" s="39"/>
    </row>
    <row r="8325" spans="2:2" x14ac:dyDescent="0.25">
      <c r="B8325" s="39"/>
    </row>
    <row r="8326" spans="2:2" x14ac:dyDescent="0.25">
      <c r="B8326" s="39"/>
    </row>
    <row r="8327" spans="2:2" x14ac:dyDescent="0.25">
      <c r="B8327" s="39"/>
    </row>
    <row r="8328" spans="2:2" x14ac:dyDescent="0.25">
      <c r="B8328" s="39"/>
    </row>
    <row r="8329" spans="2:2" x14ac:dyDescent="0.25">
      <c r="B8329" s="39"/>
    </row>
    <row r="8330" spans="2:2" x14ac:dyDescent="0.25">
      <c r="B8330" s="39"/>
    </row>
    <row r="8331" spans="2:2" x14ac:dyDescent="0.25">
      <c r="B8331" s="39"/>
    </row>
    <row r="8332" spans="2:2" x14ac:dyDescent="0.25">
      <c r="B8332" s="39"/>
    </row>
    <row r="8333" spans="2:2" x14ac:dyDescent="0.25">
      <c r="B8333" s="39"/>
    </row>
    <row r="8334" spans="2:2" x14ac:dyDescent="0.25">
      <c r="B8334" s="39"/>
    </row>
    <row r="8335" spans="2:2" x14ac:dyDescent="0.25">
      <c r="B8335" s="39"/>
    </row>
    <row r="8336" spans="2:2" x14ac:dyDescent="0.25">
      <c r="B8336" s="39"/>
    </row>
    <row r="8337" spans="2:2" x14ac:dyDescent="0.25">
      <c r="B8337" s="39"/>
    </row>
    <row r="8338" spans="2:2" x14ac:dyDescent="0.25">
      <c r="B8338" s="39"/>
    </row>
    <row r="8339" spans="2:2" x14ac:dyDescent="0.25">
      <c r="B8339" s="39"/>
    </row>
    <row r="8340" spans="2:2" x14ac:dyDescent="0.25">
      <c r="B8340" s="39"/>
    </row>
    <row r="8341" spans="2:2" x14ac:dyDescent="0.25">
      <c r="B8341" s="39"/>
    </row>
    <row r="8342" spans="2:2" x14ac:dyDescent="0.25">
      <c r="B8342" s="39"/>
    </row>
    <row r="8343" spans="2:2" x14ac:dyDescent="0.25">
      <c r="B8343" s="39"/>
    </row>
    <row r="8344" spans="2:2" x14ac:dyDescent="0.25">
      <c r="B8344" s="39"/>
    </row>
    <row r="8345" spans="2:2" x14ac:dyDescent="0.25">
      <c r="B8345" s="39"/>
    </row>
    <row r="8346" spans="2:2" x14ac:dyDescent="0.25">
      <c r="B8346" s="39"/>
    </row>
    <row r="8347" spans="2:2" x14ac:dyDescent="0.25">
      <c r="B8347" s="39"/>
    </row>
    <row r="8348" spans="2:2" x14ac:dyDescent="0.25">
      <c r="B8348" s="39"/>
    </row>
    <row r="8349" spans="2:2" x14ac:dyDescent="0.25">
      <c r="B8349" s="39"/>
    </row>
    <row r="8350" spans="2:2" x14ac:dyDescent="0.25">
      <c r="B8350" s="39"/>
    </row>
    <row r="8351" spans="2:2" x14ac:dyDescent="0.25">
      <c r="B8351" s="39"/>
    </row>
    <row r="8352" spans="2:2" x14ac:dyDescent="0.25">
      <c r="B8352" s="39"/>
    </row>
    <row r="8353" spans="2:2" x14ac:dyDescent="0.25">
      <c r="B8353" s="39"/>
    </row>
    <row r="8354" spans="2:2" x14ac:dyDescent="0.25">
      <c r="B8354" s="39"/>
    </row>
    <row r="8355" spans="2:2" x14ac:dyDescent="0.25">
      <c r="B8355" s="39"/>
    </row>
    <row r="8356" spans="2:2" x14ac:dyDescent="0.25">
      <c r="B8356" s="39"/>
    </row>
    <row r="8357" spans="2:2" x14ac:dyDescent="0.25">
      <c r="B8357" s="39"/>
    </row>
    <row r="8358" spans="2:2" x14ac:dyDescent="0.25">
      <c r="B8358" s="39"/>
    </row>
    <row r="8359" spans="2:2" x14ac:dyDescent="0.25">
      <c r="B8359" s="39"/>
    </row>
    <row r="8360" spans="2:2" x14ac:dyDescent="0.25">
      <c r="B8360" s="39"/>
    </row>
    <row r="8361" spans="2:2" x14ac:dyDescent="0.25">
      <c r="B8361" s="39"/>
    </row>
    <row r="8362" spans="2:2" x14ac:dyDescent="0.25">
      <c r="B8362" s="39"/>
    </row>
    <row r="8363" spans="2:2" x14ac:dyDescent="0.25">
      <c r="B8363" s="39"/>
    </row>
    <row r="8364" spans="2:2" x14ac:dyDescent="0.25">
      <c r="B8364" s="39"/>
    </row>
    <row r="8365" spans="2:2" x14ac:dyDescent="0.25">
      <c r="B8365" s="39"/>
    </row>
    <row r="8366" spans="2:2" x14ac:dyDescent="0.25">
      <c r="B8366" s="39"/>
    </row>
    <row r="8367" spans="2:2" x14ac:dyDescent="0.25">
      <c r="B8367" s="39"/>
    </row>
    <row r="8368" spans="2:2" x14ac:dyDescent="0.25">
      <c r="B8368" s="39"/>
    </row>
    <row r="8369" spans="2:2" x14ac:dyDescent="0.25">
      <c r="B8369" s="39"/>
    </row>
    <row r="8370" spans="2:2" x14ac:dyDescent="0.25">
      <c r="B8370" s="39"/>
    </row>
    <row r="8371" spans="2:2" x14ac:dyDescent="0.25">
      <c r="B8371" s="39"/>
    </row>
    <row r="8372" spans="2:2" x14ac:dyDescent="0.25">
      <c r="B8372" s="39"/>
    </row>
    <row r="8373" spans="2:2" x14ac:dyDescent="0.25">
      <c r="B8373" s="39"/>
    </row>
    <row r="8374" spans="2:2" x14ac:dyDescent="0.25">
      <c r="B8374" s="39"/>
    </row>
    <row r="8375" spans="2:2" x14ac:dyDescent="0.25">
      <c r="B8375" s="39"/>
    </row>
  </sheetData>
  <autoFilter ref="A1:F1377"/>
  <sortState ref="A2:F8375">
    <sortCondition ref="B2:B837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E41" sqref="E41"/>
    </sheetView>
  </sheetViews>
  <sheetFormatPr defaultRowHeight="15" x14ac:dyDescent="0.25"/>
  <cols>
    <col min="1" max="1" width="26.5703125" customWidth="1"/>
    <col min="2" max="2" width="16.7109375" customWidth="1"/>
    <col min="4" max="4" width="17.28515625" customWidth="1"/>
    <col min="5" max="5" width="14.7109375" customWidth="1"/>
  </cols>
  <sheetData>
    <row r="1" spans="1:6" x14ac:dyDescent="0.25">
      <c r="A1" s="25" t="s">
        <v>1203</v>
      </c>
      <c r="B1" s="25" t="s">
        <v>1211</v>
      </c>
      <c r="C1" s="25" t="s">
        <v>1162</v>
      </c>
      <c r="D1" s="25" t="s">
        <v>1207</v>
      </c>
      <c r="E1" s="25" t="s">
        <v>1208</v>
      </c>
      <c r="F1" s="26" t="s">
        <v>47</v>
      </c>
    </row>
    <row r="2" spans="1:6" x14ac:dyDescent="0.25">
      <c r="A2" s="33" t="s">
        <v>1217</v>
      </c>
      <c r="B2" s="33" t="s">
        <v>1204</v>
      </c>
      <c r="C2" s="33">
        <v>1.9011034482758622</v>
      </c>
      <c r="D2" s="33">
        <v>29</v>
      </c>
      <c r="E2" s="33"/>
      <c r="F2" s="33" t="s">
        <v>49</v>
      </c>
    </row>
    <row r="3" spans="1:6" x14ac:dyDescent="0.25">
      <c r="A3" s="33" t="s">
        <v>1218</v>
      </c>
      <c r="B3" s="33" t="s">
        <v>1204</v>
      </c>
      <c r="C3" s="33">
        <v>0.30344827586206902</v>
      </c>
      <c r="D3" s="33">
        <v>29</v>
      </c>
      <c r="E3" s="33"/>
      <c r="F3" s="33" t="s">
        <v>49</v>
      </c>
    </row>
    <row r="4" spans="1:6" x14ac:dyDescent="0.25">
      <c r="A4" s="33" t="s">
        <v>1220</v>
      </c>
      <c r="B4" s="33" t="s">
        <v>1204</v>
      </c>
      <c r="C4" s="33">
        <v>2.6869473684210528</v>
      </c>
      <c r="D4" s="33">
        <v>19</v>
      </c>
      <c r="E4" s="33"/>
      <c r="F4" s="33" t="s">
        <v>49</v>
      </c>
    </row>
    <row r="5" spans="1:6" x14ac:dyDescent="0.25">
      <c r="A5" s="33" t="s">
        <v>1223</v>
      </c>
      <c r="B5" s="33" t="s">
        <v>1204</v>
      </c>
      <c r="C5" s="33">
        <v>0.81231249999999999</v>
      </c>
      <c r="D5" s="33">
        <v>16</v>
      </c>
      <c r="E5" s="33"/>
      <c r="F5" s="33" t="s">
        <v>49</v>
      </c>
    </row>
    <row r="6" spans="1:6" x14ac:dyDescent="0.25">
      <c r="A6" s="33" t="s">
        <v>1221</v>
      </c>
      <c r="B6" s="33" t="s">
        <v>1204</v>
      </c>
      <c r="C6" s="33">
        <v>0.77729629629629637</v>
      </c>
      <c r="D6" s="33">
        <v>27</v>
      </c>
      <c r="E6" s="33"/>
      <c r="F6" s="33" t="s">
        <v>49</v>
      </c>
    </row>
    <row r="7" spans="1:6" x14ac:dyDescent="0.25">
      <c r="A7" s="33" t="s">
        <v>1222</v>
      </c>
      <c r="B7" s="33" t="s">
        <v>1204</v>
      </c>
      <c r="C7" s="33">
        <v>1.3605769230769234</v>
      </c>
      <c r="D7" s="33">
        <v>26</v>
      </c>
      <c r="E7" s="33"/>
      <c r="F7" s="33" t="s">
        <v>49</v>
      </c>
    </row>
    <row r="8" spans="1:6" x14ac:dyDescent="0.25">
      <c r="A8" s="33" t="s">
        <v>1217</v>
      </c>
      <c r="B8" s="33" t="s">
        <v>1204</v>
      </c>
      <c r="C8" s="33">
        <v>1.507722222222222</v>
      </c>
      <c r="D8" s="33">
        <v>18</v>
      </c>
      <c r="E8" s="33"/>
      <c r="F8" s="33" t="s">
        <v>48</v>
      </c>
    </row>
    <row r="9" spans="1:6" x14ac:dyDescent="0.25">
      <c r="A9" s="33" t="s">
        <v>1218</v>
      </c>
      <c r="B9" s="33" t="s">
        <v>1204</v>
      </c>
      <c r="C9" s="33">
        <v>0.31792592592592589</v>
      </c>
      <c r="D9" s="33">
        <v>27</v>
      </c>
      <c r="E9" s="33"/>
      <c r="F9" s="33" t="s">
        <v>48</v>
      </c>
    </row>
    <row r="10" spans="1:6" x14ac:dyDescent="0.25">
      <c r="A10" s="33" t="s">
        <v>1220</v>
      </c>
      <c r="B10" s="33" t="s">
        <v>1204</v>
      </c>
      <c r="C10" s="33">
        <v>1.8212352941176468</v>
      </c>
      <c r="D10" s="33">
        <v>17</v>
      </c>
      <c r="E10" s="33"/>
      <c r="F10" s="33" t="s">
        <v>48</v>
      </c>
    </row>
    <row r="11" spans="1:6" x14ac:dyDescent="0.25">
      <c r="A11" s="33" t="s">
        <v>1223</v>
      </c>
      <c r="B11" s="33" t="s">
        <v>1204</v>
      </c>
      <c r="C11" s="33">
        <v>1.3400833333333331</v>
      </c>
      <c r="D11" s="33">
        <v>12</v>
      </c>
      <c r="E11" s="33"/>
      <c r="F11" s="33" t="s">
        <v>48</v>
      </c>
    </row>
    <row r="12" spans="1:6" x14ac:dyDescent="0.25">
      <c r="A12" s="33" t="s">
        <v>1221</v>
      </c>
      <c r="B12" s="33" t="s">
        <v>1204</v>
      </c>
      <c r="C12" s="33">
        <v>0.121</v>
      </c>
      <c r="D12" s="33">
        <v>12</v>
      </c>
      <c r="E12" s="33"/>
      <c r="F12" s="33" t="s">
        <v>48</v>
      </c>
    </row>
    <row r="13" spans="1:6" x14ac:dyDescent="0.25">
      <c r="A13" s="33" t="s">
        <v>1222</v>
      </c>
      <c r="B13" s="33" t="s">
        <v>1204</v>
      </c>
      <c r="C13" s="33">
        <v>0.51647826086956516</v>
      </c>
      <c r="D13" s="33">
        <v>23</v>
      </c>
      <c r="E13" s="33"/>
      <c r="F13" s="33" t="s">
        <v>48</v>
      </c>
    </row>
    <row r="14" spans="1:6" x14ac:dyDescent="0.25">
      <c r="A14" s="33" t="s">
        <v>1217</v>
      </c>
      <c r="B14" s="33" t="s">
        <v>1204</v>
      </c>
      <c r="C14" s="33">
        <v>1.7372999999999998</v>
      </c>
      <c r="D14" s="33">
        <v>20</v>
      </c>
      <c r="E14" s="33"/>
      <c r="F14" s="33" t="s">
        <v>250</v>
      </c>
    </row>
    <row r="15" spans="1:6" x14ac:dyDescent="0.25">
      <c r="A15" s="33" t="s">
        <v>1218</v>
      </c>
      <c r="B15" s="33" t="s">
        <v>1204</v>
      </c>
      <c r="C15" s="33">
        <v>0.50322222222222235</v>
      </c>
      <c r="D15" s="33">
        <v>27</v>
      </c>
      <c r="E15" s="33"/>
      <c r="F15" s="33" t="s">
        <v>250</v>
      </c>
    </row>
    <row r="16" spans="1:6" x14ac:dyDescent="0.25">
      <c r="A16" s="33" t="s">
        <v>1220</v>
      </c>
      <c r="B16" s="33" t="s">
        <v>1204</v>
      </c>
      <c r="C16" s="33">
        <v>0.33150000000000007</v>
      </c>
      <c r="D16" s="33">
        <v>8</v>
      </c>
      <c r="E16" s="33"/>
      <c r="F16" s="33" t="s">
        <v>250</v>
      </c>
    </row>
    <row r="17" spans="1:6" x14ac:dyDescent="0.25">
      <c r="A17" s="33" t="s">
        <v>1223</v>
      </c>
      <c r="B17" s="33" t="s">
        <v>1204</v>
      </c>
      <c r="C17" s="33">
        <v>0.74230769230769234</v>
      </c>
      <c r="D17" s="33">
        <v>13</v>
      </c>
      <c r="E17" s="33"/>
      <c r="F17" s="33" t="s">
        <v>250</v>
      </c>
    </row>
    <row r="18" spans="1:6" x14ac:dyDescent="0.25">
      <c r="A18" s="33" t="s">
        <v>1221</v>
      </c>
      <c r="B18" s="33" t="s">
        <v>1204</v>
      </c>
      <c r="C18" s="33">
        <v>1.5294444444444444</v>
      </c>
      <c r="D18" s="33">
        <v>18</v>
      </c>
      <c r="E18" s="33"/>
      <c r="F18" s="33" t="s">
        <v>250</v>
      </c>
    </row>
    <row r="19" spans="1:6" x14ac:dyDescent="0.25">
      <c r="A19" s="33" t="s">
        <v>1222</v>
      </c>
      <c r="B19" s="33" t="s">
        <v>1204</v>
      </c>
      <c r="C19" s="33">
        <v>5.2714285714285783E-2</v>
      </c>
      <c r="D19" s="33">
        <v>14</v>
      </c>
      <c r="E19" s="33"/>
      <c r="F19" s="33" t="s">
        <v>250</v>
      </c>
    </row>
    <row r="20" spans="1:6" x14ac:dyDescent="0.25">
      <c r="A20" s="33" t="s">
        <v>1217</v>
      </c>
      <c r="B20" s="33" t="s">
        <v>1204</v>
      </c>
      <c r="C20" s="33">
        <v>1.5889090909090908</v>
      </c>
      <c r="D20" s="33">
        <v>22</v>
      </c>
      <c r="E20" s="33"/>
      <c r="F20" s="33" t="s">
        <v>50</v>
      </c>
    </row>
    <row r="21" spans="1:6" x14ac:dyDescent="0.25">
      <c r="A21" s="33" t="s">
        <v>1218</v>
      </c>
      <c r="B21" s="33" t="s">
        <v>1204</v>
      </c>
      <c r="C21" s="33">
        <v>0.3879285714285714</v>
      </c>
      <c r="D21" s="33">
        <v>14</v>
      </c>
      <c r="E21" s="33"/>
      <c r="F21" s="33" t="s">
        <v>50</v>
      </c>
    </row>
    <row r="22" spans="1:6" x14ac:dyDescent="0.25">
      <c r="A22" s="33" t="s">
        <v>1220</v>
      </c>
      <c r="B22" s="33" t="s">
        <v>1204</v>
      </c>
      <c r="C22" s="33">
        <v>1.8162857142857143</v>
      </c>
      <c r="D22" s="33">
        <v>14</v>
      </c>
      <c r="E22" s="33"/>
      <c r="F22" s="33" t="s">
        <v>50</v>
      </c>
    </row>
    <row r="23" spans="1:6" x14ac:dyDescent="0.25">
      <c r="A23" s="33" t="s">
        <v>1223</v>
      </c>
      <c r="B23" s="33" t="s">
        <v>1204</v>
      </c>
      <c r="C23" s="33">
        <v>0.8879999999999999</v>
      </c>
      <c r="D23" s="33">
        <v>17</v>
      </c>
      <c r="E23" s="33"/>
      <c r="F23" s="33" t="s">
        <v>50</v>
      </c>
    </row>
    <row r="24" spans="1:6" x14ac:dyDescent="0.25">
      <c r="A24" s="33" t="s">
        <v>1221</v>
      </c>
      <c r="B24" s="33" t="s">
        <v>1204</v>
      </c>
      <c r="C24" s="33">
        <v>1.5554999999999999</v>
      </c>
      <c r="D24" s="33">
        <v>24</v>
      </c>
      <c r="E24" s="33"/>
      <c r="F24" s="33" t="s">
        <v>50</v>
      </c>
    </row>
    <row r="25" spans="1:6" x14ac:dyDescent="0.25">
      <c r="A25" s="33" t="s">
        <v>1222</v>
      </c>
      <c r="B25" s="33" t="s">
        <v>1204</v>
      </c>
      <c r="C25" s="33">
        <v>0.33200000000000002</v>
      </c>
      <c r="D25" s="33">
        <v>17</v>
      </c>
      <c r="E25" s="33"/>
      <c r="F25" s="33" t="s">
        <v>50</v>
      </c>
    </row>
    <row r="26" spans="1:6" x14ac:dyDescent="0.25">
      <c r="A26" s="33" t="s">
        <v>1218</v>
      </c>
      <c r="B26" s="33" t="s">
        <v>1230</v>
      </c>
      <c r="C26" s="38">
        <v>1.47933103</v>
      </c>
      <c r="D26" s="38"/>
      <c r="E26" s="38"/>
      <c r="F26" s="33" t="s">
        <v>250</v>
      </c>
    </row>
    <row r="27" spans="1:6" x14ac:dyDescent="0.25">
      <c r="A27" s="33" t="s">
        <v>1223</v>
      </c>
      <c r="B27" s="33" t="s">
        <v>1230</v>
      </c>
      <c r="C27" s="38">
        <v>1.1935394000000001</v>
      </c>
      <c r="D27" s="38"/>
      <c r="E27" s="38"/>
      <c r="F27" s="33" t="s">
        <v>250</v>
      </c>
    </row>
    <row r="28" spans="1:6" x14ac:dyDescent="0.25">
      <c r="A28" s="33" t="s">
        <v>1221</v>
      </c>
      <c r="B28" s="33" t="s">
        <v>1230</v>
      </c>
      <c r="C28" s="38">
        <v>0.88876938000000005</v>
      </c>
      <c r="D28" s="38"/>
      <c r="E28" s="38"/>
      <c r="F28" s="33" t="s">
        <v>250</v>
      </c>
    </row>
    <row r="29" spans="1:6" x14ac:dyDescent="0.25">
      <c r="A29" s="33" t="s">
        <v>1220</v>
      </c>
      <c r="B29" s="33" t="s">
        <v>1230</v>
      </c>
      <c r="C29" s="38">
        <v>2.3261697000000003</v>
      </c>
      <c r="D29" s="38"/>
      <c r="E29" s="38"/>
      <c r="F29" s="33" t="s">
        <v>250</v>
      </c>
    </row>
    <row r="30" spans="1:6" x14ac:dyDescent="0.25">
      <c r="A30" s="16" t="s">
        <v>1225</v>
      </c>
      <c r="B30" s="33" t="s">
        <v>1230</v>
      </c>
      <c r="C30" s="38">
        <v>1.7669105233333335</v>
      </c>
      <c r="D30" s="38"/>
      <c r="E30" s="38"/>
      <c r="F30" s="33" t="s">
        <v>250</v>
      </c>
    </row>
    <row r="31" spans="1:6" x14ac:dyDescent="0.25">
      <c r="A31" s="33" t="s">
        <v>1221</v>
      </c>
      <c r="B31" s="33" t="s">
        <v>1230</v>
      </c>
      <c r="C31" s="38">
        <v>1.6075665299999999</v>
      </c>
      <c r="D31" s="38"/>
      <c r="E31" s="38"/>
      <c r="F31" s="33" t="s">
        <v>250</v>
      </c>
    </row>
    <row r="32" spans="1:6" x14ac:dyDescent="0.25">
      <c r="A32" s="33" t="s">
        <v>1221</v>
      </c>
      <c r="B32" s="33" t="s">
        <v>1230</v>
      </c>
      <c r="C32" s="38">
        <v>0</v>
      </c>
      <c r="D32" s="38"/>
      <c r="E32" s="38"/>
      <c r="F32" s="33" t="s">
        <v>250</v>
      </c>
    </row>
    <row r="33" spans="1:6" x14ac:dyDescent="0.25">
      <c r="A33" s="33" t="s">
        <v>1221</v>
      </c>
      <c r="B33" s="33" t="s">
        <v>1230</v>
      </c>
      <c r="C33" s="38">
        <v>0.85556626000000002</v>
      </c>
      <c r="D33" s="38"/>
      <c r="E33" s="38"/>
      <c r="F33" s="33" t="s">
        <v>250</v>
      </c>
    </row>
    <row r="34" spans="1:6" x14ac:dyDescent="0.25">
      <c r="A34" s="33" t="s">
        <v>1218</v>
      </c>
      <c r="B34" s="33" t="s">
        <v>1230</v>
      </c>
      <c r="C34" s="38">
        <v>0</v>
      </c>
      <c r="D34" s="38"/>
      <c r="E34" s="38"/>
      <c r="F34" s="33" t="s">
        <v>50</v>
      </c>
    </row>
    <row r="35" spans="1:6" x14ac:dyDescent="0.25">
      <c r="A35" s="33" t="s">
        <v>1221</v>
      </c>
      <c r="B35" s="33" t="s">
        <v>1230</v>
      </c>
      <c r="C35" s="38">
        <v>0.93614882750000006</v>
      </c>
      <c r="D35" s="38"/>
      <c r="E35" s="38"/>
      <c r="F35" s="33" t="s">
        <v>50</v>
      </c>
    </row>
    <row r="36" spans="1:6" x14ac:dyDescent="0.25">
      <c r="A36" s="33" t="s">
        <v>1220</v>
      </c>
      <c r="B36" s="33" t="s">
        <v>1230</v>
      </c>
      <c r="C36" s="38">
        <v>1.3068896637500003</v>
      </c>
      <c r="D36" s="38"/>
      <c r="E36" s="38"/>
      <c r="F36" s="33" t="s">
        <v>50</v>
      </c>
    </row>
    <row r="37" spans="1:6" x14ac:dyDescent="0.25">
      <c r="A37" s="16" t="s">
        <v>1225</v>
      </c>
      <c r="B37" s="33" t="s">
        <v>1230</v>
      </c>
      <c r="C37" s="38">
        <v>2.2993868428571425</v>
      </c>
      <c r="D37" s="38"/>
      <c r="E37" s="38"/>
      <c r="F37" s="33" t="s">
        <v>50</v>
      </c>
    </row>
    <row r="38" spans="1:6" x14ac:dyDescent="0.25">
      <c r="A38" s="33" t="s">
        <v>1223</v>
      </c>
      <c r="B38" s="33" t="s">
        <v>1230</v>
      </c>
      <c r="C38" s="38">
        <v>1.49536582</v>
      </c>
      <c r="D38" s="38"/>
      <c r="E38" s="38"/>
      <c r="F38" s="33" t="s">
        <v>50</v>
      </c>
    </row>
    <row r="39" spans="1:6" x14ac:dyDescent="0.25">
      <c r="A39" s="33" t="s">
        <v>1221</v>
      </c>
      <c r="B39" s="33" t="s">
        <v>1230</v>
      </c>
      <c r="C39" s="38">
        <v>0.62933707999999999</v>
      </c>
      <c r="D39" s="38"/>
      <c r="E39" s="38"/>
      <c r="F39" s="33" t="s">
        <v>50</v>
      </c>
    </row>
    <row r="40" spans="1:6" x14ac:dyDescent="0.25">
      <c r="A40" s="33" t="s">
        <v>1218</v>
      </c>
      <c r="B40" s="33" t="s">
        <v>1230</v>
      </c>
      <c r="C40" s="38">
        <v>0.95199268999999997</v>
      </c>
      <c r="D40" s="38"/>
      <c r="E40" s="38"/>
      <c r="F40" s="33" t="s">
        <v>50</v>
      </c>
    </row>
    <row r="41" spans="1:6" x14ac:dyDescent="0.25">
      <c r="A41" s="33" t="s">
        <v>1221</v>
      </c>
      <c r="B41" s="33" t="s">
        <v>1230</v>
      </c>
      <c r="C41" s="38">
        <v>0</v>
      </c>
      <c r="D41" s="38"/>
      <c r="E41" s="38"/>
      <c r="F41" s="33" t="s">
        <v>50</v>
      </c>
    </row>
    <row r="42" spans="1:6" x14ac:dyDescent="0.25">
      <c r="A42" s="33" t="s">
        <v>1218</v>
      </c>
      <c r="B42" s="33" t="s">
        <v>1230</v>
      </c>
      <c r="C42" s="38">
        <v>0</v>
      </c>
      <c r="D42" s="38"/>
      <c r="E42" s="38"/>
      <c r="F42" s="33" t="s">
        <v>49</v>
      </c>
    </row>
    <row r="43" spans="1:6" x14ac:dyDescent="0.25">
      <c r="A43" s="33" t="s">
        <v>1221</v>
      </c>
      <c r="B43" s="33" t="s">
        <v>1230</v>
      </c>
      <c r="C43" s="38">
        <v>1.1433048271428572</v>
      </c>
      <c r="D43" s="38"/>
      <c r="E43" s="38"/>
      <c r="F43" s="33" t="s">
        <v>49</v>
      </c>
    </row>
    <row r="44" spans="1:6" x14ac:dyDescent="0.25">
      <c r="A44" s="33" t="s">
        <v>1218</v>
      </c>
      <c r="B44" s="33" t="s">
        <v>1230</v>
      </c>
      <c r="C44" s="38">
        <v>0</v>
      </c>
      <c r="D44" s="38"/>
      <c r="E44" s="38"/>
      <c r="F44" s="33" t="s">
        <v>49</v>
      </c>
    </row>
    <row r="45" spans="1:6" x14ac:dyDescent="0.25">
      <c r="A45" s="33" t="s">
        <v>1220</v>
      </c>
      <c r="B45" s="33" t="s">
        <v>1230</v>
      </c>
      <c r="C45" s="38">
        <v>2.967121602857143</v>
      </c>
      <c r="D45" s="38"/>
      <c r="E45" s="38"/>
      <c r="F45" s="33" t="s">
        <v>49</v>
      </c>
    </row>
    <row r="46" spans="1:6" x14ac:dyDescent="0.25">
      <c r="A46" s="16" t="s">
        <v>1225</v>
      </c>
      <c r="B46" s="33" t="s">
        <v>1230</v>
      </c>
      <c r="C46" s="38">
        <v>1.0942768075</v>
      </c>
      <c r="D46" s="38"/>
      <c r="E46" s="38"/>
      <c r="F46" s="33" t="s">
        <v>49</v>
      </c>
    </row>
    <row r="47" spans="1:6" x14ac:dyDescent="0.25">
      <c r="A47" s="33" t="s">
        <v>1221</v>
      </c>
      <c r="B47" s="33" t="s">
        <v>1230</v>
      </c>
      <c r="C47" s="38">
        <v>1.3639700499999998</v>
      </c>
      <c r="D47" s="38"/>
      <c r="E47" s="38"/>
      <c r="F47" s="33" t="s">
        <v>49</v>
      </c>
    </row>
    <row r="48" spans="1:6" x14ac:dyDescent="0.25">
      <c r="A48" s="33" t="s">
        <v>1223</v>
      </c>
      <c r="B48" s="33" t="s">
        <v>1230</v>
      </c>
      <c r="C48" s="38">
        <v>0.49485061857142854</v>
      </c>
      <c r="D48" s="38"/>
      <c r="E48" s="38"/>
      <c r="F48" s="33" t="s">
        <v>49</v>
      </c>
    </row>
    <row r="49" spans="1:6" x14ac:dyDescent="0.25">
      <c r="A49" s="33" t="s">
        <v>1221</v>
      </c>
      <c r="B49" s="33" t="s">
        <v>1230</v>
      </c>
      <c r="C49" s="38">
        <v>0.78998216999999993</v>
      </c>
      <c r="D49" s="38"/>
      <c r="E49" s="38"/>
      <c r="F49" s="33" t="s">
        <v>49</v>
      </c>
    </row>
    <row r="50" spans="1:6" x14ac:dyDescent="0.25">
      <c r="A50" s="33" t="s">
        <v>1221</v>
      </c>
      <c r="B50" s="33" t="s">
        <v>1230</v>
      </c>
      <c r="C50" s="38">
        <v>0.84816963333333328</v>
      </c>
      <c r="D50" s="38"/>
      <c r="E50" s="38"/>
      <c r="F50" s="33" t="s">
        <v>49</v>
      </c>
    </row>
    <row r="51" spans="1:6" x14ac:dyDescent="0.25">
      <c r="A51" s="33" t="s">
        <v>1220</v>
      </c>
      <c r="B51" s="33" t="s">
        <v>1230</v>
      </c>
      <c r="C51" s="38">
        <v>2.2545859966666666</v>
      </c>
      <c r="D51" s="38"/>
      <c r="E51" s="38"/>
      <c r="F51" s="33" t="s">
        <v>48</v>
      </c>
    </row>
    <row r="52" spans="1:6" x14ac:dyDescent="0.25">
      <c r="A52" s="33" t="s">
        <v>1221</v>
      </c>
      <c r="B52" s="33" t="s">
        <v>1230</v>
      </c>
      <c r="C52" s="38">
        <v>0.46678207545454548</v>
      </c>
      <c r="D52" s="38"/>
      <c r="E52" s="38"/>
      <c r="F52" s="33" t="s">
        <v>48</v>
      </c>
    </row>
    <row r="53" spans="1:6" x14ac:dyDescent="0.25">
      <c r="A53" s="33" t="s">
        <v>1223</v>
      </c>
      <c r="B53" s="33" t="s">
        <v>1230</v>
      </c>
      <c r="C53" s="38">
        <v>0.51106557666666674</v>
      </c>
      <c r="D53" s="38"/>
      <c r="E53" s="38"/>
      <c r="F53" s="33" t="s">
        <v>48</v>
      </c>
    </row>
    <row r="54" spans="1:6" x14ac:dyDescent="0.25">
      <c r="A54" s="16" t="s">
        <v>1225</v>
      </c>
      <c r="B54" s="33" t="s">
        <v>1230</v>
      </c>
      <c r="C54" s="38">
        <v>2.1475406855555557</v>
      </c>
      <c r="D54" s="38"/>
      <c r="E54" s="38"/>
      <c r="F54" s="33" t="s">
        <v>48</v>
      </c>
    </row>
  </sheetData>
  <autoFilter ref="A1:F25">
    <sortState ref="A2:F136">
      <sortCondition ref="F1:F136"/>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K29" sqref="K29"/>
    </sheetView>
  </sheetViews>
  <sheetFormatPr defaultRowHeight="15" x14ac:dyDescent="0.2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x14ac:dyDescent="0.25">
      <c r="A1" s="25" t="s">
        <v>1203</v>
      </c>
      <c r="B1" s="25" t="s">
        <v>1212</v>
      </c>
      <c r="C1" s="25" t="s">
        <v>1162</v>
      </c>
      <c r="D1" s="25" t="s">
        <v>1207</v>
      </c>
      <c r="E1" s="25" t="s">
        <v>1208</v>
      </c>
      <c r="F1" s="26" t="s">
        <v>47</v>
      </c>
    </row>
    <row r="2" spans="1:6" x14ac:dyDescent="0.25">
      <c r="A2" s="32" t="s">
        <v>1219</v>
      </c>
      <c r="B2" s="32" t="s">
        <v>1224</v>
      </c>
      <c r="C2" s="32">
        <v>5.3066363636363629</v>
      </c>
      <c r="D2" s="32">
        <v>11</v>
      </c>
      <c r="E2" s="32"/>
      <c r="F2" s="32" t="s">
        <v>250</v>
      </c>
    </row>
    <row r="3" spans="1:6" x14ac:dyDescent="0.25">
      <c r="A3" s="32" t="s">
        <v>1219</v>
      </c>
      <c r="B3" s="32" t="s">
        <v>1224</v>
      </c>
      <c r="C3" s="32">
        <v>8.3295555555555563</v>
      </c>
      <c r="D3" s="32">
        <v>9</v>
      </c>
      <c r="E3" s="32"/>
      <c r="F3" s="32" t="s">
        <v>50</v>
      </c>
    </row>
    <row r="4" spans="1:6" x14ac:dyDescent="0.25">
      <c r="A4" s="32" t="s">
        <v>1219</v>
      </c>
      <c r="B4" s="32" t="s">
        <v>1224</v>
      </c>
      <c r="C4" s="32">
        <v>9.5453333333333337</v>
      </c>
      <c r="D4" s="32">
        <v>3</v>
      </c>
      <c r="E4" s="32"/>
      <c r="F4" s="32" t="s">
        <v>49</v>
      </c>
    </row>
    <row r="5" spans="1:6" x14ac:dyDescent="0.25">
      <c r="A5" s="32" t="s">
        <v>1219</v>
      </c>
      <c r="B5" s="32" t="s">
        <v>1224</v>
      </c>
      <c r="C5" s="32">
        <v>9.3550000000000004</v>
      </c>
      <c r="D5" s="32">
        <v>7</v>
      </c>
      <c r="E5" s="32"/>
      <c r="F5" s="32" t="s">
        <v>48</v>
      </c>
    </row>
    <row r="6" spans="1:6" x14ac:dyDescent="0.25">
      <c r="A6" s="32" t="s">
        <v>1217</v>
      </c>
      <c r="B6" s="32" t="s">
        <v>1224</v>
      </c>
      <c r="C6" s="32">
        <v>7.9123333333333337</v>
      </c>
      <c r="D6" s="32">
        <v>3</v>
      </c>
      <c r="E6" s="32"/>
      <c r="F6" s="32" t="s">
        <v>250</v>
      </c>
    </row>
    <row r="7" spans="1:6" x14ac:dyDescent="0.25">
      <c r="A7" s="32" t="s">
        <v>1217</v>
      </c>
      <c r="B7" s="32" t="s">
        <v>1224</v>
      </c>
      <c r="C7" s="32">
        <v>4.8244999999999996</v>
      </c>
      <c r="D7" s="32">
        <v>2</v>
      </c>
      <c r="E7" s="32"/>
      <c r="F7" s="32" t="s">
        <v>50</v>
      </c>
    </row>
    <row r="8" spans="1:6" x14ac:dyDescent="0.25">
      <c r="A8" s="32" t="s">
        <v>1217</v>
      </c>
      <c r="B8" s="32" t="s">
        <v>1224</v>
      </c>
      <c r="C8" s="32">
        <v>7.1527999999999992</v>
      </c>
      <c r="D8" s="32">
        <v>5</v>
      </c>
      <c r="E8" s="32"/>
      <c r="F8" s="32" t="s">
        <v>49</v>
      </c>
    </row>
    <row r="9" spans="1:6" x14ac:dyDescent="0.25">
      <c r="A9" s="32" t="s">
        <v>1217</v>
      </c>
      <c r="B9" s="32" t="s">
        <v>1224</v>
      </c>
      <c r="C9" s="32">
        <v>7.4899090909090917</v>
      </c>
      <c r="D9" s="32">
        <v>11</v>
      </c>
      <c r="E9" s="32"/>
      <c r="F9" s="32" t="s">
        <v>48</v>
      </c>
    </row>
    <row r="10" spans="1:6" x14ac:dyDescent="0.25">
      <c r="A10" s="32" t="s">
        <v>1218</v>
      </c>
      <c r="B10" s="32" t="s">
        <v>1224</v>
      </c>
      <c r="C10" s="32">
        <v>9.3230000000000004</v>
      </c>
      <c r="D10" s="32">
        <v>1</v>
      </c>
      <c r="E10" s="32"/>
      <c r="F10" s="32" t="s">
        <v>49</v>
      </c>
    </row>
    <row r="11" spans="1:6" x14ac:dyDescent="0.25">
      <c r="A11" s="32" t="s">
        <v>1220</v>
      </c>
      <c r="B11" s="32" t="s">
        <v>1224</v>
      </c>
      <c r="C11" s="32">
        <v>5.3944999999999999</v>
      </c>
      <c r="D11" s="32">
        <v>12</v>
      </c>
      <c r="E11" s="32"/>
      <c r="F11" s="32" t="s">
        <v>49</v>
      </c>
    </row>
    <row r="12" spans="1:6" x14ac:dyDescent="0.25">
      <c r="A12" s="32" t="s">
        <v>1220</v>
      </c>
      <c r="B12" s="32" t="s">
        <v>1224</v>
      </c>
      <c r="C12" s="32">
        <v>3.7018</v>
      </c>
      <c r="D12" s="32">
        <v>10</v>
      </c>
      <c r="E12" s="32"/>
      <c r="F12" s="32" t="s">
        <v>48</v>
      </c>
    </row>
    <row r="13" spans="1:6" x14ac:dyDescent="0.25">
      <c r="A13" s="32" t="s">
        <v>1223</v>
      </c>
      <c r="B13" s="32" t="s">
        <v>1224</v>
      </c>
      <c r="C13" s="32">
        <v>0.86370000000000036</v>
      </c>
      <c r="D13" s="32">
        <v>10</v>
      </c>
      <c r="E13" s="32"/>
      <c r="F13" s="32" t="s">
        <v>250</v>
      </c>
    </row>
    <row r="14" spans="1:6" x14ac:dyDescent="0.25">
      <c r="A14" s="32" t="s">
        <v>1223</v>
      </c>
      <c r="B14" s="32" t="s">
        <v>1224</v>
      </c>
      <c r="C14" s="32">
        <v>1.6615454545454547</v>
      </c>
      <c r="D14" s="32">
        <v>11</v>
      </c>
      <c r="E14" s="32"/>
      <c r="F14" s="32" t="s">
        <v>50</v>
      </c>
    </row>
    <row r="15" spans="1:6" x14ac:dyDescent="0.25">
      <c r="A15" s="32" t="s">
        <v>1223</v>
      </c>
      <c r="B15" s="32" t="s">
        <v>1224</v>
      </c>
      <c r="C15" s="32">
        <v>9.1884000000000015</v>
      </c>
      <c r="D15" s="32">
        <v>5</v>
      </c>
      <c r="E15" s="32"/>
      <c r="F15" s="32" t="s">
        <v>49</v>
      </c>
    </row>
    <row r="16" spans="1:6" x14ac:dyDescent="0.25">
      <c r="A16" s="32" t="s">
        <v>1223</v>
      </c>
      <c r="B16" s="32" t="s">
        <v>1224</v>
      </c>
      <c r="C16" s="32">
        <v>0</v>
      </c>
      <c r="D16" s="32">
        <v>1</v>
      </c>
      <c r="E16" s="32"/>
      <c r="F16" s="32" t="s">
        <v>48</v>
      </c>
    </row>
    <row r="17" spans="1:6" x14ac:dyDescent="0.25">
      <c r="A17" s="32" t="s">
        <v>1221</v>
      </c>
      <c r="B17" s="32" t="s">
        <v>1224</v>
      </c>
      <c r="C17" s="32">
        <v>3.1145</v>
      </c>
      <c r="D17" s="32">
        <v>4</v>
      </c>
      <c r="E17" s="32"/>
      <c r="F17" s="32" t="s">
        <v>250</v>
      </c>
    </row>
    <row r="18" spans="1:6" x14ac:dyDescent="0.25">
      <c r="A18" s="32" t="s">
        <v>1221</v>
      </c>
      <c r="B18" s="32" t="s">
        <v>1224</v>
      </c>
      <c r="C18" s="32">
        <v>3.2558571428571432</v>
      </c>
      <c r="D18" s="32">
        <v>7</v>
      </c>
      <c r="E18" s="32"/>
      <c r="F18" s="32" t="s">
        <v>50</v>
      </c>
    </row>
    <row r="19" spans="1:6" x14ac:dyDescent="0.25">
      <c r="A19" s="32" t="s">
        <v>1221</v>
      </c>
      <c r="B19" s="32" t="s">
        <v>1224</v>
      </c>
      <c r="C19" s="32">
        <v>7.5668000000000006</v>
      </c>
      <c r="D19" s="32">
        <v>15</v>
      </c>
      <c r="E19" s="32"/>
      <c r="F19" s="32" t="s">
        <v>49</v>
      </c>
    </row>
    <row r="20" spans="1:6" x14ac:dyDescent="0.25">
      <c r="A20" s="32" t="s">
        <v>1221</v>
      </c>
      <c r="B20" s="32" t="s">
        <v>1224</v>
      </c>
      <c r="C20" s="32">
        <v>4.1697894736842107</v>
      </c>
      <c r="D20" s="32">
        <v>19</v>
      </c>
      <c r="E20" s="32"/>
      <c r="F20" s="32" t="s">
        <v>48</v>
      </c>
    </row>
    <row r="21" spans="1:6" x14ac:dyDescent="0.25">
      <c r="A21" s="32" t="s">
        <v>1222</v>
      </c>
      <c r="B21" s="32" t="s">
        <v>1224</v>
      </c>
      <c r="C21" s="32">
        <v>9.5436666666666667</v>
      </c>
      <c r="D21" s="32">
        <v>6</v>
      </c>
      <c r="E21" s="32"/>
      <c r="F21" s="32" t="s">
        <v>250</v>
      </c>
    </row>
    <row r="22" spans="1:6" x14ac:dyDescent="0.25">
      <c r="A22" s="32" t="s">
        <v>1222</v>
      </c>
      <c r="B22" s="32" t="s">
        <v>1224</v>
      </c>
      <c r="C22" s="32">
        <v>6.0970833333333339</v>
      </c>
      <c r="D22" s="32">
        <v>12</v>
      </c>
      <c r="E22" s="32"/>
      <c r="F22" s="32" t="s">
        <v>50</v>
      </c>
    </row>
    <row r="23" spans="1:6" x14ac:dyDescent="0.25">
      <c r="A23" s="32" t="s">
        <v>1222</v>
      </c>
      <c r="B23" s="32" t="s">
        <v>1224</v>
      </c>
      <c r="C23" s="32">
        <v>6.0500833333333333</v>
      </c>
      <c r="D23" s="32">
        <v>24</v>
      </c>
      <c r="E23" s="32"/>
      <c r="F23" s="32" t="s">
        <v>49</v>
      </c>
    </row>
    <row r="24" spans="1:6" x14ac:dyDescent="0.25">
      <c r="A24" s="32" t="s">
        <v>1222</v>
      </c>
      <c r="B24" s="32" t="s">
        <v>1224</v>
      </c>
      <c r="C24" s="32">
        <v>6.3228888888888886</v>
      </c>
      <c r="D24" s="32">
        <v>18</v>
      </c>
      <c r="E24" s="32"/>
      <c r="F24" s="32" t="s">
        <v>48</v>
      </c>
    </row>
    <row r="25" spans="1:6" x14ac:dyDescent="0.25">
      <c r="A25" s="32" t="s">
        <v>1219</v>
      </c>
      <c r="B25" s="32" t="s">
        <v>1201</v>
      </c>
      <c r="C25" s="32">
        <v>4.8715000000000002</v>
      </c>
      <c r="D25" s="32">
        <v>2</v>
      </c>
      <c r="E25" s="32"/>
      <c r="F25" s="32" t="s">
        <v>48</v>
      </c>
    </row>
    <row r="26" spans="1:6" x14ac:dyDescent="0.25">
      <c r="A26" s="32" t="s">
        <v>1219</v>
      </c>
      <c r="B26" s="32" t="s">
        <v>1201</v>
      </c>
      <c r="C26" s="32">
        <v>-2.492</v>
      </c>
      <c r="D26" s="32">
        <v>1</v>
      </c>
      <c r="E26" s="32"/>
      <c r="F26" s="32" t="s">
        <v>250</v>
      </c>
    </row>
    <row r="27" spans="1:6" x14ac:dyDescent="0.25">
      <c r="A27" s="32" t="s">
        <v>1219</v>
      </c>
      <c r="B27" s="32" t="s">
        <v>1201</v>
      </c>
      <c r="C27" s="32">
        <v>9.3710000000000004</v>
      </c>
      <c r="D27" s="32">
        <v>3</v>
      </c>
      <c r="E27" s="32"/>
      <c r="F27" s="32" t="s">
        <v>50</v>
      </c>
    </row>
    <row r="28" spans="1:6" x14ac:dyDescent="0.25">
      <c r="A28" s="32" t="s">
        <v>1217</v>
      </c>
      <c r="B28" s="32" t="s">
        <v>1201</v>
      </c>
      <c r="C28" s="32">
        <v>2.3195999999999999</v>
      </c>
      <c r="D28" s="32">
        <v>5</v>
      </c>
      <c r="E28" s="32"/>
      <c r="F28" s="32" t="s">
        <v>49</v>
      </c>
    </row>
    <row r="29" spans="1:6" x14ac:dyDescent="0.25">
      <c r="A29" s="32" t="s">
        <v>1217</v>
      </c>
      <c r="B29" s="32" t="s">
        <v>1201</v>
      </c>
      <c r="C29" s="32">
        <v>6.8293333300000008</v>
      </c>
      <c r="D29" s="32">
        <v>11</v>
      </c>
      <c r="E29" s="32"/>
      <c r="F29" s="32" t="s">
        <v>48</v>
      </c>
    </row>
    <row r="30" spans="1:6" x14ac:dyDescent="0.25">
      <c r="A30" s="32" t="s">
        <v>1217</v>
      </c>
      <c r="B30" s="32" t="s">
        <v>1201</v>
      </c>
      <c r="C30" s="32">
        <v>5.13</v>
      </c>
      <c r="D30" s="32">
        <v>4</v>
      </c>
      <c r="E30" s="32"/>
      <c r="F30" s="32" t="s">
        <v>250</v>
      </c>
    </row>
    <row r="31" spans="1:6" x14ac:dyDescent="0.25">
      <c r="A31" s="32" t="s">
        <v>1217</v>
      </c>
      <c r="B31" s="32" t="s">
        <v>1201</v>
      </c>
      <c r="C31" s="32">
        <v>6.5600000000000005</v>
      </c>
      <c r="D31" s="32">
        <v>4</v>
      </c>
      <c r="E31" s="32"/>
      <c r="F31" s="32" t="s">
        <v>50</v>
      </c>
    </row>
    <row r="32" spans="1:6" x14ac:dyDescent="0.25">
      <c r="A32" s="32" t="s">
        <v>1220</v>
      </c>
      <c r="B32" s="32" t="s">
        <v>1201</v>
      </c>
      <c r="C32" s="32">
        <v>2.1822499999999998</v>
      </c>
      <c r="D32" s="32">
        <v>2</v>
      </c>
      <c r="E32" s="32"/>
      <c r="F32" s="32" t="s">
        <v>49</v>
      </c>
    </row>
    <row r="33" spans="1:6" x14ac:dyDescent="0.25">
      <c r="A33" s="32" t="s">
        <v>1220</v>
      </c>
      <c r="B33" s="32" t="s">
        <v>1201</v>
      </c>
      <c r="C33" s="32">
        <v>6.3293333299999999</v>
      </c>
      <c r="D33" s="32">
        <v>4</v>
      </c>
      <c r="E33" s="32"/>
      <c r="F33" s="32" t="s">
        <v>48</v>
      </c>
    </row>
    <row r="34" spans="1:6" x14ac:dyDescent="0.25">
      <c r="A34" s="32" t="s">
        <v>1220</v>
      </c>
      <c r="B34" s="32" t="s">
        <v>1201</v>
      </c>
      <c r="C34" s="32">
        <v>2.8808333299999997</v>
      </c>
      <c r="D34" s="32">
        <v>4</v>
      </c>
      <c r="E34" s="32"/>
      <c r="F34" s="32" t="s">
        <v>250</v>
      </c>
    </row>
    <row r="35" spans="1:6" x14ac:dyDescent="0.25">
      <c r="A35" s="32" t="s">
        <v>1223</v>
      </c>
      <c r="B35" s="32" t="s">
        <v>1201</v>
      </c>
      <c r="C35" s="32">
        <v>5.3549999999999995</v>
      </c>
      <c r="D35" s="32">
        <v>3</v>
      </c>
      <c r="E35" s="32"/>
      <c r="F35" s="32" t="s">
        <v>49</v>
      </c>
    </row>
    <row r="36" spans="1:6" x14ac:dyDescent="0.25">
      <c r="A36" s="32" t="s">
        <v>1223</v>
      </c>
      <c r="B36" s="32" t="s">
        <v>1201</v>
      </c>
      <c r="C36" s="32">
        <v>7.3426666699999998</v>
      </c>
      <c r="D36" s="32">
        <v>2</v>
      </c>
      <c r="E36" s="32"/>
      <c r="F36" s="32" t="s">
        <v>48</v>
      </c>
    </row>
    <row r="37" spans="1:6" x14ac:dyDescent="0.25">
      <c r="A37" s="32" t="s">
        <v>1223</v>
      </c>
      <c r="B37" s="32" t="s">
        <v>1201</v>
      </c>
      <c r="C37" s="32">
        <v>5.4343333299999994</v>
      </c>
      <c r="D37" s="32">
        <v>5</v>
      </c>
      <c r="E37" s="32"/>
      <c r="F37" s="32" t="s">
        <v>50</v>
      </c>
    </row>
    <row r="38" spans="1:6" x14ac:dyDescent="0.25">
      <c r="A38" s="32" t="s">
        <v>1221</v>
      </c>
      <c r="B38" s="32" t="s">
        <v>1201</v>
      </c>
      <c r="C38" s="32">
        <v>6.4097142900000001</v>
      </c>
      <c r="D38" s="32">
        <v>6</v>
      </c>
      <c r="E38" s="32"/>
      <c r="F38" s="32" t="s">
        <v>49</v>
      </c>
    </row>
    <row r="39" spans="1:6" x14ac:dyDescent="0.25">
      <c r="A39" s="32" t="s">
        <v>1221</v>
      </c>
      <c r="B39" s="32" t="s">
        <v>1201</v>
      </c>
      <c r="C39" s="32">
        <v>9.7759999999999998</v>
      </c>
      <c r="D39" s="32">
        <v>2</v>
      </c>
      <c r="E39" s="32"/>
      <c r="F39" s="32" t="s">
        <v>48</v>
      </c>
    </row>
    <row r="40" spans="1:6" x14ac:dyDescent="0.25">
      <c r="A40" s="32" t="s">
        <v>1221</v>
      </c>
      <c r="B40" s="32" t="s">
        <v>1201</v>
      </c>
      <c r="C40" s="32">
        <v>3.6866666700000001</v>
      </c>
      <c r="D40" s="32">
        <v>3</v>
      </c>
      <c r="E40" s="32"/>
      <c r="F40" s="32" t="s">
        <v>250</v>
      </c>
    </row>
    <row r="41" spans="1:6" x14ac:dyDescent="0.25">
      <c r="A41" s="32" t="s">
        <v>1221</v>
      </c>
      <c r="B41" s="32" t="s">
        <v>1201</v>
      </c>
      <c r="C41" s="32">
        <v>7.75</v>
      </c>
      <c r="D41" s="32">
        <v>3</v>
      </c>
      <c r="E41" s="32"/>
      <c r="F41" s="32" t="s">
        <v>50</v>
      </c>
    </row>
    <row r="42" spans="1:6" x14ac:dyDescent="0.25">
      <c r="A42" s="32" t="s">
        <v>1222</v>
      </c>
      <c r="B42" s="32" t="s">
        <v>1201</v>
      </c>
      <c r="C42" s="32">
        <v>4.6571428599999996</v>
      </c>
      <c r="D42" s="32">
        <v>1</v>
      </c>
      <c r="E42" s="32"/>
      <c r="F42" s="32" t="s">
        <v>49</v>
      </c>
    </row>
    <row r="43" spans="1:6" x14ac:dyDescent="0.25">
      <c r="A43" s="32" t="s">
        <v>1222</v>
      </c>
      <c r="B43" s="32" t="s">
        <v>1201</v>
      </c>
      <c r="C43" s="32">
        <v>6.2648181800000007</v>
      </c>
      <c r="D43" s="32">
        <v>5</v>
      </c>
      <c r="E43" s="32"/>
      <c r="F43" s="32" t="s">
        <v>48</v>
      </c>
    </row>
    <row r="44" spans="1:6" x14ac:dyDescent="0.25">
      <c r="A44" s="32" t="s">
        <v>1222</v>
      </c>
      <c r="B44" s="32" t="s">
        <v>1201</v>
      </c>
      <c r="C44" s="32">
        <v>7.5912000000000006</v>
      </c>
      <c r="D44" s="32">
        <v>1</v>
      </c>
      <c r="E44" s="32"/>
      <c r="F44" s="32" t="s">
        <v>250</v>
      </c>
    </row>
    <row r="45" spans="1:6" x14ac:dyDescent="0.25">
      <c r="A45" s="32" t="s">
        <v>1222</v>
      </c>
      <c r="B45" s="32" t="s">
        <v>1201</v>
      </c>
      <c r="C45" s="32">
        <v>6.5606666700000007</v>
      </c>
      <c r="D45" s="32">
        <v>3</v>
      </c>
      <c r="E45" s="32"/>
      <c r="F45" s="32" t="s">
        <v>50</v>
      </c>
    </row>
    <row r="46" spans="1:6" x14ac:dyDescent="0.25">
      <c r="A46" s="32"/>
      <c r="B46" s="32"/>
      <c r="C46" s="32"/>
      <c r="D46" s="32"/>
      <c r="E46" s="32"/>
      <c r="F46" s="32"/>
    </row>
    <row r="47" spans="1:6" x14ac:dyDescent="0.25">
      <c r="A47" s="32"/>
      <c r="B47" s="32"/>
      <c r="C47" s="32"/>
      <c r="D47" s="32"/>
      <c r="E47" s="32"/>
      <c r="F47" s="32"/>
    </row>
    <row r="48" spans="1:6" x14ac:dyDescent="0.25">
      <c r="A48" s="32"/>
      <c r="B48" s="32"/>
      <c r="C48" s="32"/>
      <c r="D48" s="32"/>
      <c r="E48" s="32"/>
      <c r="F48" s="32"/>
    </row>
    <row r="49" spans="1:6" x14ac:dyDescent="0.25">
      <c r="A49" s="32"/>
      <c r="B49" s="32"/>
      <c r="C49" s="32"/>
      <c r="D49" s="32"/>
      <c r="E49" s="32"/>
      <c r="F49" s="32"/>
    </row>
    <row r="50" spans="1:6" x14ac:dyDescent="0.25">
      <c r="A50" s="32"/>
      <c r="B50" s="32"/>
      <c r="C50" s="32"/>
      <c r="D50" s="32"/>
      <c r="E50" s="32"/>
      <c r="F50" s="32"/>
    </row>
    <row r="51" spans="1:6" x14ac:dyDescent="0.25">
      <c r="A51" s="32"/>
      <c r="B51" s="32"/>
      <c r="C51" s="32"/>
      <c r="D51" s="32"/>
      <c r="E51" s="32"/>
      <c r="F51" s="32"/>
    </row>
    <row r="52" spans="1:6" x14ac:dyDescent="0.25">
      <c r="A52" s="32"/>
      <c r="B52" s="32"/>
      <c r="C52" s="32"/>
      <c r="D52" s="32"/>
      <c r="E52" s="32"/>
      <c r="F52" s="32"/>
    </row>
    <row r="53" spans="1:6" x14ac:dyDescent="0.25">
      <c r="A53" s="32"/>
      <c r="B53" s="32"/>
      <c r="C53" s="32"/>
      <c r="D53" s="32"/>
      <c r="E53" s="32"/>
      <c r="F53" s="32"/>
    </row>
    <row r="54" spans="1:6" x14ac:dyDescent="0.25">
      <c r="A54" s="32"/>
      <c r="B54" s="32"/>
      <c r="C54" s="32"/>
      <c r="D54" s="32"/>
      <c r="E54" s="32"/>
      <c r="F54" s="32"/>
    </row>
    <row r="55" spans="1:6" x14ac:dyDescent="0.25">
      <c r="A55" s="32"/>
      <c r="B55" s="32"/>
      <c r="C55" s="32"/>
      <c r="D55" s="32"/>
      <c r="E55" s="32"/>
      <c r="F55" s="32"/>
    </row>
    <row r="56" spans="1:6" x14ac:dyDescent="0.25">
      <c r="A56" s="32"/>
      <c r="B56" s="32"/>
      <c r="C56" s="32"/>
      <c r="D56" s="32"/>
      <c r="E56" s="32"/>
      <c r="F56" s="32"/>
    </row>
    <row r="57" spans="1:6" x14ac:dyDescent="0.25">
      <c r="A57" s="32"/>
      <c r="B57" s="32"/>
      <c r="C57" s="32"/>
      <c r="D57" s="32"/>
      <c r="E57" s="32"/>
      <c r="F57" s="32"/>
    </row>
    <row r="58" spans="1:6" x14ac:dyDescent="0.25">
      <c r="A58" s="32"/>
      <c r="B58" s="32"/>
      <c r="C58" s="32"/>
      <c r="D58" s="32"/>
      <c r="E58" s="32"/>
      <c r="F58" s="32"/>
    </row>
    <row r="59" spans="1:6" x14ac:dyDescent="0.25">
      <c r="A59" s="32"/>
      <c r="B59" s="32"/>
      <c r="C59" s="32"/>
      <c r="D59" s="32"/>
      <c r="E59" s="32"/>
      <c r="F59" s="32"/>
    </row>
    <row r="60" spans="1:6" x14ac:dyDescent="0.25">
      <c r="A60" s="32"/>
      <c r="B60" s="32"/>
      <c r="C60" s="32"/>
      <c r="D60" s="32"/>
      <c r="E60" s="32"/>
      <c r="F60" s="32"/>
    </row>
    <row r="61" spans="1:6" x14ac:dyDescent="0.25">
      <c r="A61" s="32"/>
      <c r="B61" s="32"/>
      <c r="C61" s="32"/>
      <c r="D61" s="32"/>
      <c r="E61" s="32"/>
      <c r="F61" s="32"/>
    </row>
    <row r="62" spans="1:6" x14ac:dyDescent="0.25">
      <c r="A62" s="32"/>
      <c r="B62" s="32"/>
      <c r="C62" s="32"/>
      <c r="D62" s="32"/>
      <c r="E62" s="32"/>
      <c r="F62" s="32"/>
    </row>
    <row r="63" spans="1:6" x14ac:dyDescent="0.25">
      <c r="A63" s="32"/>
      <c r="B63" s="32"/>
      <c r="C63" s="32"/>
      <c r="D63" s="32"/>
      <c r="E63" s="32"/>
      <c r="F63" s="32"/>
    </row>
    <row r="64" spans="1:6" x14ac:dyDescent="0.25">
      <c r="A64" s="32"/>
      <c r="B64" s="32"/>
      <c r="C64" s="32"/>
      <c r="D64" s="32"/>
      <c r="E64" s="32"/>
      <c r="F64" s="32"/>
    </row>
    <row r="65" spans="1:6" x14ac:dyDescent="0.25">
      <c r="A65" s="32"/>
      <c r="B65" s="32"/>
      <c r="C65" s="32"/>
      <c r="D65" s="32"/>
      <c r="E65" s="32"/>
      <c r="F65" s="32"/>
    </row>
    <row r="66" spans="1:6" x14ac:dyDescent="0.25">
      <c r="A66" s="32"/>
      <c r="B66" s="32"/>
      <c r="C66" s="32"/>
      <c r="D66" s="32"/>
      <c r="E66" s="32"/>
      <c r="F66" s="32"/>
    </row>
    <row r="67" spans="1:6" x14ac:dyDescent="0.25">
      <c r="A67" s="32"/>
      <c r="B67" s="32"/>
      <c r="C67" s="32"/>
      <c r="D67" s="32"/>
      <c r="E67" s="32"/>
      <c r="F67" s="32"/>
    </row>
    <row r="68" spans="1:6" x14ac:dyDescent="0.25">
      <c r="A68" s="32"/>
      <c r="B68" s="32"/>
      <c r="C68" s="32"/>
      <c r="D68" s="32"/>
      <c r="E68" s="32"/>
      <c r="F68" s="32"/>
    </row>
    <row r="69" spans="1:6" x14ac:dyDescent="0.25">
      <c r="A69" s="32"/>
      <c r="B69" s="32"/>
      <c r="C69" s="32"/>
      <c r="D69" s="32"/>
      <c r="E69" s="32"/>
      <c r="F69" s="32"/>
    </row>
    <row r="70" spans="1:6" x14ac:dyDescent="0.25">
      <c r="A70" s="32"/>
      <c r="B70" s="32"/>
      <c r="C70" s="32"/>
      <c r="D70" s="32"/>
      <c r="E70" s="32"/>
      <c r="F70" s="32"/>
    </row>
    <row r="71" spans="1:6" x14ac:dyDescent="0.25">
      <c r="A71" s="32"/>
      <c r="B71" s="32"/>
      <c r="C71" s="32"/>
      <c r="D71" s="32"/>
      <c r="E71" s="32"/>
      <c r="F71" s="32"/>
    </row>
    <row r="72" spans="1:6" x14ac:dyDescent="0.25">
      <c r="A72" s="32"/>
      <c r="B72" s="32"/>
      <c r="C72" s="32"/>
      <c r="D72" s="32"/>
      <c r="E72" s="32"/>
      <c r="F72" s="32"/>
    </row>
    <row r="73" spans="1:6" x14ac:dyDescent="0.25">
      <c r="A73" s="32"/>
      <c r="B73" s="32"/>
      <c r="C73" s="32"/>
      <c r="D73" s="32"/>
      <c r="E73" s="32"/>
      <c r="F73" s="32"/>
    </row>
    <row r="74" spans="1:6" x14ac:dyDescent="0.25">
      <c r="A74" s="32"/>
      <c r="B74" s="32"/>
      <c r="C74" s="32"/>
      <c r="D74" s="32"/>
      <c r="E74" s="32"/>
      <c r="F74" s="32"/>
    </row>
    <row r="75" spans="1:6" x14ac:dyDescent="0.25">
      <c r="A75" s="32"/>
      <c r="B75" s="32"/>
      <c r="C75" s="32"/>
      <c r="D75" s="32"/>
      <c r="E75" s="32"/>
      <c r="F75" s="32"/>
    </row>
    <row r="76" spans="1:6" x14ac:dyDescent="0.25">
      <c r="A76" s="32"/>
      <c r="B76" s="32"/>
      <c r="C76" s="32"/>
      <c r="D76" s="32"/>
      <c r="E76" s="32"/>
      <c r="F76" s="32"/>
    </row>
    <row r="77" spans="1:6" x14ac:dyDescent="0.25">
      <c r="A77" s="32"/>
      <c r="B77" s="32"/>
      <c r="C77" s="32"/>
      <c r="D77" s="32"/>
      <c r="E77" s="32"/>
      <c r="F77" s="32"/>
    </row>
    <row r="78" spans="1:6" x14ac:dyDescent="0.25">
      <c r="A78" s="32"/>
      <c r="B78" s="32"/>
      <c r="C78" s="32"/>
      <c r="D78" s="32"/>
      <c r="E78" s="32"/>
      <c r="F78" s="32"/>
    </row>
    <row r="79" spans="1:6" x14ac:dyDescent="0.25">
      <c r="A79" s="32"/>
      <c r="B79" s="32"/>
      <c r="C79" s="32"/>
      <c r="D79" s="32"/>
      <c r="E79" s="32"/>
      <c r="F79" s="32"/>
    </row>
    <row r="80" spans="1:6" x14ac:dyDescent="0.25">
      <c r="A80" s="32"/>
      <c r="B80" s="32"/>
      <c r="C80" s="32"/>
      <c r="D80" s="32"/>
      <c r="E80" s="32"/>
      <c r="F80" s="32"/>
    </row>
    <row r="81" spans="1:6" x14ac:dyDescent="0.25">
      <c r="A81" s="32"/>
      <c r="B81" s="32"/>
      <c r="C81" s="32"/>
      <c r="D81" s="32"/>
      <c r="E81" s="32"/>
      <c r="F81" s="32"/>
    </row>
    <row r="82" spans="1:6" x14ac:dyDescent="0.25">
      <c r="A82" s="32"/>
      <c r="B82" s="32"/>
      <c r="C82" s="32"/>
      <c r="D82" s="32"/>
      <c r="E82" s="32"/>
      <c r="F82" s="32"/>
    </row>
    <row r="83" spans="1:6" x14ac:dyDescent="0.25">
      <c r="A83" s="32"/>
      <c r="B83" s="32"/>
      <c r="C83" s="32"/>
      <c r="D83" s="32"/>
      <c r="E83" s="32"/>
      <c r="F83" s="32"/>
    </row>
    <row r="84" spans="1:6" x14ac:dyDescent="0.25">
      <c r="A84" s="32"/>
      <c r="B84" s="32"/>
      <c r="C84" s="32"/>
      <c r="D84" s="32"/>
      <c r="E84" s="32"/>
      <c r="F84" s="32"/>
    </row>
    <row r="85" spans="1:6" x14ac:dyDescent="0.25">
      <c r="A85" s="32"/>
      <c r="B85" s="32"/>
      <c r="C85" s="32"/>
      <c r="D85" s="32"/>
      <c r="E85" s="32"/>
      <c r="F85" s="32"/>
    </row>
    <row r="86" spans="1:6" x14ac:dyDescent="0.25">
      <c r="A86" s="32"/>
      <c r="B86" s="32"/>
      <c r="C86" s="32"/>
      <c r="D86" s="32"/>
      <c r="E86" s="32"/>
      <c r="F86" s="32"/>
    </row>
    <row r="87" spans="1:6" x14ac:dyDescent="0.25">
      <c r="A87" s="32"/>
      <c r="B87" s="32"/>
      <c r="C87" s="32"/>
      <c r="D87" s="32"/>
      <c r="E87" s="32"/>
      <c r="F87" s="32"/>
    </row>
    <row r="88" spans="1:6" x14ac:dyDescent="0.25">
      <c r="A88" s="32"/>
      <c r="B88" s="32"/>
      <c r="C88" s="32"/>
      <c r="D88" s="32"/>
      <c r="E88" s="32"/>
      <c r="F88" s="32"/>
    </row>
    <row r="89" spans="1:6" x14ac:dyDescent="0.25">
      <c r="A89" s="32"/>
      <c r="B89" s="32"/>
      <c r="C89" s="32"/>
      <c r="D89" s="32"/>
      <c r="E89" s="32"/>
      <c r="F89" s="32"/>
    </row>
    <row r="90" spans="1:6" x14ac:dyDescent="0.25">
      <c r="A90" s="32"/>
      <c r="B90" s="32"/>
      <c r="C90" s="32"/>
      <c r="D90" s="32"/>
      <c r="E90" s="32"/>
      <c r="F90" s="32"/>
    </row>
    <row r="91" spans="1:6" x14ac:dyDescent="0.25">
      <c r="A91" s="32"/>
      <c r="B91" s="32"/>
      <c r="C91" s="32"/>
      <c r="D91" s="32"/>
      <c r="E91" s="32"/>
      <c r="F91" s="32"/>
    </row>
    <row r="92" spans="1:6" x14ac:dyDescent="0.25">
      <c r="A92" s="32"/>
      <c r="B92" s="32"/>
      <c r="C92" s="32"/>
      <c r="D92" s="32"/>
      <c r="E92" s="32"/>
      <c r="F92" s="32"/>
    </row>
    <row r="93" spans="1:6" x14ac:dyDescent="0.25">
      <c r="A93" s="32"/>
      <c r="B93" s="32"/>
      <c r="C93" s="32"/>
      <c r="D93" s="32"/>
      <c r="E93" s="32"/>
      <c r="F93" s="32"/>
    </row>
    <row r="94" spans="1:6" x14ac:dyDescent="0.25">
      <c r="A94" s="32"/>
      <c r="B94" s="32"/>
      <c r="C94" s="32"/>
      <c r="D94" s="32"/>
      <c r="E94" s="32"/>
      <c r="F94" s="32"/>
    </row>
    <row r="95" spans="1:6" x14ac:dyDescent="0.25">
      <c r="A95" s="32"/>
      <c r="B95" s="32"/>
      <c r="C95" s="32"/>
      <c r="D95" s="32"/>
      <c r="E95" s="32"/>
      <c r="F95" s="32"/>
    </row>
  </sheetData>
  <autoFilter ref="A1:F4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62" workbookViewId="0">
      <selection activeCell="F66" sqref="F66:F100"/>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25" t="s">
        <v>1203</v>
      </c>
      <c r="B1" s="25" t="s">
        <v>1213</v>
      </c>
      <c r="C1" s="25" t="s">
        <v>1162</v>
      </c>
      <c r="D1" s="25" t="s">
        <v>1207</v>
      </c>
      <c r="E1" s="25" t="s">
        <v>1208</v>
      </c>
      <c r="F1" s="26" t="s">
        <v>47</v>
      </c>
    </row>
    <row r="2" spans="1:6" x14ac:dyDescent="0.25">
      <c r="A2" s="2" t="s">
        <v>1217</v>
      </c>
      <c r="B2" s="2" t="s">
        <v>1214</v>
      </c>
      <c r="C2" s="2">
        <v>9.9980000000000011</v>
      </c>
      <c r="D2" s="2"/>
      <c r="E2" s="2"/>
      <c r="F2" s="2" t="s">
        <v>48</v>
      </c>
    </row>
    <row r="3" spans="1:6" x14ac:dyDescent="0.25">
      <c r="A3" s="2" t="s">
        <v>1217</v>
      </c>
      <c r="B3" s="2" t="s">
        <v>1205</v>
      </c>
      <c r="C3" s="2">
        <v>9.9570000000000007</v>
      </c>
      <c r="D3" s="33"/>
      <c r="E3" s="2"/>
      <c r="F3" s="2" t="s">
        <v>48</v>
      </c>
    </row>
    <row r="4" spans="1:6" x14ac:dyDescent="0.25">
      <c r="A4" s="2" t="s">
        <v>1217</v>
      </c>
      <c r="B4" s="2" t="s">
        <v>1215</v>
      </c>
      <c r="C4" s="2">
        <v>9.82</v>
      </c>
      <c r="D4" s="33"/>
      <c r="E4" s="2"/>
      <c r="F4" s="2" t="s">
        <v>48</v>
      </c>
    </row>
    <row r="5" spans="1:6" x14ac:dyDescent="0.25">
      <c r="A5" s="2" t="s">
        <v>1218</v>
      </c>
      <c r="B5" s="2" t="s">
        <v>1214</v>
      </c>
      <c r="C5" s="2">
        <v>9</v>
      </c>
      <c r="D5" s="33"/>
      <c r="E5" s="2"/>
      <c r="F5" s="2" t="s">
        <v>48</v>
      </c>
    </row>
    <row r="6" spans="1:6" x14ac:dyDescent="0.25">
      <c r="A6" s="2" t="s">
        <v>1218</v>
      </c>
      <c r="B6" s="2" t="s">
        <v>1205</v>
      </c>
      <c r="C6" s="2">
        <v>9</v>
      </c>
      <c r="D6" s="33"/>
      <c r="E6" s="2"/>
      <c r="F6" s="2" t="s">
        <v>48</v>
      </c>
    </row>
    <row r="7" spans="1:6" x14ac:dyDescent="0.25">
      <c r="A7" s="2" t="s">
        <v>1218</v>
      </c>
      <c r="B7" s="2" t="s">
        <v>1215</v>
      </c>
      <c r="C7" s="2">
        <v>9</v>
      </c>
      <c r="D7" s="33"/>
      <c r="E7" s="2"/>
      <c r="F7" s="2" t="s">
        <v>48</v>
      </c>
    </row>
    <row r="8" spans="1:6" x14ac:dyDescent="0.25">
      <c r="A8" s="2" t="s">
        <v>1219</v>
      </c>
      <c r="B8" s="2" t="s">
        <v>1214</v>
      </c>
      <c r="C8" s="2">
        <v>9.9939999999999998</v>
      </c>
      <c r="D8" s="33"/>
      <c r="E8" s="2"/>
      <c r="F8" s="2" t="s">
        <v>48</v>
      </c>
    </row>
    <row r="9" spans="1:6" x14ac:dyDescent="0.25">
      <c r="A9" s="2" t="s">
        <v>1219</v>
      </c>
      <c r="B9" s="2" t="s">
        <v>1205</v>
      </c>
      <c r="C9" s="2">
        <v>9.4930000000000003</v>
      </c>
      <c r="D9" s="33"/>
      <c r="E9" s="2"/>
      <c r="F9" s="2" t="s">
        <v>48</v>
      </c>
    </row>
    <row r="10" spans="1:6" x14ac:dyDescent="0.25">
      <c r="A10" s="2" t="s">
        <v>1219</v>
      </c>
      <c r="B10" s="2" t="s">
        <v>1215</v>
      </c>
      <c r="C10" s="2">
        <v>9.9600000000000009</v>
      </c>
      <c r="D10" s="33"/>
      <c r="E10" s="2"/>
      <c r="F10" s="2" t="s">
        <v>48</v>
      </c>
    </row>
    <row r="11" spans="1:6" x14ac:dyDescent="0.25">
      <c r="A11" s="2" t="s">
        <v>1220</v>
      </c>
      <c r="B11" s="2" t="s">
        <v>1214</v>
      </c>
      <c r="C11" s="2">
        <v>9.9</v>
      </c>
      <c r="D11" s="33"/>
      <c r="E11" s="2"/>
      <c r="F11" s="2" t="s">
        <v>48</v>
      </c>
    </row>
    <row r="12" spans="1:6" x14ac:dyDescent="0.25">
      <c r="A12" s="2" t="s">
        <v>1220</v>
      </c>
      <c r="B12" s="2" t="s">
        <v>1205</v>
      </c>
      <c r="C12" s="2">
        <v>9.9</v>
      </c>
      <c r="D12" s="33"/>
      <c r="E12" s="2"/>
      <c r="F12" s="2" t="s">
        <v>48</v>
      </c>
    </row>
    <row r="13" spans="1:6" x14ac:dyDescent="0.25">
      <c r="A13" s="2" t="s">
        <v>1220</v>
      </c>
      <c r="B13" s="2" t="s">
        <v>1215</v>
      </c>
      <c r="C13" s="2">
        <v>9.9</v>
      </c>
      <c r="D13" s="33"/>
      <c r="E13" s="2"/>
      <c r="F13" s="2" t="s">
        <v>48</v>
      </c>
    </row>
    <row r="14" spans="1:6" x14ac:dyDescent="0.25">
      <c r="A14" s="2" t="s">
        <v>1221</v>
      </c>
      <c r="B14" s="2" t="s">
        <v>1214</v>
      </c>
      <c r="C14" s="2">
        <v>9.6999999999999993</v>
      </c>
      <c r="D14" s="33"/>
      <c r="E14" s="2"/>
      <c r="F14" s="2" t="s">
        <v>48</v>
      </c>
    </row>
    <row r="15" spans="1:6" x14ac:dyDescent="0.25">
      <c r="A15" s="2" t="s">
        <v>1221</v>
      </c>
      <c r="B15" s="2" t="s">
        <v>1205</v>
      </c>
      <c r="C15" s="2">
        <v>9.8000000000000007</v>
      </c>
      <c r="D15" s="33"/>
      <c r="E15" s="2"/>
      <c r="F15" s="2" t="s">
        <v>48</v>
      </c>
    </row>
    <row r="16" spans="1:6" x14ac:dyDescent="0.25">
      <c r="A16" s="2" t="s">
        <v>1221</v>
      </c>
      <c r="B16" s="2" t="s">
        <v>1215</v>
      </c>
      <c r="C16" s="2">
        <v>9.9</v>
      </c>
      <c r="D16" s="33"/>
      <c r="E16" s="2"/>
      <c r="F16" s="2" t="s">
        <v>48</v>
      </c>
    </row>
    <row r="17" spans="1:6" x14ac:dyDescent="0.25">
      <c r="A17" s="2" t="s">
        <v>1222</v>
      </c>
      <c r="B17" s="2" t="s">
        <v>1214</v>
      </c>
      <c r="C17" s="2">
        <v>9.9</v>
      </c>
      <c r="D17" s="33"/>
      <c r="E17" s="2"/>
      <c r="F17" s="2" t="s">
        <v>48</v>
      </c>
    </row>
    <row r="18" spans="1:6" x14ac:dyDescent="0.25">
      <c r="A18" s="2" t="s">
        <v>1222</v>
      </c>
      <c r="B18" s="2" t="s">
        <v>1205</v>
      </c>
      <c r="C18" s="2">
        <v>9.9</v>
      </c>
      <c r="D18" s="33"/>
      <c r="E18" s="2"/>
      <c r="F18" s="2" t="s">
        <v>48</v>
      </c>
    </row>
    <row r="19" spans="1:6" x14ac:dyDescent="0.25">
      <c r="A19" s="2" t="s">
        <v>1222</v>
      </c>
      <c r="B19" s="2" t="s">
        <v>1215</v>
      </c>
      <c r="C19" s="2">
        <v>9.8000000000000007</v>
      </c>
      <c r="D19" s="33"/>
      <c r="E19" s="2"/>
      <c r="F19" s="2" t="s">
        <v>48</v>
      </c>
    </row>
    <row r="20" spans="1:6" x14ac:dyDescent="0.25">
      <c r="A20" s="2" t="s">
        <v>1223</v>
      </c>
      <c r="B20" s="2" t="s">
        <v>1214</v>
      </c>
      <c r="C20" s="2">
        <v>9.9969999999999999</v>
      </c>
      <c r="D20" s="33"/>
      <c r="E20" s="2"/>
      <c r="F20" s="2" t="s">
        <v>48</v>
      </c>
    </row>
    <row r="21" spans="1:6" x14ac:dyDescent="0.25">
      <c r="A21" s="2" t="s">
        <v>1223</v>
      </c>
      <c r="B21" s="2" t="s">
        <v>1205</v>
      </c>
      <c r="C21" s="2">
        <v>6.9969999999999999</v>
      </c>
      <c r="D21" s="33"/>
      <c r="E21" s="2"/>
      <c r="F21" s="2" t="s">
        <v>48</v>
      </c>
    </row>
    <row r="22" spans="1:6" x14ac:dyDescent="0.25">
      <c r="A22" s="2" t="s">
        <v>1223</v>
      </c>
      <c r="B22" s="2" t="s">
        <v>1215</v>
      </c>
      <c r="C22" s="2">
        <v>9.6999999999999993</v>
      </c>
      <c r="D22" s="33"/>
      <c r="E22" s="2"/>
      <c r="F22" s="2" t="s">
        <v>48</v>
      </c>
    </row>
    <row r="23" spans="1:6" x14ac:dyDescent="0.25">
      <c r="A23" s="33" t="s">
        <v>1217</v>
      </c>
      <c r="B23" s="33" t="s">
        <v>1214</v>
      </c>
      <c r="C23" s="33">
        <v>9.9980000000000011</v>
      </c>
      <c r="D23" s="33"/>
      <c r="E23" s="33"/>
      <c r="F23" s="33" t="s">
        <v>49</v>
      </c>
    </row>
    <row r="24" spans="1:6" x14ac:dyDescent="0.25">
      <c r="A24" s="33" t="s">
        <v>1217</v>
      </c>
      <c r="B24" s="33" t="s">
        <v>1205</v>
      </c>
      <c r="C24" s="33">
        <v>9.9570000000000007</v>
      </c>
      <c r="D24" s="33"/>
      <c r="E24" s="33"/>
      <c r="F24" s="33" t="s">
        <v>49</v>
      </c>
    </row>
    <row r="25" spans="1:6" x14ac:dyDescent="0.25">
      <c r="A25" s="33" t="s">
        <v>1217</v>
      </c>
      <c r="B25" s="33" t="s">
        <v>1215</v>
      </c>
      <c r="C25" s="33">
        <v>9.82</v>
      </c>
      <c r="D25" s="33"/>
      <c r="E25" s="33"/>
      <c r="F25" s="33" t="s">
        <v>49</v>
      </c>
    </row>
    <row r="26" spans="1:6" x14ac:dyDescent="0.25">
      <c r="A26" s="33" t="s">
        <v>1218</v>
      </c>
      <c r="B26" s="33" t="s">
        <v>1214</v>
      </c>
      <c r="C26" s="33">
        <v>9</v>
      </c>
      <c r="D26" s="33"/>
      <c r="E26" s="33"/>
      <c r="F26" s="33" t="s">
        <v>49</v>
      </c>
    </row>
    <row r="27" spans="1:6" x14ac:dyDescent="0.25">
      <c r="A27" s="33" t="s">
        <v>1218</v>
      </c>
      <c r="B27" s="33" t="s">
        <v>1205</v>
      </c>
      <c r="C27" s="33">
        <v>9</v>
      </c>
      <c r="D27" s="33"/>
      <c r="E27" s="33"/>
      <c r="F27" s="33" t="s">
        <v>49</v>
      </c>
    </row>
    <row r="28" spans="1:6" x14ac:dyDescent="0.25">
      <c r="A28" s="33" t="s">
        <v>1218</v>
      </c>
      <c r="B28" s="33" t="s">
        <v>1215</v>
      </c>
      <c r="C28" s="33">
        <v>9</v>
      </c>
      <c r="D28" s="33"/>
      <c r="E28" s="33"/>
      <c r="F28" s="33" t="s">
        <v>49</v>
      </c>
    </row>
    <row r="29" spans="1:6" x14ac:dyDescent="0.25">
      <c r="A29" s="33" t="s">
        <v>1219</v>
      </c>
      <c r="B29" s="33" t="s">
        <v>1214</v>
      </c>
      <c r="C29" s="33">
        <v>9.9939999999999998</v>
      </c>
      <c r="D29" s="33"/>
      <c r="E29" s="33"/>
      <c r="F29" s="33" t="s">
        <v>50</v>
      </c>
    </row>
    <row r="30" spans="1:6" x14ac:dyDescent="0.25">
      <c r="A30" s="33" t="s">
        <v>1219</v>
      </c>
      <c r="B30" s="33" t="s">
        <v>1205</v>
      </c>
      <c r="C30" s="33">
        <v>9.4930000000000003</v>
      </c>
      <c r="D30" s="33"/>
      <c r="E30" s="33"/>
      <c r="F30" s="33" t="s">
        <v>50</v>
      </c>
    </row>
    <row r="31" spans="1:6" x14ac:dyDescent="0.25">
      <c r="A31" s="33" t="s">
        <v>1219</v>
      </c>
      <c r="B31" s="33" t="s">
        <v>1215</v>
      </c>
      <c r="C31" s="33">
        <v>9.9600000000000009</v>
      </c>
      <c r="D31" s="33"/>
      <c r="E31" s="33"/>
      <c r="F31" s="33" t="s">
        <v>50</v>
      </c>
    </row>
    <row r="32" spans="1:6" x14ac:dyDescent="0.25">
      <c r="A32" s="33" t="s">
        <v>1220</v>
      </c>
      <c r="B32" s="33" t="s">
        <v>1214</v>
      </c>
      <c r="C32" s="33">
        <v>9.9</v>
      </c>
      <c r="D32" s="33"/>
      <c r="E32" s="33"/>
      <c r="F32" s="33" t="s">
        <v>50</v>
      </c>
    </row>
    <row r="33" spans="1:6" x14ac:dyDescent="0.25">
      <c r="A33" s="33" t="s">
        <v>1220</v>
      </c>
      <c r="B33" s="33" t="s">
        <v>1205</v>
      </c>
      <c r="C33" s="33">
        <v>9.9</v>
      </c>
      <c r="D33" s="33"/>
      <c r="E33" s="33"/>
      <c r="F33" s="33" t="s">
        <v>50</v>
      </c>
    </row>
    <row r="34" spans="1:6" x14ac:dyDescent="0.25">
      <c r="A34" s="33" t="s">
        <v>1220</v>
      </c>
      <c r="B34" s="33" t="s">
        <v>1215</v>
      </c>
      <c r="C34" s="33">
        <v>9.9</v>
      </c>
      <c r="D34" s="33"/>
      <c r="E34" s="33"/>
      <c r="F34" s="33" t="s">
        <v>50</v>
      </c>
    </row>
    <row r="35" spans="1:6" x14ac:dyDescent="0.25">
      <c r="A35" s="33" t="s">
        <v>1221</v>
      </c>
      <c r="B35" s="33" t="s">
        <v>1214</v>
      </c>
      <c r="C35" s="33">
        <v>9.6999999999999993</v>
      </c>
      <c r="D35" s="33"/>
      <c r="E35" s="33"/>
      <c r="F35" s="33" t="s">
        <v>50</v>
      </c>
    </row>
    <row r="36" spans="1:6" x14ac:dyDescent="0.25">
      <c r="A36" s="33" t="s">
        <v>1221</v>
      </c>
      <c r="B36" s="33" t="s">
        <v>1205</v>
      </c>
      <c r="C36" s="33">
        <v>9.8000000000000007</v>
      </c>
      <c r="D36" s="33"/>
      <c r="E36" s="33"/>
      <c r="F36" s="33" t="s">
        <v>50</v>
      </c>
    </row>
    <row r="37" spans="1:6" x14ac:dyDescent="0.25">
      <c r="A37" s="33" t="s">
        <v>1221</v>
      </c>
      <c r="B37" s="33" t="s">
        <v>1215</v>
      </c>
      <c r="C37" s="33">
        <v>9.9</v>
      </c>
      <c r="D37" s="33"/>
      <c r="E37" s="33"/>
      <c r="F37" s="33" t="s">
        <v>50</v>
      </c>
    </row>
    <row r="38" spans="1:6" x14ac:dyDescent="0.25">
      <c r="A38" s="33" t="s">
        <v>1222</v>
      </c>
      <c r="B38" s="33" t="s">
        <v>1214</v>
      </c>
      <c r="C38" s="33">
        <v>9.9</v>
      </c>
      <c r="D38" s="33"/>
      <c r="E38" s="33"/>
      <c r="F38" s="33" t="s">
        <v>50</v>
      </c>
    </row>
    <row r="39" spans="1:6" x14ac:dyDescent="0.25">
      <c r="A39" s="33" t="s">
        <v>1222</v>
      </c>
      <c r="B39" s="33" t="s">
        <v>1205</v>
      </c>
      <c r="C39" s="33">
        <v>9.9</v>
      </c>
      <c r="D39" s="33"/>
      <c r="E39" s="33"/>
      <c r="F39" s="33" t="s">
        <v>50</v>
      </c>
    </row>
    <row r="40" spans="1:6" x14ac:dyDescent="0.25">
      <c r="A40" s="33" t="s">
        <v>1222</v>
      </c>
      <c r="B40" s="33" t="s">
        <v>1215</v>
      </c>
      <c r="C40" s="33">
        <v>9.8000000000000007</v>
      </c>
      <c r="D40" s="33"/>
      <c r="E40" s="33"/>
      <c r="F40" s="33" t="s">
        <v>50</v>
      </c>
    </row>
    <row r="41" spans="1:6" x14ac:dyDescent="0.25">
      <c r="A41" s="33" t="s">
        <v>1223</v>
      </c>
      <c r="B41" s="33" t="s">
        <v>1214</v>
      </c>
      <c r="C41" s="33">
        <v>9.9969999999999999</v>
      </c>
      <c r="D41" s="33"/>
      <c r="E41" s="33"/>
      <c r="F41" s="33" t="s">
        <v>50</v>
      </c>
    </row>
    <row r="42" spans="1:6" x14ac:dyDescent="0.25">
      <c r="A42" s="33" t="s">
        <v>1223</v>
      </c>
      <c r="B42" s="33" t="s">
        <v>1205</v>
      </c>
      <c r="C42" s="33">
        <v>6.9969999999999999</v>
      </c>
      <c r="D42" s="33"/>
      <c r="E42" s="33"/>
      <c r="F42" s="33" t="s">
        <v>50</v>
      </c>
    </row>
    <row r="43" spans="1:6" x14ac:dyDescent="0.25">
      <c r="A43" s="33" t="s">
        <v>1223</v>
      </c>
      <c r="B43" s="33" t="s">
        <v>1215</v>
      </c>
      <c r="C43" s="33">
        <v>9.6999999999999993</v>
      </c>
      <c r="D43" s="33"/>
      <c r="E43" s="33"/>
      <c r="F43" s="33" t="s">
        <v>50</v>
      </c>
    </row>
    <row r="44" spans="1:6" x14ac:dyDescent="0.25">
      <c r="A44" s="33" t="s">
        <v>1217</v>
      </c>
      <c r="B44" s="33" t="s">
        <v>1214</v>
      </c>
      <c r="C44" s="33">
        <v>9.9980000000000011</v>
      </c>
      <c r="D44" s="33"/>
      <c r="E44" s="33"/>
      <c r="F44" s="33" t="s">
        <v>50</v>
      </c>
    </row>
    <row r="45" spans="1:6" x14ac:dyDescent="0.25">
      <c r="A45" s="33" t="s">
        <v>1217</v>
      </c>
      <c r="B45" s="33" t="s">
        <v>1205</v>
      </c>
      <c r="C45" s="33">
        <v>9.9570000000000007</v>
      </c>
      <c r="D45" s="33"/>
      <c r="E45" s="33"/>
      <c r="F45" s="33" t="s">
        <v>50</v>
      </c>
    </row>
    <row r="46" spans="1:6" x14ac:dyDescent="0.25">
      <c r="A46" s="33" t="s">
        <v>1217</v>
      </c>
      <c r="B46" s="33" t="s">
        <v>1215</v>
      </c>
      <c r="C46" s="33">
        <v>9.82</v>
      </c>
      <c r="D46" s="33"/>
      <c r="E46" s="33"/>
      <c r="F46" s="33" t="s">
        <v>50</v>
      </c>
    </row>
    <row r="47" spans="1:6" x14ac:dyDescent="0.25">
      <c r="A47" s="33" t="s">
        <v>1218</v>
      </c>
      <c r="B47" s="33" t="s">
        <v>1214</v>
      </c>
      <c r="C47" s="33">
        <v>9</v>
      </c>
      <c r="D47" s="33"/>
      <c r="E47" s="33"/>
      <c r="F47" s="33" t="s">
        <v>50</v>
      </c>
    </row>
    <row r="48" spans="1:6" x14ac:dyDescent="0.25">
      <c r="A48" s="33" t="s">
        <v>1218</v>
      </c>
      <c r="B48" s="33" t="s">
        <v>1205</v>
      </c>
      <c r="C48" s="33">
        <v>9</v>
      </c>
      <c r="D48" s="33"/>
      <c r="E48" s="33"/>
      <c r="F48" s="33" t="s">
        <v>50</v>
      </c>
    </row>
    <row r="49" spans="1:6" x14ac:dyDescent="0.25">
      <c r="A49" s="33" t="s">
        <v>1218</v>
      </c>
      <c r="B49" s="33" t="s">
        <v>1215</v>
      </c>
      <c r="C49" s="33">
        <v>9</v>
      </c>
      <c r="D49" s="33"/>
      <c r="E49" s="33"/>
      <c r="F49" s="33" t="s">
        <v>50</v>
      </c>
    </row>
    <row r="50" spans="1:6" x14ac:dyDescent="0.25">
      <c r="A50" s="33" t="s">
        <v>1219</v>
      </c>
      <c r="B50" s="33" t="s">
        <v>1214</v>
      </c>
      <c r="C50" s="33">
        <v>9.9939999999999998</v>
      </c>
      <c r="D50" s="33"/>
      <c r="E50" s="33"/>
      <c r="F50" s="33" t="s">
        <v>50</v>
      </c>
    </row>
    <row r="51" spans="1:6" x14ac:dyDescent="0.25">
      <c r="A51" s="33" t="s">
        <v>1219</v>
      </c>
      <c r="B51" s="33" t="s">
        <v>1205</v>
      </c>
      <c r="C51" s="33">
        <v>9.4930000000000003</v>
      </c>
      <c r="D51" s="33"/>
      <c r="E51" s="33"/>
      <c r="F51" s="33" t="s">
        <v>50</v>
      </c>
    </row>
    <row r="52" spans="1:6" x14ac:dyDescent="0.25">
      <c r="A52" s="33" t="s">
        <v>1219</v>
      </c>
      <c r="B52" s="33" t="s">
        <v>1215</v>
      </c>
      <c r="C52" s="33">
        <v>9.9600000000000009</v>
      </c>
      <c r="D52" s="33"/>
      <c r="E52" s="33"/>
      <c r="F52" s="33" t="s">
        <v>50</v>
      </c>
    </row>
    <row r="53" spans="1:6" x14ac:dyDescent="0.25">
      <c r="A53" s="33" t="s">
        <v>1220</v>
      </c>
      <c r="B53" s="33" t="s">
        <v>1214</v>
      </c>
      <c r="C53" s="33">
        <v>9.9</v>
      </c>
      <c r="D53" s="33"/>
      <c r="E53" s="33"/>
      <c r="F53" s="33" t="s">
        <v>50</v>
      </c>
    </row>
    <row r="54" spans="1:6" x14ac:dyDescent="0.25">
      <c r="A54" s="33" t="s">
        <v>1220</v>
      </c>
      <c r="B54" s="33" t="s">
        <v>1205</v>
      </c>
      <c r="C54" s="33">
        <v>9.9</v>
      </c>
      <c r="D54" s="33"/>
      <c r="E54" s="33"/>
      <c r="F54" s="33" t="s">
        <v>50</v>
      </c>
    </row>
    <row r="55" spans="1:6" x14ac:dyDescent="0.25">
      <c r="A55" s="33" t="s">
        <v>1220</v>
      </c>
      <c r="B55" s="33" t="s">
        <v>1215</v>
      </c>
      <c r="C55" s="33">
        <v>9.9</v>
      </c>
      <c r="D55" s="33"/>
      <c r="E55" s="33"/>
      <c r="F55" s="33" t="s">
        <v>50</v>
      </c>
    </row>
    <row r="56" spans="1:6" x14ac:dyDescent="0.25">
      <c r="A56" s="33" t="s">
        <v>1221</v>
      </c>
      <c r="B56" s="33" t="s">
        <v>1214</v>
      </c>
      <c r="C56" s="33">
        <v>9.6999999999999993</v>
      </c>
      <c r="D56" s="33"/>
      <c r="E56" s="33"/>
      <c r="F56" s="33" t="s">
        <v>50</v>
      </c>
    </row>
    <row r="57" spans="1:6" x14ac:dyDescent="0.25">
      <c r="A57" s="33" t="s">
        <v>1221</v>
      </c>
      <c r="B57" s="33" t="s">
        <v>1205</v>
      </c>
      <c r="C57" s="33">
        <v>9.8000000000000007</v>
      </c>
      <c r="D57" s="33"/>
      <c r="E57" s="33"/>
      <c r="F57" s="33" t="s">
        <v>50</v>
      </c>
    </row>
    <row r="58" spans="1:6" x14ac:dyDescent="0.25">
      <c r="A58" s="33" t="s">
        <v>1221</v>
      </c>
      <c r="B58" s="33" t="s">
        <v>1215</v>
      </c>
      <c r="C58" s="33">
        <v>9.9</v>
      </c>
      <c r="D58" s="33"/>
      <c r="E58" s="33"/>
      <c r="F58" s="33" t="s">
        <v>50</v>
      </c>
    </row>
    <row r="59" spans="1:6" x14ac:dyDescent="0.25">
      <c r="A59" s="33" t="s">
        <v>1222</v>
      </c>
      <c r="B59" s="33" t="s">
        <v>1214</v>
      </c>
      <c r="C59" s="33">
        <v>9.9</v>
      </c>
      <c r="D59" s="33"/>
      <c r="E59" s="33"/>
      <c r="F59" s="33" t="s">
        <v>50</v>
      </c>
    </row>
    <row r="60" spans="1:6" x14ac:dyDescent="0.25">
      <c r="A60" s="33" t="s">
        <v>1222</v>
      </c>
      <c r="B60" s="33" t="s">
        <v>1205</v>
      </c>
      <c r="C60" s="33">
        <v>9.9</v>
      </c>
      <c r="D60" s="33"/>
      <c r="E60" s="33"/>
      <c r="F60" s="33" t="s">
        <v>50</v>
      </c>
    </row>
    <row r="61" spans="1:6" x14ac:dyDescent="0.25">
      <c r="A61" s="33" t="s">
        <v>1222</v>
      </c>
      <c r="B61" s="33" t="s">
        <v>1215</v>
      </c>
      <c r="C61" s="33">
        <v>9.8000000000000007</v>
      </c>
      <c r="D61" s="33"/>
      <c r="E61" s="33"/>
      <c r="F61" s="33" t="s">
        <v>50</v>
      </c>
    </row>
    <row r="62" spans="1:6" x14ac:dyDescent="0.25">
      <c r="A62" s="33" t="s">
        <v>1223</v>
      </c>
      <c r="B62" s="33" t="s">
        <v>1214</v>
      </c>
      <c r="C62" s="33">
        <v>9.9969999999999999</v>
      </c>
      <c r="D62" s="33"/>
      <c r="E62" s="33"/>
      <c r="F62" s="33" t="s">
        <v>50</v>
      </c>
    </row>
    <row r="63" spans="1:6" x14ac:dyDescent="0.25">
      <c r="A63" s="33" t="s">
        <v>1223</v>
      </c>
      <c r="B63" s="33" t="s">
        <v>1205</v>
      </c>
      <c r="C63" s="33">
        <v>6.9969999999999999</v>
      </c>
      <c r="D63" s="33"/>
      <c r="E63" s="33"/>
      <c r="F63" s="33" t="s">
        <v>50</v>
      </c>
    </row>
    <row r="64" spans="1:6" x14ac:dyDescent="0.25">
      <c r="A64" s="33" t="s">
        <v>1223</v>
      </c>
      <c r="B64" s="33" t="s">
        <v>1215</v>
      </c>
      <c r="C64" s="33">
        <v>9.6999999999999993</v>
      </c>
      <c r="D64" s="33"/>
      <c r="E64" s="33"/>
      <c r="F64" s="33" t="s">
        <v>50</v>
      </c>
    </row>
    <row r="65" spans="1:6" x14ac:dyDescent="0.25">
      <c r="A65" s="33" t="s">
        <v>1219</v>
      </c>
      <c r="B65" s="33" t="s">
        <v>1214</v>
      </c>
      <c r="C65" s="33">
        <v>9.9939999999999998</v>
      </c>
      <c r="D65" s="33"/>
      <c r="E65" s="33"/>
      <c r="F65" s="33" t="s">
        <v>250</v>
      </c>
    </row>
    <row r="66" spans="1:6" x14ac:dyDescent="0.25">
      <c r="A66" s="33" t="s">
        <v>1219</v>
      </c>
      <c r="B66" s="33" t="s">
        <v>1205</v>
      </c>
      <c r="C66" s="33">
        <v>9.4930000000000003</v>
      </c>
      <c r="D66" s="33"/>
      <c r="E66" s="33"/>
      <c r="F66" s="33" t="s">
        <v>250</v>
      </c>
    </row>
    <row r="67" spans="1:6" x14ac:dyDescent="0.25">
      <c r="A67" s="33" t="s">
        <v>1219</v>
      </c>
      <c r="B67" s="33" t="s">
        <v>1215</v>
      </c>
      <c r="C67" s="33">
        <v>9.9600000000000009</v>
      </c>
      <c r="D67" s="33"/>
      <c r="E67" s="33"/>
      <c r="F67" s="33" t="s">
        <v>250</v>
      </c>
    </row>
    <row r="68" spans="1:6" x14ac:dyDescent="0.25">
      <c r="A68" s="33" t="s">
        <v>1220</v>
      </c>
      <c r="B68" s="33" t="s">
        <v>1214</v>
      </c>
      <c r="C68" s="33">
        <v>9.9</v>
      </c>
      <c r="D68" s="33"/>
      <c r="E68" s="33"/>
      <c r="F68" s="33" t="s">
        <v>250</v>
      </c>
    </row>
    <row r="69" spans="1:6" x14ac:dyDescent="0.25">
      <c r="A69" s="33" t="s">
        <v>1220</v>
      </c>
      <c r="B69" s="33" t="s">
        <v>1205</v>
      </c>
      <c r="C69" s="33">
        <v>9.9</v>
      </c>
      <c r="D69" s="33"/>
      <c r="E69" s="33"/>
      <c r="F69" s="33" t="s">
        <v>250</v>
      </c>
    </row>
    <row r="70" spans="1:6" x14ac:dyDescent="0.25">
      <c r="A70" s="33" t="s">
        <v>1220</v>
      </c>
      <c r="B70" s="33" t="s">
        <v>1215</v>
      </c>
      <c r="C70" s="33">
        <v>9.9</v>
      </c>
      <c r="D70" s="33"/>
      <c r="E70" s="33"/>
      <c r="F70" s="33" t="s">
        <v>250</v>
      </c>
    </row>
    <row r="71" spans="1:6" x14ac:dyDescent="0.25">
      <c r="A71" s="33" t="s">
        <v>1221</v>
      </c>
      <c r="B71" s="33" t="s">
        <v>1214</v>
      </c>
      <c r="C71" s="33">
        <v>9.6999999999999993</v>
      </c>
      <c r="D71" s="33"/>
      <c r="E71" s="33"/>
      <c r="F71" s="33" t="s">
        <v>250</v>
      </c>
    </row>
    <row r="72" spans="1:6" x14ac:dyDescent="0.25">
      <c r="A72" s="33" t="s">
        <v>1221</v>
      </c>
      <c r="B72" s="33" t="s">
        <v>1205</v>
      </c>
      <c r="C72" s="33">
        <v>9.8000000000000007</v>
      </c>
      <c r="D72" s="33"/>
      <c r="E72" s="33"/>
      <c r="F72" s="33" t="s">
        <v>250</v>
      </c>
    </row>
    <row r="73" spans="1:6" x14ac:dyDescent="0.25">
      <c r="A73" s="33" t="s">
        <v>1221</v>
      </c>
      <c r="B73" s="33" t="s">
        <v>1215</v>
      </c>
      <c r="C73" s="33">
        <v>9.9</v>
      </c>
      <c r="D73" s="33"/>
      <c r="E73" s="33"/>
      <c r="F73" s="33" t="s">
        <v>250</v>
      </c>
    </row>
    <row r="74" spans="1:6" x14ac:dyDescent="0.25">
      <c r="A74" s="33" t="s">
        <v>1222</v>
      </c>
      <c r="B74" s="33" t="s">
        <v>1214</v>
      </c>
      <c r="C74" s="33">
        <v>9.9</v>
      </c>
      <c r="D74" s="33"/>
      <c r="E74" s="33"/>
      <c r="F74" s="33" t="s">
        <v>250</v>
      </c>
    </row>
    <row r="75" spans="1:6" x14ac:dyDescent="0.25">
      <c r="A75" s="33" t="s">
        <v>1222</v>
      </c>
      <c r="B75" s="33" t="s">
        <v>1205</v>
      </c>
      <c r="C75" s="33">
        <v>9.9</v>
      </c>
      <c r="D75" s="33"/>
      <c r="E75" s="33"/>
      <c r="F75" s="33" t="s">
        <v>250</v>
      </c>
    </row>
    <row r="76" spans="1:6" x14ac:dyDescent="0.25">
      <c r="A76" s="33" t="s">
        <v>1222</v>
      </c>
      <c r="B76" s="33" t="s">
        <v>1215</v>
      </c>
      <c r="C76" s="33">
        <v>9.8000000000000007</v>
      </c>
      <c r="D76" s="33"/>
      <c r="E76" s="33"/>
      <c r="F76" s="33" t="s">
        <v>250</v>
      </c>
    </row>
    <row r="77" spans="1:6" x14ac:dyDescent="0.25">
      <c r="A77" s="33" t="s">
        <v>1223</v>
      </c>
      <c r="B77" s="33" t="s">
        <v>1214</v>
      </c>
      <c r="C77" s="33">
        <v>9.9969999999999999</v>
      </c>
      <c r="D77" s="33"/>
      <c r="E77" s="33"/>
      <c r="F77" s="33" t="s">
        <v>250</v>
      </c>
    </row>
    <row r="78" spans="1:6" x14ac:dyDescent="0.25">
      <c r="A78" s="33" t="s">
        <v>1223</v>
      </c>
      <c r="B78" s="33" t="s">
        <v>1205</v>
      </c>
      <c r="C78" s="33">
        <v>6.9969999999999999</v>
      </c>
      <c r="D78" s="33"/>
      <c r="E78" s="33"/>
      <c r="F78" s="33" t="s">
        <v>250</v>
      </c>
    </row>
    <row r="79" spans="1:6" x14ac:dyDescent="0.25">
      <c r="A79" s="33" t="s">
        <v>1223</v>
      </c>
      <c r="B79" s="33" t="s">
        <v>1215</v>
      </c>
      <c r="C79" s="33">
        <v>9.6999999999999993</v>
      </c>
      <c r="D79" s="33"/>
      <c r="E79" s="33"/>
      <c r="F79" s="33" t="s">
        <v>250</v>
      </c>
    </row>
    <row r="80" spans="1:6" x14ac:dyDescent="0.25">
      <c r="A80" s="33" t="s">
        <v>1217</v>
      </c>
      <c r="B80" s="33" t="s">
        <v>1214</v>
      </c>
      <c r="C80" s="33">
        <v>9.9980000000000011</v>
      </c>
      <c r="D80" s="33"/>
      <c r="E80" s="33"/>
      <c r="F80" s="33" t="s">
        <v>250</v>
      </c>
    </row>
    <row r="81" spans="1:6" x14ac:dyDescent="0.25">
      <c r="A81" s="33" t="s">
        <v>1217</v>
      </c>
      <c r="B81" s="33" t="s">
        <v>1205</v>
      </c>
      <c r="C81" s="33">
        <v>9.9570000000000007</v>
      </c>
      <c r="D81" s="33"/>
      <c r="E81" s="33"/>
      <c r="F81" s="33" t="s">
        <v>250</v>
      </c>
    </row>
    <row r="82" spans="1:6" x14ac:dyDescent="0.25">
      <c r="A82" s="33" t="s">
        <v>1217</v>
      </c>
      <c r="B82" s="33" t="s">
        <v>1215</v>
      </c>
      <c r="C82" s="33">
        <v>9.82</v>
      </c>
      <c r="D82" s="33"/>
      <c r="E82" s="33"/>
      <c r="F82" s="33" t="s">
        <v>250</v>
      </c>
    </row>
    <row r="83" spans="1:6" x14ac:dyDescent="0.25">
      <c r="A83" s="33" t="s">
        <v>1218</v>
      </c>
      <c r="B83" s="33" t="s">
        <v>1214</v>
      </c>
      <c r="C83" s="33">
        <v>9</v>
      </c>
      <c r="D83" s="33"/>
      <c r="E83" s="33"/>
      <c r="F83" s="33" t="s">
        <v>250</v>
      </c>
    </row>
    <row r="84" spans="1:6" x14ac:dyDescent="0.25">
      <c r="A84" s="33" t="s">
        <v>1218</v>
      </c>
      <c r="B84" s="33" t="s">
        <v>1205</v>
      </c>
      <c r="C84" s="33">
        <v>9</v>
      </c>
      <c r="D84" s="33"/>
      <c r="E84" s="33"/>
      <c r="F84" s="33" t="s">
        <v>250</v>
      </c>
    </row>
    <row r="85" spans="1:6" x14ac:dyDescent="0.25">
      <c r="A85" s="33" t="s">
        <v>1218</v>
      </c>
      <c r="B85" s="33" t="s">
        <v>1215</v>
      </c>
      <c r="C85" s="33">
        <v>9</v>
      </c>
      <c r="D85" s="33"/>
      <c r="E85" s="33"/>
      <c r="F85" s="33" t="s">
        <v>250</v>
      </c>
    </row>
    <row r="86" spans="1:6" x14ac:dyDescent="0.25">
      <c r="A86" s="33" t="s">
        <v>1219</v>
      </c>
      <c r="B86" s="33" t="s">
        <v>1214</v>
      </c>
      <c r="C86" s="33">
        <v>9.9939999999999998</v>
      </c>
      <c r="D86" s="33"/>
      <c r="E86" s="33"/>
      <c r="F86" s="33" t="s">
        <v>250</v>
      </c>
    </row>
    <row r="87" spans="1:6" x14ac:dyDescent="0.25">
      <c r="A87" s="33" t="s">
        <v>1219</v>
      </c>
      <c r="B87" s="33" t="s">
        <v>1205</v>
      </c>
      <c r="C87" s="33">
        <v>9.4930000000000003</v>
      </c>
      <c r="D87" s="33"/>
      <c r="E87" s="33"/>
      <c r="F87" s="33" t="s">
        <v>250</v>
      </c>
    </row>
    <row r="88" spans="1:6" x14ac:dyDescent="0.25">
      <c r="A88" s="33" t="s">
        <v>1219</v>
      </c>
      <c r="B88" s="33" t="s">
        <v>1215</v>
      </c>
      <c r="C88" s="33">
        <v>9.9600000000000009</v>
      </c>
      <c r="D88" s="33"/>
      <c r="E88" s="33"/>
      <c r="F88" s="33" t="s">
        <v>250</v>
      </c>
    </row>
    <row r="89" spans="1:6" x14ac:dyDescent="0.25">
      <c r="A89" s="33" t="s">
        <v>1220</v>
      </c>
      <c r="B89" s="33" t="s">
        <v>1214</v>
      </c>
      <c r="C89" s="33">
        <v>9.9</v>
      </c>
      <c r="D89" s="33"/>
      <c r="E89" s="33"/>
      <c r="F89" s="33" t="s">
        <v>250</v>
      </c>
    </row>
    <row r="90" spans="1:6" x14ac:dyDescent="0.25">
      <c r="A90" s="33" t="s">
        <v>1220</v>
      </c>
      <c r="B90" s="33" t="s">
        <v>1205</v>
      </c>
      <c r="C90" s="33">
        <v>9.9</v>
      </c>
      <c r="D90" s="33"/>
      <c r="E90" s="33"/>
      <c r="F90" s="33" t="s">
        <v>250</v>
      </c>
    </row>
    <row r="91" spans="1:6" x14ac:dyDescent="0.25">
      <c r="A91" s="33" t="s">
        <v>1220</v>
      </c>
      <c r="B91" s="33" t="s">
        <v>1215</v>
      </c>
      <c r="C91" s="33">
        <v>9.9</v>
      </c>
      <c r="D91" s="33"/>
      <c r="E91" s="33"/>
      <c r="F91" s="33" t="s">
        <v>250</v>
      </c>
    </row>
    <row r="92" spans="1:6" x14ac:dyDescent="0.25">
      <c r="A92" s="33" t="s">
        <v>1221</v>
      </c>
      <c r="B92" s="33" t="s">
        <v>1214</v>
      </c>
      <c r="C92" s="33">
        <v>9.6999999999999993</v>
      </c>
      <c r="D92" s="33"/>
      <c r="E92" s="33"/>
      <c r="F92" s="33" t="s">
        <v>250</v>
      </c>
    </row>
    <row r="93" spans="1:6" x14ac:dyDescent="0.25">
      <c r="A93" s="33" t="s">
        <v>1221</v>
      </c>
      <c r="B93" s="33" t="s">
        <v>1205</v>
      </c>
      <c r="C93" s="33">
        <v>9.8000000000000007</v>
      </c>
      <c r="D93" s="33"/>
      <c r="E93" s="33"/>
      <c r="F93" s="33" t="s">
        <v>250</v>
      </c>
    </row>
    <row r="94" spans="1:6" x14ac:dyDescent="0.25">
      <c r="A94" s="33" t="s">
        <v>1221</v>
      </c>
      <c r="B94" s="33" t="s">
        <v>1215</v>
      </c>
      <c r="C94" s="33">
        <v>9.9</v>
      </c>
      <c r="D94" s="33"/>
      <c r="E94" s="33"/>
      <c r="F94" s="33" t="s">
        <v>250</v>
      </c>
    </row>
    <row r="95" spans="1:6" x14ac:dyDescent="0.25">
      <c r="A95" s="33" t="s">
        <v>1222</v>
      </c>
      <c r="B95" s="33" t="s">
        <v>1214</v>
      </c>
      <c r="C95" s="33">
        <v>9.9</v>
      </c>
      <c r="D95" s="33"/>
      <c r="E95" s="33"/>
      <c r="F95" s="33" t="s">
        <v>250</v>
      </c>
    </row>
    <row r="96" spans="1:6" x14ac:dyDescent="0.25">
      <c r="A96" s="33" t="s">
        <v>1222</v>
      </c>
      <c r="B96" s="33" t="s">
        <v>1205</v>
      </c>
      <c r="C96" s="33">
        <v>9.9</v>
      </c>
      <c r="D96" s="33"/>
      <c r="E96" s="33"/>
      <c r="F96" s="33" t="s">
        <v>250</v>
      </c>
    </row>
    <row r="97" spans="1:6" x14ac:dyDescent="0.25">
      <c r="A97" s="33" t="s">
        <v>1222</v>
      </c>
      <c r="B97" s="33" t="s">
        <v>1215</v>
      </c>
      <c r="C97" s="33">
        <v>9.8000000000000007</v>
      </c>
      <c r="D97" s="33"/>
      <c r="E97" s="33"/>
      <c r="F97" s="33" t="s">
        <v>250</v>
      </c>
    </row>
    <row r="98" spans="1:6" x14ac:dyDescent="0.25">
      <c r="A98" s="33" t="s">
        <v>1223</v>
      </c>
      <c r="B98" s="33" t="s">
        <v>1214</v>
      </c>
      <c r="C98" s="33">
        <v>9.9969999999999999</v>
      </c>
      <c r="D98" s="33"/>
      <c r="E98" s="33"/>
      <c r="F98" s="33" t="s">
        <v>250</v>
      </c>
    </row>
    <row r="99" spans="1:6" x14ac:dyDescent="0.25">
      <c r="A99" s="33" t="s">
        <v>1223</v>
      </c>
      <c r="B99" s="33" t="s">
        <v>1205</v>
      </c>
      <c r="C99" s="33">
        <v>6.9969999999999999</v>
      </c>
      <c r="D99" s="33"/>
      <c r="E99" s="33"/>
      <c r="F99" s="33" t="s">
        <v>250</v>
      </c>
    </row>
    <row r="100" spans="1:6" x14ac:dyDescent="0.25">
      <c r="A100" s="33" t="s">
        <v>1223</v>
      </c>
      <c r="B100" s="33" t="s">
        <v>1215</v>
      </c>
      <c r="C100" s="33">
        <v>9.6999999999999993</v>
      </c>
      <c r="D100" s="33"/>
      <c r="E100" s="33"/>
      <c r="F100" s="33" t="s">
        <v>250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2" sqref="B32"/>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25" t="s">
        <v>1203</v>
      </c>
      <c r="B1" s="25" t="s">
        <v>1216</v>
      </c>
      <c r="C1" s="25" t="s">
        <v>1162</v>
      </c>
      <c r="D1" s="25" t="s">
        <v>1207</v>
      </c>
      <c r="E1" s="25" t="s">
        <v>1208</v>
      </c>
      <c r="F1" s="25" t="s">
        <v>47</v>
      </c>
    </row>
    <row r="2" spans="1:6" x14ac:dyDescent="0.25">
      <c r="A2" s="33" t="s">
        <v>1222</v>
      </c>
      <c r="B2" s="33" t="s">
        <v>1199</v>
      </c>
      <c r="C2" s="34">
        <v>4.4880000000000004</v>
      </c>
      <c r="D2" s="33"/>
      <c r="E2" s="33"/>
      <c r="F2" s="33" t="s">
        <v>49</v>
      </c>
    </row>
    <row r="3" spans="1:6" x14ac:dyDescent="0.25">
      <c r="A3" s="33" t="s">
        <v>1222</v>
      </c>
      <c r="B3" s="33" t="s">
        <v>1199</v>
      </c>
      <c r="C3" s="34">
        <v>2.3655454545454546</v>
      </c>
      <c r="D3" s="33"/>
      <c r="E3" s="33"/>
      <c r="F3" s="33" t="s">
        <v>48</v>
      </c>
    </row>
    <row r="4" spans="1:6" x14ac:dyDescent="0.25">
      <c r="A4" s="33" t="s">
        <v>1222</v>
      </c>
      <c r="B4" s="33" t="s">
        <v>1199</v>
      </c>
      <c r="C4" s="34">
        <v>3.2346666666666661</v>
      </c>
      <c r="D4" s="33"/>
      <c r="E4" s="33"/>
      <c r="F4" s="33" t="s">
        <v>250</v>
      </c>
    </row>
    <row r="5" spans="1:6" x14ac:dyDescent="0.25">
      <c r="A5" s="33" t="s">
        <v>1222</v>
      </c>
      <c r="B5" s="33" t="s">
        <v>1199</v>
      </c>
      <c r="C5" s="34">
        <v>4.10175</v>
      </c>
      <c r="D5" s="33"/>
      <c r="E5" s="33"/>
      <c r="F5" s="33" t="s">
        <v>50</v>
      </c>
    </row>
    <row r="6" spans="1:6" x14ac:dyDescent="0.25">
      <c r="A6" s="33" t="s">
        <v>1221</v>
      </c>
      <c r="B6" s="33" t="s">
        <v>1199</v>
      </c>
      <c r="C6" s="34">
        <v>4.9491818181818168</v>
      </c>
      <c r="D6" s="33"/>
      <c r="E6" s="33"/>
      <c r="F6" s="33" t="s">
        <v>49</v>
      </c>
    </row>
    <row r="7" spans="1:6" x14ac:dyDescent="0.25">
      <c r="A7" s="33" t="s">
        <v>1221</v>
      </c>
      <c r="B7" s="33" t="s">
        <v>1199</v>
      </c>
      <c r="C7" s="34">
        <v>6.0645000000000007</v>
      </c>
      <c r="D7" s="33"/>
      <c r="E7" s="33"/>
      <c r="F7" s="33" t="s">
        <v>48</v>
      </c>
    </row>
    <row r="8" spans="1:6" x14ac:dyDescent="0.25">
      <c r="A8" s="33" t="s">
        <v>1221</v>
      </c>
      <c r="B8" s="33" t="s">
        <v>1199</v>
      </c>
      <c r="C8" s="34">
        <v>7.3729333333333349</v>
      </c>
      <c r="D8" s="33"/>
      <c r="E8" s="33"/>
      <c r="F8" s="33" t="s">
        <v>250</v>
      </c>
    </row>
    <row r="9" spans="1:6" x14ac:dyDescent="0.25">
      <c r="A9" s="33" t="s">
        <v>1221</v>
      </c>
      <c r="B9" s="33" t="s">
        <v>1199</v>
      </c>
      <c r="C9" s="34">
        <v>5.6624400000000001</v>
      </c>
      <c r="D9" s="33"/>
      <c r="E9" s="33"/>
      <c r="F9" s="33" t="s">
        <v>50</v>
      </c>
    </row>
    <row r="10" spans="1:6" x14ac:dyDescent="0.25">
      <c r="A10" s="33" t="s">
        <v>1225</v>
      </c>
      <c r="B10" s="33" t="s">
        <v>1199</v>
      </c>
      <c r="C10" s="34">
        <v>6.4859999999999998</v>
      </c>
      <c r="D10" s="33"/>
      <c r="E10" s="33"/>
      <c r="F10" s="33" t="s">
        <v>250</v>
      </c>
    </row>
    <row r="11" spans="1:6" x14ac:dyDescent="0.25">
      <c r="A11" s="33" t="s">
        <v>1223</v>
      </c>
      <c r="B11" s="33" t="s">
        <v>1199</v>
      </c>
      <c r="C11" s="34">
        <v>3.785821428571428</v>
      </c>
      <c r="D11" s="33"/>
      <c r="E11" s="33"/>
      <c r="F11" s="33" t="s">
        <v>49</v>
      </c>
    </row>
    <row r="12" spans="1:6" x14ac:dyDescent="0.25">
      <c r="A12" s="33" t="s">
        <v>1223</v>
      </c>
      <c r="B12" s="33" t="s">
        <v>1199</v>
      </c>
      <c r="C12" s="34">
        <v>5.1652580645161281</v>
      </c>
      <c r="D12" s="33"/>
      <c r="E12" s="33"/>
      <c r="F12" s="33" t="s">
        <v>48</v>
      </c>
    </row>
    <row r="13" spans="1:6" x14ac:dyDescent="0.25">
      <c r="A13" s="33" t="s">
        <v>1223</v>
      </c>
      <c r="B13" s="33" t="s">
        <v>1199</v>
      </c>
      <c r="C13" s="34">
        <v>1.6494285714285715</v>
      </c>
      <c r="D13" s="33"/>
      <c r="E13" s="33"/>
      <c r="F13" s="33" t="s">
        <v>250</v>
      </c>
    </row>
    <row r="14" spans="1:6" x14ac:dyDescent="0.25">
      <c r="A14" s="33" t="s">
        <v>1223</v>
      </c>
      <c r="B14" s="33" t="s">
        <v>1199</v>
      </c>
      <c r="C14" s="34">
        <v>4.7084666666666664</v>
      </c>
      <c r="D14" s="33"/>
      <c r="E14" s="33"/>
      <c r="F14" s="33" t="s">
        <v>50</v>
      </c>
    </row>
    <row r="15" spans="1:6" x14ac:dyDescent="0.25">
      <c r="A15" s="33" t="s">
        <v>1220</v>
      </c>
      <c r="B15" s="33" t="s">
        <v>1199</v>
      </c>
      <c r="C15" s="34">
        <v>3.1811904761904759</v>
      </c>
      <c r="D15" s="33"/>
      <c r="E15" s="33"/>
      <c r="F15" s="33" t="s">
        <v>49</v>
      </c>
    </row>
    <row r="16" spans="1:6" x14ac:dyDescent="0.25">
      <c r="A16" s="33" t="s">
        <v>1220</v>
      </c>
      <c r="B16" s="33" t="s">
        <v>1199</v>
      </c>
      <c r="C16" s="34">
        <v>6.7676363636363632</v>
      </c>
      <c r="D16" s="33"/>
      <c r="E16" s="33"/>
      <c r="F16" s="33" t="s">
        <v>48</v>
      </c>
    </row>
    <row r="17" spans="1:6" x14ac:dyDescent="0.25">
      <c r="A17" s="33" t="s">
        <v>1220</v>
      </c>
      <c r="B17" s="33" t="s">
        <v>1199</v>
      </c>
      <c r="C17" s="34">
        <v>5.5409999999999995</v>
      </c>
      <c r="D17" s="33"/>
      <c r="E17" s="33"/>
      <c r="F17" s="33" t="s">
        <v>250</v>
      </c>
    </row>
    <row r="18" spans="1:6" x14ac:dyDescent="0.25">
      <c r="A18" s="33" t="s">
        <v>1220</v>
      </c>
      <c r="B18" s="33" t="s">
        <v>1199</v>
      </c>
      <c r="C18" s="34">
        <v>1.9637826086956514</v>
      </c>
      <c r="D18" s="33"/>
      <c r="E18" s="33"/>
      <c r="F18" s="33" t="s">
        <v>50</v>
      </c>
    </row>
    <row r="19" spans="1:6" x14ac:dyDescent="0.25">
      <c r="A19" s="33" t="s">
        <v>1218</v>
      </c>
      <c r="B19" s="33" t="s">
        <v>1199</v>
      </c>
      <c r="C19" s="34">
        <v>4.2484161490683228</v>
      </c>
      <c r="D19" s="33"/>
      <c r="E19" s="33"/>
      <c r="F19" s="33" t="s">
        <v>49</v>
      </c>
    </row>
    <row r="20" spans="1:6" x14ac:dyDescent="0.25">
      <c r="A20" s="33" t="s">
        <v>1218</v>
      </c>
      <c r="B20" s="33" t="s">
        <v>1199</v>
      </c>
      <c r="C20" s="34">
        <v>3.8277218934911224</v>
      </c>
      <c r="D20" s="33"/>
      <c r="E20" s="33"/>
      <c r="F20" s="33" t="s">
        <v>48</v>
      </c>
    </row>
    <row r="21" spans="1:6" x14ac:dyDescent="0.25">
      <c r="A21" s="33" t="s">
        <v>1218</v>
      </c>
      <c r="B21" s="33" t="s">
        <v>1199</v>
      </c>
      <c r="C21" s="34">
        <v>4.1346456692913378</v>
      </c>
      <c r="D21" s="33"/>
      <c r="E21" s="33"/>
      <c r="F21" s="33" t="s">
        <v>250</v>
      </c>
    </row>
    <row r="22" spans="1:6" x14ac:dyDescent="0.25">
      <c r="A22" s="33" t="s">
        <v>1218</v>
      </c>
      <c r="B22" s="33" t="s">
        <v>1199</v>
      </c>
      <c r="C22" s="34">
        <v>4.4140822784810112</v>
      </c>
      <c r="D22" s="33"/>
      <c r="E22" s="33"/>
      <c r="F22" s="33" t="s">
        <v>50</v>
      </c>
    </row>
    <row r="23" spans="1:6" x14ac:dyDescent="0.25">
      <c r="A23" s="33" t="s">
        <v>1217</v>
      </c>
      <c r="B23" s="33" t="s">
        <v>1199</v>
      </c>
      <c r="C23" s="34">
        <v>4.6712344827586181</v>
      </c>
      <c r="D23" s="33"/>
      <c r="E23" s="33"/>
      <c r="F23" s="33" t="s">
        <v>49</v>
      </c>
    </row>
    <row r="24" spans="1:6" x14ac:dyDescent="0.25">
      <c r="A24" s="33" t="s">
        <v>1217</v>
      </c>
      <c r="B24" s="33" t="s">
        <v>1199</v>
      </c>
      <c r="C24" s="34">
        <v>3.4457936507936497</v>
      </c>
      <c r="D24" s="33"/>
      <c r="E24" s="33"/>
      <c r="F24" s="33" t="s">
        <v>48</v>
      </c>
    </row>
    <row r="25" spans="1:6" x14ac:dyDescent="0.25">
      <c r="A25" s="33" t="s">
        <v>1217</v>
      </c>
      <c r="B25" s="33" t="s">
        <v>1199</v>
      </c>
      <c r="C25" s="34">
        <v>4.6936956521739113</v>
      </c>
      <c r="D25" s="33"/>
      <c r="E25" s="33"/>
      <c r="F25" s="33" t="s">
        <v>250</v>
      </c>
    </row>
    <row r="26" spans="1:6" x14ac:dyDescent="0.25">
      <c r="A26" s="33" t="s">
        <v>1217</v>
      </c>
      <c r="B26" s="33" t="s">
        <v>1199</v>
      </c>
      <c r="C26" s="34">
        <v>4.4262380952380962</v>
      </c>
      <c r="D26" s="33"/>
      <c r="E26" s="33"/>
      <c r="F26" s="33" t="s">
        <v>50</v>
      </c>
    </row>
  </sheetData>
  <autoFilter ref="A1:F2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zoomScale="85" zoomScaleNormal="85" workbookViewId="0">
      <selection activeCell="G38" sqref="G38"/>
    </sheetView>
  </sheetViews>
  <sheetFormatPr defaultRowHeight="15" x14ac:dyDescent="0.2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x14ac:dyDescent="0.25">
      <c r="C4" s="15" t="s">
        <v>42</v>
      </c>
      <c r="D4" s="4" t="s">
        <v>48</v>
      </c>
      <c r="E4" s="4" t="s">
        <v>49</v>
      </c>
      <c r="F4" s="4" t="s">
        <v>50</v>
      </c>
      <c r="G4" s="4" t="s">
        <v>250</v>
      </c>
      <c r="H4" s="22" t="s">
        <v>1203</v>
      </c>
    </row>
    <row r="5" spans="2:13" x14ac:dyDescent="0.25">
      <c r="B5" s="17" t="s">
        <v>1217</v>
      </c>
      <c r="C5" s="27">
        <f>'Ford Sentiments'!G3*10</f>
        <v>3.161</v>
      </c>
      <c r="D5" s="27">
        <f>'Ford Sentiments'!H3*10</f>
        <v>2.992</v>
      </c>
      <c r="E5" s="27">
        <f>'Ford Sentiments'!I3*10</f>
        <v>2.9119999999999999</v>
      </c>
      <c r="F5" s="27">
        <f>'Ford Sentiments'!J3*10</f>
        <v>4.2590000000000003</v>
      </c>
      <c r="G5" s="27"/>
      <c r="H5" s="2" t="s">
        <v>1197</v>
      </c>
    </row>
    <row r="6" spans="2:13" x14ac:dyDescent="0.25">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x14ac:dyDescent="0.25">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x14ac:dyDescent="0.25">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x14ac:dyDescent="0.25">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x14ac:dyDescent="0.25">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x14ac:dyDescent="0.25">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x14ac:dyDescent="0.25">
      <c r="B14" s="19"/>
      <c r="C14" s="20" t="s">
        <v>42</v>
      </c>
      <c r="D14" s="4" t="s">
        <v>48</v>
      </c>
      <c r="E14" s="4" t="s">
        <v>49</v>
      </c>
      <c r="F14" s="4" t="s">
        <v>50</v>
      </c>
      <c r="G14" s="4" t="s">
        <v>250</v>
      </c>
      <c r="H14" s="22" t="s">
        <v>1203</v>
      </c>
    </row>
    <row r="15" spans="2:13" x14ac:dyDescent="0.25">
      <c r="B15" s="17" t="s">
        <v>1217</v>
      </c>
      <c r="C15" s="27">
        <f>0.2369*10</f>
        <v>2.3689999999999998</v>
      </c>
      <c r="D15" s="27">
        <f>0*10</f>
        <v>0</v>
      </c>
      <c r="E15" s="27">
        <v>0</v>
      </c>
      <c r="F15" s="27">
        <v>0</v>
      </c>
      <c r="G15" s="27">
        <v>0</v>
      </c>
      <c r="H15" s="2" t="s">
        <v>1198</v>
      </c>
      <c r="M15" s="5"/>
    </row>
    <row r="16" spans="2:13" x14ac:dyDescent="0.25">
      <c r="B16" s="17" t="s">
        <v>1218</v>
      </c>
      <c r="C16" s="27">
        <f>0.335*10</f>
        <v>3.35</v>
      </c>
      <c r="D16" s="27">
        <v>0</v>
      </c>
      <c r="E16" s="27">
        <v>0</v>
      </c>
      <c r="F16" s="27">
        <v>0</v>
      </c>
      <c r="G16" s="27">
        <v>0</v>
      </c>
      <c r="H16" s="2" t="s">
        <v>1198</v>
      </c>
    </row>
    <row r="17" spans="2:8" x14ac:dyDescent="0.25">
      <c r="B17" s="17" t="s">
        <v>1219</v>
      </c>
      <c r="C17" s="27">
        <v>0</v>
      </c>
      <c r="D17" s="27">
        <v>0</v>
      </c>
      <c r="E17" s="27">
        <v>0</v>
      </c>
      <c r="F17" s="27">
        <v>0</v>
      </c>
      <c r="G17" s="27">
        <v>0</v>
      </c>
      <c r="H17" s="2" t="s">
        <v>1198</v>
      </c>
    </row>
    <row r="18" spans="2:8" x14ac:dyDescent="0.25">
      <c r="B18" s="17" t="s">
        <v>1220</v>
      </c>
      <c r="C18" s="27">
        <f>0.313*10</f>
        <v>3.13</v>
      </c>
      <c r="D18" s="27">
        <v>0</v>
      </c>
      <c r="E18" s="27">
        <v>0</v>
      </c>
      <c r="F18" s="27">
        <v>0</v>
      </c>
      <c r="G18" s="27">
        <v>0</v>
      </c>
      <c r="H18" s="2" t="s">
        <v>1198</v>
      </c>
    </row>
    <row r="19" spans="2:8" x14ac:dyDescent="0.25">
      <c r="B19" s="17" t="s">
        <v>1221</v>
      </c>
      <c r="C19" s="27">
        <f>0.2108*10</f>
        <v>2.1079999999999997</v>
      </c>
      <c r="D19" s="27">
        <v>0</v>
      </c>
      <c r="E19" s="27">
        <v>0</v>
      </c>
      <c r="F19" s="27">
        <v>0</v>
      </c>
      <c r="G19" s="27">
        <v>0</v>
      </c>
      <c r="H19" s="2" t="s">
        <v>1198</v>
      </c>
    </row>
    <row r="20" spans="2:8" x14ac:dyDescent="0.25">
      <c r="B20" s="17" t="s">
        <v>1222</v>
      </c>
      <c r="C20" s="27">
        <f>0.1742*10</f>
        <v>1.742</v>
      </c>
      <c r="D20" s="27">
        <v>0</v>
      </c>
      <c r="E20" s="27">
        <v>0</v>
      </c>
      <c r="F20" s="27">
        <v>0</v>
      </c>
      <c r="G20" s="27">
        <v>0</v>
      </c>
      <c r="H20" s="2" t="s">
        <v>1198</v>
      </c>
    </row>
    <row r="21" spans="2:8" x14ac:dyDescent="0.25">
      <c r="B21" s="17" t="s">
        <v>1223</v>
      </c>
      <c r="C21" s="27">
        <f>0.1456*10</f>
        <v>1.456</v>
      </c>
      <c r="D21" s="27">
        <v>0</v>
      </c>
      <c r="E21" s="27">
        <v>0</v>
      </c>
      <c r="F21" s="27">
        <v>0</v>
      </c>
      <c r="G21" s="27">
        <v>0</v>
      </c>
      <c r="H21" s="2" t="s">
        <v>1198</v>
      </c>
    </row>
    <row r="23" spans="2:8" x14ac:dyDescent="0.25">
      <c r="C23" s="15" t="s">
        <v>42</v>
      </c>
      <c r="D23" s="4" t="s">
        <v>48</v>
      </c>
      <c r="E23" s="4" t="s">
        <v>49</v>
      </c>
      <c r="F23" s="4" t="s">
        <v>50</v>
      </c>
      <c r="G23" s="4" t="s">
        <v>250</v>
      </c>
      <c r="H23" s="22" t="s">
        <v>1203</v>
      </c>
    </row>
    <row r="24" spans="2:8" x14ac:dyDescent="0.25">
      <c r="B24" s="17" t="s">
        <v>1217</v>
      </c>
      <c r="C24" s="27">
        <f>0.4513*10</f>
        <v>4.5129999999999999</v>
      </c>
      <c r="D24" s="27">
        <f>0.3446*10</f>
        <v>3.4460000000000002</v>
      </c>
      <c r="E24" s="27">
        <f>0.4672*10</f>
        <v>4.6719999999999997</v>
      </c>
      <c r="F24" s="27">
        <f>0.4427*10</f>
        <v>4.4269999999999996</v>
      </c>
      <c r="G24" s="27">
        <f>0.4694*10</f>
        <v>4.694</v>
      </c>
      <c r="H24" s="2" t="s">
        <v>1199</v>
      </c>
    </row>
    <row r="25" spans="2:8" x14ac:dyDescent="0.25">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x14ac:dyDescent="0.25">
      <c r="B26" s="17" t="s">
        <v>1219</v>
      </c>
      <c r="C26" s="27">
        <v>0</v>
      </c>
      <c r="D26" s="27">
        <v>0</v>
      </c>
      <c r="E26" s="27">
        <v>0</v>
      </c>
      <c r="F26" s="27">
        <v>0</v>
      </c>
      <c r="G26" s="27">
        <v>0</v>
      </c>
      <c r="H26" s="2" t="s">
        <v>1199</v>
      </c>
    </row>
    <row r="27" spans="2:8" x14ac:dyDescent="0.25">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x14ac:dyDescent="0.25">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x14ac:dyDescent="0.25">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x14ac:dyDescent="0.25">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x14ac:dyDescent="0.25">
      <c r="C33" s="15" t="s">
        <v>42</v>
      </c>
      <c r="D33" s="4" t="s">
        <v>48</v>
      </c>
      <c r="E33" s="4" t="s">
        <v>49</v>
      </c>
      <c r="F33" s="4" t="s">
        <v>50</v>
      </c>
      <c r="G33" s="4" t="s">
        <v>250</v>
      </c>
      <c r="H33" s="22" t="s">
        <v>1203</v>
      </c>
    </row>
    <row r="34" spans="2:8" x14ac:dyDescent="0.25">
      <c r="B34" s="17" t="s">
        <v>1217</v>
      </c>
      <c r="C34" s="27">
        <f>ROUND(0.669124242424243,4)*10</f>
        <v>6.6910000000000007</v>
      </c>
      <c r="D34" s="27">
        <v>0</v>
      </c>
      <c r="E34" s="27">
        <v>0</v>
      </c>
      <c r="F34" s="27">
        <v>0</v>
      </c>
      <c r="G34" s="27">
        <v>0</v>
      </c>
      <c r="H34" s="2" t="s">
        <v>1201</v>
      </c>
    </row>
    <row r="35" spans="2:8" x14ac:dyDescent="0.25">
      <c r="B35" s="17" t="s">
        <v>1218</v>
      </c>
      <c r="C35" s="27">
        <f>0.67374*10</f>
        <v>6.7374000000000001</v>
      </c>
      <c r="D35" s="27">
        <v>0</v>
      </c>
      <c r="E35" s="27">
        <v>0</v>
      </c>
      <c r="F35" s="27">
        <v>0</v>
      </c>
      <c r="G35" s="27">
        <v>0</v>
      </c>
      <c r="H35" s="2" t="s">
        <v>1201</v>
      </c>
    </row>
    <row r="36" spans="2:8" x14ac:dyDescent="0.25">
      <c r="B36" s="17" t="s">
        <v>1219</v>
      </c>
      <c r="C36" s="27">
        <f>ROUND(0.714657692307692,4)*10</f>
        <v>7.1470000000000002</v>
      </c>
      <c r="D36" s="27">
        <v>0</v>
      </c>
      <c r="E36" s="27">
        <v>0</v>
      </c>
      <c r="F36" s="27">
        <v>0</v>
      </c>
      <c r="G36" s="27">
        <v>0</v>
      </c>
      <c r="H36" s="2" t="s">
        <v>1201</v>
      </c>
    </row>
    <row r="37" spans="2:8" x14ac:dyDescent="0.25">
      <c r="B37" s="17" t="s">
        <v>1220</v>
      </c>
      <c r="C37" s="27">
        <f>ROUND(0.503048571428571,4)*10</f>
        <v>5.03</v>
      </c>
      <c r="D37" s="27">
        <v>0</v>
      </c>
      <c r="E37" s="27">
        <v>0</v>
      </c>
      <c r="F37" s="27">
        <v>0</v>
      </c>
      <c r="G37" s="27">
        <v>0</v>
      </c>
      <c r="H37" s="2" t="s">
        <v>1201</v>
      </c>
    </row>
    <row r="38" spans="2:8" x14ac:dyDescent="0.25">
      <c r="B38" s="17" t="s">
        <v>1221</v>
      </c>
      <c r="C38" s="27">
        <f>ROUND(0.582008333333333,4)*10</f>
        <v>5.8199999999999994</v>
      </c>
      <c r="D38" s="27">
        <v>0</v>
      </c>
      <c r="E38" s="27">
        <v>0</v>
      </c>
      <c r="F38" s="27">
        <v>0</v>
      </c>
      <c r="G38" s="27">
        <v>0</v>
      </c>
      <c r="H38" s="2" t="s">
        <v>1201</v>
      </c>
    </row>
    <row r="39" spans="2:8" x14ac:dyDescent="0.25">
      <c r="B39" s="17" t="s">
        <v>1222</v>
      </c>
      <c r="C39" s="27">
        <f>ROUND(0.689226315789473,4)*10</f>
        <v>6.8920000000000003</v>
      </c>
      <c r="D39" s="27">
        <v>0</v>
      </c>
      <c r="E39" s="27">
        <v>0</v>
      </c>
      <c r="F39" s="27">
        <v>0</v>
      </c>
      <c r="G39" s="27">
        <v>0</v>
      </c>
      <c r="H39" s="2" t="s">
        <v>1201</v>
      </c>
    </row>
    <row r="40" spans="2:8" x14ac:dyDescent="0.25">
      <c r="B40" s="17" t="s">
        <v>1223</v>
      </c>
      <c r="C40" s="27">
        <f>ROUND(0.636227027027027,4)*10</f>
        <v>6.3620000000000001</v>
      </c>
      <c r="D40" s="27">
        <v>0</v>
      </c>
      <c r="E40" s="27">
        <v>0</v>
      </c>
      <c r="F40" s="27">
        <v>0</v>
      </c>
      <c r="G40" s="27">
        <v>0</v>
      </c>
      <c r="H40" s="2" t="s">
        <v>1201</v>
      </c>
    </row>
    <row r="43" spans="2:8" x14ac:dyDescent="0.25">
      <c r="C43" s="23" t="s">
        <v>42</v>
      </c>
      <c r="D43" s="24" t="s">
        <v>48</v>
      </c>
      <c r="E43" s="24" t="s">
        <v>49</v>
      </c>
      <c r="F43" s="24" t="s">
        <v>50</v>
      </c>
      <c r="G43" s="24" t="s">
        <v>250</v>
      </c>
      <c r="H43" s="24" t="s">
        <v>1203</v>
      </c>
    </row>
    <row r="44" spans="2:8" x14ac:dyDescent="0.25">
      <c r="B44" s="17" t="s">
        <v>1217</v>
      </c>
      <c r="C44" s="27">
        <f>0.1016*10</f>
        <v>1.016</v>
      </c>
      <c r="D44" s="29">
        <f>0.1504*10</f>
        <v>1.504</v>
      </c>
      <c r="E44" s="29">
        <f>0.1901*10</f>
        <v>1.9009999999999998</v>
      </c>
      <c r="F44" s="29">
        <f>0.1588*10</f>
        <v>1.5880000000000001</v>
      </c>
      <c r="G44" s="29">
        <f>0.1737*10</f>
        <v>1.7369999999999999</v>
      </c>
      <c r="H44" s="28" t="s">
        <v>1204</v>
      </c>
    </row>
    <row r="45" spans="2:8" x14ac:dyDescent="0.25">
      <c r="B45" s="17" t="s">
        <v>1218</v>
      </c>
      <c r="C45" s="27">
        <f>-0.0168*10</f>
        <v>-0.16799999999999998</v>
      </c>
      <c r="D45" s="29">
        <f>0.0126*10</f>
        <v>0.126</v>
      </c>
      <c r="E45" s="29">
        <f>0.0304*10</f>
        <v>0.30399999999999999</v>
      </c>
      <c r="F45" s="29">
        <f>0.0387*10</f>
        <v>0.38700000000000001</v>
      </c>
      <c r="G45" s="29">
        <f>0.0541*10</f>
        <v>0.54100000000000004</v>
      </c>
      <c r="H45" s="28" t="s">
        <v>1204</v>
      </c>
    </row>
    <row r="46" spans="2:8" x14ac:dyDescent="0.25">
      <c r="B46" s="17" t="s">
        <v>1219</v>
      </c>
      <c r="C46" s="27">
        <f>-0.1035*10</f>
        <v>-1.0349999999999999</v>
      </c>
      <c r="D46" s="29">
        <v>0</v>
      </c>
      <c r="E46" s="29">
        <v>0</v>
      </c>
      <c r="F46" s="29">
        <v>0</v>
      </c>
      <c r="G46" s="29">
        <v>0</v>
      </c>
      <c r="H46" s="28" t="s">
        <v>1204</v>
      </c>
    </row>
    <row r="47" spans="2:8" x14ac:dyDescent="0.25">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x14ac:dyDescent="0.25">
      <c r="B48" s="17" t="s">
        <v>1221</v>
      </c>
      <c r="C48" s="27">
        <f>0.108*10</f>
        <v>1.08</v>
      </c>
      <c r="D48" s="29">
        <f>0.0121*10</f>
        <v>0.121</v>
      </c>
      <c r="E48" s="29">
        <f>0.0777*10</f>
        <v>0.77700000000000002</v>
      </c>
      <c r="F48" s="29">
        <f>0.161*10</f>
        <v>1.61</v>
      </c>
      <c r="G48" s="29">
        <f>0.1529*10</f>
        <v>1.5290000000000001</v>
      </c>
      <c r="H48" s="28" t="s">
        <v>1204</v>
      </c>
    </row>
    <row r="49" spans="2:8" x14ac:dyDescent="0.25">
      <c r="B49" s="17" t="s">
        <v>1222</v>
      </c>
      <c r="C49" s="27">
        <f>0.6892*10</f>
        <v>6.8920000000000003</v>
      </c>
      <c r="D49" s="29">
        <f>0.0516*10</f>
        <v>0.51600000000000001</v>
      </c>
      <c r="E49" s="29">
        <f>0.136*10</f>
        <v>1.36</v>
      </c>
      <c r="F49" s="29">
        <f>0.5644*10</f>
        <v>5.6440000000000001</v>
      </c>
      <c r="G49" s="29">
        <f>0.005*10</f>
        <v>0.05</v>
      </c>
      <c r="H49" s="28" t="s">
        <v>1204</v>
      </c>
    </row>
    <row r="50" spans="2:8" x14ac:dyDescent="0.25">
      <c r="B50" s="17" t="s">
        <v>1223</v>
      </c>
      <c r="C50" s="27">
        <f>0.1419*10</f>
        <v>1.419</v>
      </c>
      <c r="D50" s="29">
        <f>0.134*10</f>
        <v>1.34</v>
      </c>
      <c r="E50" s="29">
        <f>0.2166*10</f>
        <v>2.1659999999999999</v>
      </c>
      <c r="F50" s="29">
        <f>0.094*10</f>
        <v>0.94</v>
      </c>
      <c r="G50" s="29">
        <f>0.074*10</f>
        <v>0.74</v>
      </c>
      <c r="H50" s="28" t="s">
        <v>1204</v>
      </c>
    </row>
    <row r="52" spans="2:8" x14ac:dyDescent="0.25">
      <c r="C52" s="15" t="s">
        <v>42</v>
      </c>
      <c r="D52" s="4" t="s">
        <v>48</v>
      </c>
      <c r="E52" s="4" t="s">
        <v>49</v>
      </c>
      <c r="F52" s="4" t="s">
        <v>50</v>
      </c>
      <c r="G52" s="4" t="s">
        <v>250</v>
      </c>
      <c r="H52" s="22" t="s">
        <v>1203</v>
      </c>
    </row>
    <row r="53" spans="2:8" x14ac:dyDescent="0.25">
      <c r="B53" s="17" t="s">
        <v>1217</v>
      </c>
      <c r="C53" s="27">
        <f>0.149*10</f>
        <v>1.49</v>
      </c>
      <c r="D53" s="27">
        <v>0</v>
      </c>
      <c r="E53" s="27">
        <v>0</v>
      </c>
      <c r="F53" s="27">
        <v>0</v>
      </c>
      <c r="G53" s="27">
        <v>0</v>
      </c>
      <c r="H53" s="2" t="s">
        <v>1205</v>
      </c>
    </row>
    <row r="54" spans="2:8" x14ac:dyDescent="0.25">
      <c r="B54" s="17" t="s">
        <v>1218</v>
      </c>
      <c r="C54" s="27">
        <f>0.92*10</f>
        <v>9.2000000000000011</v>
      </c>
      <c r="D54" s="27">
        <v>0</v>
      </c>
      <c r="E54" s="27">
        <v>0</v>
      </c>
      <c r="F54" s="27">
        <v>0</v>
      </c>
      <c r="G54" s="27">
        <v>0</v>
      </c>
      <c r="H54" s="2" t="s">
        <v>1205</v>
      </c>
    </row>
    <row r="55" spans="2:8" x14ac:dyDescent="0.25">
      <c r="B55" s="17" t="s">
        <v>1219</v>
      </c>
      <c r="C55" s="27">
        <f>0.9815*10</f>
        <v>9.8150000000000013</v>
      </c>
      <c r="D55" s="27">
        <v>0</v>
      </c>
      <c r="E55" s="27">
        <v>0</v>
      </c>
      <c r="F55" s="27">
        <v>0</v>
      </c>
      <c r="G55" s="27">
        <v>0</v>
      </c>
      <c r="H55" s="2" t="s">
        <v>1205</v>
      </c>
    </row>
    <row r="56" spans="2:8" x14ac:dyDescent="0.25">
      <c r="B56" s="17" t="s">
        <v>1220</v>
      </c>
      <c r="C56" s="27">
        <f>0.99*10</f>
        <v>9.9</v>
      </c>
      <c r="D56" s="27">
        <v>0</v>
      </c>
      <c r="E56" s="27">
        <v>0</v>
      </c>
      <c r="F56" s="27">
        <v>0</v>
      </c>
      <c r="G56" s="27">
        <v>0</v>
      </c>
      <c r="H56" s="2" t="s">
        <v>1205</v>
      </c>
    </row>
    <row r="57" spans="2:8" x14ac:dyDescent="0.25">
      <c r="B57" s="17" t="s">
        <v>1221</v>
      </c>
      <c r="C57" s="27">
        <f>0.99*10</f>
        <v>9.9</v>
      </c>
      <c r="D57" s="27">
        <v>0</v>
      </c>
      <c r="E57" s="27">
        <v>0</v>
      </c>
      <c r="F57" s="27">
        <v>0</v>
      </c>
      <c r="G57" s="27">
        <v>0</v>
      </c>
      <c r="H57" s="2" t="s">
        <v>1205</v>
      </c>
    </row>
    <row r="58" spans="2:8" x14ac:dyDescent="0.25">
      <c r="B58" s="17" t="s">
        <v>1222</v>
      </c>
      <c r="C58" s="27">
        <f>0.99*10</f>
        <v>9.9</v>
      </c>
      <c r="D58" s="27">
        <v>0</v>
      </c>
      <c r="E58" s="27">
        <v>0</v>
      </c>
      <c r="F58" s="27">
        <v>0</v>
      </c>
      <c r="G58" s="27">
        <v>0</v>
      </c>
      <c r="H58" s="2" t="s">
        <v>1205</v>
      </c>
    </row>
    <row r="59" spans="2:8" x14ac:dyDescent="0.25">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1202</v>
      </c>
      <c r="B1" s="14" t="s">
        <v>1200</v>
      </c>
      <c r="C1" s="14" t="s">
        <v>396</v>
      </c>
      <c r="D1" s="14" t="s">
        <v>308</v>
      </c>
      <c r="E1" s="14" t="s">
        <v>1196</v>
      </c>
      <c r="F1" s="14" t="s">
        <v>309</v>
      </c>
    </row>
    <row r="2" spans="1:6" ht="409.5" x14ac:dyDescent="0.25">
      <c r="A2" s="2" t="s">
        <v>1197</v>
      </c>
      <c r="B2" s="1" t="s">
        <v>1153</v>
      </c>
      <c r="C2" s="1" t="s">
        <v>394</v>
      </c>
      <c r="D2" s="1" t="s">
        <v>2</v>
      </c>
      <c r="E2" s="1" t="s">
        <v>1195</v>
      </c>
      <c r="F2" s="1" t="s">
        <v>249</v>
      </c>
    </row>
    <row r="3" spans="1:6" ht="150" x14ac:dyDescent="0.25">
      <c r="A3" s="2" t="s">
        <v>1197</v>
      </c>
      <c r="B3" s="1" t="s">
        <v>1152</v>
      </c>
      <c r="C3" s="1" t="s">
        <v>245</v>
      </c>
      <c r="D3" s="1" t="s">
        <v>3</v>
      </c>
      <c r="E3" s="1" t="s">
        <v>1194</v>
      </c>
      <c r="F3" s="1" t="s">
        <v>248</v>
      </c>
    </row>
    <row r="4" spans="1:6" ht="75" x14ac:dyDescent="0.25">
      <c r="A4" s="2" t="s">
        <v>1197</v>
      </c>
      <c r="B4" s="1" t="s">
        <v>1060</v>
      </c>
      <c r="C4" s="1" t="s">
        <v>393</v>
      </c>
      <c r="D4" s="1" t="s">
        <v>4</v>
      </c>
      <c r="E4" s="1" t="s">
        <v>1193</v>
      </c>
      <c r="F4" s="1" t="s">
        <v>247</v>
      </c>
    </row>
    <row r="5" spans="1:6" ht="105" x14ac:dyDescent="0.25">
      <c r="A5" s="2" t="s">
        <v>1197</v>
      </c>
      <c r="B5" s="1" t="s">
        <v>1151</v>
      </c>
      <c r="C5" s="1" t="s">
        <v>392</v>
      </c>
      <c r="D5" s="1" t="s">
        <v>5</v>
      </c>
      <c r="E5" s="1" t="s">
        <v>1192</v>
      </c>
      <c r="F5" s="1" t="s">
        <v>246</v>
      </c>
    </row>
    <row r="6" spans="1:6" ht="150" x14ac:dyDescent="0.25">
      <c r="A6" s="2" t="s">
        <v>1197</v>
      </c>
      <c r="B6" s="1" t="s">
        <v>1161</v>
      </c>
      <c r="C6" s="1" t="s">
        <v>391</v>
      </c>
      <c r="D6" s="1" t="s">
        <v>45</v>
      </c>
      <c r="E6" s="1" t="s">
        <v>1191</v>
      </c>
      <c r="F6" s="1" t="s">
        <v>245</v>
      </c>
    </row>
    <row r="7" spans="1:6" ht="75" x14ac:dyDescent="0.25">
      <c r="A7" s="2" t="s">
        <v>1197</v>
      </c>
      <c r="B7" s="1" t="s">
        <v>1149</v>
      </c>
      <c r="C7" s="1" t="s">
        <v>390</v>
      </c>
      <c r="D7" s="1" t="s">
        <v>6</v>
      </c>
      <c r="E7" s="1" t="s">
        <v>1190</v>
      </c>
      <c r="F7" s="1" t="s">
        <v>244</v>
      </c>
    </row>
    <row r="8" spans="1:6" ht="240" x14ac:dyDescent="0.25">
      <c r="A8" s="2" t="s">
        <v>1197</v>
      </c>
      <c r="B8" s="1" t="s">
        <v>1160</v>
      </c>
      <c r="C8" s="1" t="s">
        <v>389</v>
      </c>
      <c r="D8" s="1" t="s">
        <v>35</v>
      </c>
      <c r="E8" s="1" t="s">
        <v>1189</v>
      </c>
      <c r="F8" s="1" t="s">
        <v>243</v>
      </c>
    </row>
    <row r="9" spans="1:6" ht="210" x14ac:dyDescent="0.25">
      <c r="A9" s="2" t="s">
        <v>1197</v>
      </c>
      <c r="B9" s="1" t="s">
        <v>1148</v>
      </c>
      <c r="C9" s="1" t="s">
        <v>388</v>
      </c>
      <c r="D9" s="1" t="s">
        <v>34</v>
      </c>
      <c r="E9" s="1" t="s">
        <v>1188</v>
      </c>
      <c r="F9" s="1" t="s">
        <v>242</v>
      </c>
    </row>
    <row r="10" spans="1:6" ht="120" x14ac:dyDescent="0.25">
      <c r="A10" s="2" t="s">
        <v>1197</v>
      </c>
      <c r="B10" s="1" t="s">
        <v>1147</v>
      </c>
      <c r="C10" s="1" t="s">
        <v>387</v>
      </c>
      <c r="D10" s="1" t="s">
        <v>7</v>
      </c>
      <c r="E10" s="1" t="s">
        <v>1187</v>
      </c>
      <c r="F10" s="1" t="s">
        <v>241</v>
      </c>
    </row>
    <row r="11" spans="1:6" ht="390" x14ac:dyDescent="0.25">
      <c r="A11" s="2" t="s">
        <v>1197</v>
      </c>
      <c r="B11" s="1" t="s">
        <v>1146</v>
      </c>
      <c r="C11" s="1" t="s">
        <v>386</v>
      </c>
      <c r="D11" s="1" t="s">
        <v>8</v>
      </c>
      <c r="E11" s="1" t="s">
        <v>1186</v>
      </c>
      <c r="F11" s="1" t="s">
        <v>240</v>
      </c>
    </row>
    <row r="12" spans="1:6" ht="105" x14ac:dyDescent="0.25">
      <c r="A12" s="2" t="s">
        <v>1197</v>
      </c>
      <c r="B12" s="1" t="s">
        <v>1145</v>
      </c>
      <c r="C12" s="1" t="s">
        <v>385</v>
      </c>
      <c r="D12" s="1" t="s">
        <v>9</v>
      </c>
      <c r="E12" s="1" t="s">
        <v>1185</v>
      </c>
      <c r="F12" s="1" t="s">
        <v>239</v>
      </c>
    </row>
    <row r="13" spans="1:6" ht="75" x14ac:dyDescent="0.25">
      <c r="A13" s="2" t="s">
        <v>1197</v>
      </c>
      <c r="B13" s="1" t="s">
        <v>1144</v>
      </c>
      <c r="C13" s="1" t="s">
        <v>384</v>
      </c>
      <c r="D13" s="1" t="s">
        <v>10</v>
      </c>
      <c r="E13" s="1" t="s">
        <v>1184</v>
      </c>
      <c r="F13" s="1" t="s">
        <v>238</v>
      </c>
    </row>
    <row r="14" spans="1:6" ht="240" x14ac:dyDescent="0.25">
      <c r="A14" s="2" t="s">
        <v>1197</v>
      </c>
      <c r="B14" s="1" t="s">
        <v>1159</v>
      </c>
      <c r="C14" s="1" t="s">
        <v>383</v>
      </c>
      <c r="D14" s="1" t="s">
        <v>39</v>
      </c>
      <c r="E14" s="1" t="s">
        <v>1183</v>
      </c>
      <c r="F14" s="1" t="s">
        <v>237</v>
      </c>
    </row>
    <row r="15" spans="1:6" ht="45" x14ac:dyDescent="0.25">
      <c r="A15" s="2" t="s">
        <v>1197</v>
      </c>
      <c r="B15" s="1" t="s">
        <v>1142</v>
      </c>
      <c r="C15" s="1" t="s">
        <v>382</v>
      </c>
      <c r="D15" s="1" t="s">
        <v>11</v>
      </c>
      <c r="E15" s="1" t="s">
        <v>1182</v>
      </c>
      <c r="F15" s="1" t="s">
        <v>236</v>
      </c>
    </row>
    <row r="16" spans="1:6" ht="30" x14ac:dyDescent="0.25">
      <c r="A16" s="2" t="s">
        <v>1197</v>
      </c>
      <c r="B16" s="1" t="s">
        <v>1140</v>
      </c>
      <c r="C16" s="1" t="s">
        <v>381</v>
      </c>
      <c r="D16" s="1" t="s">
        <v>12</v>
      </c>
      <c r="E16" s="1" t="s">
        <v>1181</v>
      </c>
      <c r="F16" s="1" t="s">
        <v>235</v>
      </c>
    </row>
    <row r="17" spans="1:6" ht="105" x14ac:dyDescent="0.25">
      <c r="A17" s="2" t="s">
        <v>1197</v>
      </c>
      <c r="B17" s="1" t="s">
        <v>1139</v>
      </c>
      <c r="C17" s="1" t="s">
        <v>380</v>
      </c>
      <c r="D17" s="1" t="s">
        <v>36</v>
      </c>
      <c r="E17" s="1" t="s">
        <v>1180</v>
      </c>
      <c r="F17" s="1" t="s">
        <v>234</v>
      </c>
    </row>
    <row r="18" spans="1:6" ht="195" x14ac:dyDescent="0.25">
      <c r="A18" s="2" t="s">
        <v>1197</v>
      </c>
      <c r="B18" s="1" t="s">
        <v>1138</v>
      </c>
      <c r="C18" s="1" t="s">
        <v>379</v>
      </c>
      <c r="D18" s="1" t="s">
        <v>37</v>
      </c>
      <c r="E18" s="1" t="s">
        <v>1179</v>
      </c>
      <c r="F18" s="1" t="s">
        <v>233</v>
      </c>
    </row>
    <row r="19" spans="1:6" ht="409.5" x14ac:dyDescent="0.25">
      <c r="A19" s="2" t="s">
        <v>1197</v>
      </c>
      <c r="B19" s="1" t="s">
        <v>1137</v>
      </c>
      <c r="C19" s="1" t="s">
        <v>378</v>
      </c>
      <c r="D19" s="1" t="s">
        <v>13</v>
      </c>
      <c r="E19" s="1" t="s">
        <v>1178</v>
      </c>
      <c r="F19" s="1"/>
    </row>
    <row r="20" spans="1:6" ht="90" x14ac:dyDescent="0.25">
      <c r="A20" s="2" t="s">
        <v>1197</v>
      </c>
      <c r="B20" s="1" t="s">
        <v>1155</v>
      </c>
      <c r="C20" s="1" t="s">
        <v>377</v>
      </c>
      <c r="D20" s="1" t="s">
        <v>14</v>
      </c>
      <c r="E20" s="1" t="s">
        <v>1177</v>
      </c>
      <c r="F20" s="1" t="s">
        <v>232</v>
      </c>
    </row>
    <row r="21" spans="1:6" ht="120" x14ac:dyDescent="0.25">
      <c r="A21" s="2" t="s">
        <v>1197</v>
      </c>
      <c r="B21" s="1" t="s">
        <v>1136</v>
      </c>
      <c r="C21" s="1" t="s">
        <v>376</v>
      </c>
      <c r="D21" s="1" t="s">
        <v>15</v>
      </c>
      <c r="E21" s="1" t="s">
        <v>1176</v>
      </c>
      <c r="F21" s="1"/>
    </row>
    <row r="22" spans="1:6" ht="75" x14ac:dyDescent="0.25">
      <c r="A22" s="2" t="s">
        <v>1197</v>
      </c>
      <c r="B22" s="1" t="s">
        <v>1135</v>
      </c>
      <c r="C22" s="1" t="s">
        <v>375</v>
      </c>
      <c r="D22" s="1" t="s">
        <v>16</v>
      </c>
      <c r="E22" s="1" t="s">
        <v>532</v>
      </c>
      <c r="F22" s="1" t="s">
        <v>231</v>
      </c>
    </row>
    <row r="23" spans="1:6" ht="255" x14ac:dyDescent="0.25">
      <c r="A23" s="2" t="s">
        <v>1197</v>
      </c>
      <c r="B23" s="1" t="s">
        <v>1134</v>
      </c>
      <c r="C23" s="1" t="s">
        <v>374</v>
      </c>
      <c r="D23" s="1" t="s">
        <v>17</v>
      </c>
      <c r="E23" s="1" t="s">
        <v>1175</v>
      </c>
      <c r="F23" s="1" t="s">
        <v>230</v>
      </c>
    </row>
    <row r="24" spans="1:6" ht="165" x14ac:dyDescent="0.25">
      <c r="A24" s="2" t="s">
        <v>1197</v>
      </c>
      <c r="B24" s="1" t="s">
        <v>1133</v>
      </c>
      <c r="C24" s="1" t="s">
        <v>373</v>
      </c>
      <c r="D24" s="1" t="s">
        <v>18</v>
      </c>
      <c r="E24" s="1" t="s">
        <v>1174</v>
      </c>
      <c r="F24" s="1"/>
    </row>
    <row r="25" spans="1:6" ht="75" x14ac:dyDescent="0.25">
      <c r="A25" s="2" t="s">
        <v>1197</v>
      </c>
      <c r="B25" s="1" t="s">
        <v>1132</v>
      </c>
      <c r="C25" s="1" t="s">
        <v>372</v>
      </c>
      <c r="D25" s="1" t="s">
        <v>19</v>
      </c>
      <c r="E25" s="1" t="s">
        <v>1173</v>
      </c>
      <c r="F25" s="1" t="s">
        <v>229</v>
      </c>
    </row>
    <row r="26" spans="1:6" ht="105" x14ac:dyDescent="0.25">
      <c r="A26" s="2" t="s">
        <v>1197</v>
      </c>
      <c r="B26" s="1" t="s">
        <v>1131</v>
      </c>
      <c r="C26" s="1" t="s">
        <v>371</v>
      </c>
      <c r="D26" s="1" t="s">
        <v>20</v>
      </c>
      <c r="E26" s="1" t="s">
        <v>1172</v>
      </c>
      <c r="F26" s="1"/>
    </row>
    <row r="27" spans="1:6" ht="285" x14ac:dyDescent="0.25">
      <c r="A27" s="2" t="s">
        <v>1197</v>
      </c>
      <c r="B27" s="1" t="s">
        <v>1130</v>
      </c>
      <c r="C27" s="1" t="s">
        <v>370</v>
      </c>
      <c r="D27" s="1" t="s">
        <v>38</v>
      </c>
      <c r="E27" s="1" t="s">
        <v>1171</v>
      </c>
      <c r="F27" s="1" t="s">
        <v>228</v>
      </c>
    </row>
    <row r="28" spans="1:6" ht="135" x14ac:dyDescent="0.25">
      <c r="A28" s="2" t="s">
        <v>1197</v>
      </c>
      <c r="B28" s="1" t="s">
        <v>1129</v>
      </c>
      <c r="C28" s="1" t="s">
        <v>369</v>
      </c>
      <c r="D28" s="1" t="s">
        <v>21</v>
      </c>
      <c r="E28" s="1" t="s">
        <v>1170</v>
      </c>
      <c r="F28" s="1" t="s">
        <v>127</v>
      </c>
    </row>
    <row r="29" spans="1:6" ht="105" x14ac:dyDescent="0.25">
      <c r="A29" s="2" t="s">
        <v>1197</v>
      </c>
      <c r="B29" s="1" t="s">
        <v>1128</v>
      </c>
      <c r="C29" s="1" t="s">
        <v>368</v>
      </c>
      <c r="D29" s="1" t="s">
        <v>22</v>
      </c>
      <c r="E29" s="1" t="s">
        <v>1169</v>
      </c>
      <c r="F29" s="1" t="s">
        <v>227</v>
      </c>
    </row>
    <row r="30" spans="1:6" ht="409.5" x14ac:dyDescent="0.25">
      <c r="A30" s="2" t="s">
        <v>1197</v>
      </c>
      <c r="B30" s="1" t="s">
        <v>1127</v>
      </c>
      <c r="C30" s="1" t="s">
        <v>367</v>
      </c>
      <c r="D30" s="1" t="s">
        <v>23</v>
      </c>
      <c r="E30" s="1" t="s">
        <v>1168</v>
      </c>
      <c r="F30" s="1" t="s">
        <v>226</v>
      </c>
    </row>
    <row r="31" spans="1:6" ht="409.5" x14ac:dyDescent="0.25">
      <c r="A31" s="2" t="s">
        <v>1197</v>
      </c>
      <c r="B31" s="1" t="s">
        <v>1098</v>
      </c>
      <c r="C31" s="1" t="s">
        <v>366</v>
      </c>
      <c r="D31" s="1" t="s">
        <v>24</v>
      </c>
      <c r="E31" s="1" t="s">
        <v>527</v>
      </c>
      <c r="F31" s="1" t="s">
        <v>225</v>
      </c>
    </row>
    <row r="32" spans="1:6" ht="240" x14ac:dyDescent="0.25">
      <c r="A32" s="2" t="s">
        <v>1197</v>
      </c>
      <c r="B32" s="1" t="s">
        <v>1097</v>
      </c>
      <c r="C32" s="1" t="s">
        <v>365</v>
      </c>
      <c r="D32" s="1" t="s">
        <v>25</v>
      </c>
      <c r="E32" s="1" t="s">
        <v>1167</v>
      </c>
      <c r="F32" s="1" t="s">
        <v>224</v>
      </c>
    </row>
    <row r="33" spans="1:6" ht="120" x14ac:dyDescent="0.25">
      <c r="A33" s="2" t="s">
        <v>1197</v>
      </c>
      <c r="B33" s="1" t="s">
        <v>1126</v>
      </c>
      <c r="C33" s="1" t="s">
        <v>364</v>
      </c>
      <c r="D33" s="1" t="s">
        <v>26</v>
      </c>
      <c r="E33" s="1" t="s">
        <v>1166</v>
      </c>
      <c r="F33" s="1" t="s">
        <v>53</v>
      </c>
    </row>
    <row r="34" spans="1:6" ht="90" x14ac:dyDescent="0.25">
      <c r="A34" s="2" t="s">
        <v>1197</v>
      </c>
      <c r="B34" s="1" t="s">
        <v>1155</v>
      </c>
      <c r="C34" s="1" t="s">
        <v>363</v>
      </c>
      <c r="D34" s="1" t="s">
        <v>27</v>
      </c>
      <c r="E34" s="1" t="s">
        <v>1165</v>
      </c>
      <c r="F34" s="1" t="s">
        <v>116</v>
      </c>
    </row>
    <row r="35" spans="1:6" ht="75" x14ac:dyDescent="0.25">
      <c r="A35" s="2" t="s">
        <v>1197</v>
      </c>
      <c r="B35" s="1" t="s">
        <v>1124</v>
      </c>
      <c r="C35" s="1" t="s">
        <v>362</v>
      </c>
      <c r="D35" s="1" t="s">
        <v>28</v>
      </c>
      <c r="E35" s="1" t="s">
        <v>1164</v>
      </c>
      <c r="F35" s="1" t="s">
        <v>127</v>
      </c>
    </row>
    <row r="36" spans="1:6" ht="75" x14ac:dyDescent="0.25">
      <c r="A36" s="2" t="s">
        <v>1197</v>
      </c>
      <c r="B36" s="1" t="s">
        <v>1123</v>
      </c>
      <c r="C36" s="1" t="s">
        <v>361</v>
      </c>
      <c r="D36" s="1" t="s">
        <v>40</v>
      </c>
      <c r="E36" s="1" t="s">
        <v>1163</v>
      </c>
      <c r="F36" s="1"/>
    </row>
    <row r="37" spans="1:6" ht="255" x14ac:dyDescent="0.25">
      <c r="A37" s="2" t="s">
        <v>1197</v>
      </c>
      <c r="B37" s="1" t="s">
        <v>1098</v>
      </c>
      <c r="C37" s="1" t="s">
        <v>360</v>
      </c>
      <c r="D37" s="1" t="s">
        <v>29</v>
      </c>
      <c r="F37" s="1" t="s">
        <v>223</v>
      </c>
    </row>
    <row r="38" spans="1:6" ht="409.5" x14ac:dyDescent="0.25">
      <c r="A38" s="2" t="s">
        <v>1197</v>
      </c>
      <c r="B38" s="1" t="s">
        <v>1097</v>
      </c>
      <c r="C38" s="1" t="s">
        <v>359</v>
      </c>
      <c r="D38" s="1" t="s">
        <v>30</v>
      </c>
      <c r="F38" s="1" t="s">
        <v>222</v>
      </c>
    </row>
    <row r="39" spans="1:6" ht="240" x14ac:dyDescent="0.25">
      <c r="A39" s="2" t="s">
        <v>1197</v>
      </c>
      <c r="B39" s="1" t="s">
        <v>1155</v>
      </c>
      <c r="C39" s="1" t="s">
        <v>358</v>
      </c>
      <c r="D39" s="1" t="s">
        <v>31</v>
      </c>
      <c r="F39" s="1" t="s">
        <v>221</v>
      </c>
    </row>
    <row r="40" spans="1:6" ht="30" x14ac:dyDescent="0.25">
      <c r="A40" s="2" t="s">
        <v>1197</v>
      </c>
      <c r="B40" s="1" t="s">
        <v>1158</v>
      </c>
      <c r="C40" s="1" t="s">
        <v>357</v>
      </c>
      <c r="D40" s="1" t="s">
        <v>32</v>
      </c>
      <c r="F40" s="1" t="s">
        <v>220</v>
      </c>
    </row>
    <row r="41" spans="1:6" ht="225" x14ac:dyDescent="0.25">
      <c r="A41" s="2" t="s">
        <v>1197</v>
      </c>
      <c r="B41" s="1" t="s">
        <v>1157</v>
      </c>
      <c r="C41" s="1" t="s">
        <v>356</v>
      </c>
      <c r="D41" s="1" t="s">
        <v>33</v>
      </c>
      <c r="F41" s="1" t="s">
        <v>219</v>
      </c>
    </row>
    <row r="42" spans="1:6" ht="375" x14ac:dyDescent="0.25">
      <c r="A42" s="2" t="s">
        <v>1197</v>
      </c>
      <c r="B42" s="1" t="s">
        <v>1121</v>
      </c>
      <c r="C42" s="1" t="s">
        <v>355</v>
      </c>
      <c r="F42" s="1" t="s">
        <v>53</v>
      </c>
    </row>
    <row r="43" spans="1:6" ht="30" x14ac:dyDescent="0.25">
      <c r="A43" s="2" t="s">
        <v>1197</v>
      </c>
      <c r="B43" s="1" t="s">
        <v>1120</v>
      </c>
      <c r="C43" s="1" t="s">
        <v>215</v>
      </c>
      <c r="F43" s="1" t="s">
        <v>218</v>
      </c>
    </row>
    <row r="44" spans="1:6" ht="105" x14ac:dyDescent="0.25">
      <c r="A44" s="2" t="s">
        <v>1197</v>
      </c>
      <c r="B44" s="1" t="s">
        <v>1119</v>
      </c>
      <c r="C44" s="1" t="s">
        <v>354</v>
      </c>
      <c r="F44" s="1"/>
    </row>
    <row r="45" spans="1:6" ht="60" x14ac:dyDescent="0.25">
      <c r="A45" s="2" t="s">
        <v>1197</v>
      </c>
      <c r="B45" s="1" t="s">
        <v>1118</v>
      </c>
      <c r="C45" s="1" t="s">
        <v>353</v>
      </c>
      <c r="F45" s="1" t="s">
        <v>56</v>
      </c>
    </row>
    <row r="46" spans="1:6" ht="30" x14ac:dyDescent="0.25">
      <c r="A46" s="2" t="s">
        <v>1197</v>
      </c>
      <c r="B46" s="1" t="s">
        <v>1117</v>
      </c>
      <c r="C46" s="1"/>
      <c r="F46" s="1" t="s">
        <v>217</v>
      </c>
    </row>
    <row r="47" spans="1:6" ht="45" x14ac:dyDescent="0.25">
      <c r="A47" s="2" t="s">
        <v>1197</v>
      </c>
      <c r="B47" s="1" t="s">
        <v>1116</v>
      </c>
      <c r="C47" s="1" t="s">
        <v>352</v>
      </c>
      <c r="F47" s="1" t="s">
        <v>53</v>
      </c>
    </row>
    <row r="48" spans="1:6" ht="300" x14ac:dyDescent="0.25">
      <c r="A48" s="2" t="s">
        <v>1197</v>
      </c>
      <c r="B48" s="1" t="s">
        <v>1115</v>
      </c>
      <c r="C48" s="1" t="s">
        <v>351</v>
      </c>
      <c r="F48" s="1" t="s">
        <v>216</v>
      </c>
    </row>
    <row r="49" spans="1:6" ht="135" x14ac:dyDescent="0.25">
      <c r="A49" s="2" t="s">
        <v>1197</v>
      </c>
      <c r="B49" s="1" t="s">
        <v>1114</v>
      </c>
      <c r="C49" s="1" t="s">
        <v>350</v>
      </c>
      <c r="F49" s="1" t="s">
        <v>215</v>
      </c>
    </row>
    <row r="50" spans="1:6" ht="45" x14ac:dyDescent="0.25">
      <c r="A50" s="2" t="s">
        <v>1197</v>
      </c>
      <c r="B50" s="1" t="s">
        <v>1113</v>
      </c>
      <c r="C50" s="1"/>
      <c r="F50" s="1" t="s">
        <v>214</v>
      </c>
    </row>
    <row r="51" spans="1:6" ht="120" x14ac:dyDescent="0.25">
      <c r="A51" s="2" t="s">
        <v>1197</v>
      </c>
      <c r="B51" s="1" t="s">
        <v>1112</v>
      </c>
      <c r="C51" s="1" t="s">
        <v>349</v>
      </c>
      <c r="F51" s="1" t="s">
        <v>213</v>
      </c>
    </row>
    <row r="52" spans="1:6" ht="75" x14ac:dyDescent="0.25">
      <c r="A52" s="2" t="s">
        <v>1197</v>
      </c>
      <c r="B52" s="1" t="s">
        <v>1111</v>
      </c>
      <c r="C52" s="1" t="s">
        <v>348</v>
      </c>
      <c r="F52" s="1" t="s">
        <v>212</v>
      </c>
    </row>
    <row r="53" spans="1:6" ht="120" x14ac:dyDescent="0.25">
      <c r="A53" s="2" t="s">
        <v>1197</v>
      </c>
      <c r="B53" s="1" t="s">
        <v>1110</v>
      </c>
      <c r="C53" s="1" t="s">
        <v>347</v>
      </c>
      <c r="F53" s="1" t="s">
        <v>211</v>
      </c>
    </row>
    <row r="54" spans="1:6" ht="75" x14ac:dyDescent="0.25">
      <c r="A54" s="2" t="s">
        <v>1197</v>
      </c>
      <c r="B54" s="1" t="s">
        <v>1109</v>
      </c>
      <c r="C54" s="1" t="s">
        <v>346</v>
      </c>
      <c r="F54" s="1"/>
    </row>
    <row r="55" spans="1:6" ht="409.5" x14ac:dyDescent="0.25">
      <c r="A55" s="2" t="s">
        <v>1197</v>
      </c>
      <c r="B55" s="1" t="s">
        <v>1155</v>
      </c>
      <c r="C55" s="1" t="s">
        <v>345</v>
      </c>
      <c r="F55" s="1" t="s">
        <v>210</v>
      </c>
    </row>
    <row r="56" spans="1:6" ht="45" x14ac:dyDescent="0.25">
      <c r="A56" s="2" t="s">
        <v>1197</v>
      </c>
      <c r="B56" s="1" t="s">
        <v>1108</v>
      </c>
      <c r="C56" s="1" t="s">
        <v>344</v>
      </c>
      <c r="F56" s="1"/>
    </row>
    <row r="57" spans="1:6" ht="150" x14ac:dyDescent="0.25">
      <c r="A57" s="2" t="s">
        <v>1197</v>
      </c>
      <c r="B57" s="1" t="s">
        <v>1107</v>
      </c>
      <c r="C57" s="1" t="s">
        <v>343</v>
      </c>
      <c r="F57" s="1" t="s">
        <v>209</v>
      </c>
    </row>
    <row r="58" spans="1:6" ht="30" x14ac:dyDescent="0.25">
      <c r="A58" s="2" t="s">
        <v>1197</v>
      </c>
      <c r="B58" s="1" t="s">
        <v>1156</v>
      </c>
      <c r="C58" s="1" t="s">
        <v>342</v>
      </c>
      <c r="F58" s="1" t="s">
        <v>53</v>
      </c>
    </row>
    <row r="59" spans="1:6" ht="30" x14ac:dyDescent="0.25">
      <c r="A59" s="2" t="s">
        <v>1197</v>
      </c>
      <c r="B59" s="1" t="s">
        <v>1106</v>
      </c>
      <c r="C59" s="1" t="s">
        <v>341</v>
      </c>
      <c r="F59" s="1" t="s">
        <v>208</v>
      </c>
    </row>
    <row r="60" spans="1:6" ht="45" x14ac:dyDescent="0.25">
      <c r="A60" s="2" t="s">
        <v>1197</v>
      </c>
      <c r="B60" s="1" t="s">
        <v>1105</v>
      </c>
      <c r="C60" s="1" t="s">
        <v>340</v>
      </c>
      <c r="F60" s="1"/>
    </row>
    <row r="61" spans="1:6" ht="60" x14ac:dyDescent="0.25">
      <c r="A61" s="2" t="s">
        <v>1197</v>
      </c>
      <c r="B61" s="1" t="s">
        <v>1104</v>
      </c>
      <c r="C61" s="1" t="s">
        <v>339</v>
      </c>
      <c r="F61" s="1" t="s">
        <v>56</v>
      </c>
    </row>
    <row r="62" spans="1:6" ht="120" x14ac:dyDescent="0.25">
      <c r="A62" s="2" t="s">
        <v>1197</v>
      </c>
      <c r="B62" s="1" t="s">
        <v>1103</v>
      </c>
      <c r="C62" s="1" t="s">
        <v>338</v>
      </c>
      <c r="F62" s="1" t="s">
        <v>207</v>
      </c>
    </row>
    <row r="63" spans="1:6" x14ac:dyDescent="0.25">
      <c r="A63" s="2" t="s">
        <v>1197</v>
      </c>
      <c r="B63" s="1" t="s">
        <v>1102</v>
      </c>
      <c r="C63" s="1" t="s">
        <v>337</v>
      </c>
      <c r="F63" s="1" t="s">
        <v>53</v>
      </c>
    </row>
    <row r="64" spans="1:6" ht="60" x14ac:dyDescent="0.25">
      <c r="A64" s="2" t="s">
        <v>1197</v>
      </c>
      <c r="B64" s="1" t="s">
        <v>1101</v>
      </c>
      <c r="C64" s="1" t="s">
        <v>336</v>
      </c>
      <c r="F64" s="1" t="s">
        <v>116</v>
      </c>
    </row>
    <row r="65" spans="1:6" ht="180" x14ac:dyDescent="0.25">
      <c r="A65" s="2" t="s">
        <v>1197</v>
      </c>
      <c r="B65" s="1" t="s">
        <v>1100</v>
      </c>
      <c r="C65" s="1" t="s">
        <v>335</v>
      </c>
      <c r="F65" s="1"/>
    </row>
    <row r="66" spans="1:6" ht="90" x14ac:dyDescent="0.25">
      <c r="A66" s="2" t="s">
        <v>1197</v>
      </c>
      <c r="B66" s="1" t="s">
        <v>1099</v>
      </c>
      <c r="C66" s="1" t="s">
        <v>334</v>
      </c>
      <c r="F66" s="1" t="s">
        <v>56</v>
      </c>
    </row>
    <row r="67" spans="1:6" ht="120" x14ac:dyDescent="0.25">
      <c r="A67" s="2" t="s">
        <v>1197</v>
      </c>
      <c r="B67" s="1" t="s">
        <v>1098</v>
      </c>
      <c r="C67" s="1" t="s">
        <v>333</v>
      </c>
      <c r="F67" s="1" t="s">
        <v>206</v>
      </c>
    </row>
    <row r="68" spans="1:6" ht="240" x14ac:dyDescent="0.25">
      <c r="A68" s="2" t="s">
        <v>1197</v>
      </c>
      <c r="B68" s="1" t="s">
        <v>1097</v>
      </c>
      <c r="C68" s="1" t="s">
        <v>332</v>
      </c>
      <c r="F68" s="1" t="s">
        <v>53</v>
      </c>
    </row>
    <row r="69" spans="1:6" ht="135" x14ac:dyDescent="0.25">
      <c r="A69" s="2" t="s">
        <v>1197</v>
      </c>
      <c r="B69" s="1" t="s">
        <v>1155</v>
      </c>
      <c r="C69" s="1" t="s">
        <v>331</v>
      </c>
      <c r="F69" s="1" t="s">
        <v>205</v>
      </c>
    </row>
    <row r="70" spans="1:6" x14ac:dyDescent="0.25">
      <c r="A70" s="2" t="s">
        <v>1197</v>
      </c>
      <c r="B70" s="1" t="s">
        <v>1154</v>
      </c>
      <c r="C70" s="1" t="s">
        <v>330</v>
      </c>
      <c r="F70" s="1" t="s">
        <v>106</v>
      </c>
    </row>
    <row r="71" spans="1:6" ht="165" x14ac:dyDescent="0.25">
      <c r="A71" s="2" t="s">
        <v>1197</v>
      </c>
      <c r="B71" s="1" t="s">
        <v>1095</v>
      </c>
      <c r="C71" s="1" t="s">
        <v>329</v>
      </c>
      <c r="F71" s="1" t="s">
        <v>204</v>
      </c>
    </row>
    <row r="72" spans="1:6" ht="30" x14ac:dyDescent="0.25">
      <c r="A72" s="2" t="s">
        <v>1197</v>
      </c>
      <c r="B72" s="1" t="s">
        <v>1094</v>
      </c>
      <c r="C72" s="1" t="s">
        <v>328</v>
      </c>
      <c r="F72" s="1" t="s">
        <v>127</v>
      </c>
    </row>
    <row r="73" spans="1:6" ht="60" x14ac:dyDescent="0.25">
      <c r="A73" s="2" t="s">
        <v>1197</v>
      </c>
      <c r="B73" s="1" t="s">
        <v>1153</v>
      </c>
      <c r="C73" s="1" t="s">
        <v>327</v>
      </c>
      <c r="F73" s="1"/>
    </row>
    <row r="74" spans="1:6" x14ac:dyDescent="0.25">
      <c r="A74" s="2" t="s">
        <v>1197</v>
      </c>
      <c r="B74" s="1" t="s">
        <v>1152</v>
      </c>
      <c r="C74" s="1" t="s">
        <v>215</v>
      </c>
      <c r="F74" s="1" t="s">
        <v>56</v>
      </c>
    </row>
    <row r="75" spans="1:6" ht="45" x14ac:dyDescent="0.25">
      <c r="A75" s="2" t="s">
        <v>1197</v>
      </c>
      <c r="B75" s="1" t="s">
        <v>1060</v>
      </c>
      <c r="C75" s="1" t="s">
        <v>326</v>
      </c>
      <c r="F75" s="1" t="s">
        <v>203</v>
      </c>
    </row>
    <row r="76" spans="1:6" ht="105" x14ac:dyDescent="0.25">
      <c r="A76" s="2" t="s">
        <v>1197</v>
      </c>
      <c r="B76" s="1" t="s">
        <v>1151</v>
      </c>
      <c r="C76" s="1" t="s">
        <v>325</v>
      </c>
      <c r="F76" s="1" t="s">
        <v>53</v>
      </c>
    </row>
    <row r="77" spans="1:6" ht="30" x14ac:dyDescent="0.25">
      <c r="A77" s="2" t="s">
        <v>1197</v>
      </c>
      <c r="B77" s="1" t="s">
        <v>1150</v>
      </c>
      <c r="C77" s="1" t="s">
        <v>324</v>
      </c>
      <c r="F77" s="1" t="s">
        <v>56</v>
      </c>
    </row>
    <row r="78" spans="1:6" ht="30" x14ac:dyDescent="0.25">
      <c r="A78" s="2" t="s">
        <v>1197</v>
      </c>
      <c r="B78" s="1" t="s">
        <v>1149</v>
      </c>
      <c r="C78" s="1" t="s">
        <v>323</v>
      </c>
      <c r="F78" s="1" t="s">
        <v>202</v>
      </c>
    </row>
    <row r="79" spans="1:6" ht="105" x14ac:dyDescent="0.25">
      <c r="A79" s="2" t="s">
        <v>1197</v>
      </c>
      <c r="B79" s="1" t="s">
        <v>1148</v>
      </c>
      <c r="C79" s="1" t="s">
        <v>322</v>
      </c>
      <c r="F79" s="1" t="s">
        <v>201</v>
      </c>
    </row>
    <row r="80" spans="1:6" ht="60" x14ac:dyDescent="0.25">
      <c r="A80" s="2" t="s">
        <v>1197</v>
      </c>
      <c r="B80" s="1" t="s">
        <v>1147</v>
      </c>
      <c r="C80" s="1" t="s">
        <v>321</v>
      </c>
      <c r="F80" s="1" t="s">
        <v>53</v>
      </c>
    </row>
    <row r="81" spans="1:6" ht="60" x14ac:dyDescent="0.25">
      <c r="A81" s="2" t="s">
        <v>1197</v>
      </c>
      <c r="B81" s="1" t="s">
        <v>1146</v>
      </c>
      <c r="C81" s="1" t="s">
        <v>320</v>
      </c>
      <c r="F81" s="1" t="s">
        <v>200</v>
      </c>
    </row>
    <row r="82" spans="1:6" ht="90" x14ac:dyDescent="0.25">
      <c r="A82" s="2" t="s">
        <v>1197</v>
      </c>
      <c r="B82" s="1" t="s">
        <v>1145</v>
      </c>
      <c r="C82" s="1" t="s">
        <v>319</v>
      </c>
      <c r="F82" s="1"/>
    </row>
    <row r="83" spans="1:6" ht="30" x14ac:dyDescent="0.25">
      <c r="A83" s="2" t="s">
        <v>1197</v>
      </c>
      <c r="B83" s="1" t="s">
        <v>1144</v>
      </c>
      <c r="C83" s="1" t="s">
        <v>318</v>
      </c>
      <c r="F83" s="1"/>
    </row>
    <row r="84" spans="1:6" x14ac:dyDescent="0.25">
      <c r="A84" s="2" t="s">
        <v>1197</v>
      </c>
      <c r="B84" s="1" t="s">
        <v>1143</v>
      </c>
      <c r="C84" s="1" t="s">
        <v>317</v>
      </c>
      <c r="F84" s="1"/>
    </row>
    <row r="85" spans="1:6" x14ac:dyDescent="0.25">
      <c r="A85" s="2" t="s">
        <v>1197</v>
      </c>
      <c r="B85" s="1" t="s">
        <v>1142</v>
      </c>
      <c r="C85" s="1" t="s">
        <v>316</v>
      </c>
      <c r="F85" s="1" t="s">
        <v>56</v>
      </c>
    </row>
    <row r="86" spans="1:6" ht="60" x14ac:dyDescent="0.25">
      <c r="A86" s="2" t="s">
        <v>1197</v>
      </c>
      <c r="B86" s="1" t="s">
        <v>1141</v>
      </c>
      <c r="C86" s="1" t="s">
        <v>315</v>
      </c>
      <c r="F86" s="1" t="s">
        <v>199</v>
      </c>
    </row>
    <row r="87" spans="1:6" ht="30" x14ac:dyDescent="0.25">
      <c r="A87" s="2" t="s">
        <v>1197</v>
      </c>
      <c r="B87" s="1" t="s">
        <v>1140</v>
      </c>
      <c r="C87" s="1" t="s">
        <v>314</v>
      </c>
      <c r="F87" s="1" t="s">
        <v>53</v>
      </c>
    </row>
    <row r="88" spans="1:6" ht="105" x14ac:dyDescent="0.25">
      <c r="A88" s="2" t="s">
        <v>1197</v>
      </c>
      <c r="B88" s="1" t="s">
        <v>1139</v>
      </c>
      <c r="C88" s="1" t="s">
        <v>313</v>
      </c>
      <c r="F88" s="1" t="s">
        <v>198</v>
      </c>
    </row>
    <row r="89" spans="1:6" ht="105" x14ac:dyDescent="0.25">
      <c r="A89" s="2" t="s">
        <v>1197</v>
      </c>
      <c r="B89" s="1" t="s">
        <v>1138</v>
      </c>
      <c r="C89" s="1" t="s">
        <v>312</v>
      </c>
      <c r="F89" s="1"/>
    </row>
    <row r="90" spans="1:6" ht="409.5" x14ac:dyDescent="0.25">
      <c r="A90" s="2" t="s">
        <v>1197</v>
      </c>
      <c r="B90" s="1" t="s">
        <v>1137</v>
      </c>
      <c r="C90" s="1" t="s">
        <v>311</v>
      </c>
      <c r="F90" s="1" t="s">
        <v>197</v>
      </c>
    </row>
    <row r="91" spans="1:6" ht="120" x14ac:dyDescent="0.25">
      <c r="A91" s="2" t="s">
        <v>1197</v>
      </c>
      <c r="B91" s="1" t="s">
        <v>1071</v>
      </c>
      <c r="C91" s="1" t="s">
        <v>310</v>
      </c>
      <c r="F91" s="1" t="s">
        <v>53</v>
      </c>
    </row>
    <row r="92" spans="1:6" ht="30" x14ac:dyDescent="0.25">
      <c r="A92" s="2" t="s">
        <v>1197</v>
      </c>
      <c r="B92" s="1" t="s">
        <v>1136</v>
      </c>
      <c r="F92" s="1" t="s">
        <v>196</v>
      </c>
    </row>
    <row r="93" spans="1:6" x14ac:dyDescent="0.25">
      <c r="A93" s="2" t="s">
        <v>1197</v>
      </c>
      <c r="B93" s="1" t="s">
        <v>1135</v>
      </c>
      <c r="F93" s="1"/>
    </row>
    <row r="94" spans="1:6" ht="30" x14ac:dyDescent="0.25">
      <c r="A94" s="2" t="s">
        <v>1197</v>
      </c>
      <c r="B94" s="1" t="s">
        <v>1134</v>
      </c>
      <c r="F94" s="1" t="s">
        <v>56</v>
      </c>
    </row>
    <row r="95" spans="1:6" ht="75" x14ac:dyDescent="0.25">
      <c r="A95" s="2" t="s">
        <v>1197</v>
      </c>
      <c r="B95" s="1" t="s">
        <v>1133</v>
      </c>
      <c r="F95" s="1" t="s">
        <v>195</v>
      </c>
    </row>
    <row r="96" spans="1:6" x14ac:dyDescent="0.25">
      <c r="A96" s="2" t="s">
        <v>1197</v>
      </c>
      <c r="B96" s="1" t="s">
        <v>1132</v>
      </c>
      <c r="F96" s="1" t="s">
        <v>53</v>
      </c>
    </row>
    <row r="97" spans="1:6" ht="180" x14ac:dyDescent="0.25">
      <c r="A97" s="2" t="s">
        <v>1197</v>
      </c>
      <c r="B97" s="1" t="s">
        <v>1131</v>
      </c>
      <c r="F97" s="1" t="s">
        <v>194</v>
      </c>
    </row>
    <row r="98" spans="1:6" ht="285" x14ac:dyDescent="0.25">
      <c r="A98" s="2" t="s">
        <v>1197</v>
      </c>
      <c r="B98" s="1" t="s">
        <v>1130</v>
      </c>
      <c r="F98" s="1" t="s">
        <v>193</v>
      </c>
    </row>
    <row r="99" spans="1:6" ht="45" x14ac:dyDescent="0.25">
      <c r="A99" s="2" t="s">
        <v>1197</v>
      </c>
      <c r="B99" s="1" t="s">
        <v>1129</v>
      </c>
      <c r="F99" s="1"/>
    </row>
    <row r="100" spans="1:6" ht="105" x14ac:dyDescent="0.25">
      <c r="A100" s="2" t="s">
        <v>1197</v>
      </c>
      <c r="B100" s="1" t="s">
        <v>1128</v>
      </c>
      <c r="F100" s="1"/>
    </row>
    <row r="101" spans="1:6" ht="75" x14ac:dyDescent="0.25">
      <c r="A101" s="2" t="s">
        <v>1197</v>
      </c>
      <c r="B101" s="1" t="s">
        <v>1127</v>
      </c>
      <c r="F101" s="1"/>
    </row>
    <row r="102" spans="1:6" ht="120" x14ac:dyDescent="0.25">
      <c r="A102" s="2" t="s">
        <v>1197</v>
      </c>
      <c r="B102" s="1" t="s">
        <v>1098</v>
      </c>
      <c r="F102" s="1"/>
    </row>
    <row r="103" spans="1:6" ht="240" x14ac:dyDescent="0.25">
      <c r="A103" s="2" t="s">
        <v>1197</v>
      </c>
      <c r="B103" s="1" t="s">
        <v>1097</v>
      </c>
      <c r="F103" s="1" t="s">
        <v>56</v>
      </c>
    </row>
    <row r="104" spans="1:6" ht="30" x14ac:dyDescent="0.25">
      <c r="A104" s="2" t="s">
        <v>1197</v>
      </c>
      <c r="B104" s="1" t="s">
        <v>1126</v>
      </c>
      <c r="F104" s="1" t="s">
        <v>192</v>
      </c>
    </row>
    <row r="105" spans="1:6" ht="30" x14ac:dyDescent="0.25">
      <c r="A105" s="2" t="s">
        <v>1197</v>
      </c>
      <c r="B105" s="1" t="s">
        <v>1125</v>
      </c>
      <c r="F105" s="1" t="s">
        <v>53</v>
      </c>
    </row>
    <row r="106" spans="1:6" ht="105" x14ac:dyDescent="0.25">
      <c r="A106" s="2" t="s">
        <v>1197</v>
      </c>
      <c r="B106" s="1" t="s">
        <v>1124</v>
      </c>
      <c r="F106" s="1" t="s">
        <v>191</v>
      </c>
    </row>
    <row r="107" spans="1:6" ht="45" x14ac:dyDescent="0.25">
      <c r="A107" s="2" t="s">
        <v>1197</v>
      </c>
      <c r="B107" s="1" t="s">
        <v>1123</v>
      </c>
      <c r="F107" s="1"/>
    </row>
    <row r="108" spans="1:6" ht="120" x14ac:dyDescent="0.25">
      <c r="A108" s="2" t="s">
        <v>1197</v>
      </c>
      <c r="B108" s="1" t="s">
        <v>1098</v>
      </c>
      <c r="F108" s="1"/>
    </row>
    <row r="109" spans="1:6" ht="240" x14ac:dyDescent="0.25">
      <c r="A109" s="2" t="s">
        <v>1197</v>
      </c>
      <c r="B109" s="1" t="s">
        <v>1097</v>
      </c>
      <c r="F109" s="1"/>
    </row>
    <row r="110" spans="1:6" ht="30" x14ac:dyDescent="0.25">
      <c r="A110" s="2" t="s">
        <v>1197</v>
      </c>
      <c r="B110" s="1" t="s">
        <v>1122</v>
      </c>
      <c r="F110" s="1" t="s">
        <v>190</v>
      </c>
    </row>
    <row r="111" spans="1:6" x14ac:dyDescent="0.25">
      <c r="A111" s="2" t="s">
        <v>1197</v>
      </c>
      <c r="B111" s="1" t="s">
        <v>1121</v>
      </c>
      <c r="F111" s="1" t="s">
        <v>53</v>
      </c>
    </row>
    <row r="112" spans="1:6" ht="75" x14ac:dyDescent="0.25">
      <c r="A112" s="2" t="s">
        <v>1197</v>
      </c>
      <c r="B112" s="1" t="s">
        <v>1120</v>
      </c>
      <c r="F112" s="1" t="s">
        <v>189</v>
      </c>
    </row>
    <row r="113" spans="1:6" ht="30" x14ac:dyDescent="0.25">
      <c r="A113" s="2" t="s">
        <v>1197</v>
      </c>
      <c r="B113" s="1" t="s">
        <v>1119</v>
      </c>
      <c r="F113" s="1"/>
    </row>
    <row r="114" spans="1:6" ht="45" x14ac:dyDescent="0.25">
      <c r="A114" s="2" t="s">
        <v>1197</v>
      </c>
      <c r="B114" s="1" t="s">
        <v>1118</v>
      </c>
      <c r="F114" s="1"/>
    </row>
    <row r="115" spans="1:6" ht="30" x14ac:dyDescent="0.25">
      <c r="A115" s="2" t="s">
        <v>1197</v>
      </c>
      <c r="B115" s="1" t="s">
        <v>1117</v>
      </c>
      <c r="F115" s="1" t="s">
        <v>56</v>
      </c>
    </row>
    <row r="116" spans="1:6" ht="45" x14ac:dyDescent="0.25">
      <c r="A116" s="2" t="s">
        <v>1197</v>
      </c>
      <c r="B116" s="1" t="s">
        <v>1116</v>
      </c>
      <c r="F116" s="1" t="s">
        <v>188</v>
      </c>
    </row>
    <row r="117" spans="1:6" ht="30" x14ac:dyDescent="0.25">
      <c r="A117" s="2" t="s">
        <v>1197</v>
      </c>
      <c r="B117" s="1" t="s">
        <v>1115</v>
      </c>
      <c r="F117" s="1" t="s">
        <v>53</v>
      </c>
    </row>
    <row r="118" spans="1:6" ht="180" x14ac:dyDescent="0.25">
      <c r="A118" s="2" t="s">
        <v>1197</v>
      </c>
      <c r="B118" s="1" t="s">
        <v>1114</v>
      </c>
      <c r="F118" s="1" t="s">
        <v>187</v>
      </c>
    </row>
    <row r="119" spans="1:6" ht="45" x14ac:dyDescent="0.25">
      <c r="A119" s="2" t="s">
        <v>1197</v>
      </c>
      <c r="B119" s="1" t="s">
        <v>1113</v>
      </c>
      <c r="F119" s="1" t="s">
        <v>186</v>
      </c>
    </row>
    <row r="120" spans="1:6" ht="105" x14ac:dyDescent="0.25">
      <c r="A120" s="2" t="s">
        <v>1197</v>
      </c>
      <c r="B120" s="1" t="s">
        <v>1112</v>
      </c>
      <c r="F120" s="1" t="s">
        <v>185</v>
      </c>
    </row>
    <row r="121" spans="1:6" ht="75" x14ac:dyDescent="0.25">
      <c r="A121" s="2" t="s">
        <v>1197</v>
      </c>
      <c r="B121" s="1" t="s">
        <v>1111</v>
      </c>
      <c r="F121" s="1" t="s">
        <v>184</v>
      </c>
    </row>
    <row r="122" spans="1:6" ht="120" x14ac:dyDescent="0.25">
      <c r="A122" s="2" t="s">
        <v>1197</v>
      </c>
      <c r="B122" s="1" t="s">
        <v>1110</v>
      </c>
      <c r="F122" s="1"/>
    </row>
    <row r="123" spans="1:6" ht="75" x14ac:dyDescent="0.25">
      <c r="A123" s="2" t="s">
        <v>1197</v>
      </c>
      <c r="B123" s="1" t="s">
        <v>1109</v>
      </c>
      <c r="F123" s="1"/>
    </row>
    <row r="124" spans="1:6" ht="45" x14ac:dyDescent="0.25">
      <c r="A124" s="2" t="s">
        <v>1197</v>
      </c>
      <c r="B124" s="1" t="s">
        <v>1108</v>
      </c>
      <c r="F124" s="1" t="s">
        <v>183</v>
      </c>
    </row>
    <row r="125" spans="1:6" ht="150" x14ac:dyDescent="0.25">
      <c r="A125" s="2" t="s">
        <v>1197</v>
      </c>
      <c r="B125" s="1" t="s">
        <v>1107</v>
      </c>
      <c r="F125" s="1" t="s">
        <v>182</v>
      </c>
    </row>
    <row r="126" spans="1:6" x14ac:dyDescent="0.25">
      <c r="A126" s="2" t="s">
        <v>1197</v>
      </c>
      <c r="B126" s="1" t="s">
        <v>1106</v>
      </c>
      <c r="F126" s="1"/>
    </row>
    <row r="127" spans="1:6" ht="45" x14ac:dyDescent="0.25">
      <c r="A127" s="2" t="s">
        <v>1197</v>
      </c>
      <c r="B127" s="1" t="s">
        <v>1105</v>
      </c>
      <c r="F127" s="1"/>
    </row>
    <row r="128" spans="1:6" ht="60" x14ac:dyDescent="0.25">
      <c r="A128" s="2" t="s">
        <v>1197</v>
      </c>
      <c r="B128" s="1" t="s">
        <v>1104</v>
      </c>
      <c r="F128" s="1" t="s">
        <v>181</v>
      </c>
    </row>
    <row r="129" spans="1:6" ht="120" x14ac:dyDescent="0.25">
      <c r="A129" s="2" t="s">
        <v>1197</v>
      </c>
      <c r="B129" s="1" t="s">
        <v>1103</v>
      </c>
      <c r="F129" s="1" t="s">
        <v>53</v>
      </c>
    </row>
    <row r="130" spans="1:6" x14ac:dyDescent="0.25">
      <c r="A130" s="2" t="s">
        <v>1197</v>
      </c>
      <c r="B130" s="1" t="s">
        <v>1102</v>
      </c>
      <c r="F130" s="1" t="s">
        <v>180</v>
      </c>
    </row>
    <row r="131" spans="1:6" ht="60" x14ac:dyDescent="0.25">
      <c r="A131" s="2" t="s">
        <v>1197</v>
      </c>
      <c r="B131" s="1" t="s">
        <v>1101</v>
      </c>
      <c r="F131" s="1"/>
    </row>
    <row r="132" spans="1:6" ht="180" x14ac:dyDescent="0.25">
      <c r="A132" s="2" t="s">
        <v>1197</v>
      </c>
      <c r="B132" s="1" t="s">
        <v>1100</v>
      </c>
      <c r="F132" s="1"/>
    </row>
    <row r="133" spans="1:6" ht="90" x14ac:dyDescent="0.25">
      <c r="A133" s="2" t="s">
        <v>1197</v>
      </c>
      <c r="B133" s="1" t="s">
        <v>1099</v>
      </c>
      <c r="F133" s="1"/>
    </row>
    <row r="134" spans="1:6" ht="120" x14ac:dyDescent="0.25">
      <c r="A134" s="2" t="s">
        <v>1197</v>
      </c>
      <c r="B134" s="1" t="s">
        <v>1098</v>
      </c>
      <c r="F134" s="1" t="s">
        <v>56</v>
      </c>
    </row>
    <row r="135" spans="1:6" ht="240" x14ac:dyDescent="0.25">
      <c r="A135" s="2" t="s">
        <v>1197</v>
      </c>
      <c r="B135" s="1" t="s">
        <v>1097</v>
      </c>
      <c r="F135" s="1" t="s">
        <v>179</v>
      </c>
    </row>
    <row r="136" spans="1:6" ht="45" x14ac:dyDescent="0.25">
      <c r="A136" s="2" t="s">
        <v>1197</v>
      </c>
      <c r="B136" s="1" t="s">
        <v>1060</v>
      </c>
      <c r="F136" s="1" t="s">
        <v>53</v>
      </c>
    </row>
    <row r="137" spans="1:6" ht="75" x14ac:dyDescent="0.25">
      <c r="A137" s="2" t="s">
        <v>1197</v>
      </c>
      <c r="B137" s="1" t="s">
        <v>1096</v>
      </c>
      <c r="F137" s="1" t="s">
        <v>178</v>
      </c>
    </row>
    <row r="138" spans="1:6" ht="165" x14ac:dyDescent="0.25">
      <c r="A138" s="2" t="s">
        <v>1197</v>
      </c>
      <c r="B138" s="1" t="s">
        <v>1095</v>
      </c>
      <c r="F138" s="1"/>
    </row>
    <row r="139" spans="1:6" ht="30" x14ac:dyDescent="0.25">
      <c r="A139" s="2" t="s">
        <v>1197</v>
      </c>
      <c r="B139" s="1" t="s">
        <v>1094</v>
      </c>
      <c r="F139" s="1" t="s">
        <v>56</v>
      </c>
    </row>
    <row r="140" spans="1:6" ht="105" x14ac:dyDescent="0.25">
      <c r="A140" s="2" t="s">
        <v>1197</v>
      </c>
      <c r="B140" s="1" t="s">
        <v>1093</v>
      </c>
      <c r="F140" s="1" t="s">
        <v>177</v>
      </c>
    </row>
    <row r="141" spans="1:6" ht="105" x14ac:dyDescent="0.25">
      <c r="A141" s="2" t="s">
        <v>1197</v>
      </c>
      <c r="B141" s="1" t="s">
        <v>1092</v>
      </c>
      <c r="F141" s="1" t="s">
        <v>53</v>
      </c>
    </row>
    <row r="142" spans="1:6" ht="150" x14ac:dyDescent="0.25">
      <c r="A142" s="2" t="s">
        <v>1197</v>
      </c>
      <c r="B142" s="1" t="s">
        <v>1091</v>
      </c>
      <c r="F142" s="1" t="s">
        <v>176</v>
      </c>
    </row>
    <row r="143" spans="1:6" ht="45" x14ac:dyDescent="0.25">
      <c r="A143" s="2" t="s">
        <v>1197</v>
      </c>
      <c r="B143" s="1" t="s">
        <v>1060</v>
      </c>
      <c r="F143" s="1"/>
    </row>
    <row r="144" spans="1:6" ht="45" x14ac:dyDescent="0.25">
      <c r="A144" s="2" t="s">
        <v>1197</v>
      </c>
      <c r="B144" s="1" t="s">
        <v>1090</v>
      </c>
      <c r="F144" s="1" t="s">
        <v>56</v>
      </c>
    </row>
    <row r="145" spans="1:6" ht="30" x14ac:dyDescent="0.25">
      <c r="A145" s="2" t="s">
        <v>1197</v>
      </c>
      <c r="B145" s="1" t="s">
        <v>1089</v>
      </c>
      <c r="F145" s="1" t="s">
        <v>175</v>
      </c>
    </row>
    <row r="146" spans="1:6" ht="285" x14ac:dyDescent="0.25">
      <c r="A146" s="2" t="s">
        <v>1197</v>
      </c>
      <c r="B146" s="1" t="s">
        <v>1088</v>
      </c>
      <c r="F146" s="1" t="s">
        <v>53</v>
      </c>
    </row>
    <row r="147" spans="1:6" ht="105" x14ac:dyDescent="0.25">
      <c r="A147" s="2" t="s">
        <v>1197</v>
      </c>
      <c r="B147" s="1" t="s">
        <v>1087</v>
      </c>
      <c r="F147" s="1" t="s">
        <v>174</v>
      </c>
    </row>
    <row r="148" spans="1:6" ht="105" x14ac:dyDescent="0.25">
      <c r="A148" s="2" t="s">
        <v>1197</v>
      </c>
      <c r="B148" s="1" t="s">
        <v>1086</v>
      </c>
      <c r="F148" s="1" t="s">
        <v>66</v>
      </c>
    </row>
    <row r="149" spans="1:6" ht="75" x14ac:dyDescent="0.25">
      <c r="A149" s="2" t="s">
        <v>1197</v>
      </c>
      <c r="B149" s="1" t="s">
        <v>1085</v>
      </c>
      <c r="F149" s="1" t="s">
        <v>53</v>
      </c>
    </row>
    <row r="150" spans="1:6" ht="30" x14ac:dyDescent="0.25">
      <c r="A150" s="2" t="s">
        <v>1197</v>
      </c>
      <c r="B150" s="1" t="s">
        <v>1084</v>
      </c>
      <c r="F150" s="1" t="s">
        <v>173</v>
      </c>
    </row>
    <row r="151" spans="1:6" ht="120" x14ac:dyDescent="0.25">
      <c r="A151" s="2" t="s">
        <v>1197</v>
      </c>
      <c r="B151" s="1" t="s">
        <v>1083</v>
      </c>
      <c r="F151" s="1"/>
    </row>
    <row r="152" spans="1:6" ht="45" x14ac:dyDescent="0.25">
      <c r="A152" s="2" t="s">
        <v>1197</v>
      </c>
      <c r="B152" s="1" t="s">
        <v>1082</v>
      </c>
      <c r="F152" s="1"/>
    </row>
    <row r="153" spans="1:6" ht="135" x14ac:dyDescent="0.25">
      <c r="A153" s="2" t="s">
        <v>1197</v>
      </c>
      <c r="B153" s="1" t="s">
        <v>1081</v>
      </c>
      <c r="F153" s="1"/>
    </row>
    <row r="154" spans="1:6" ht="165" x14ac:dyDescent="0.25">
      <c r="A154" s="2" t="s">
        <v>1197</v>
      </c>
      <c r="B154" s="1" t="s">
        <v>1080</v>
      </c>
      <c r="F154" s="1"/>
    </row>
    <row r="155" spans="1:6" ht="105" x14ac:dyDescent="0.25">
      <c r="A155" s="2" t="s">
        <v>1197</v>
      </c>
      <c r="B155" s="1" t="s">
        <v>1079</v>
      </c>
      <c r="F155" s="1"/>
    </row>
    <row r="156" spans="1:6" ht="120" x14ac:dyDescent="0.25">
      <c r="A156" s="2" t="s">
        <v>1197</v>
      </c>
      <c r="B156" s="1" t="s">
        <v>1078</v>
      </c>
      <c r="F156" s="1" t="s">
        <v>56</v>
      </c>
    </row>
    <row r="157" spans="1:6" ht="45" x14ac:dyDescent="0.25">
      <c r="A157" s="2" t="s">
        <v>1197</v>
      </c>
      <c r="B157" s="1" t="s">
        <v>1077</v>
      </c>
      <c r="F157" s="1" t="s">
        <v>172</v>
      </c>
    </row>
    <row r="158" spans="1:6" ht="90" x14ac:dyDescent="0.25">
      <c r="A158" s="2" t="s">
        <v>1197</v>
      </c>
      <c r="B158" s="1" t="s">
        <v>1076</v>
      </c>
      <c r="F158" s="1" t="s">
        <v>53</v>
      </c>
    </row>
    <row r="159" spans="1:6" x14ac:dyDescent="0.25">
      <c r="A159" s="2" t="s">
        <v>1197</v>
      </c>
      <c r="B159" s="1" t="s">
        <v>1075</v>
      </c>
      <c r="F159" s="1" t="s">
        <v>171</v>
      </c>
    </row>
    <row r="160" spans="1:6" ht="90" x14ac:dyDescent="0.25">
      <c r="A160" s="2" t="s">
        <v>1197</v>
      </c>
      <c r="B160" s="1" t="s">
        <v>1074</v>
      </c>
      <c r="F160" s="1"/>
    </row>
    <row r="161" spans="1:6" x14ac:dyDescent="0.25">
      <c r="A161" s="2" t="s">
        <v>1197</v>
      </c>
      <c r="B161" s="1" t="s">
        <v>1073</v>
      </c>
      <c r="F161" s="1"/>
    </row>
    <row r="162" spans="1:6" ht="45" x14ac:dyDescent="0.25">
      <c r="A162" s="2" t="s">
        <v>1197</v>
      </c>
      <c r="B162" s="1" t="s">
        <v>1072</v>
      </c>
      <c r="F162" s="1"/>
    </row>
    <row r="163" spans="1:6" ht="45" x14ac:dyDescent="0.25">
      <c r="A163" s="2" t="s">
        <v>1197</v>
      </c>
      <c r="B163" s="1" t="s">
        <v>1071</v>
      </c>
      <c r="F163" s="1"/>
    </row>
    <row r="164" spans="1:6" x14ac:dyDescent="0.25">
      <c r="A164" s="2" t="s">
        <v>1197</v>
      </c>
      <c r="B164" s="1" t="s">
        <v>1070</v>
      </c>
      <c r="F164" s="1"/>
    </row>
    <row r="165" spans="1:6" ht="30" x14ac:dyDescent="0.25">
      <c r="A165" s="2" t="s">
        <v>1197</v>
      </c>
      <c r="B165" s="1" t="s">
        <v>1069</v>
      </c>
      <c r="F165" s="1"/>
    </row>
    <row r="166" spans="1:6" ht="30" x14ac:dyDescent="0.25">
      <c r="A166" s="2" t="s">
        <v>1197</v>
      </c>
      <c r="B166" s="1" t="s">
        <v>1068</v>
      </c>
      <c r="F166" s="1" t="s">
        <v>56</v>
      </c>
    </row>
    <row r="167" spans="1:6" ht="90" x14ac:dyDescent="0.25">
      <c r="A167" s="2" t="s">
        <v>1197</v>
      </c>
      <c r="B167" s="1" t="s">
        <v>1067</v>
      </c>
      <c r="F167" s="1" t="s">
        <v>170</v>
      </c>
    </row>
    <row r="168" spans="1:6" ht="90" x14ac:dyDescent="0.25">
      <c r="A168" s="2" t="s">
        <v>1197</v>
      </c>
      <c r="B168" s="1" t="s">
        <v>1066</v>
      </c>
      <c r="F168" s="1" t="s">
        <v>53</v>
      </c>
    </row>
    <row r="169" spans="1:6" ht="120" x14ac:dyDescent="0.25">
      <c r="A169" s="2" t="s">
        <v>1197</v>
      </c>
      <c r="B169" s="1" t="s">
        <v>1065</v>
      </c>
      <c r="F169" s="1" t="s">
        <v>169</v>
      </c>
    </row>
    <row r="170" spans="1:6" ht="120" x14ac:dyDescent="0.25">
      <c r="A170" s="2" t="s">
        <v>1197</v>
      </c>
      <c r="B170" s="1" t="s">
        <v>1064</v>
      </c>
      <c r="F170" s="1"/>
    </row>
    <row r="171" spans="1:6" ht="225" x14ac:dyDescent="0.25">
      <c r="A171" s="2" t="s">
        <v>1197</v>
      </c>
      <c r="B171" s="1" t="s">
        <v>1063</v>
      </c>
      <c r="F171" s="1"/>
    </row>
    <row r="172" spans="1:6" ht="60" x14ac:dyDescent="0.25">
      <c r="A172" s="2" t="s">
        <v>1197</v>
      </c>
      <c r="B172" s="1" t="s">
        <v>1062</v>
      </c>
      <c r="F172" s="1" t="s">
        <v>56</v>
      </c>
    </row>
    <row r="173" spans="1:6" ht="180" x14ac:dyDescent="0.25">
      <c r="A173" s="2" t="s">
        <v>1197</v>
      </c>
      <c r="B173" s="1" t="s">
        <v>1061</v>
      </c>
      <c r="F173" s="1" t="s">
        <v>168</v>
      </c>
    </row>
    <row r="174" spans="1:6" ht="45" x14ac:dyDescent="0.25">
      <c r="A174" s="2" t="s">
        <v>1197</v>
      </c>
      <c r="B174" s="1" t="s">
        <v>1060</v>
      </c>
      <c r="F174" s="1" t="s">
        <v>53</v>
      </c>
    </row>
    <row r="175" spans="1:6" ht="409.5" x14ac:dyDescent="0.25">
      <c r="A175" s="2" t="s">
        <v>1197</v>
      </c>
      <c r="B175" s="1" t="s">
        <v>1059</v>
      </c>
      <c r="F175" s="1" t="s">
        <v>167</v>
      </c>
    </row>
    <row r="176" spans="1:6" ht="105" x14ac:dyDescent="0.25">
      <c r="A176" s="2" t="s">
        <v>1197</v>
      </c>
      <c r="B176" s="1" t="s">
        <v>1058</v>
      </c>
      <c r="F176" s="1"/>
    </row>
    <row r="177" spans="1:6" ht="30" x14ac:dyDescent="0.25">
      <c r="A177" s="2" t="s">
        <v>1197</v>
      </c>
      <c r="B177" s="1" t="s">
        <v>1057</v>
      </c>
      <c r="F177" s="1"/>
    </row>
    <row r="178" spans="1:6" ht="75" x14ac:dyDescent="0.25">
      <c r="A178" s="2" t="s">
        <v>1197</v>
      </c>
      <c r="B178" s="1" t="s">
        <v>1056</v>
      </c>
      <c r="F178" s="1"/>
    </row>
    <row r="179" spans="1:6" ht="165" x14ac:dyDescent="0.25">
      <c r="A179" s="2" t="s">
        <v>1197</v>
      </c>
      <c r="B179" s="1" t="s">
        <v>1055</v>
      </c>
      <c r="F179" s="1"/>
    </row>
    <row r="180" spans="1:6" ht="30" x14ac:dyDescent="0.25">
      <c r="A180" s="2" t="s">
        <v>1197</v>
      </c>
      <c r="B180" s="1" t="s">
        <v>1054</v>
      </c>
      <c r="F180" s="1"/>
    </row>
    <row r="181" spans="1:6" ht="135" x14ac:dyDescent="0.25">
      <c r="A181" s="2" t="s">
        <v>1197</v>
      </c>
      <c r="B181" s="1" t="s">
        <v>1053</v>
      </c>
      <c r="F181" s="1"/>
    </row>
    <row r="182" spans="1:6" ht="45" x14ac:dyDescent="0.25">
      <c r="A182" s="2" t="s">
        <v>1197</v>
      </c>
      <c r="B182" s="1" t="s">
        <v>1052</v>
      </c>
      <c r="F182" s="1" t="s">
        <v>56</v>
      </c>
    </row>
    <row r="183" spans="1:6" ht="30" x14ac:dyDescent="0.25">
      <c r="A183" s="2" t="s">
        <v>1197</v>
      </c>
      <c r="B183" s="1" t="s">
        <v>1051</v>
      </c>
      <c r="F183" s="1" t="s">
        <v>166</v>
      </c>
    </row>
    <row r="184" spans="1:6" ht="120" x14ac:dyDescent="0.25">
      <c r="A184" s="2" t="s">
        <v>1197</v>
      </c>
      <c r="B184" s="1" t="s">
        <v>1050</v>
      </c>
      <c r="F184" s="1" t="s">
        <v>53</v>
      </c>
    </row>
    <row r="185" spans="1:6" ht="345" x14ac:dyDescent="0.25">
      <c r="A185" s="2" t="s">
        <v>1197</v>
      </c>
      <c r="B185" s="1" t="s">
        <v>1049</v>
      </c>
      <c r="F185" s="1" t="s">
        <v>165</v>
      </c>
    </row>
    <row r="186" spans="1:6" ht="30" x14ac:dyDescent="0.25">
      <c r="A186" s="2" t="s">
        <v>1197</v>
      </c>
      <c r="B186" s="1" t="s">
        <v>1048</v>
      </c>
      <c r="F186" s="1"/>
    </row>
    <row r="187" spans="1:6" ht="345" x14ac:dyDescent="0.25">
      <c r="A187" s="2" t="s">
        <v>1197</v>
      </c>
      <c r="B187" s="1" t="s">
        <v>1047</v>
      </c>
      <c r="F187" s="1" t="s">
        <v>56</v>
      </c>
    </row>
    <row r="188" spans="1:6" ht="30" x14ac:dyDescent="0.25">
      <c r="A188" s="2" t="s">
        <v>1197</v>
      </c>
      <c r="B188" s="1" t="s">
        <v>1046</v>
      </c>
      <c r="F188" s="1" t="s">
        <v>164</v>
      </c>
    </row>
    <row r="189" spans="1:6" ht="30" x14ac:dyDescent="0.25">
      <c r="A189" s="2" t="s">
        <v>1197</v>
      </c>
      <c r="B189" s="1" t="s">
        <v>1045</v>
      </c>
      <c r="F189" s="1" t="s">
        <v>53</v>
      </c>
    </row>
    <row r="190" spans="1:6" ht="75" x14ac:dyDescent="0.25">
      <c r="A190" s="2" t="s">
        <v>1197</v>
      </c>
      <c r="B190" s="1" t="s">
        <v>1044</v>
      </c>
      <c r="F190" s="1" t="s">
        <v>163</v>
      </c>
    </row>
    <row r="191" spans="1:6" ht="60" x14ac:dyDescent="0.25">
      <c r="A191" s="2" t="s">
        <v>1197</v>
      </c>
      <c r="B191" s="1" t="s">
        <v>1043</v>
      </c>
      <c r="F191" s="1"/>
    </row>
    <row r="192" spans="1:6" ht="30" x14ac:dyDescent="0.25">
      <c r="A192" s="2" t="s">
        <v>1197</v>
      </c>
      <c r="B192" s="1" t="s">
        <v>1042</v>
      </c>
      <c r="F192" s="1"/>
    </row>
    <row r="193" spans="1:6" ht="45" x14ac:dyDescent="0.25">
      <c r="A193" s="2" t="s">
        <v>1197</v>
      </c>
      <c r="B193" s="1" t="s">
        <v>1041</v>
      </c>
      <c r="F193" s="1"/>
    </row>
    <row r="194" spans="1:6" x14ac:dyDescent="0.25">
      <c r="A194" s="2" t="s">
        <v>1197</v>
      </c>
      <c r="B194" s="1" t="s">
        <v>1040</v>
      </c>
      <c r="F194" s="1"/>
    </row>
    <row r="195" spans="1:6" x14ac:dyDescent="0.25">
      <c r="A195" s="2" t="s">
        <v>1197</v>
      </c>
      <c r="B195" s="1" t="s">
        <v>1039</v>
      </c>
      <c r="F195" s="1" t="s">
        <v>56</v>
      </c>
    </row>
    <row r="196" spans="1:6" ht="90" x14ac:dyDescent="0.25">
      <c r="A196" s="2" t="s">
        <v>1197</v>
      </c>
      <c r="B196" s="1" t="s">
        <v>1038</v>
      </c>
      <c r="F196" s="1" t="s">
        <v>162</v>
      </c>
    </row>
    <row r="197" spans="1:6" ht="45" x14ac:dyDescent="0.25">
      <c r="A197" s="2" t="s">
        <v>1197</v>
      </c>
      <c r="B197" s="1" t="s">
        <v>1037</v>
      </c>
      <c r="F197" s="1" t="s">
        <v>53</v>
      </c>
    </row>
    <row r="198" spans="1:6" ht="75" x14ac:dyDescent="0.25">
      <c r="A198" s="2" t="s">
        <v>1197</v>
      </c>
      <c r="B198" s="1" t="s">
        <v>1036</v>
      </c>
      <c r="F198" s="1" t="s">
        <v>161</v>
      </c>
    </row>
    <row r="199" spans="1:6" ht="30" x14ac:dyDescent="0.25">
      <c r="A199" s="2" t="s">
        <v>1197</v>
      </c>
      <c r="B199" s="1" t="s">
        <v>1035</v>
      </c>
      <c r="F199" s="1"/>
    </row>
    <row r="200" spans="1:6" ht="105" x14ac:dyDescent="0.25">
      <c r="A200" s="2" t="s">
        <v>1197</v>
      </c>
      <c r="B200" s="1" t="s">
        <v>1034</v>
      </c>
      <c r="F200" s="1"/>
    </row>
    <row r="201" spans="1:6" ht="255" x14ac:dyDescent="0.25">
      <c r="A201" s="2" t="s">
        <v>1197</v>
      </c>
      <c r="B201" s="1" t="s">
        <v>1033</v>
      </c>
      <c r="F201" s="1"/>
    </row>
    <row r="202" spans="1:6" ht="90" x14ac:dyDescent="0.25">
      <c r="A202" s="2" t="s">
        <v>1197</v>
      </c>
      <c r="B202" s="1" t="s">
        <v>1032</v>
      </c>
      <c r="F202" s="1"/>
    </row>
    <row r="203" spans="1:6" ht="120" x14ac:dyDescent="0.25">
      <c r="A203" s="2" t="s">
        <v>1197</v>
      </c>
      <c r="B203" s="1" t="s">
        <v>1031</v>
      </c>
      <c r="F203" s="1" t="s">
        <v>56</v>
      </c>
    </row>
    <row r="204" spans="1:6" ht="45" x14ac:dyDescent="0.25">
      <c r="A204" s="2" t="s">
        <v>1197</v>
      </c>
      <c r="B204" s="1" t="s">
        <v>1030</v>
      </c>
      <c r="F204" s="1" t="s">
        <v>159</v>
      </c>
    </row>
    <row r="205" spans="1:6" ht="60" x14ac:dyDescent="0.25">
      <c r="A205" s="2" t="s">
        <v>1197</v>
      </c>
      <c r="B205" s="1" t="s">
        <v>1029</v>
      </c>
      <c r="F205" s="1" t="s">
        <v>53</v>
      </c>
    </row>
    <row r="206" spans="1:6" ht="75" x14ac:dyDescent="0.25">
      <c r="A206" s="2" t="s">
        <v>1197</v>
      </c>
      <c r="B206" s="1" t="s">
        <v>1028</v>
      </c>
      <c r="F206" s="1" t="s">
        <v>158</v>
      </c>
    </row>
    <row r="207" spans="1:6" x14ac:dyDescent="0.25">
      <c r="A207" s="2" t="s">
        <v>1197</v>
      </c>
      <c r="B207" s="1" t="s">
        <v>1027</v>
      </c>
      <c r="F207" s="1"/>
    </row>
    <row r="208" spans="1:6" x14ac:dyDescent="0.25">
      <c r="A208" s="2" t="s">
        <v>1197</v>
      </c>
      <c r="B208" s="1" t="s">
        <v>1026</v>
      </c>
      <c r="F208" s="1"/>
    </row>
    <row r="209" spans="1:6" ht="60" x14ac:dyDescent="0.25">
      <c r="A209" s="2" t="s">
        <v>1197</v>
      </c>
      <c r="B209" s="1" t="s">
        <v>1025</v>
      </c>
      <c r="F209" s="1"/>
    </row>
    <row r="210" spans="1:6" x14ac:dyDescent="0.25">
      <c r="A210" s="2" t="s">
        <v>1197</v>
      </c>
      <c r="B210" s="1" t="s">
        <v>1024</v>
      </c>
      <c r="F210" s="1"/>
    </row>
    <row r="211" spans="1:6" ht="45" x14ac:dyDescent="0.25">
      <c r="A211" s="2" t="s">
        <v>1197</v>
      </c>
      <c r="B211" s="1" t="s">
        <v>1023</v>
      </c>
      <c r="F211" s="1" t="s">
        <v>56</v>
      </c>
    </row>
    <row r="212" spans="1:6" ht="135" x14ac:dyDescent="0.25">
      <c r="A212" s="2" t="s">
        <v>1197</v>
      </c>
      <c r="B212" s="1" t="s">
        <v>1022</v>
      </c>
      <c r="F212" s="1" t="s">
        <v>157</v>
      </c>
    </row>
    <row r="213" spans="1:6" ht="45" x14ac:dyDescent="0.25">
      <c r="A213" s="2" t="s">
        <v>1197</v>
      </c>
      <c r="B213" s="1" t="s">
        <v>1021</v>
      </c>
      <c r="F213" s="1" t="s">
        <v>53</v>
      </c>
    </row>
    <row r="214" spans="1:6" ht="30" x14ac:dyDescent="0.25">
      <c r="A214" s="2" t="s">
        <v>1197</v>
      </c>
      <c r="B214" s="1" t="s">
        <v>1020</v>
      </c>
      <c r="F214" s="1" t="s">
        <v>156</v>
      </c>
    </row>
    <row r="215" spans="1:6" ht="30" x14ac:dyDescent="0.25">
      <c r="A215" s="2" t="s">
        <v>1197</v>
      </c>
      <c r="B215" s="1" t="s">
        <v>1019</v>
      </c>
      <c r="F215" s="1"/>
    </row>
    <row r="216" spans="1:6" ht="75" x14ac:dyDescent="0.25">
      <c r="A216" s="2" t="s">
        <v>1197</v>
      </c>
      <c r="B216" s="1" t="s">
        <v>1018</v>
      </c>
      <c r="F216" s="1"/>
    </row>
    <row r="217" spans="1:6" ht="90" x14ac:dyDescent="0.25">
      <c r="A217" s="2" t="s">
        <v>1197</v>
      </c>
      <c r="B217" s="1" t="s">
        <v>1017</v>
      </c>
      <c r="F217" s="1"/>
    </row>
    <row r="218" spans="1:6" x14ac:dyDescent="0.25">
      <c r="A218" s="2" t="s">
        <v>1197</v>
      </c>
      <c r="B218" s="1" t="s">
        <v>1016</v>
      </c>
      <c r="F218" s="1"/>
    </row>
    <row r="219" spans="1:6" ht="30" x14ac:dyDescent="0.25">
      <c r="A219" s="2" t="s">
        <v>1197</v>
      </c>
      <c r="B219" s="1" t="s">
        <v>1015</v>
      </c>
      <c r="F219" s="1" t="s">
        <v>155</v>
      </c>
    </row>
    <row r="220" spans="1:6" ht="90" x14ac:dyDescent="0.25">
      <c r="A220" s="2" t="s">
        <v>1197</v>
      </c>
      <c r="B220" s="1" t="s">
        <v>1014</v>
      </c>
      <c r="F220" s="1" t="s">
        <v>53</v>
      </c>
    </row>
    <row r="221" spans="1:6" ht="105" x14ac:dyDescent="0.25">
      <c r="A221" s="2" t="s">
        <v>1197</v>
      </c>
      <c r="B221" s="1" t="s">
        <v>1013</v>
      </c>
      <c r="F221" s="1" t="s">
        <v>154</v>
      </c>
    </row>
    <row r="222" spans="1:6" ht="45" x14ac:dyDescent="0.25">
      <c r="A222" s="2" t="s">
        <v>1197</v>
      </c>
      <c r="B222" s="1" t="s">
        <v>1012</v>
      </c>
      <c r="F222" s="1"/>
    </row>
    <row r="223" spans="1:6" x14ac:dyDescent="0.25">
      <c r="A223" s="2" t="s">
        <v>1197</v>
      </c>
      <c r="B223" s="1" t="s">
        <v>1011</v>
      </c>
      <c r="F223" s="1"/>
    </row>
    <row r="224" spans="1:6" ht="30" x14ac:dyDescent="0.25">
      <c r="A224" s="2" t="s">
        <v>1197</v>
      </c>
      <c r="B224" s="1" t="s">
        <v>1010</v>
      </c>
      <c r="F224" s="1"/>
    </row>
    <row r="225" spans="1:6" ht="60" x14ac:dyDescent="0.25">
      <c r="A225" s="2" t="s">
        <v>1197</v>
      </c>
      <c r="B225" s="1" t="s">
        <v>1009</v>
      </c>
      <c r="F225" s="1"/>
    </row>
    <row r="226" spans="1:6" x14ac:dyDescent="0.25">
      <c r="A226" s="2" t="s">
        <v>1197</v>
      </c>
      <c r="B226" s="1" t="s">
        <v>1008</v>
      </c>
      <c r="F226" s="1"/>
    </row>
    <row r="227" spans="1:6" ht="60" x14ac:dyDescent="0.25">
      <c r="A227" s="2" t="s">
        <v>1197</v>
      </c>
      <c r="B227" s="1" t="s">
        <v>1007</v>
      </c>
      <c r="F227" s="1" t="s">
        <v>56</v>
      </c>
    </row>
    <row r="228" spans="1:6" ht="330" x14ac:dyDescent="0.25">
      <c r="A228" s="2" t="s">
        <v>1197</v>
      </c>
      <c r="B228" s="1" t="s">
        <v>1006</v>
      </c>
      <c r="F228" s="1" t="s">
        <v>153</v>
      </c>
    </row>
    <row r="229" spans="1:6" ht="75" x14ac:dyDescent="0.25">
      <c r="A229" s="2" t="s">
        <v>1197</v>
      </c>
      <c r="B229" s="1" t="s">
        <v>1005</v>
      </c>
      <c r="F229" s="1" t="s">
        <v>53</v>
      </c>
    </row>
    <row r="230" spans="1:6" ht="90" x14ac:dyDescent="0.25">
      <c r="A230" s="2" t="s">
        <v>1197</v>
      </c>
      <c r="B230" s="1" t="s">
        <v>1004</v>
      </c>
      <c r="F230" s="1" t="s">
        <v>152</v>
      </c>
    </row>
    <row r="231" spans="1:6" ht="105" x14ac:dyDescent="0.25">
      <c r="A231" s="2" t="s">
        <v>1197</v>
      </c>
      <c r="B231" s="1" t="s">
        <v>1003</v>
      </c>
      <c r="F231" s="1" t="s">
        <v>151</v>
      </c>
    </row>
    <row r="232" spans="1:6" ht="30" x14ac:dyDescent="0.25">
      <c r="A232" s="2" t="s">
        <v>1197</v>
      </c>
      <c r="B232" s="1" t="s">
        <v>1002</v>
      </c>
      <c r="F232" s="1" t="s">
        <v>150</v>
      </c>
    </row>
    <row r="233" spans="1:6" ht="135" x14ac:dyDescent="0.25">
      <c r="A233" s="2" t="s">
        <v>1197</v>
      </c>
      <c r="B233" s="1" t="s">
        <v>1001</v>
      </c>
      <c r="F233" s="1"/>
    </row>
    <row r="234" spans="1:6" ht="75" x14ac:dyDescent="0.25">
      <c r="A234" s="2" t="s">
        <v>1197</v>
      </c>
      <c r="B234" s="1" t="s">
        <v>1000</v>
      </c>
      <c r="F234" s="1"/>
    </row>
    <row r="235" spans="1:6" ht="120" x14ac:dyDescent="0.25">
      <c r="A235" s="2" t="s">
        <v>1197</v>
      </c>
      <c r="B235" s="1" t="s">
        <v>999</v>
      </c>
      <c r="F235" s="1"/>
    </row>
    <row r="236" spans="1:6" ht="30" x14ac:dyDescent="0.25">
      <c r="A236" s="2" t="s">
        <v>1197</v>
      </c>
      <c r="B236" s="1" t="s">
        <v>998</v>
      </c>
      <c r="F236" s="1" t="s">
        <v>56</v>
      </c>
    </row>
    <row r="237" spans="1:6" ht="45" x14ac:dyDescent="0.25">
      <c r="A237" s="2" t="s">
        <v>1197</v>
      </c>
      <c r="B237" s="1" t="s">
        <v>997</v>
      </c>
      <c r="F237" s="1" t="s">
        <v>149</v>
      </c>
    </row>
    <row r="238" spans="1:6" x14ac:dyDescent="0.25">
      <c r="A238" s="2" t="s">
        <v>1197</v>
      </c>
      <c r="B238" s="1" t="s">
        <v>996</v>
      </c>
      <c r="F238" s="1" t="s">
        <v>53</v>
      </c>
    </row>
    <row r="239" spans="1:6" ht="60" x14ac:dyDescent="0.25">
      <c r="A239" s="2" t="s">
        <v>1197</v>
      </c>
      <c r="B239" s="1" t="s">
        <v>995</v>
      </c>
      <c r="F239" s="1" t="s">
        <v>148</v>
      </c>
    </row>
    <row r="240" spans="1:6" ht="30" x14ac:dyDescent="0.25">
      <c r="A240" s="2" t="s">
        <v>1197</v>
      </c>
      <c r="B240" s="1" t="s">
        <v>994</v>
      </c>
      <c r="F240" s="1"/>
    </row>
    <row r="241" spans="1:6" ht="105" x14ac:dyDescent="0.25">
      <c r="A241" s="2" t="s">
        <v>1197</v>
      </c>
      <c r="B241" s="1" t="s">
        <v>993</v>
      </c>
      <c r="F241" s="1"/>
    </row>
    <row r="242" spans="1:6" ht="30" x14ac:dyDescent="0.25">
      <c r="A242" s="2" t="s">
        <v>1197</v>
      </c>
      <c r="B242" s="1" t="s">
        <v>992</v>
      </c>
      <c r="F242" s="1"/>
    </row>
    <row r="243" spans="1:6" ht="180" x14ac:dyDescent="0.25">
      <c r="A243" s="2" t="s">
        <v>1197</v>
      </c>
      <c r="B243" s="1" t="s">
        <v>991</v>
      </c>
      <c r="F243" s="1" t="s">
        <v>56</v>
      </c>
    </row>
    <row r="244" spans="1:6" ht="45" x14ac:dyDescent="0.25">
      <c r="A244" s="2" t="s">
        <v>1197</v>
      </c>
      <c r="B244" s="1" t="s">
        <v>990</v>
      </c>
      <c r="F244" s="1" t="s">
        <v>147</v>
      </c>
    </row>
    <row r="245" spans="1:6" ht="30" x14ac:dyDescent="0.25">
      <c r="A245" s="2" t="s">
        <v>1197</v>
      </c>
      <c r="B245" s="1" t="s">
        <v>989</v>
      </c>
      <c r="F245" s="1" t="s">
        <v>53</v>
      </c>
    </row>
    <row r="246" spans="1:6" ht="90" x14ac:dyDescent="0.25">
      <c r="A246" s="2" t="s">
        <v>1197</v>
      </c>
      <c r="B246" s="1" t="s">
        <v>988</v>
      </c>
      <c r="F246" s="1" t="s">
        <v>146</v>
      </c>
    </row>
    <row r="247" spans="1:6" ht="105" x14ac:dyDescent="0.25">
      <c r="A247" s="2" t="s">
        <v>1197</v>
      </c>
      <c r="B247" s="1" t="s">
        <v>987</v>
      </c>
      <c r="F247" s="1"/>
    </row>
    <row r="248" spans="1:6" ht="120" x14ac:dyDescent="0.25">
      <c r="A248" s="2" t="s">
        <v>1197</v>
      </c>
      <c r="B248" s="1" t="s">
        <v>986</v>
      </c>
      <c r="F248" s="1"/>
    </row>
    <row r="249" spans="1:6" ht="165" x14ac:dyDescent="0.25">
      <c r="A249" s="2" t="s">
        <v>1197</v>
      </c>
      <c r="B249" s="1" t="s">
        <v>985</v>
      </c>
      <c r="F249" s="1" t="s">
        <v>56</v>
      </c>
    </row>
    <row r="250" spans="1:6" ht="105" x14ac:dyDescent="0.25">
      <c r="A250" s="2" t="s">
        <v>1197</v>
      </c>
      <c r="B250" s="1" t="s">
        <v>984</v>
      </c>
      <c r="F250" s="1" t="s">
        <v>145</v>
      </c>
    </row>
    <row r="251" spans="1:6" ht="60" x14ac:dyDescent="0.25">
      <c r="A251" s="2" t="s">
        <v>1197</v>
      </c>
      <c r="B251" s="1" t="s">
        <v>983</v>
      </c>
      <c r="F251" s="1" t="s">
        <v>53</v>
      </c>
    </row>
    <row r="252" spans="1:6" ht="75" x14ac:dyDescent="0.25">
      <c r="A252" s="2" t="s">
        <v>1197</v>
      </c>
      <c r="B252" s="1" t="s">
        <v>982</v>
      </c>
      <c r="F252" s="1" t="s">
        <v>144</v>
      </c>
    </row>
    <row r="253" spans="1:6" ht="150" x14ac:dyDescent="0.25">
      <c r="A253" s="2" t="s">
        <v>1197</v>
      </c>
      <c r="B253" s="1" t="s">
        <v>981</v>
      </c>
      <c r="F253" s="1"/>
    </row>
    <row r="254" spans="1:6" ht="60" x14ac:dyDescent="0.25">
      <c r="A254" s="2" t="s">
        <v>1197</v>
      </c>
      <c r="B254" s="1" t="s">
        <v>980</v>
      </c>
      <c r="F254" s="1" t="s">
        <v>143</v>
      </c>
    </row>
    <row r="255" spans="1:6" ht="90" x14ac:dyDescent="0.25">
      <c r="A255" s="2" t="s">
        <v>1197</v>
      </c>
      <c r="B255" s="1" t="s">
        <v>979</v>
      </c>
      <c r="F255" s="1" t="s">
        <v>53</v>
      </c>
    </row>
    <row r="256" spans="1:6" ht="225" x14ac:dyDescent="0.25">
      <c r="A256" s="2" t="s">
        <v>1197</v>
      </c>
      <c r="B256" s="1" t="s">
        <v>978</v>
      </c>
      <c r="F256" s="1" t="s">
        <v>142</v>
      </c>
    </row>
    <row r="257" spans="1:6" ht="45" x14ac:dyDescent="0.25">
      <c r="A257" s="2" t="s">
        <v>1197</v>
      </c>
      <c r="B257" s="1" t="s">
        <v>977</v>
      </c>
      <c r="F257" s="1"/>
    </row>
    <row r="258" spans="1:6" x14ac:dyDescent="0.25">
      <c r="A258" s="2" t="s">
        <v>1197</v>
      </c>
      <c r="B258" s="1" t="s">
        <v>976</v>
      </c>
      <c r="F258" s="1"/>
    </row>
    <row r="259" spans="1:6" ht="30" x14ac:dyDescent="0.25">
      <c r="A259" s="2" t="s">
        <v>1197</v>
      </c>
      <c r="B259" s="1" t="s">
        <v>975</v>
      </c>
      <c r="F259" s="1" t="s">
        <v>141</v>
      </c>
    </row>
    <row r="260" spans="1:6" ht="30" x14ac:dyDescent="0.25">
      <c r="A260" s="2" t="s">
        <v>1197</v>
      </c>
      <c r="B260" s="1" t="s">
        <v>974</v>
      </c>
      <c r="F260" s="1" t="s">
        <v>53</v>
      </c>
    </row>
    <row r="261" spans="1:6" ht="225" x14ac:dyDescent="0.25">
      <c r="A261" s="2" t="s">
        <v>1197</v>
      </c>
      <c r="B261" s="1" t="s">
        <v>973</v>
      </c>
      <c r="F261" s="1" t="s">
        <v>140</v>
      </c>
    </row>
    <row r="262" spans="1:6" ht="30" x14ac:dyDescent="0.25">
      <c r="A262" s="2" t="s">
        <v>1197</v>
      </c>
      <c r="B262" s="1" t="s">
        <v>972</v>
      </c>
      <c r="F262" s="1"/>
    </row>
    <row r="263" spans="1:6" ht="45" x14ac:dyDescent="0.25">
      <c r="A263" s="2" t="s">
        <v>1197</v>
      </c>
      <c r="B263" s="1" t="s">
        <v>971</v>
      </c>
      <c r="F263" s="1"/>
    </row>
    <row r="264" spans="1:6" ht="75" x14ac:dyDescent="0.25">
      <c r="A264" s="2" t="s">
        <v>1197</v>
      </c>
      <c r="B264" s="1" t="s">
        <v>970</v>
      </c>
      <c r="F264" s="1" t="s">
        <v>56</v>
      </c>
    </row>
    <row r="265" spans="1:6" ht="60" x14ac:dyDescent="0.25">
      <c r="A265" s="2" t="s">
        <v>1197</v>
      </c>
      <c r="B265" s="1" t="s">
        <v>969</v>
      </c>
      <c r="F265" s="1" t="s">
        <v>139</v>
      </c>
    </row>
    <row r="266" spans="1:6" ht="30" x14ac:dyDescent="0.25">
      <c r="A266" s="2" t="s">
        <v>1197</v>
      </c>
      <c r="B266" s="1" t="s">
        <v>968</v>
      </c>
      <c r="F266" s="1" t="s">
        <v>53</v>
      </c>
    </row>
    <row r="267" spans="1:6" ht="30" x14ac:dyDescent="0.25">
      <c r="A267" s="2" t="s">
        <v>1197</v>
      </c>
      <c r="B267" s="1" t="s">
        <v>967</v>
      </c>
      <c r="F267" s="1" t="s">
        <v>138</v>
      </c>
    </row>
    <row r="268" spans="1:6" ht="90" x14ac:dyDescent="0.25">
      <c r="A268" s="2" t="s">
        <v>1197</v>
      </c>
      <c r="B268" s="1" t="s">
        <v>966</v>
      </c>
      <c r="F268" s="1"/>
    </row>
    <row r="269" spans="1:6" x14ac:dyDescent="0.25">
      <c r="A269" s="2" t="s">
        <v>1197</v>
      </c>
      <c r="B269" s="1" t="s">
        <v>965</v>
      </c>
      <c r="F269" s="1"/>
    </row>
    <row r="270" spans="1:6" ht="45" x14ac:dyDescent="0.25">
      <c r="A270" s="2" t="s">
        <v>1197</v>
      </c>
      <c r="B270" s="1" t="s">
        <v>964</v>
      </c>
      <c r="F270" s="1" t="s">
        <v>56</v>
      </c>
    </row>
    <row r="271" spans="1:6" ht="45" x14ac:dyDescent="0.25">
      <c r="A271" s="2" t="s">
        <v>1197</v>
      </c>
      <c r="B271" s="1" t="s">
        <v>963</v>
      </c>
      <c r="F271" s="1" t="s">
        <v>137</v>
      </c>
    </row>
    <row r="272" spans="1:6" x14ac:dyDescent="0.25">
      <c r="A272" s="2" t="s">
        <v>1197</v>
      </c>
      <c r="B272" s="1" t="s">
        <v>962</v>
      </c>
      <c r="F272" s="1" t="s">
        <v>53</v>
      </c>
    </row>
    <row r="273" spans="1:6" ht="165" x14ac:dyDescent="0.25">
      <c r="A273" s="2" t="s">
        <v>1197</v>
      </c>
      <c r="B273" s="1" t="s">
        <v>961</v>
      </c>
      <c r="F273" s="1" t="s">
        <v>136</v>
      </c>
    </row>
    <row r="274" spans="1:6" ht="90" x14ac:dyDescent="0.25">
      <c r="A274" s="2" t="s">
        <v>1197</v>
      </c>
      <c r="B274" s="1" t="s">
        <v>960</v>
      </c>
      <c r="F274" s="1"/>
    </row>
    <row r="275" spans="1:6" ht="30" x14ac:dyDescent="0.25">
      <c r="A275" s="2" t="s">
        <v>1197</v>
      </c>
      <c r="B275" s="1" t="s">
        <v>959</v>
      </c>
      <c r="F275" s="1"/>
    </row>
    <row r="276" spans="1:6" ht="90" x14ac:dyDescent="0.25">
      <c r="A276" s="2" t="s">
        <v>1197</v>
      </c>
      <c r="B276" s="1" t="s">
        <v>958</v>
      </c>
      <c r="F276" s="1" t="s">
        <v>56</v>
      </c>
    </row>
    <row r="277" spans="1:6" ht="30" x14ac:dyDescent="0.25">
      <c r="A277" s="2" t="s">
        <v>1197</v>
      </c>
      <c r="B277" s="1" t="s">
        <v>957</v>
      </c>
      <c r="F277" s="1" t="s">
        <v>135</v>
      </c>
    </row>
    <row r="278" spans="1:6" ht="30" x14ac:dyDescent="0.25">
      <c r="A278" s="2" t="s">
        <v>1197</v>
      </c>
      <c r="B278" s="1" t="s">
        <v>956</v>
      </c>
      <c r="F278" s="1" t="s">
        <v>53</v>
      </c>
    </row>
    <row r="279" spans="1:6" ht="75" x14ac:dyDescent="0.25">
      <c r="A279" s="2" t="s">
        <v>1197</v>
      </c>
      <c r="B279" s="1" t="s">
        <v>955</v>
      </c>
      <c r="F279" s="1" t="s">
        <v>134</v>
      </c>
    </row>
    <row r="280" spans="1:6" ht="90" x14ac:dyDescent="0.25">
      <c r="A280" s="2" t="s">
        <v>1197</v>
      </c>
      <c r="B280" s="1" t="s">
        <v>954</v>
      </c>
      <c r="F280" s="1"/>
    </row>
    <row r="281" spans="1:6" ht="75" x14ac:dyDescent="0.25">
      <c r="A281" s="2" t="s">
        <v>1197</v>
      </c>
      <c r="B281" s="1" t="s">
        <v>953</v>
      </c>
      <c r="F281" s="1"/>
    </row>
    <row r="282" spans="1:6" ht="45" x14ac:dyDescent="0.25">
      <c r="A282" s="2" t="s">
        <v>1197</v>
      </c>
      <c r="B282" s="1" t="s">
        <v>952</v>
      </c>
      <c r="F282" s="1"/>
    </row>
    <row r="283" spans="1:6" ht="285" x14ac:dyDescent="0.25">
      <c r="A283" s="2" t="s">
        <v>1197</v>
      </c>
      <c r="B283" s="1" t="s">
        <v>951</v>
      </c>
      <c r="F283" s="1" t="s">
        <v>56</v>
      </c>
    </row>
    <row r="284" spans="1:6" ht="30" x14ac:dyDescent="0.25">
      <c r="A284" s="2" t="s">
        <v>1197</v>
      </c>
      <c r="B284" s="1" t="s">
        <v>950</v>
      </c>
      <c r="F284" s="1" t="s">
        <v>133</v>
      </c>
    </row>
    <row r="285" spans="1:6" ht="165" x14ac:dyDescent="0.25">
      <c r="A285" s="2" t="s">
        <v>1197</v>
      </c>
      <c r="B285" s="1" t="s">
        <v>949</v>
      </c>
      <c r="F285" s="1" t="s">
        <v>53</v>
      </c>
    </row>
    <row r="286" spans="1:6" ht="120" x14ac:dyDescent="0.25">
      <c r="A286" s="2" t="s">
        <v>1197</v>
      </c>
      <c r="B286" s="1" t="s">
        <v>765</v>
      </c>
      <c r="F286" s="1" t="s">
        <v>132</v>
      </c>
    </row>
    <row r="287" spans="1:6" ht="105" x14ac:dyDescent="0.25">
      <c r="A287" s="2" t="s">
        <v>1197</v>
      </c>
      <c r="B287" s="1" t="s">
        <v>948</v>
      </c>
      <c r="F287" s="1"/>
    </row>
    <row r="288" spans="1:6" ht="75" x14ac:dyDescent="0.25">
      <c r="A288" s="2" t="s">
        <v>1197</v>
      </c>
      <c r="B288" s="1" t="s">
        <v>947</v>
      </c>
      <c r="F288" s="1" t="s">
        <v>131</v>
      </c>
    </row>
    <row r="289" spans="1:6" ht="30" x14ac:dyDescent="0.25">
      <c r="A289" s="2" t="s">
        <v>1197</v>
      </c>
      <c r="B289" s="1" t="s">
        <v>946</v>
      </c>
      <c r="F289" s="1"/>
    </row>
    <row r="290" spans="1:6" ht="210" x14ac:dyDescent="0.25">
      <c r="A290" s="2" t="s">
        <v>1197</v>
      </c>
      <c r="B290" s="1" t="s">
        <v>945</v>
      </c>
      <c r="F290" s="1" t="s">
        <v>130</v>
      </c>
    </row>
    <row r="291" spans="1:6" x14ac:dyDescent="0.25">
      <c r="A291" s="2" t="s">
        <v>1197</v>
      </c>
      <c r="B291" s="1" t="s">
        <v>859</v>
      </c>
      <c r="F291" s="1"/>
    </row>
    <row r="292" spans="1:6" ht="195" x14ac:dyDescent="0.25">
      <c r="A292" s="2" t="s">
        <v>1197</v>
      </c>
      <c r="B292" s="1" t="s">
        <v>944</v>
      </c>
      <c r="F292" s="1" t="s">
        <v>129</v>
      </c>
    </row>
    <row r="293" spans="1:6" ht="30" x14ac:dyDescent="0.25">
      <c r="A293" s="2" t="s">
        <v>1197</v>
      </c>
      <c r="B293" s="1" t="s">
        <v>943</v>
      </c>
      <c r="F293" s="1"/>
    </row>
    <row r="294" spans="1:6" ht="30" x14ac:dyDescent="0.25">
      <c r="A294" s="2" t="s">
        <v>1197</v>
      </c>
      <c r="B294" s="1" t="s">
        <v>859</v>
      </c>
      <c r="F294" s="1" t="s">
        <v>128</v>
      </c>
    </row>
    <row r="295" spans="1:6" x14ac:dyDescent="0.25">
      <c r="A295" s="2" t="s">
        <v>1197</v>
      </c>
      <c r="B295" s="1" t="s">
        <v>942</v>
      </c>
      <c r="F295" s="1" t="s">
        <v>127</v>
      </c>
    </row>
    <row r="296" spans="1:6" ht="45" x14ac:dyDescent="0.25">
      <c r="A296" s="2" t="s">
        <v>1197</v>
      </c>
      <c r="B296" s="1" t="s">
        <v>941</v>
      </c>
      <c r="F296" s="1"/>
    </row>
    <row r="297" spans="1:6" ht="150" x14ac:dyDescent="0.25">
      <c r="A297" s="2" t="s">
        <v>1197</v>
      </c>
      <c r="B297" s="1" t="s">
        <v>940</v>
      </c>
      <c r="F297" s="1"/>
    </row>
    <row r="298" spans="1:6" ht="105" x14ac:dyDescent="0.25">
      <c r="A298" s="2" t="s">
        <v>1197</v>
      </c>
      <c r="B298" s="1" t="s">
        <v>939</v>
      </c>
      <c r="F298" s="1" t="s">
        <v>56</v>
      </c>
    </row>
    <row r="299" spans="1:6" ht="45" x14ac:dyDescent="0.25">
      <c r="A299" s="2" t="s">
        <v>1197</v>
      </c>
      <c r="B299" s="1" t="s">
        <v>938</v>
      </c>
      <c r="F299" s="1" t="s">
        <v>126</v>
      </c>
    </row>
    <row r="300" spans="1:6" ht="75" x14ac:dyDescent="0.25">
      <c r="A300" s="2" t="s">
        <v>1197</v>
      </c>
      <c r="B300" s="1" t="s">
        <v>937</v>
      </c>
      <c r="F300" s="1" t="s">
        <v>53</v>
      </c>
    </row>
    <row r="301" spans="1:6" ht="210" x14ac:dyDescent="0.25">
      <c r="A301" s="2" t="s">
        <v>1197</v>
      </c>
      <c r="B301" s="1" t="s">
        <v>936</v>
      </c>
      <c r="F301" s="1" t="s">
        <v>125</v>
      </c>
    </row>
    <row r="302" spans="1:6" ht="240" x14ac:dyDescent="0.25">
      <c r="A302" s="2" t="s">
        <v>1197</v>
      </c>
      <c r="B302" s="1" t="s">
        <v>935</v>
      </c>
      <c r="F302" s="1" t="s">
        <v>124</v>
      </c>
    </row>
    <row r="303" spans="1:6" ht="45" x14ac:dyDescent="0.25">
      <c r="A303" s="2" t="s">
        <v>1197</v>
      </c>
      <c r="B303" s="1" t="s">
        <v>934</v>
      </c>
      <c r="F303" s="1"/>
    </row>
    <row r="304" spans="1:6" ht="195" x14ac:dyDescent="0.25">
      <c r="A304" s="2" t="s">
        <v>1197</v>
      </c>
      <c r="B304" s="1" t="s">
        <v>933</v>
      </c>
      <c r="F304" s="1"/>
    </row>
    <row r="305" spans="1:6" x14ac:dyDescent="0.25">
      <c r="A305" s="2" t="s">
        <v>1197</v>
      </c>
      <c r="B305" s="1" t="s">
        <v>932</v>
      </c>
      <c r="F305" s="1"/>
    </row>
    <row r="306" spans="1:6" ht="225" x14ac:dyDescent="0.25">
      <c r="A306" s="2" t="s">
        <v>1197</v>
      </c>
      <c r="B306" s="1" t="s">
        <v>931</v>
      </c>
      <c r="F306" s="1" t="s">
        <v>56</v>
      </c>
    </row>
    <row r="307" spans="1:6" ht="165" x14ac:dyDescent="0.25">
      <c r="A307" s="2" t="s">
        <v>1197</v>
      </c>
      <c r="B307" s="1" t="s">
        <v>930</v>
      </c>
      <c r="F307" s="1" t="s">
        <v>123</v>
      </c>
    </row>
    <row r="308" spans="1:6" ht="30" x14ac:dyDescent="0.25">
      <c r="A308" s="2" t="s">
        <v>1197</v>
      </c>
      <c r="B308" s="1" t="s">
        <v>929</v>
      </c>
      <c r="F308" s="1" t="s">
        <v>53</v>
      </c>
    </row>
    <row r="309" spans="1:6" ht="60" x14ac:dyDescent="0.25">
      <c r="A309" s="2" t="s">
        <v>1197</v>
      </c>
      <c r="B309" s="1" t="s">
        <v>928</v>
      </c>
      <c r="F309" s="1" t="s">
        <v>122</v>
      </c>
    </row>
    <row r="310" spans="1:6" x14ac:dyDescent="0.25">
      <c r="A310" s="2" t="s">
        <v>1197</v>
      </c>
      <c r="B310" s="1" t="s">
        <v>927</v>
      </c>
      <c r="F310" s="1"/>
    </row>
    <row r="311" spans="1:6" ht="45" x14ac:dyDescent="0.25">
      <c r="A311" s="2" t="s">
        <v>1197</v>
      </c>
      <c r="B311" s="1" t="s">
        <v>926</v>
      </c>
      <c r="F311" s="1" t="s">
        <v>56</v>
      </c>
    </row>
    <row r="312" spans="1:6" ht="30" x14ac:dyDescent="0.25">
      <c r="A312" s="2" t="s">
        <v>1197</v>
      </c>
      <c r="B312" s="1" t="s">
        <v>925</v>
      </c>
      <c r="F312" s="1" t="s">
        <v>121</v>
      </c>
    </row>
    <row r="313" spans="1:6" ht="30" x14ac:dyDescent="0.25">
      <c r="A313" s="2" t="s">
        <v>1197</v>
      </c>
      <c r="B313" s="1" t="s">
        <v>924</v>
      </c>
      <c r="F313" s="1" t="s">
        <v>53</v>
      </c>
    </row>
    <row r="314" spans="1:6" ht="60" x14ac:dyDescent="0.25">
      <c r="A314" s="2" t="s">
        <v>1197</v>
      </c>
      <c r="B314" s="1" t="s">
        <v>923</v>
      </c>
      <c r="F314" s="1" t="s">
        <v>120</v>
      </c>
    </row>
    <row r="315" spans="1:6" ht="30" x14ac:dyDescent="0.25">
      <c r="A315" s="2" t="s">
        <v>1197</v>
      </c>
      <c r="B315" s="1" t="s">
        <v>922</v>
      </c>
      <c r="F315" s="1"/>
    </row>
    <row r="316" spans="1:6" x14ac:dyDescent="0.25">
      <c r="A316" s="2" t="s">
        <v>1197</v>
      </c>
      <c r="B316" s="1" t="s">
        <v>921</v>
      </c>
      <c r="F316" s="1" t="s">
        <v>56</v>
      </c>
    </row>
    <row r="317" spans="1:6" ht="30" x14ac:dyDescent="0.25">
      <c r="A317" s="2" t="s">
        <v>1197</v>
      </c>
      <c r="B317" s="1" t="s">
        <v>920</v>
      </c>
      <c r="F317" s="1" t="s">
        <v>119</v>
      </c>
    </row>
    <row r="318" spans="1:6" ht="30" x14ac:dyDescent="0.25">
      <c r="A318" s="2" t="s">
        <v>1197</v>
      </c>
      <c r="B318" s="1" t="s">
        <v>919</v>
      </c>
      <c r="F318" s="1" t="s">
        <v>53</v>
      </c>
    </row>
    <row r="319" spans="1:6" ht="90" x14ac:dyDescent="0.25">
      <c r="A319" s="2" t="s">
        <v>1197</v>
      </c>
      <c r="B319" s="1" t="s">
        <v>918</v>
      </c>
      <c r="F319" s="1" t="s">
        <v>118</v>
      </c>
    </row>
    <row r="320" spans="1:6" ht="30" x14ac:dyDescent="0.25">
      <c r="A320" s="2" t="s">
        <v>1197</v>
      </c>
      <c r="B320" s="1" t="s">
        <v>917</v>
      </c>
      <c r="F320" s="1"/>
    </row>
    <row r="321" spans="1:6" x14ac:dyDescent="0.25">
      <c r="A321" s="2" t="s">
        <v>1197</v>
      </c>
      <c r="B321" s="1" t="s">
        <v>916</v>
      </c>
      <c r="F321" s="1" t="s">
        <v>56</v>
      </c>
    </row>
    <row r="322" spans="1:6" ht="60" x14ac:dyDescent="0.25">
      <c r="A322" s="2" t="s">
        <v>1197</v>
      </c>
      <c r="B322" s="1" t="s">
        <v>915</v>
      </c>
      <c r="F322" s="1" t="s">
        <v>117</v>
      </c>
    </row>
    <row r="323" spans="1:6" ht="409.5" x14ac:dyDescent="0.25">
      <c r="A323" s="2" t="s">
        <v>1197</v>
      </c>
      <c r="B323" s="1" t="s">
        <v>914</v>
      </c>
      <c r="F323" s="1" t="s">
        <v>53</v>
      </c>
    </row>
    <row r="324" spans="1:6" ht="90" x14ac:dyDescent="0.25">
      <c r="A324" s="2" t="s">
        <v>1197</v>
      </c>
      <c r="B324" s="1" t="s">
        <v>913</v>
      </c>
      <c r="F324" s="1" t="s">
        <v>116</v>
      </c>
    </row>
    <row r="325" spans="1:6" ht="75" x14ac:dyDescent="0.25">
      <c r="A325" s="2" t="s">
        <v>1197</v>
      </c>
      <c r="B325" s="1" t="s">
        <v>912</v>
      </c>
      <c r="F325" s="1"/>
    </row>
    <row r="326" spans="1:6" ht="409.5" x14ac:dyDescent="0.25">
      <c r="A326" s="2" t="s">
        <v>1197</v>
      </c>
      <c r="B326" s="1" t="s">
        <v>911</v>
      </c>
      <c r="F326" s="1"/>
    </row>
    <row r="327" spans="1:6" ht="105" x14ac:dyDescent="0.25">
      <c r="A327" s="2" t="s">
        <v>1197</v>
      </c>
      <c r="B327" s="1" t="s">
        <v>910</v>
      </c>
      <c r="F327" s="1" t="s">
        <v>56</v>
      </c>
    </row>
    <row r="328" spans="1:6" ht="60" x14ac:dyDescent="0.25">
      <c r="A328" s="2" t="s">
        <v>1197</v>
      </c>
      <c r="B328" s="1" t="s">
        <v>909</v>
      </c>
      <c r="F328" s="1" t="s">
        <v>115</v>
      </c>
    </row>
    <row r="329" spans="1:6" ht="120" x14ac:dyDescent="0.25">
      <c r="A329" s="2" t="s">
        <v>1197</v>
      </c>
      <c r="B329" s="1" t="s">
        <v>908</v>
      </c>
      <c r="F329" s="1" t="s">
        <v>53</v>
      </c>
    </row>
    <row r="330" spans="1:6" ht="30" x14ac:dyDescent="0.25">
      <c r="A330" s="2" t="s">
        <v>1197</v>
      </c>
      <c r="B330" s="1" t="s">
        <v>907</v>
      </c>
      <c r="F330" s="1" t="s">
        <v>114</v>
      </c>
    </row>
    <row r="331" spans="1:6" ht="45" x14ac:dyDescent="0.25">
      <c r="A331" s="2" t="s">
        <v>1197</v>
      </c>
      <c r="B331" s="1" t="s">
        <v>906</v>
      </c>
      <c r="F331" s="1"/>
    </row>
    <row r="332" spans="1:6" x14ac:dyDescent="0.25">
      <c r="A332" s="2" t="s">
        <v>1197</v>
      </c>
      <c r="B332" s="1" t="s">
        <v>905</v>
      </c>
      <c r="F332" s="1"/>
    </row>
    <row r="333" spans="1:6" ht="90" x14ac:dyDescent="0.25">
      <c r="A333" s="2" t="s">
        <v>1197</v>
      </c>
      <c r="B333" s="1" t="s">
        <v>904</v>
      </c>
      <c r="F333" s="1" t="s">
        <v>56</v>
      </c>
    </row>
    <row r="334" spans="1:6" x14ac:dyDescent="0.25">
      <c r="A334" s="2" t="s">
        <v>1197</v>
      </c>
      <c r="B334" s="1" t="s">
        <v>903</v>
      </c>
      <c r="F334" s="1" t="s">
        <v>113</v>
      </c>
    </row>
    <row r="335" spans="1:6" x14ac:dyDescent="0.25">
      <c r="A335" s="2" t="s">
        <v>1197</v>
      </c>
      <c r="B335" s="1" t="s">
        <v>884</v>
      </c>
      <c r="F335" s="1" t="s">
        <v>53</v>
      </c>
    </row>
    <row r="336" spans="1:6" ht="75" x14ac:dyDescent="0.25">
      <c r="A336" s="2" t="s">
        <v>1197</v>
      </c>
      <c r="B336" s="1" t="s">
        <v>902</v>
      </c>
      <c r="F336" s="1" t="s">
        <v>112</v>
      </c>
    </row>
    <row r="337" spans="1:6" ht="60" x14ac:dyDescent="0.25">
      <c r="A337" s="2" t="s">
        <v>1197</v>
      </c>
      <c r="B337" s="1" t="s">
        <v>901</v>
      </c>
      <c r="F337" s="1"/>
    </row>
    <row r="338" spans="1:6" ht="75" x14ac:dyDescent="0.25">
      <c r="A338" s="2" t="s">
        <v>1197</v>
      </c>
      <c r="B338" s="1" t="s">
        <v>900</v>
      </c>
      <c r="F338" s="1" t="s">
        <v>56</v>
      </c>
    </row>
    <row r="339" spans="1:6" ht="30" x14ac:dyDescent="0.25">
      <c r="A339" s="2" t="s">
        <v>1197</v>
      </c>
      <c r="B339" s="1" t="s">
        <v>899</v>
      </c>
      <c r="F339" s="1" t="s">
        <v>111</v>
      </c>
    </row>
    <row r="340" spans="1:6" x14ac:dyDescent="0.25">
      <c r="A340" s="2" t="s">
        <v>1197</v>
      </c>
      <c r="B340" s="1" t="s">
        <v>898</v>
      </c>
      <c r="F340" s="1" t="s">
        <v>53</v>
      </c>
    </row>
    <row r="341" spans="1:6" ht="30" x14ac:dyDescent="0.25">
      <c r="A341" s="2" t="s">
        <v>1197</v>
      </c>
      <c r="B341" s="1" t="s">
        <v>897</v>
      </c>
      <c r="F341" s="1" t="s">
        <v>110</v>
      </c>
    </row>
    <row r="342" spans="1:6" x14ac:dyDescent="0.25">
      <c r="A342" s="2" t="s">
        <v>1197</v>
      </c>
      <c r="B342" s="1" t="s">
        <v>896</v>
      </c>
      <c r="F342" s="1"/>
    </row>
    <row r="343" spans="1:6" ht="30" x14ac:dyDescent="0.25">
      <c r="A343" s="2" t="s">
        <v>1197</v>
      </c>
      <c r="B343" s="1" t="s">
        <v>895</v>
      </c>
      <c r="F343" s="1" t="s">
        <v>56</v>
      </c>
    </row>
    <row r="344" spans="1:6" x14ac:dyDescent="0.25">
      <c r="A344" s="2" t="s">
        <v>1197</v>
      </c>
      <c r="B344" s="1" t="s">
        <v>894</v>
      </c>
      <c r="F344" s="1" t="s">
        <v>109</v>
      </c>
    </row>
    <row r="345" spans="1:6" ht="75" x14ac:dyDescent="0.25">
      <c r="A345" s="2" t="s">
        <v>1197</v>
      </c>
      <c r="B345" s="1" t="s">
        <v>893</v>
      </c>
      <c r="F345" s="1" t="s">
        <v>53</v>
      </c>
    </row>
    <row r="346" spans="1:6" ht="409.5" x14ac:dyDescent="0.25">
      <c r="A346" s="2" t="s">
        <v>1197</v>
      </c>
      <c r="B346" s="1" t="s">
        <v>892</v>
      </c>
      <c r="F346" s="1" t="s">
        <v>108</v>
      </c>
    </row>
    <row r="347" spans="1:6" ht="60" x14ac:dyDescent="0.25">
      <c r="A347" s="2" t="s">
        <v>1197</v>
      </c>
      <c r="B347" s="1" t="s">
        <v>891</v>
      </c>
      <c r="F347" s="1" t="s">
        <v>107</v>
      </c>
    </row>
    <row r="348" spans="1:6" ht="75" x14ac:dyDescent="0.25">
      <c r="A348" s="2" t="s">
        <v>1197</v>
      </c>
      <c r="B348" s="1" t="s">
        <v>890</v>
      </c>
      <c r="F348" s="1"/>
    </row>
    <row r="349" spans="1:6" ht="30" x14ac:dyDescent="0.25">
      <c r="A349" s="2" t="s">
        <v>1197</v>
      </c>
      <c r="B349" s="1" t="s">
        <v>889</v>
      </c>
      <c r="F349" s="1"/>
    </row>
    <row r="350" spans="1:6" ht="30" x14ac:dyDescent="0.25">
      <c r="A350" s="2" t="s">
        <v>1197</v>
      </c>
      <c r="B350" s="1" t="s">
        <v>888</v>
      </c>
      <c r="F350" s="1" t="s">
        <v>106</v>
      </c>
    </row>
    <row r="351" spans="1:6" ht="210" x14ac:dyDescent="0.25">
      <c r="A351" s="2" t="s">
        <v>1197</v>
      </c>
      <c r="B351" s="1" t="s">
        <v>887</v>
      </c>
      <c r="F351" s="1" t="s">
        <v>53</v>
      </c>
    </row>
    <row r="352" spans="1:6" ht="150" x14ac:dyDescent="0.25">
      <c r="A352" s="2" t="s">
        <v>1197</v>
      </c>
      <c r="B352" s="1" t="s">
        <v>886</v>
      </c>
      <c r="F352" s="1" t="s">
        <v>105</v>
      </c>
    </row>
    <row r="353" spans="1:6" x14ac:dyDescent="0.25">
      <c r="A353" s="2" t="s">
        <v>1197</v>
      </c>
      <c r="B353" s="1" t="s">
        <v>885</v>
      </c>
      <c r="F353" s="1"/>
    </row>
    <row r="354" spans="1:6" x14ac:dyDescent="0.25">
      <c r="A354" s="2" t="s">
        <v>1197</v>
      </c>
      <c r="B354" s="1" t="s">
        <v>884</v>
      </c>
      <c r="F354" s="1"/>
    </row>
    <row r="355" spans="1:6" ht="45" x14ac:dyDescent="0.25">
      <c r="A355" s="2" t="s">
        <v>1197</v>
      </c>
      <c r="B355" s="1" t="s">
        <v>883</v>
      </c>
      <c r="F355" s="1" t="s">
        <v>56</v>
      </c>
    </row>
    <row r="356" spans="1:6" ht="30" x14ac:dyDescent="0.25">
      <c r="A356" s="2" t="s">
        <v>1197</v>
      </c>
      <c r="B356" s="1" t="s">
        <v>882</v>
      </c>
      <c r="F356" s="1" t="s">
        <v>104</v>
      </c>
    </row>
    <row r="357" spans="1:6" ht="105" x14ac:dyDescent="0.25">
      <c r="A357" s="2" t="s">
        <v>1197</v>
      </c>
      <c r="B357" s="1" t="s">
        <v>881</v>
      </c>
      <c r="F357" s="1" t="s">
        <v>53</v>
      </c>
    </row>
    <row r="358" spans="1:6" ht="45" x14ac:dyDescent="0.25">
      <c r="A358" s="2" t="s">
        <v>1197</v>
      </c>
      <c r="B358" s="1" t="s">
        <v>880</v>
      </c>
      <c r="F358" s="1" t="s">
        <v>103</v>
      </c>
    </row>
    <row r="359" spans="1:6" ht="75" x14ac:dyDescent="0.25">
      <c r="A359" s="2" t="s">
        <v>1197</v>
      </c>
      <c r="B359" s="1" t="s">
        <v>879</v>
      </c>
      <c r="F359" s="1"/>
    </row>
    <row r="360" spans="1:6" x14ac:dyDescent="0.25">
      <c r="A360" s="2" t="s">
        <v>1197</v>
      </c>
      <c r="B360" s="1" t="s">
        <v>878</v>
      </c>
      <c r="F360" s="1"/>
    </row>
    <row r="361" spans="1:6" ht="255" x14ac:dyDescent="0.25">
      <c r="A361" s="2" t="s">
        <v>1197</v>
      </c>
      <c r="B361" s="1" t="s">
        <v>877</v>
      </c>
      <c r="F361" s="1" t="s">
        <v>56</v>
      </c>
    </row>
    <row r="362" spans="1:6" ht="135" x14ac:dyDescent="0.25">
      <c r="A362" s="2" t="s">
        <v>1197</v>
      </c>
      <c r="B362" s="1" t="s">
        <v>858</v>
      </c>
      <c r="F362" s="1" t="s">
        <v>58</v>
      </c>
    </row>
    <row r="363" spans="1:6" ht="105" x14ac:dyDescent="0.25">
      <c r="A363" s="2" t="s">
        <v>1197</v>
      </c>
      <c r="B363" s="1" t="s">
        <v>857</v>
      </c>
      <c r="F363" s="1" t="s">
        <v>53</v>
      </c>
    </row>
    <row r="364" spans="1:6" ht="60" x14ac:dyDescent="0.25">
      <c r="A364" s="2" t="s">
        <v>1197</v>
      </c>
      <c r="B364" s="1" t="s">
        <v>856</v>
      </c>
      <c r="F364" s="1" t="s">
        <v>102</v>
      </c>
    </row>
    <row r="365" spans="1:6" ht="75" x14ac:dyDescent="0.25">
      <c r="A365" s="2" t="s">
        <v>1197</v>
      </c>
      <c r="B365" s="1" t="s">
        <v>855</v>
      </c>
      <c r="F365" s="1"/>
    </row>
    <row r="366" spans="1:6" ht="90" x14ac:dyDescent="0.25">
      <c r="A366" s="2" t="s">
        <v>1197</v>
      </c>
      <c r="B366" s="1" t="s">
        <v>876</v>
      </c>
      <c r="F366" s="1"/>
    </row>
    <row r="367" spans="1:6" ht="45" x14ac:dyDescent="0.25">
      <c r="A367" s="2" t="s">
        <v>1197</v>
      </c>
      <c r="B367" s="1" t="s">
        <v>875</v>
      </c>
      <c r="F367" s="1"/>
    </row>
    <row r="368" spans="1:6" ht="120" x14ac:dyDescent="0.25">
      <c r="A368" s="2" t="s">
        <v>1197</v>
      </c>
      <c r="B368" s="1" t="s">
        <v>874</v>
      </c>
      <c r="F368" s="1" t="s">
        <v>56</v>
      </c>
    </row>
    <row r="369" spans="1:6" ht="60" x14ac:dyDescent="0.25">
      <c r="A369" s="2" t="s">
        <v>1197</v>
      </c>
      <c r="B369" s="1" t="s">
        <v>873</v>
      </c>
      <c r="F369" s="1" t="s">
        <v>101</v>
      </c>
    </row>
    <row r="370" spans="1:6" ht="135" x14ac:dyDescent="0.25">
      <c r="A370" s="2" t="s">
        <v>1197</v>
      </c>
      <c r="B370" s="1" t="s">
        <v>872</v>
      </c>
      <c r="F370" s="1" t="s">
        <v>53</v>
      </c>
    </row>
    <row r="371" spans="1:6" ht="195" x14ac:dyDescent="0.25">
      <c r="A371" s="2" t="s">
        <v>1197</v>
      </c>
      <c r="B371" s="1" t="s">
        <v>871</v>
      </c>
      <c r="F371" s="1" t="s">
        <v>100</v>
      </c>
    </row>
    <row r="372" spans="1:6" x14ac:dyDescent="0.25">
      <c r="A372" s="2" t="s">
        <v>1197</v>
      </c>
      <c r="B372" s="1" t="s">
        <v>870</v>
      </c>
      <c r="F372" s="1"/>
    </row>
    <row r="373" spans="1:6" ht="45" x14ac:dyDescent="0.25">
      <c r="A373" s="2" t="s">
        <v>1197</v>
      </c>
      <c r="B373" s="1" t="s">
        <v>869</v>
      </c>
      <c r="F373" s="1"/>
    </row>
    <row r="374" spans="1:6" ht="135" x14ac:dyDescent="0.25">
      <c r="A374" s="2" t="s">
        <v>1197</v>
      </c>
      <c r="B374" s="1" t="s">
        <v>868</v>
      </c>
      <c r="F374" s="1"/>
    </row>
    <row r="375" spans="1:6" ht="75" x14ac:dyDescent="0.25">
      <c r="A375" s="2" t="s">
        <v>1197</v>
      </c>
      <c r="B375" s="1" t="s">
        <v>867</v>
      </c>
      <c r="F375" s="1" t="s">
        <v>56</v>
      </c>
    </row>
    <row r="376" spans="1:6" ht="75" x14ac:dyDescent="0.25">
      <c r="A376" s="2" t="s">
        <v>1197</v>
      </c>
      <c r="B376" s="1" t="s">
        <v>866</v>
      </c>
      <c r="F376" s="1" t="s">
        <v>99</v>
      </c>
    </row>
    <row r="377" spans="1:6" ht="60" x14ac:dyDescent="0.25">
      <c r="A377" s="2" t="s">
        <v>1197</v>
      </c>
      <c r="B377" s="1" t="s">
        <v>865</v>
      </c>
      <c r="F377" s="1" t="s">
        <v>53</v>
      </c>
    </row>
    <row r="378" spans="1:6" ht="165" x14ac:dyDescent="0.25">
      <c r="A378" s="2" t="s">
        <v>1197</v>
      </c>
      <c r="B378" s="1" t="s">
        <v>864</v>
      </c>
      <c r="F378" s="1" t="s">
        <v>98</v>
      </c>
    </row>
    <row r="379" spans="1:6" x14ac:dyDescent="0.25">
      <c r="A379" s="2" t="s">
        <v>1197</v>
      </c>
      <c r="B379" s="1" t="s">
        <v>859</v>
      </c>
      <c r="F379" s="1"/>
    </row>
    <row r="380" spans="1:6" ht="30" x14ac:dyDescent="0.25">
      <c r="A380" s="2" t="s">
        <v>1197</v>
      </c>
      <c r="B380" s="1" t="s">
        <v>863</v>
      </c>
      <c r="F380" s="1"/>
    </row>
    <row r="381" spans="1:6" ht="30" x14ac:dyDescent="0.25">
      <c r="A381" s="2" t="s">
        <v>1197</v>
      </c>
      <c r="B381" s="1" t="s">
        <v>862</v>
      </c>
      <c r="F381" s="1" t="s">
        <v>56</v>
      </c>
    </row>
    <row r="382" spans="1:6" ht="45" x14ac:dyDescent="0.25">
      <c r="A382" s="2" t="s">
        <v>1197</v>
      </c>
      <c r="B382" s="1" t="s">
        <v>861</v>
      </c>
      <c r="F382" s="1" t="s">
        <v>97</v>
      </c>
    </row>
    <row r="383" spans="1:6" ht="45" x14ac:dyDescent="0.25">
      <c r="A383" s="2" t="s">
        <v>1197</v>
      </c>
      <c r="B383" s="1" t="s">
        <v>860</v>
      </c>
      <c r="F383" s="1" t="s">
        <v>53</v>
      </c>
    </row>
    <row r="384" spans="1:6" ht="90" x14ac:dyDescent="0.25">
      <c r="A384" s="2" t="s">
        <v>1197</v>
      </c>
      <c r="B384" s="1" t="s">
        <v>859</v>
      </c>
      <c r="F384" s="1" t="s">
        <v>96</v>
      </c>
    </row>
    <row r="385" spans="1:6" ht="135" x14ac:dyDescent="0.25">
      <c r="A385" s="2" t="s">
        <v>1197</v>
      </c>
      <c r="B385" s="1" t="s">
        <v>858</v>
      </c>
      <c r="F385" s="1"/>
    </row>
    <row r="386" spans="1:6" ht="105" x14ac:dyDescent="0.25">
      <c r="A386" s="2" t="s">
        <v>1197</v>
      </c>
      <c r="B386" s="1" t="s">
        <v>857</v>
      </c>
      <c r="F386" s="1" t="s">
        <v>56</v>
      </c>
    </row>
    <row r="387" spans="1:6" ht="75" x14ac:dyDescent="0.25">
      <c r="A387" s="2" t="s">
        <v>1197</v>
      </c>
      <c r="B387" s="1" t="s">
        <v>855</v>
      </c>
      <c r="F387" s="1" t="s">
        <v>95</v>
      </c>
    </row>
    <row r="388" spans="1:6" ht="60" x14ac:dyDescent="0.25">
      <c r="A388" s="2" t="s">
        <v>1197</v>
      </c>
      <c r="B388" s="1" t="s">
        <v>854</v>
      </c>
      <c r="F388" s="1" t="s">
        <v>53</v>
      </c>
    </row>
    <row r="389" spans="1:6" x14ac:dyDescent="0.25">
      <c r="A389" s="2" t="s">
        <v>1197</v>
      </c>
      <c r="B389" s="1" t="s">
        <v>853</v>
      </c>
      <c r="F389" s="1" t="s">
        <v>94</v>
      </c>
    </row>
    <row r="390" spans="1:6" ht="75" x14ac:dyDescent="0.25">
      <c r="A390" s="2" t="s">
        <v>1197</v>
      </c>
      <c r="B390" s="1" t="s">
        <v>852</v>
      </c>
      <c r="F390" s="1" t="s">
        <v>83</v>
      </c>
    </row>
    <row r="391" spans="1:6" ht="30" x14ac:dyDescent="0.25">
      <c r="A391" s="2" t="s">
        <v>1197</v>
      </c>
      <c r="B391" s="1" t="s">
        <v>851</v>
      </c>
      <c r="F391" s="1"/>
    </row>
    <row r="392" spans="1:6" ht="90" x14ac:dyDescent="0.25">
      <c r="A392" s="2" t="s">
        <v>1197</v>
      </c>
      <c r="B392" s="1" t="s">
        <v>850</v>
      </c>
      <c r="F392" s="1" t="s">
        <v>56</v>
      </c>
    </row>
    <row r="393" spans="1:6" ht="60" x14ac:dyDescent="0.25">
      <c r="A393" s="2" t="s">
        <v>1197</v>
      </c>
      <c r="B393" s="1" t="s">
        <v>849</v>
      </c>
      <c r="F393" s="1" t="s">
        <v>82</v>
      </c>
    </row>
    <row r="394" spans="1:6" x14ac:dyDescent="0.25">
      <c r="A394" s="2" t="s">
        <v>1197</v>
      </c>
      <c r="B394" s="1" t="s">
        <v>848</v>
      </c>
      <c r="F394" s="1" t="s">
        <v>53</v>
      </c>
    </row>
    <row r="395" spans="1:6" ht="409.5" x14ac:dyDescent="0.25">
      <c r="A395" s="2" t="s">
        <v>1197</v>
      </c>
      <c r="B395" s="1" t="s">
        <v>848</v>
      </c>
      <c r="F395" s="1" t="s">
        <v>81</v>
      </c>
    </row>
    <row r="396" spans="1:6" ht="90" x14ac:dyDescent="0.25">
      <c r="A396" s="2" t="s">
        <v>1197</v>
      </c>
      <c r="B396" s="1" t="s">
        <v>847</v>
      </c>
      <c r="F396" s="1"/>
    </row>
    <row r="397" spans="1:6" x14ac:dyDescent="0.25">
      <c r="A397" s="2" t="s">
        <v>1197</v>
      </c>
      <c r="B397" s="1" t="s">
        <v>846</v>
      </c>
      <c r="F397" s="1" t="s">
        <v>56</v>
      </c>
    </row>
    <row r="398" spans="1:6" x14ac:dyDescent="0.25">
      <c r="A398" s="2" t="s">
        <v>1197</v>
      </c>
      <c r="B398" s="1" t="s">
        <v>845</v>
      </c>
      <c r="F398" s="1" t="s">
        <v>79</v>
      </c>
    </row>
    <row r="399" spans="1:6" x14ac:dyDescent="0.25">
      <c r="A399" s="2" t="s">
        <v>1197</v>
      </c>
      <c r="B399" s="1" t="s">
        <v>844</v>
      </c>
      <c r="F399" s="1" t="s">
        <v>53</v>
      </c>
    </row>
    <row r="400" spans="1:6" ht="409.5" x14ac:dyDescent="0.25">
      <c r="A400" s="2" t="s">
        <v>1197</v>
      </c>
      <c r="B400" s="1" t="s">
        <v>843</v>
      </c>
      <c r="F400" s="1" t="s">
        <v>80</v>
      </c>
    </row>
    <row r="401" spans="1:6" ht="60" x14ac:dyDescent="0.25">
      <c r="A401" s="2" t="s">
        <v>1197</v>
      </c>
      <c r="B401" s="1" t="s">
        <v>842</v>
      </c>
      <c r="F401" s="1"/>
    </row>
    <row r="402" spans="1:6" x14ac:dyDescent="0.25">
      <c r="A402" s="2" t="s">
        <v>1197</v>
      </c>
      <c r="B402" s="1" t="s">
        <v>841</v>
      </c>
      <c r="F402" s="1" t="s">
        <v>56</v>
      </c>
    </row>
    <row r="403" spans="1:6" ht="45" x14ac:dyDescent="0.25">
      <c r="A403" s="2" t="s">
        <v>1197</v>
      </c>
      <c r="B403" s="1" t="s">
        <v>840</v>
      </c>
      <c r="F403" s="1" t="s">
        <v>79</v>
      </c>
    </row>
    <row r="404" spans="1:6" ht="30" x14ac:dyDescent="0.25">
      <c r="A404" s="2" t="s">
        <v>1197</v>
      </c>
      <c r="B404" s="1" t="s">
        <v>839</v>
      </c>
      <c r="F404" s="1" t="s">
        <v>53</v>
      </c>
    </row>
    <row r="405" spans="1:6" ht="180" x14ac:dyDescent="0.25">
      <c r="A405" s="2" t="s">
        <v>1197</v>
      </c>
      <c r="B405" s="1" t="s">
        <v>838</v>
      </c>
      <c r="F405" s="1"/>
    </row>
    <row r="406" spans="1:6" ht="60" x14ac:dyDescent="0.25">
      <c r="A406" s="2" t="s">
        <v>1197</v>
      </c>
      <c r="B406" s="1" t="s">
        <v>837</v>
      </c>
      <c r="F406" s="1"/>
    </row>
    <row r="407" spans="1:6" ht="135" x14ac:dyDescent="0.25">
      <c r="A407" s="2" t="s">
        <v>1197</v>
      </c>
      <c r="B407" s="1" t="s">
        <v>836</v>
      </c>
      <c r="F407" s="1" t="s">
        <v>56</v>
      </c>
    </row>
    <row r="408" spans="1:6" ht="60" x14ac:dyDescent="0.25">
      <c r="A408" s="2" t="s">
        <v>1197</v>
      </c>
      <c r="B408" s="1" t="s">
        <v>835</v>
      </c>
      <c r="F408" s="1" t="s">
        <v>78</v>
      </c>
    </row>
    <row r="409" spans="1:6" ht="30" x14ac:dyDescent="0.25">
      <c r="A409" s="2" t="s">
        <v>1197</v>
      </c>
      <c r="B409" s="1" t="s">
        <v>834</v>
      </c>
      <c r="F409" s="1" t="s">
        <v>53</v>
      </c>
    </row>
    <row r="410" spans="1:6" ht="240" x14ac:dyDescent="0.25">
      <c r="A410" s="2" t="s">
        <v>1197</v>
      </c>
      <c r="B410" s="1" t="s">
        <v>833</v>
      </c>
      <c r="F410" s="1" t="s">
        <v>77</v>
      </c>
    </row>
    <row r="411" spans="1:6" ht="30" x14ac:dyDescent="0.25">
      <c r="A411" s="2" t="s">
        <v>1197</v>
      </c>
      <c r="B411" s="1" t="s">
        <v>832</v>
      </c>
      <c r="F411" s="1"/>
    </row>
    <row r="412" spans="1:6" x14ac:dyDescent="0.25">
      <c r="A412" s="2" t="s">
        <v>1197</v>
      </c>
      <c r="B412" s="1" t="s">
        <v>831</v>
      </c>
      <c r="F412" s="1" t="s">
        <v>56</v>
      </c>
    </row>
    <row r="413" spans="1:6" ht="45" x14ac:dyDescent="0.25">
      <c r="A413" s="2" t="s">
        <v>1197</v>
      </c>
      <c r="B413" s="1" t="s">
        <v>830</v>
      </c>
      <c r="F413" s="1" t="s">
        <v>76</v>
      </c>
    </row>
    <row r="414" spans="1:6" ht="75" x14ac:dyDescent="0.25">
      <c r="A414" s="2" t="s">
        <v>1197</v>
      </c>
      <c r="B414" s="1" t="s">
        <v>829</v>
      </c>
      <c r="F414" s="1" t="s">
        <v>53</v>
      </c>
    </row>
    <row r="415" spans="1:6" ht="240" x14ac:dyDescent="0.25">
      <c r="A415" s="2" t="s">
        <v>1197</v>
      </c>
      <c r="B415" s="1" t="s">
        <v>828</v>
      </c>
      <c r="F415" s="1" t="s">
        <v>75</v>
      </c>
    </row>
    <row r="416" spans="1:6" ht="45" x14ac:dyDescent="0.25">
      <c r="A416" s="2" t="s">
        <v>1197</v>
      </c>
      <c r="B416" s="1" t="s">
        <v>827</v>
      </c>
      <c r="F416" s="1"/>
    </row>
    <row r="417" spans="1:6" ht="45" x14ac:dyDescent="0.25">
      <c r="A417" s="2" t="s">
        <v>1197</v>
      </c>
      <c r="B417" s="1" t="s">
        <v>826</v>
      </c>
      <c r="F417" s="1" t="s">
        <v>56</v>
      </c>
    </row>
    <row r="418" spans="1:6" ht="60" x14ac:dyDescent="0.25">
      <c r="A418" s="2" t="s">
        <v>1197</v>
      </c>
      <c r="B418" s="1" t="s">
        <v>825</v>
      </c>
      <c r="F418" s="1" t="s">
        <v>74</v>
      </c>
    </row>
    <row r="419" spans="1:6" ht="30" x14ac:dyDescent="0.25">
      <c r="A419" s="2" t="s">
        <v>1197</v>
      </c>
      <c r="B419" s="1" t="s">
        <v>824</v>
      </c>
      <c r="F419" s="1" t="s">
        <v>53</v>
      </c>
    </row>
    <row r="420" spans="1:6" ht="75" x14ac:dyDescent="0.25">
      <c r="A420" s="2" t="s">
        <v>1197</v>
      </c>
      <c r="B420" s="1" t="s">
        <v>622</v>
      </c>
      <c r="F420" s="1" t="s">
        <v>73</v>
      </c>
    </row>
    <row r="421" spans="1:6" ht="180" x14ac:dyDescent="0.25">
      <c r="A421" s="2" t="s">
        <v>1197</v>
      </c>
      <c r="B421" s="1" t="s">
        <v>823</v>
      </c>
      <c r="F421" s="1"/>
    </row>
    <row r="422" spans="1:6" ht="60" x14ac:dyDescent="0.25">
      <c r="A422" s="2" t="s">
        <v>1197</v>
      </c>
      <c r="B422" s="1" t="s">
        <v>822</v>
      </c>
      <c r="F422" s="1" t="s">
        <v>56</v>
      </c>
    </row>
    <row r="423" spans="1:6" ht="409.5" x14ac:dyDescent="0.25">
      <c r="A423" s="2" t="s">
        <v>1197</v>
      </c>
      <c r="B423" s="1" t="s">
        <v>821</v>
      </c>
      <c r="F423" s="1" t="s">
        <v>72</v>
      </c>
    </row>
    <row r="424" spans="1:6" ht="105" x14ac:dyDescent="0.25">
      <c r="A424" s="2" t="s">
        <v>1197</v>
      </c>
      <c r="B424" s="1" t="s">
        <v>820</v>
      </c>
      <c r="F424" s="1" t="s">
        <v>53</v>
      </c>
    </row>
    <row r="425" spans="1:6" ht="105" x14ac:dyDescent="0.25">
      <c r="A425" s="2" t="s">
        <v>1197</v>
      </c>
      <c r="B425" s="1" t="s">
        <v>819</v>
      </c>
      <c r="F425" s="1" t="s">
        <v>71</v>
      </c>
    </row>
    <row r="426" spans="1:6" ht="45" x14ac:dyDescent="0.25">
      <c r="A426" s="2" t="s">
        <v>1197</v>
      </c>
      <c r="B426" s="1" t="s">
        <v>818</v>
      </c>
      <c r="F426" s="1"/>
    </row>
    <row r="427" spans="1:6" ht="30" x14ac:dyDescent="0.25">
      <c r="A427" s="2" t="s">
        <v>1197</v>
      </c>
      <c r="B427" s="1" t="s">
        <v>817</v>
      </c>
      <c r="F427" s="1" t="s">
        <v>56</v>
      </c>
    </row>
    <row r="428" spans="1:6" x14ac:dyDescent="0.25">
      <c r="A428" s="2" t="s">
        <v>1197</v>
      </c>
      <c r="B428" s="1" t="s">
        <v>816</v>
      </c>
      <c r="F428" s="1" t="s">
        <v>70</v>
      </c>
    </row>
    <row r="429" spans="1:6" ht="45" x14ac:dyDescent="0.25">
      <c r="A429" s="2" t="s">
        <v>1197</v>
      </c>
      <c r="B429" s="1" t="s">
        <v>815</v>
      </c>
      <c r="F429" s="1" t="s">
        <v>53</v>
      </c>
    </row>
    <row r="430" spans="1:6" ht="75" x14ac:dyDescent="0.25">
      <c r="A430" s="2" t="s">
        <v>1197</v>
      </c>
      <c r="B430" s="1" t="s">
        <v>814</v>
      </c>
      <c r="F430" s="1" t="s">
        <v>69</v>
      </c>
    </row>
    <row r="431" spans="1:6" ht="75" x14ac:dyDescent="0.25">
      <c r="A431" s="2" t="s">
        <v>1197</v>
      </c>
      <c r="B431" s="1" t="s">
        <v>813</v>
      </c>
      <c r="F431" s="1"/>
    </row>
    <row r="432" spans="1:6" ht="45" x14ac:dyDescent="0.25">
      <c r="A432" s="2" t="s">
        <v>1197</v>
      </c>
      <c r="B432" s="1" t="s">
        <v>812</v>
      </c>
      <c r="F432" s="1"/>
    </row>
    <row r="433" spans="1:6" ht="135" x14ac:dyDescent="0.25">
      <c r="A433" s="2" t="s">
        <v>1197</v>
      </c>
      <c r="B433" s="1" t="s">
        <v>811</v>
      </c>
      <c r="F433" s="1"/>
    </row>
    <row r="434" spans="1:6" ht="120" x14ac:dyDescent="0.25">
      <c r="A434" s="2" t="s">
        <v>1197</v>
      </c>
      <c r="B434" s="1" t="s">
        <v>810</v>
      </c>
      <c r="F434" s="1" t="s">
        <v>56</v>
      </c>
    </row>
    <row r="435" spans="1:6" ht="60" x14ac:dyDescent="0.25">
      <c r="A435" s="2" t="s">
        <v>1197</v>
      </c>
      <c r="B435" s="1" t="s">
        <v>809</v>
      </c>
      <c r="F435" s="1" t="s">
        <v>68</v>
      </c>
    </row>
    <row r="436" spans="1:6" ht="45" x14ac:dyDescent="0.25">
      <c r="A436" s="2" t="s">
        <v>1197</v>
      </c>
      <c r="B436" s="1" t="s">
        <v>788</v>
      </c>
      <c r="F436" s="1" t="s">
        <v>53</v>
      </c>
    </row>
    <row r="437" spans="1:6" ht="30" x14ac:dyDescent="0.25">
      <c r="A437" s="2" t="s">
        <v>1197</v>
      </c>
      <c r="B437" s="1" t="s">
        <v>808</v>
      </c>
      <c r="F437" s="1" t="s">
        <v>67</v>
      </c>
    </row>
    <row r="438" spans="1:6" x14ac:dyDescent="0.25">
      <c r="A438" s="2" t="s">
        <v>1197</v>
      </c>
      <c r="B438" s="1" t="s">
        <v>807</v>
      </c>
      <c r="F438" s="1"/>
    </row>
    <row r="439" spans="1:6" x14ac:dyDescent="0.25">
      <c r="A439" s="2" t="s">
        <v>1197</v>
      </c>
      <c r="B439" s="1" t="s">
        <v>806</v>
      </c>
      <c r="F439" s="1"/>
    </row>
    <row r="440" spans="1:6" x14ac:dyDescent="0.25">
      <c r="A440" s="2" t="s">
        <v>1197</v>
      </c>
      <c r="B440" s="1" t="s">
        <v>805</v>
      </c>
      <c r="F440" s="1"/>
    </row>
    <row r="441" spans="1:6" ht="300" x14ac:dyDescent="0.25">
      <c r="A441" s="2" t="s">
        <v>1197</v>
      </c>
      <c r="B441" s="1" t="s">
        <v>804</v>
      </c>
      <c r="F441" s="1" t="s">
        <v>66</v>
      </c>
    </row>
    <row r="442" spans="1:6" ht="30" x14ac:dyDescent="0.25">
      <c r="A442" s="2" t="s">
        <v>1197</v>
      </c>
      <c r="B442" s="1" t="s">
        <v>803</v>
      </c>
      <c r="F442" s="1" t="s">
        <v>65</v>
      </c>
    </row>
    <row r="443" spans="1:6" ht="120" x14ac:dyDescent="0.25">
      <c r="A443" s="2" t="s">
        <v>1197</v>
      </c>
      <c r="B443" s="1" t="s">
        <v>802</v>
      </c>
      <c r="F443" s="1"/>
    </row>
    <row r="444" spans="1:6" ht="30" x14ac:dyDescent="0.25">
      <c r="A444" s="2" t="s">
        <v>1197</v>
      </c>
      <c r="B444" s="1" t="s">
        <v>801</v>
      </c>
      <c r="F444" s="1"/>
    </row>
    <row r="445" spans="1:6" x14ac:dyDescent="0.25">
      <c r="A445" s="2" t="s">
        <v>1197</v>
      </c>
      <c r="B445" s="1" t="s">
        <v>800</v>
      </c>
      <c r="F445" s="1" t="s">
        <v>64</v>
      </c>
    </row>
    <row r="446" spans="1:6" ht="60" x14ac:dyDescent="0.25">
      <c r="A446" s="2" t="s">
        <v>1197</v>
      </c>
      <c r="B446" s="1" t="s">
        <v>799</v>
      </c>
      <c r="F446" s="1" t="s">
        <v>53</v>
      </c>
    </row>
    <row r="447" spans="1:6" ht="75" x14ac:dyDescent="0.25">
      <c r="A447" s="2" t="s">
        <v>1197</v>
      </c>
      <c r="B447" s="1" t="s">
        <v>798</v>
      </c>
      <c r="F447" s="1" t="s">
        <v>63</v>
      </c>
    </row>
    <row r="448" spans="1:6" ht="75" x14ac:dyDescent="0.25">
      <c r="A448" s="2" t="s">
        <v>1197</v>
      </c>
      <c r="B448" s="1" t="s">
        <v>797</v>
      </c>
      <c r="F448" s="1"/>
    </row>
    <row r="449" spans="1:6" x14ac:dyDescent="0.25">
      <c r="A449" s="2" t="s">
        <v>1197</v>
      </c>
      <c r="B449" s="1" t="s">
        <v>796</v>
      </c>
      <c r="F449" s="1"/>
    </row>
    <row r="450" spans="1:6" ht="45" x14ac:dyDescent="0.25">
      <c r="A450" s="2" t="s">
        <v>1197</v>
      </c>
      <c r="B450" s="1" t="s">
        <v>795</v>
      </c>
      <c r="F450" s="1" t="s">
        <v>56</v>
      </c>
    </row>
    <row r="451" spans="1:6" ht="120" x14ac:dyDescent="0.25">
      <c r="A451" s="2" t="s">
        <v>1197</v>
      </c>
      <c r="B451" s="1" t="s">
        <v>794</v>
      </c>
      <c r="F451" s="1" t="s">
        <v>62</v>
      </c>
    </row>
    <row r="452" spans="1:6" ht="30" x14ac:dyDescent="0.25">
      <c r="A452" s="2" t="s">
        <v>1197</v>
      </c>
      <c r="B452" s="1" t="s">
        <v>793</v>
      </c>
      <c r="F452" s="1" t="s">
        <v>53</v>
      </c>
    </row>
    <row r="453" spans="1:6" ht="210" x14ac:dyDescent="0.25">
      <c r="A453" s="2" t="s">
        <v>1197</v>
      </c>
      <c r="B453" s="1" t="s">
        <v>792</v>
      </c>
      <c r="F453" s="1" t="s">
        <v>61</v>
      </c>
    </row>
    <row r="454" spans="1:6" ht="60" x14ac:dyDescent="0.25">
      <c r="A454" s="2" t="s">
        <v>1197</v>
      </c>
      <c r="B454" s="1" t="s">
        <v>791</v>
      </c>
      <c r="F454" s="1"/>
    </row>
    <row r="455" spans="1:6" ht="90" x14ac:dyDescent="0.25">
      <c r="A455" s="2" t="s">
        <v>1197</v>
      </c>
      <c r="B455" s="1" t="s">
        <v>790</v>
      </c>
      <c r="F455" s="1" t="s">
        <v>56</v>
      </c>
    </row>
    <row r="456" spans="1:6" ht="60" x14ac:dyDescent="0.25">
      <c r="A456" s="2" t="s">
        <v>1197</v>
      </c>
      <c r="B456" s="1" t="s">
        <v>789</v>
      </c>
      <c r="F456" s="1" t="s">
        <v>60</v>
      </c>
    </row>
    <row r="457" spans="1:6" ht="45" x14ac:dyDescent="0.25">
      <c r="A457" s="2" t="s">
        <v>1197</v>
      </c>
      <c r="B457" s="1" t="s">
        <v>788</v>
      </c>
      <c r="F457" s="1" t="s">
        <v>53</v>
      </c>
    </row>
    <row r="458" spans="1:6" ht="60" x14ac:dyDescent="0.25">
      <c r="A458" s="2" t="s">
        <v>1197</v>
      </c>
      <c r="B458" s="1" t="s">
        <v>787</v>
      </c>
      <c r="F458" s="1" t="s">
        <v>56</v>
      </c>
    </row>
    <row r="459" spans="1:6" ht="75" x14ac:dyDescent="0.25">
      <c r="A459" s="2" t="s">
        <v>1197</v>
      </c>
      <c r="B459" s="1" t="s">
        <v>786</v>
      </c>
      <c r="F459" s="1" t="s">
        <v>59</v>
      </c>
    </row>
    <row r="460" spans="1:6" ht="60" x14ac:dyDescent="0.25">
      <c r="A460" s="2" t="s">
        <v>1197</v>
      </c>
      <c r="B460" s="1" t="s">
        <v>785</v>
      </c>
      <c r="F460" s="1"/>
    </row>
    <row r="461" spans="1:6" ht="60" x14ac:dyDescent="0.25">
      <c r="A461" s="2" t="s">
        <v>1197</v>
      </c>
      <c r="B461" s="1" t="s">
        <v>784</v>
      </c>
      <c r="F461" s="1" t="s">
        <v>56</v>
      </c>
    </row>
    <row r="462" spans="1:6" ht="135" x14ac:dyDescent="0.25">
      <c r="A462" s="2" t="s">
        <v>1197</v>
      </c>
      <c r="B462" s="1" t="s">
        <v>783</v>
      </c>
      <c r="F462" s="1" t="s">
        <v>58</v>
      </c>
    </row>
    <row r="463" spans="1:6" ht="75" x14ac:dyDescent="0.25">
      <c r="A463" s="2" t="s">
        <v>1197</v>
      </c>
      <c r="B463" s="1" t="s">
        <v>782</v>
      </c>
      <c r="F463" s="1" t="s">
        <v>53</v>
      </c>
    </row>
    <row r="464" spans="1:6" ht="75" x14ac:dyDescent="0.25">
      <c r="A464" s="2" t="s">
        <v>1197</v>
      </c>
      <c r="B464" s="1" t="s">
        <v>781</v>
      </c>
      <c r="F464" s="1" t="s">
        <v>57</v>
      </c>
    </row>
    <row r="465" spans="1:6" ht="45" x14ac:dyDescent="0.25">
      <c r="A465" s="2" t="s">
        <v>1197</v>
      </c>
      <c r="B465" s="1" t="s">
        <v>780</v>
      </c>
      <c r="F465" s="1"/>
    </row>
    <row r="466" spans="1:6" x14ac:dyDescent="0.25">
      <c r="A466" s="2" t="s">
        <v>1197</v>
      </c>
      <c r="B466" s="1" t="s">
        <v>779</v>
      </c>
      <c r="F466" s="1"/>
    </row>
    <row r="467" spans="1:6" ht="60" x14ac:dyDescent="0.25">
      <c r="A467" s="2" t="s">
        <v>1197</v>
      </c>
      <c r="B467" s="1" t="s">
        <v>778</v>
      </c>
      <c r="F467" s="1" t="s">
        <v>56</v>
      </c>
    </row>
    <row r="468" spans="1:6" ht="75" x14ac:dyDescent="0.25">
      <c r="A468" s="2" t="s">
        <v>1197</v>
      </c>
      <c r="B468" s="1" t="s">
        <v>777</v>
      </c>
      <c r="F468" s="1" t="s">
        <v>55</v>
      </c>
    </row>
    <row r="469" spans="1:6" x14ac:dyDescent="0.25">
      <c r="A469" s="2" t="s">
        <v>1197</v>
      </c>
      <c r="B469" s="1" t="s">
        <v>776</v>
      </c>
      <c r="F469" s="1" t="s">
        <v>53</v>
      </c>
    </row>
    <row r="470" spans="1:6" ht="195" x14ac:dyDescent="0.25">
      <c r="A470" s="2" t="s">
        <v>1197</v>
      </c>
      <c r="B470" s="1" t="s">
        <v>775</v>
      </c>
      <c r="F470" s="1" t="s">
        <v>52</v>
      </c>
    </row>
    <row r="471" spans="1:6" x14ac:dyDescent="0.25">
      <c r="A471" s="2" t="s">
        <v>1197</v>
      </c>
      <c r="B471" s="1" t="s">
        <v>774</v>
      </c>
    </row>
    <row r="472" spans="1:6" x14ac:dyDescent="0.25">
      <c r="A472" s="2" t="s">
        <v>1197</v>
      </c>
      <c r="B472" s="1" t="s">
        <v>773</v>
      </c>
    </row>
    <row r="473" spans="1:6" ht="30" x14ac:dyDescent="0.25">
      <c r="A473" s="2" t="s">
        <v>1197</v>
      </c>
      <c r="B473" s="1" t="s">
        <v>772</v>
      </c>
    </row>
    <row r="474" spans="1:6" ht="30" x14ac:dyDescent="0.25">
      <c r="A474" s="2" t="s">
        <v>1197</v>
      </c>
      <c r="B474" s="1" t="s">
        <v>771</v>
      </c>
    </row>
    <row r="475" spans="1:6" ht="105" x14ac:dyDescent="0.25">
      <c r="A475" s="2" t="s">
        <v>1197</v>
      </c>
      <c r="B475" s="1" t="s">
        <v>770</v>
      </c>
    </row>
    <row r="476" spans="1:6" ht="150" x14ac:dyDescent="0.25">
      <c r="A476" s="2" t="s">
        <v>1197</v>
      </c>
      <c r="B476" s="1" t="s">
        <v>769</v>
      </c>
    </row>
    <row r="477" spans="1:6" ht="30" x14ac:dyDescent="0.25">
      <c r="A477" s="2" t="s">
        <v>1197</v>
      </c>
      <c r="B477" s="1" t="s">
        <v>768</v>
      </c>
    </row>
    <row r="478" spans="1:6" ht="30" x14ac:dyDescent="0.25">
      <c r="A478" s="2" t="s">
        <v>1197</v>
      </c>
      <c r="B478" s="1" t="s">
        <v>767</v>
      </c>
    </row>
    <row r="479" spans="1:6" ht="30" x14ac:dyDescent="0.25">
      <c r="A479" s="2" t="s">
        <v>1197</v>
      </c>
      <c r="B479" s="1" t="s">
        <v>766</v>
      </c>
    </row>
    <row r="480" spans="1:6" x14ac:dyDescent="0.25">
      <c r="A480" s="2" t="s">
        <v>1197</v>
      </c>
      <c r="B480" s="1" t="s">
        <v>765</v>
      </c>
    </row>
    <row r="481" spans="1:2" x14ac:dyDescent="0.25">
      <c r="A481" s="2" t="s">
        <v>1197</v>
      </c>
      <c r="B481" s="1" t="s">
        <v>764</v>
      </c>
    </row>
    <row r="482" spans="1:2" ht="30" x14ac:dyDescent="0.25">
      <c r="A482" s="2" t="s">
        <v>1197</v>
      </c>
      <c r="B482" s="1" t="s">
        <v>763</v>
      </c>
    </row>
    <row r="483" spans="1:2" ht="30" x14ac:dyDescent="0.25">
      <c r="A483" s="2" t="s">
        <v>1197</v>
      </c>
      <c r="B483" s="1" t="s">
        <v>762</v>
      </c>
    </row>
    <row r="484" spans="1:2" ht="75" x14ac:dyDescent="0.25">
      <c r="A484" s="2" t="s">
        <v>1197</v>
      </c>
      <c r="B484" s="1" t="s">
        <v>761</v>
      </c>
    </row>
    <row r="485" spans="1:2" ht="30" x14ac:dyDescent="0.25">
      <c r="A485" s="2" t="s">
        <v>1197</v>
      </c>
      <c r="B485" s="1" t="s">
        <v>760</v>
      </c>
    </row>
    <row r="486" spans="1:2" ht="150" x14ac:dyDescent="0.25">
      <c r="A486" s="2" t="s">
        <v>1197</v>
      </c>
      <c r="B486" s="1" t="s">
        <v>759</v>
      </c>
    </row>
    <row r="487" spans="1:2" x14ac:dyDescent="0.25">
      <c r="A487" s="2" t="s">
        <v>1197</v>
      </c>
      <c r="B487" s="1" t="s">
        <v>758</v>
      </c>
    </row>
    <row r="488" spans="1:2" x14ac:dyDescent="0.25">
      <c r="A488" s="2" t="s">
        <v>1197</v>
      </c>
      <c r="B488" s="1" t="s">
        <v>757</v>
      </c>
    </row>
    <row r="489" spans="1:2" x14ac:dyDescent="0.25">
      <c r="A489" s="2" t="s">
        <v>1197</v>
      </c>
      <c r="B489" s="1" t="s">
        <v>756</v>
      </c>
    </row>
    <row r="490" spans="1:2" ht="30" x14ac:dyDescent="0.25">
      <c r="A490" s="2" t="s">
        <v>1197</v>
      </c>
      <c r="B490" s="1" t="s">
        <v>755</v>
      </c>
    </row>
    <row r="491" spans="1:2" ht="30" x14ac:dyDescent="0.25">
      <c r="A491" s="2" t="s">
        <v>1197</v>
      </c>
      <c r="B491" s="1" t="s">
        <v>754</v>
      </c>
    </row>
    <row r="492" spans="1:2" ht="45" x14ac:dyDescent="0.25">
      <c r="A492" s="2" t="s">
        <v>1197</v>
      </c>
      <c r="B492" s="1" t="s">
        <v>753</v>
      </c>
    </row>
    <row r="493" spans="1:2" ht="30" x14ac:dyDescent="0.25">
      <c r="A493" s="2" t="s">
        <v>1197</v>
      </c>
      <c r="B493" s="1" t="s">
        <v>752</v>
      </c>
    </row>
    <row r="494" spans="1:2" ht="90" x14ac:dyDescent="0.25">
      <c r="A494" s="2" t="s">
        <v>1197</v>
      </c>
      <c r="B494" s="1" t="s">
        <v>751</v>
      </c>
    </row>
    <row r="495" spans="1:2" ht="150" x14ac:dyDescent="0.25">
      <c r="A495" s="2" t="s">
        <v>1197</v>
      </c>
      <c r="B495" s="1" t="s">
        <v>750</v>
      </c>
    </row>
    <row r="496" spans="1:2" ht="30" x14ac:dyDescent="0.25">
      <c r="A496" s="2" t="s">
        <v>1197</v>
      </c>
      <c r="B496" s="1" t="s">
        <v>749</v>
      </c>
    </row>
    <row r="497" spans="1:2" ht="60" x14ac:dyDescent="0.25">
      <c r="A497" s="2" t="s">
        <v>1197</v>
      </c>
      <c r="B497" s="1" t="s">
        <v>748</v>
      </c>
    </row>
    <row r="498" spans="1:2" ht="210" x14ac:dyDescent="0.25">
      <c r="A498" s="2" t="s">
        <v>1197</v>
      </c>
      <c r="B498" s="1" t="s">
        <v>747</v>
      </c>
    </row>
    <row r="499" spans="1:2" ht="75" x14ac:dyDescent="0.25">
      <c r="A499" s="2" t="s">
        <v>1197</v>
      </c>
      <c r="B499" s="1" t="s">
        <v>746</v>
      </c>
    </row>
    <row r="500" spans="1:2" ht="75" x14ac:dyDescent="0.25">
      <c r="A500" s="2" t="s">
        <v>1197</v>
      </c>
      <c r="B500" s="1" t="s">
        <v>745</v>
      </c>
    </row>
    <row r="501" spans="1:2" ht="90" x14ac:dyDescent="0.25">
      <c r="A501" s="2" t="s">
        <v>1197</v>
      </c>
      <c r="B501" s="1" t="s">
        <v>744</v>
      </c>
    </row>
    <row r="502" spans="1:2" ht="165" x14ac:dyDescent="0.25">
      <c r="A502" s="2" t="s">
        <v>1197</v>
      </c>
      <c r="B502" s="1" t="s">
        <v>743</v>
      </c>
    </row>
    <row r="503" spans="1:2" ht="90" x14ac:dyDescent="0.25">
      <c r="A503" s="2" t="s">
        <v>1197</v>
      </c>
      <c r="B503" s="1" t="s">
        <v>742</v>
      </c>
    </row>
    <row r="504" spans="1:2" ht="255" x14ac:dyDescent="0.25">
      <c r="A504" s="2" t="s">
        <v>1197</v>
      </c>
      <c r="B504" s="1" t="s">
        <v>741</v>
      </c>
    </row>
    <row r="505" spans="1:2" ht="45" x14ac:dyDescent="0.25">
      <c r="A505" s="2" t="s">
        <v>1197</v>
      </c>
      <c r="B505" s="1" t="s">
        <v>740</v>
      </c>
    </row>
    <row r="506" spans="1:2" ht="30" x14ac:dyDescent="0.25">
      <c r="A506" s="2" t="s">
        <v>1197</v>
      </c>
      <c r="B506" s="1" t="s">
        <v>739</v>
      </c>
    </row>
    <row r="507" spans="1:2" x14ac:dyDescent="0.25">
      <c r="A507" s="2" t="s">
        <v>1197</v>
      </c>
      <c r="B507" s="1" t="s">
        <v>738</v>
      </c>
    </row>
    <row r="508" spans="1:2" ht="60" x14ac:dyDescent="0.25">
      <c r="A508" s="2" t="s">
        <v>1197</v>
      </c>
      <c r="B508" s="1" t="s">
        <v>737</v>
      </c>
    </row>
    <row r="509" spans="1:2" x14ac:dyDescent="0.25">
      <c r="A509" s="2" t="s">
        <v>1197</v>
      </c>
      <c r="B509" s="1" t="s">
        <v>736</v>
      </c>
    </row>
    <row r="510" spans="1:2" ht="180" x14ac:dyDescent="0.25">
      <c r="A510" s="2" t="s">
        <v>1197</v>
      </c>
      <c r="B510" s="1" t="s">
        <v>735</v>
      </c>
    </row>
    <row r="511" spans="1:2" ht="30" x14ac:dyDescent="0.25">
      <c r="A511" s="2" t="s">
        <v>1197</v>
      </c>
      <c r="B511" s="1" t="s">
        <v>734</v>
      </c>
    </row>
    <row r="512" spans="1:2" ht="300" x14ac:dyDescent="0.25">
      <c r="A512" s="2" t="s">
        <v>1197</v>
      </c>
      <c r="B512" s="1" t="s">
        <v>733</v>
      </c>
    </row>
    <row r="513" spans="1:2" ht="240" x14ac:dyDescent="0.25">
      <c r="A513" s="2" t="s">
        <v>1197</v>
      </c>
      <c r="B513" s="1" t="s">
        <v>732</v>
      </c>
    </row>
    <row r="514" spans="1:2" ht="30" x14ac:dyDescent="0.25">
      <c r="A514" s="2" t="s">
        <v>1197</v>
      </c>
      <c r="B514" s="1" t="s">
        <v>731</v>
      </c>
    </row>
    <row r="515" spans="1:2" ht="30" x14ac:dyDescent="0.25">
      <c r="A515" s="2" t="s">
        <v>1197</v>
      </c>
      <c r="B515" s="1" t="s">
        <v>730</v>
      </c>
    </row>
    <row r="516" spans="1:2" ht="30" x14ac:dyDescent="0.25">
      <c r="A516" s="2" t="s">
        <v>1197</v>
      </c>
      <c r="B516" s="1" t="s">
        <v>729</v>
      </c>
    </row>
    <row r="517" spans="1:2" ht="30" x14ac:dyDescent="0.25">
      <c r="A517" s="2" t="s">
        <v>1197</v>
      </c>
      <c r="B517" s="1" t="s">
        <v>728</v>
      </c>
    </row>
    <row r="518" spans="1:2" ht="75" x14ac:dyDescent="0.25">
      <c r="A518" s="2" t="s">
        <v>1197</v>
      </c>
      <c r="B518" s="1" t="s">
        <v>727</v>
      </c>
    </row>
    <row r="519" spans="1:2" ht="60" x14ac:dyDescent="0.25">
      <c r="A519" s="2" t="s">
        <v>1197</v>
      </c>
      <c r="B519" s="1" t="s">
        <v>726</v>
      </c>
    </row>
    <row r="520" spans="1:2" ht="75" x14ac:dyDescent="0.25">
      <c r="A520" s="2" t="s">
        <v>1197</v>
      </c>
      <c r="B520" s="1" t="s">
        <v>725</v>
      </c>
    </row>
    <row r="521" spans="1:2" ht="45" x14ac:dyDescent="0.25">
      <c r="A521" s="2" t="s">
        <v>1197</v>
      </c>
      <c r="B521" s="1" t="s">
        <v>724</v>
      </c>
    </row>
    <row r="522" spans="1:2" ht="60" x14ac:dyDescent="0.25">
      <c r="A522" s="2" t="s">
        <v>1197</v>
      </c>
      <c r="B522" s="1" t="s">
        <v>723</v>
      </c>
    </row>
    <row r="523" spans="1:2" ht="30" x14ac:dyDescent="0.25">
      <c r="A523" s="2" t="s">
        <v>1197</v>
      </c>
      <c r="B523" s="1" t="s">
        <v>722</v>
      </c>
    </row>
    <row r="524" spans="1:2" ht="30" x14ac:dyDescent="0.25">
      <c r="A524" s="2" t="s">
        <v>1197</v>
      </c>
      <c r="B524" s="1" t="s">
        <v>721</v>
      </c>
    </row>
    <row r="525" spans="1:2" ht="45" x14ac:dyDescent="0.25">
      <c r="A525" s="2" t="s">
        <v>1197</v>
      </c>
      <c r="B525" s="1" t="s">
        <v>720</v>
      </c>
    </row>
    <row r="526" spans="1:2" ht="75" x14ac:dyDescent="0.25">
      <c r="A526" s="2" t="s">
        <v>1197</v>
      </c>
      <c r="B526" s="1" t="s">
        <v>719</v>
      </c>
    </row>
    <row r="527" spans="1:2" ht="75" x14ac:dyDescent="0.25">
      <c r="A527" s="2" t="s">
        <v>1197</v>
      </c>
      <c r="B527" s="1" t="s">
        <v>718</v>
      </c>
    </row>
    <row r="528" spans="1:2" ht="30" x14ac:dyDescent="0.25">
      <c r="A528" s="2" t="s">
        <v>1197</v>
      </c>
      <c r="B528" s="1" t="s">
        <v>717</v>
      </c>
    </row>
    <row r="529" spans="1:2" ht="45" x14ac:dyDescent="0.25">
      <c r="A529" s="2" t="s">
        <v>1197</v>
      </c>
      <c r="B529" s="1" t="s">
        <v>716</v>
      </c>
    </row>
    <row r="530" spans="1:2" ht="60" x14ac:dyDescent="0.25">
      <c r="A530" s="2" t="s">
        <v>1197</v>
      </c>
      <c r="B530" s="1" t="s">
        <v>715</v>
      </c>
    </row>
    <row r="531" spans="1:2" ht="30" x14ac:dyDescent="0.25">
      <c r="A531" s="2" t="s">
        <v>1197</v>
      </c>
      <c r="B531" s="1" t="s">
        <v>714</v>
      </c>
    </row>
    <row r="532" spans="1:2" ht="90" x14ac:dyDescent="0.25">
      <c r="A532" s="2" t="s">
        <v>1197</v>
      </c>
      <c r="B532" s="1" t="s">
        <v>713</v>
      </c>
    </row>
    <row r="533" spans="1:2" x14ac:dyDescent="0.25">
      <c r="A533" s="2" t="s">
        <v>1197</v>
      </c>
      <c r="B533" s="1" t="s">
        <v>712</v>
      </c>
    </row>
    <row r="534" spans="1:2" x14ac:dyDescent="0.25">
      <c r="A534" s="2" t="s">
        <v>1197</v>
      </c>
      <c r="B534" s="1" t="s">
        <v>711</v>
      </c>
    </row>
    <row r="535" spans="1:2" x14ac:dyDescent="0.25">
      <c r="A535" s="2" t="s">
        <v>1197</v>
      </c>
      <c r="B535" s="1" t="s">
        <v>710</v>
      </c>
    </row>
    <row r="536" spans="1:2" x14ac:dyDescent="0.25">
      <c r="A536" s="2" t="s">
        <v>1197</v>
      </c>
      <c r="B536" s="1" t="s">
        <v>709</v>
      </c>
    </row>
    <row r="537" spans="1:2" x14ac:dyDescent="0.25">
      <c r="A537" s="2" t="s">
        <v>1197</v>
      </c>
      <c r="B537" s="1" t="s">
        <v>708</v>
      </c>
    </row>
    <row r="538" spans="1:2" ht="165" x14ac:dyDescent="0.25">
      <c r="A538" s="2" t="s">
        <v>1197</v>
      </c>
      <c r="B538" s="1" t="s">
        <v>707</v>
      </c>
    </row>
    <row r="539" spans="1:2" ht="60" x14ac:dyDescent="0.25">
      <c r="A539" s="2" t="s">
        <v>1197</v>
      </c>
      <c r="B539" s="1" t="s">
        <v>706</v>
      </c>
    </row>
    <row r="540" spans="1:2" x14ac:dyDescent="0.25">
      <c r="A540" s="2" t="s">
        <v>1197</v>
      </c>
      <c r="B540" s="1" t="s">
        <v>705</v>
      </c>
    </row>
    <row r="541" spans="1:2" ht="30" x14ac:dyDescent="0.25">
      <c r="A541" s="2" t="s">
        <v>1197</v>
      </c>
      <c r="B541" s="1" t="s">
        <v>704</v>
      </c>
    </row>
    <row r="542" spans="1:2" ht="75" x14ac:dyDescent="0.25">
      <c r="A542" s="2" t="s">
        <v>1197</v>
      </c>
      <c r="B542" s="1" t="s">
        <v>703</v>
      </c>
    </row>
    <row r="543" spans="1:2" ht="165" x14ac:dyDescent="0.25">
      <c r="A543" s="2" t="s">
        <v>1197</v>
      </c>
      <c r="B543" s="1" t="s">
        <v>702</v>
      </c>
    </row>
    <row r="544" spans="1:2" x14ac:dyDescent="0.25">
      <c r="A544" s="2" t="s">
        <v>1197</v>
      </c>
      <c r="B544" s="1" t="s">
        <v>701</v>
      </c>
    </row>
    <row r="545" spans="1:2" ht="90" x14ac:dyDescent="0.25">
      <c r="A545" s="2" t="s">
        <v>1197</v>
      </c>
      <c r="B545" s="1" t="s">
        <v>700</v>
      </c>
    </row>
    <row r="546" spans="1:2" x14ac:dyDescent="0.25">
      <c r="A546" s="2" t="s">
        <v>1197</v>
      </c>
      <c r="B546" s="1" t="s">
        <v>699</v>
      </c>
    </row>
    <row r="547" spans="1:2" ht="45" x14ac:dyDescent="0.25">
      <c r="A547" s="2" t="s">
        <v>1197</v>
      </c>
      <c r="B547" s="1" t="s">
        <v>698</v>
      </c>
    </row>
    <row r="548" spans="1:2" ht="45" x14ac:dyDescent="0.25">
      <c r="A548" s="2" t="s">
        <v>1197</v>
      </c>
      <c r="B548" s="1" t="s">
        <v>697</v>
      </c>
    </row>
    <row r="549" spans="1:2" ht="75" x14ac:dyDescent="0.25">
      <c r="A549" s="2" t="s">
        <v>1197</v>
      </c>
      <c r="B549" s="1" t="s">
        <v>696</v>
      </c>
    </row>
    <row r="550" spans="1:2" ht="45" x14ac:dyDescent="0.25">
      <c r="A550" s="2" t="s">
        <v>1197</v>
      </c>
      <c r="B550" s="1" t="s">
        <v>695</v>
      </c>
    </row>
    <row r="551" spans="1:2" ht="75" x14ac:dyDescent="0.25">
      <c r="A551" s="2" t="s">
        <v>1197</v>
      </c>
      <c r="B551" s="1" t="s">
        <v>694</v>
      </c>
    </row>
    <row r="552" spans="1:2" ht="30" x14ac:dyDescent="0.25">
      <c r="A552" s="2" t="s">
        <v>1197</v>
      </c>
      <c r="B552" s="1" t="s">
        <v>693</v>
      </c>
    </row>
    <row r="553" spans="1:2" ht="60" x14ac:dyDescent="0.25">
      <c r="A553" s="2" t="s">
        <v>1197</v>
      </c>
      <c r="B553" s="1" t="s">
        <v>692</v>
      </c>
    </row>
    <row r="554" spans="1:2" ht="90" x14ac:dyDescent="0.25">
      <c r="A554" s="2" t="s">
        <v>1197</v>
      </c>
      <c r="B554" s="1" t="s">
        <v>691</v>
      </c>
    </row>
    <row r="555" spans="1:2" ht="45" x14ac:dyDescent="0.25">
      <c r="A555" s="2" t="s">
        <v>1197</v>
      </c>
      <c r="B555" s="1" t="s">
        <v>690</v>
      </c>
    </row>
    <row r="556" spans="1:2" ht="60" x14ac:dyDescent="0.25">
      <c r="A556" s="2" t="s">
        <v>1197</v>
      </c>
      <c r="B556" s="1" t="s">
        <v>689</v>
      </c>
    </row>
    <row r="557" spans="1:2" ht="45" x14ac:dyDescent="0.25">
      <c r="A557" s="2" t="s">
        <v>1197</v>
      </c>
      <c r="B557" s="1" t="s">
        <v>688</v>
      </c>
    </row>
    <row r="558" spans="1:2" ht="210" x14ac:dyDescent="0.25">
      <c r="A558" s="2" t="s">
        <v>1197</v>
      </c>
      <c r="B558" s="1" t="s">
        <v>687</v>
      </c>
    </row>
    <row r="559" spans="1:2" ht="120" x14ac:dyDescent="0.25">
      <c r="A559" s="2" t="s">
        <v>1197</v>
      </c>
      <c r="B559" s="1" t="s">
        <v>686</v>
      </c>
    </row>
    <row r="560" spans="1:2" ht="45" x14ac:dyDescent="0.25">
      <c r="A560" s="2" t="s">
        <v>1197</v>
      </c>
      <c r="B560" s="1" t="s">
        <v>685</v>
      </c>
    </row>
    <row r="561" spans="1:2" ht="195" x14ac:dyDescent="0.25">
      <c r="A561" s="2" t="s">
        <v>1197</v>
      </c>
      <c r="B561" s="1" t="s">
        <v>684</v>
      </c>
    </row>
    <row r="562" spans="1:2" ht="30" x14ac:dyDescent="0.25">
      <c r="A562" s="2" t="s">
        <v>1197</v>
      </c>
      <c r="B562" s="1" t="s">
        <v>683</v>
      </c>
    </row>
    <row r="563" spans="1:2" ht="30" x14ac:dyDescent="0.25">
      <c r="A563" s="2" t="s">
        <v>1197</v>
      </c>
      <c r="B563" s="1" t="s">
        <v>682</v>
      </c>
    </row>
    <row r="564" spans="1:2" ht="60" x14ac:dyDescent="0.25">
      <c r="A564" s="2" t="s">
        <v>1197</v>
      </c>
      <c r="B564" s="1" t="s">
        <v>681</v>
      </c>
    </row>
    <row r="565" spans="1:2" ht="135" x14ac:dyDescent="0.25">
      <c r="A565" s="2" t="s">
        <v>1197</v>
      </c>
      <c r="B565" s="1" t="s">
        <v>680</v>
      </c>
    </row>
    <row r="566" spans="1:2" ht="75" x14ac:dyDescent="0.25">
      <c r="A566" s="2" t="s">
        <v>1197</v>
      </c>
      <c r="B566" s="1" t="s">
        <v>679</v>
      </c>
    </row>
    <row r="567" spans="1:2" ht="45" x14ac:dyDescent="0.25">
      <c r="A567" s="2" t="s">
        <v>1197</v>
      </c>
      <c r="B567" s="1" t="s">
        <v>678</v>
      </c>
    </row>
    <row r="568" spans="1:2" ht="180" x14ac:dyDescent="0.25">
      <c r="A568" s="2" t="s">
        <v>1197</v>
      </c>
      <c r="B568" s="1" t="s">
        <v>677</v>
      </c>
    </row>
    <row r="569" spans="1:2" ht="30" x14ac:dyDescent="0.25">
      <c r="A569" s="2" t="s">
        <v>1197</v>
      </c>
      <c r="B569" s="1" t="s">
        <v>676</v>
      </c>
    </row>
    <row r="570" spans="1:2" ht="45" x14ac:dyDescent="0.25">
      <c r="A570" s="2" t="s">
        <v>1197</v>
      </c>
      <c r="B570" s="1" t="s">
        <v>675</v>
      </c>
    </row>
    <row r="571" spans="1:2" ht="180" x14ac:dyDescent="0.25">
      <c r="A571" s="2" t="s">
        <v>1197</v>
      </c>
      <c r="B571" s="1" t="s">
        <v>674</v>
      </c>
    </row>
    <row r="572" spans="1:2" ht="180" x14ac:dyDescent="0.25">
      <c r="A572" s="2" t="s">
        <v>1197</v>
      </c>
      <c r="B572" s="1" t="s">
        <v>673</v>
      </c>
    </row>
    <row r="573" spans="1:2" ht="30" x14ac:dyDescent="0.25">
      <c r="A573" s="2" t="s">
        <v>1197</v>
      </c>
      <c r="B573" s="1" t="s">
        <v>672</v>
      </c>
    </row>
    <row r="574" spans="1:2" ht="30" x14ac:dyDescent="0.25">
      <c r="A574" s="2" t="s">
        <v>1197</v>
      </c>
      <c r="B574" s="1" t="s">
        <v>671</v>
      </c>
    </row>
    <row r="575" spans="1:2" ht="60" x14ac:dyDescent="0.25">
      <c r="A575" s="2" t="s">
        <v>1197</v>
      </c>
      <c r="B575" s="1" t="s">
        <v>670</v>
      </c>
    </row>
    <row r="576" spans="1:2" ht="75" x14ac:dyDescent="0.25">
      <c r="A576" s="2" t="s">
        <v>1197</v>
      </c>
      <c r="B576" s="1" t="s">
        <v>669</v>
      </c>
    </row>
    <row r="577" spans="1:2" ht="30" x14ac:dyDescent="0.25">
      <c r="A577" s="2" t="s">
        <v>1197</v>
      </c>
      <c r="B577" s="1" t="s">
        <v>668</v>
      </c>
    </row>
    <row r="578" spans="1:2" ht="75" x14ac:dyDescent="0.25">
      <c r="A578" s="2" t="s">
        <v>1197</v>
      </c>
      <c r="B578" s="1" t="s">
        <v>667</v>
      </c>
    </row>
    <row r="579" spans="1:2" ht="30" x14ac:dyDescent="0.25">
      <c r="A579" s="2" t="s">
        <v>1197</v>
      </c>
      <c r="B579" s="1" t="s">
        <v>666</v>
      </c>
    </row>
    <row r="580" spans="1:2" ht="60" x14ac:dyDescent="0.25">
      <c r="A580" s="2" t="s">
        <v>1197</v>
      </c>
      <c r="B580" s="1" t="s">
        <v>665</v>
      </c>
    </row>
    <row r="581" spans="1:2" ht="75" x14ac:dyDescent="0.25">
      <c r="A581" s="2" t="s">
        <v>1197</v>
      </c>
      <c r="B581" s="1" t="s">
        <v>664</v>
      </c>
    </row>
    <row r="582" spans="1:2" ht="30" x14ac:dyDescent="0.25">
      <c r="A582" s="2" t="s">
        <v>1197</v>
      </c>
      <c r="B582" s="1" t="s">
        <v>663</v>
      </c>
    </row>
    <row r="583" spans="1:2" ht="90" x14ac:dyDescent="0.25">
      <c r="A583" s="2" t="s">
        <v>1197</v>
      </c>
      <c r="B583" s="1" t="s">
        <v>662</v>
      </c>
    </row>
    <row r="584" spans="1:2" ht="255" x14ac:dyDescent="0.25">
      <c r="A584" s="2" t="s">
        <v>1197</v>
      </c>
      <c r="B584" s="1" t="s">
        <v>661</v>
      </c>
    </row>
    <row r="585" spans="1:2" x14ac:dyDescent="0.25">
      <c r="A585" s="2" t="s">
        <v>1197</v>
      </c>
      <c r="B585" s="1" t="s">
        <v>660</v>
      </c>
    </row>
    <row r="586" spans="1:2" ht="375" x14ac:dyDescent="0.25">
      <c r="A586" s="2" t="s">
        <v>1197</v>
      </c>
      <c r="B586" s="1" t="s">
        <v>659</v>
      </c>
    </row>
    <row r="587" spans="1:2" ht="90" x14ac:dyDescent="0.25">
      <c r="A587" s="2" t="s">
        <v>1197</v>
      </c>
      <c r="B587" s="1" t="s">
        <v>658</v>
      </c>
    </row>
    <row r="588" spans="1:2" x14ac:dyDescent="0.25">
      <c r="A588" s="2" t="s">
        <v>1197</v>
      </c>
      <c r="B588" s="1" t="s">
        <v>657</v>
      </c>
    </row>
    <row r="589" spans="1:2" ht="90" x14ac:dyDescent="0.25">
      <c r="A589" s="2" t="s">
        <v>1197</v>
      </c>
      <c r="B589" s="1" t="s">
        <v>656</v>
      </c>
    </row>
    <row r="590" spans="1:2" ht="30" x14ac:dyDescent="0.25">
      <c r="A590" s="2" t="s">
        <v>1197</v>
      </c>
      <c r="B590" s="1" t="s">
        <v>655</v>
      </c>
    </row>
    <row r="591" spans="1:2" x14ac:dyDescent="0.25">
      <c r="A591" s="2" t="s">
        <v>1197</v>
      </c>
      <c r="B591" s="1" t="s">
        <v>654</v>
      </c>
    </row>
    <row r="592" spans="1:2" ht="30" x14ac:dyDescent="0.25">
      <c r="A592" s="2" t="s">
        <v>1197</v>
      </c>
      <c r="B592" s="1" t="s">
        <v>653</v>
      </c>
    </row>
    <row r="593" spans="1:2" x14ac:dyDescent="0.25">
      <c r="A593" s="2" t="s">
        <v>1197</v>
      </c>
      <c r="B593" s="1" t="s">
        <v>652</v>
      </c>
    </row>
    <row r="594" spans="1:2" ht="30" x14ac:dyDescent="0.25">
      <c r="A594" s="2" t="s">
        <v>1197</v>
      </c>
      <c r="B594" s="1" t="s">
        <v>651</v>
      </c>
    </row>
    <row r="595" spans="1:2" x14ac:dyDescent="0.25">
      <c r="A595" s="2" t="s">
        <v>1197</v>
      </c>
      <c r="B595" s="1" t="s">
        <v>650</v>
      </c>
    </row>
    <row r="596" spans="1:2" x14ac:dyDescent="0.25">
      <c r="A596" s="2" t="s">
        <v>1197</v>
      </c>
      <c r="B596" s="1" t="s">
        <v>649</v>
      </c>
    </row>
    <row r="597" spans="1:2" ht="30" x14ac:dyDescent="0.25">
      <c r="A597" s="2" t="s">
        <v>1197</v>
      </c>
      <c r="B597" s="1" t="s">
        <v>648</v>
      </c>
    </row>
    <row r="598" spans="1:2" ht="45" x14ac:dyDescent="0.25">
      <c r="A598" s="2" t="s">
        <v>1197</v>
      </c>
      <c r="B598" s="1" t="s">
        <v>647</v>
      </c>
    </row>
    <row r="599" spans="1:2" ht="30" x14ac:dyDescent="0.25">
      <c r="A599" s="2" t="s">
        <v>1197</v>
      </c>
      <c r="B599" s="1" t="s">
        <v>646</v>
      </c>
    </row>
    <row r="600" spans="1:2" ht="135" x14ac:dyDescent="0.25">
      <c r="A600" s="2" t="s">
        <v>1197</v>
      </c>
      <c r="B600" s="1" t="s">
        <v>645</v>
      </c>
    </row>
    <row r="601" spans="1:2" ht="90" x14ac:dyDescent="0.25">
      <c r="A601" s="2" t="s">
        <v>1197</v>
      </c>
      <c r="B601" s="1" t="s">
        <v>644</v>
      </c>
    </row>
    <row r="602" spans="1:2" ht="30" x14ac:dyDescent="0.25">
      <c r="A602" s="2" t="s">
        <v>1197</v>
      </c>
      <c r="B602" s="1" t="s">
        <v>643</v>
      </c>
    </row>
    <row r="603" spans="1:2" ht="45" x14ac:dyDescent="0.25">
      <c r="A603" s="2" t="s">
        <v>1197</v>
      </c>
      <c r="B603" s="1" t="s">
        <v>642</v>
      </c>
    </row>
    <row r="604" spans="1:2" ht="135" x14ac:dyDescent="0.25">
      <c r="A604" s="2" t="s">
        <v>1197</v>
      </c>
      <c r="B604" s="1" t="s">
        <v>641</v>
      </c>
    </row>
    <row r="605" spans="1:2" ht="75" x14ac:dyDescent="0.25">
      <c r="A605" s="2" t="s">
        <v>1197</v>
      </c>
      <c r="B605" s="1" t="s">
        <v>640</v>
      </c>
    </row>
    <row r="606" spans="1:2" ht="75" x14ac:dyDescent="0.25">
      <c r="A606" s="2" t="s">
        <v>1197</v>
      </c>
      <c r="B606" s="1" t="s">
        <v>639</v>
      </c>
    </row>
    <row r="607" spans="1:2" x14ac:dyDescent="0.25">
      <c r="A607" s="2" t="s">
        <v>1197</v>
      </c>
      <c r="B607" s="1" t="s">
        <v>638</v>
      </c>
    </row>
    <row r="608" spans="1:2" ht="30" x14ac:dyDescent="0.25">
      <c r="A608" s="2" t="s">
        <v>1197</v>
      </c>
      <c r="B608" s="1" t="s">
        <v>637</v>
      </c>
    </row>
    <row r="609" spans="1:2" ht="120" x14ac:dyDescent="0.25">
      <c r="A609" s="2" t="s">
        <v>1197</v>
      </c>
      <c r="B609" s="1" t="s">
        <v>636</v>
      </c>
    </row>
    <row r="610" spans="1:2" ht="60" x14ac:dyDescent="0.25">
      <c r="A610" s="2" t="s">
        <v>1197</v>
      </c>
      <c r="B610" s="1" t="s">
        <v>635</v>
      </c>
    </row>
    <row r="611" spans="1:2" ht="60" x14ac:dyDescent="0.25">
      <c r="A611" s="2" t="s">
        <v>1197</v>
      </c>
      <c r="B611" s="1" t="s">
        <v>634</v>
      </c>
    </row>
    <row r="612" spans="1:2" ht="45" x14ac:dyDescent="0.25">
      <c r="A612" s="2" t="s">
        <v>1197</v>
      </c>
      <c r="B612" s="1" t="s">
        <v>633</v>
      </c>
    </row>
    <row r="613" spans="1:2" ht="75" x14ac:dyDescent="0.25">
      <c r="A613" s="2" t="s">
        <v>1197</v>
      </c>
      <c r="B613" s="1" t="s">
        <v>632</v>
      </c>
    </row>
    <row r="614" spans="1:2" ht="30" x14ac:dyDescent="0.25">
      <c r="A614" s="2" t="s">
        <v>1197</v>
      </c>
      <c r="B614" s="1" t="s">
        <v>631</v>
      </c>
    </row>
    <row r="615" spans="1:2" ht="75" x14ac:dyDescent="0.25">
      <c r="A615" s="2" t="s">
        <v>1197</v>
      </c>
      <c r="B615" s="1" t="s">
        <v>630</v>
      </c>
    </row>
    <row r="616" spans="1:2" ht="30" x14ac:dyDescent="0.25">
      <c r="A616" s="2" t="s">
        <v>1197</v>
      </c>
      <c r="B616" s="1" t="s">
        <v>629</v>
      </c>
    </row>
    <row r="617" spans="1:2" x14ac:dyDescent="0.25">
      <c r="A617" s="2" t="s">
        <v>1197</v>
      </c>
      <c r="B617" s="1" t="s">
        <v>628</v>
      </c>
    </row>
    <row r="618" spans="1:2" ht="150" x14ac:dyDescent="0.25">
      <c r="A618" s="2" t="s">
        <v>1197</v>
      </c>
      <c r="B618" s="1" t="s">
        <v>627</v>
      </c>
    </row>
    <row r="619" spans="1:2" ht="30" x14ac:dyDescent="0.25">
      <c r="A619" s="2" t="s">
        <v>1197</v>
      </c>
      <c r="B619" s="1" t="s">
        <v>626</v>
      </c>
    </row>
    <row r="620" spans="1:2" x14ac:dyDescent="0.25">
      <c r="A620" s="2" t="s">
        <v>1197</v>
      </c>
      <c r="B620" s="1" t="s">
        <v>625</v>
      </c>
    </row>
    <row r="621" spans="1:2" ht="30" x14ac:dyDescent="0.25">
      <c r="A621" s="2" t="s">
        <v>1197</v>
      </c>
      <c r="B621" s="1" t="s">
        <v>624</v>
      </c>
    </row>
    <row r="622" spans="1:2" ht="165" x14ac:dyDescent="0.25">
      <c r="A622" s="2" t="s">
        <v>1197</v>
      </c>
      <c r="B622" s="1" t="s">
        <v>623</v>
      </c>
    </row>
    <row r="623" spans="1:2" x14ac:dyDescent="0.25">
      <c r="A623" s="2" t="s">
        <v>1197</v>
      </c>
      <c r="B623" s="1" t="s">
        <v>622</v>
      </c>
    </row>
    <row r="624" spans="1:2" ht="165" x14ac:dyDescent="0.25">
      <c r="A624" s="2" t="s">
        <v>1197</v>
      </c>
      <c r="B624" s="1" t="s">
        <v>621</v>
      </c>
    </row>
    <row r="625" spans="1:2" ht="30" x14ac:dyDescent="0.25">
      <c r="A625" s="2" t="s">
        <v>1197</v>
      </c>
      <c r="B625" s="1" t="s">
        <v>620</v>
      </c>
    </row>
    <row r="626" spans="1:2" x14ac:dyDescent="0.25">
      <c r="A626" s="2" t="s">
        <v>1197</v>
      </c>
      <c r="B626" s="1" t="s">
        <v>619</v>
      </c>
    </row>
    <row r="627" spans="1:2" ht="30" x14ac:dyDescent="0.25">
      <c r="A627" s="2" t="s">
        <v>1197</v>
      </c>
      <c r="B627" s="1" t="s">
        <v>618</v>
      </c>
    </row>
    <row r="628" spans="1:2" ht="60" x14ac:dyDescent="0.25">
      <c r="A628" s="2" t="s">
        <v>1197</v>
      </c>
      <c r="B628" s="1" t="s">
        <v>617</v>
      </c>
    </row>
    <row r="629" spans="1:2" ht="30" x14ac:dyDescent="0.25">
      <c r="A629" s="2" t="s">
        <v>1197</v>
      </c>
      <c r="B629" s="1" t="s">
        <v>616</v>
      </c>
    </row>
    <row r="630" spans="1:2" x14ac:dyDescent="0.25">
      <c r="A630" s="2" t="s">
        <v>1197</v>
      </c>
      <c r="B630" s="1" t="s">
        <v>615</v>
      </c>
    </row>
    <row r="631" spans="1:2" ht="90" x14ac:dyDescent="0.25">
      <c r="A631" s="2" t="s">
        <v>1197</v>
      </c>
      <c r="B631" s="1" t="s">
        <v>614</v>
      </c>
    </row>
    <row r="632" spans="1:2" ht="45" x14ac:dyDescent="0.25">
      <c r="A632" s="2" t="s">
        <v>1197</v>
      </c>
      <c r="B632" s="1" t="s">
        <v>613</v>
      </c>
    </row>
    <row r="633" spans="1:2" ht="120" x14ac:dyDescent="0.25">
      <c r="A633" s="2" t="s">
        <v>1197</v>
      </c>
      <c r="B633" s="1" t="s">
        <v>612</v>
      </c>
    </row>
    <row r="634" spans="1:2" ht="135" x14ac:dyDescent="0.25">
      <c r="A634" s="2" t="s">
        <v>1197</v>
      </c>
      <c r="B634" s="1" t="s">
        <v>611</v>
      </c>
    </row>
    <row r="635" spans="1:2" x14ac:dyDescent="0.25">
      <c r="A635" s="2" t="s">
        <v>1197</v>
      </c>
      <c r="B635" s="1" t="s">
        <v>610</v>
      </c>
    </row>
    <row r="636" spans="1:2" ht="60" x14ac:dyDescent="0.25">
      <c r="A636" s="2" t="s">
        <v>1197</v>
      </c>
      <c r="B636" s="1" t="s">
        <v>609</v>
      </c>
    </row>
    <row r="637" spans="1:2" ht="105" x14ac:dyDescent="0.25">
      <c r="A637" s="2" t="s">
        <v>1197</v>
      </c>
      <c r="B637" s="1" t="s">
        <v>608</v>
      </c>
    </row>
    <row r="638" spans="1:2" ht="30" x14ac:dyDescent="0.25">
      <c r="A638" s="2" t="s">
        <v>1197</v>
      </c>
      <c r="B638" s="1" t="s">
        <v>607</v>
      </c>
    </row>
    <row r="639" spans="1:2" ht="45" x14ac:dyDescent="0.25">
      <c r="A639" s="2" t="s">
        <v>1197</v>
      </c>
      <c r="B639" s="1" t="s">
        <v>606</v>
      </c>
    </row>
    <row r="640" spans="1:2" ht="60" x14ac:dyDescent="0.25">
      <c r="A640" s="2" t="s">
        <v>1197</v>
      </c>
      <c r="B640" s="1" t="s">
        <v>605</v>
      </c>
    </row>
    <row r="641" spans="1:2" ht="45" x14ac:dyDescent="0.25">
      <c r="A641" s="2" t="s">
        <v>1197</v>
      </c>
      <c r="B641" s="1" t="s">
        <v>604</v>
      </c>
    </row>
    <row r="642" spans="1:2" ht="30" x14ac:dyDescent="0.25">
      <c r="A642" s="2" t="s">
        <v>1197</v>
      </c>
      <c r="B642" s="1" t="s">
        <v>603</v>
      </c>
    </row>
    <row r="643" spans="1:2" ht="45" x14ac:dyDescent="0.25">
      <c r="A643" s="2" t="s">
        <v>1197</v>
      </c>
      <c r="B643" s="1" t="s">
        <v>602</v>
      </c>
    </row>
    <row r="644" spans="1:2" ht="45" x14ac:dyDescent="0.25">
      <c r="A644" s="2" t="s">
        <v>1197</v>
      </c>
      <c r="B644" s="1" t="s">
        <v>601</v>
      </c>
    </row>
    <row r="645" spans="1:2" x14ac:dyDescent="0.25">
      <c r="A645" s="2" t="s">
        <v>1197</v>
      </c>
      <c r="B645" s="1" t="s">
        <v>600</v>
      </c>
    </row>
    <row r="646" spans="1:2" ht="105" x14ac:dyDescent="0.25">
      <c r="A646" s="2" t="s">
        <v>1197</v>
      </c>
      <c r="B646" s="1" t="s">
        <v>599</v>
      </c>
    </row>
    <row r="647" spans="1:2" ht="30" x14ac:dyDescent="0.25">
      <c r="A647" s="2" t="s">
        <v>1197</v>
      </c>
      <c r="B647" s="1" t="s">
        <v>598</v>
      </c>
    </row>
    <row r="648" spans="1:2" ht="60" x14ac:dyDescent="0.25">
      <c r="A648" s="2" t="s">
        <v>1197</v>
      </c>
      <c r="B648" s="1" t="s">
        <v>597</v>
      </c>
    </row>
    <row r="649" spans="1:2" ht="30" x14ac:dyDescent="0.25">
      <c r="A649" s="2" t="s">
        <v>1197</v>
      </c>
      <c r="B649" s="1" t="s">
        <v>596</v>
      </c>
    </row>
    <row r="650" spans="1:2" ht="45" x14ac:dyDescent="0.25">
      <c r="A650" s="2" t="s">
        <v>1197</v>
      </c>
      <c r="B650" s="1" t="s">
        <v>595</v>
      </c>
    </row>
    <row r="651" spans="1:2" ht="45" x14ac:dyDescent="0.25">
      <c r="A651" s="2" t="s">
        <v>1197</v>
      </c>
      <c r="B651" s="1" t="s">
        <v>594</v>
      </c>
    </row>
    <row r="652" spans="1:2" ht="75" x14ac:dyDescent="0.25">
      <c r="A652" s="2" t="s">
        <v>1197</v>
      </c>
      <c r="B652" s="1" t="s">
        <v>593</v>
      </c>
    </row>
    <row r="653" spans="1:2" ht="45" x14ac:dyDescent="0.25">
      <c r="A653" s="2" t="s">
        <v>1197</v>
      </c>
      <c r="B653" s="1" t="s">
        <v>592</v>
      </c>
    </row>
    <row r="654" spans="1:2" ht="105" x14ac:dyDescent="0.25">
      <c r="A654" s="2" t="s">
        <v>1197</v>
      </c>
      <c r="B654" s="1" t="s">
        <v>591</v>
      </c>
    </row>
    <row r="655" spans="1:2" ht="90" x14ac:dyDescent="0.25">
      <c r="A655" s="2" t="s">
        <v>1197</v>
      </c>
      <c r="B655" s="1" t="s">
        <v>590</v>
      </c>
    </row>
    <row r="656" spans="1:2" ht="270" x14ac:dyDescent="0.25">
      <c r="A656" s="2" t="s">
        <v>1197</v>
      </c>
      <c r="B656" s="1" t="s">
        <v>589</v>
      </c>
    </row>
    <row r="657" spans="1:2" ht="30" x14ac:dyDescent="0.25">
      <c r="A657" s="2" t="s">
        <v>1197</v>
      </c>
      <c r="B657" s="1" t="s">
        <v>511</v>
      </c>
    </row>
    <row r="658" spans="1:2" ht="270" x14ac:dyDescent="0.25">
      <c r="A658" s="2" t="s">
        <v>1197</v>
      </c>
      <c r="B658" s="1" t="s">
        <v>588</v>
      </c>
    </row>
    <row r="659" spans="1:2" ht="255" x14ac:dyDescent="0.25">
      <c r="A659" s="2" t="s">
        <v>1197</v>
      </c>
      <c r="B659" s="1" t="s">
        <v>587</v>
      </c>
    </row>
    <row r="660" spans="1:2" ht="30" x14ac:dyDescent="0.25">
      <c r="A660" s="2" t="s">
        <v>1197</v>
      </c>
      <c r="B660" s="1" t="s">
        <v>586</v>
      </c>
    </row>
    <row r="661" spans="1:2" x14ac:dyDescent="0.25">
      <c r="A661" s="2" t="s">
        <v>1197</v>
      </c>
      <c r="B661" s="1" t="s">
        <v>585</v>
      </c>
    </row>
    <row r="662" spans="1:2" x14ac:dyDescent="0.25">
      <c r="A662" s="2" t="s">
        <v>1197</v>
      </c>
      <c r="B662" s="1" t="s">
        <v>584</v>
      </c>
    </row>
    <row r="663" spans="1:2" ht="75" x14ac:dyDescent="0.25">
      <c r="A663" s="2" t="s">
        <v>1197</v>
      </c>
      <c r="B663" s="1" t="s">
        <v>583</v>
      </c>
    </row>
    <row r="664" spans="1:2" ht="30" x14ac:dyDescent="0.25">
      <c r="A664" s="2" t="s">
        <v>1197</v>
      </c>
      <c r="B664" s="1" t="s">
        <v>582</v>
      </c>
    </row>
    <row r="665" spans="1:2" ht="120" x14ac:dyDescent="0.25">
      <c r="A665" s="2" t="s">
        <v>1197</v>
      </c>
      <c r="B665" s="1" t="s">
        <v>581</v>
      </c>
    </row>
    <row r="666" spans="1:2" ht="45" x14ac:dyDescent="0.25">
      <c r="A666" s="2" t="s">
        <v>1197</v>
      </c>
      <c r="B666" s="1" t="s">
        <v>580</v>
      </c>
    </row>
    <row r="667" spans="1:2" x14ac:dyDescent="0.25">
      <c r="A667" s="2" t="s">
        <v>1197</v>
      </c>
      <c r="B667" s="1" t="s">
        <v>579</v>
      </c>
    </row>
    <row r="668" spans="1:2" ht="30" x14ac:dyDescent="0.25">
      <c r="A668" s="2" t="s">
        <v>1197</v>
      </c>
      <c r="B668" s="1" t="s">
        <v>578</v>
      </c>
    </row>
    <row r="669" spans="1:2" ht="75" x14ac:dyDescent="0.25">
      <c r="A669" s="2" t="s">
        <v>1197</v>
      </c>
      <c r="B669" s="1" t="s">
        <v>577</v>
      </c>
    </row>
    <row r="670" spans="1:2" ht="45" x14ac:dyDescent="0.25">
      <c r="A670" s="2" t="s">
        <v>1197</v>
      </c>
      <c r="B670" s="1" t="s">
        <v>576</v>
      </c>
    </row>
    <row r="671" spans="1:2" ht="45" x14ac:dyDescent="0.25">
      <c r="A671" s="2" t="s">
        <v>1197</v>
      </c>
      <c r="B671" s="1" t="s">
        <v>576</v>
      </c>
    </row>
    <row r="672" spans="1:2" ht="45" x14ac:dyDescent="0.25">
      <c r="A672" s="2" t="s">
        <v>1197</v>
      </c>
      <c r="B672" s="1" t="s">
        <v>575</v>
      </c>
    </row>
    <row r="673" spans="1:2" ht="75" x14ac:dyDescent="0.25">
      <c r="A673" s="2" t="s">
        <v>1197</v>
      </c>
      <c r="B673" s="1" t="s">
        <v>574</v>
      </c>
    </row>
    <row r="674" spans="1:2" ht="180" x14ac:dyDescent="0.25">
      <c r="A674" s="2" t="s">
        <v>1197</v>
      </c>
      <c r="B674" s="1" t="s">
        <v>573</v>
      </c>
    </row>
    <row r="675" spans="1:2" ht="120" x14ac:dyDescent="0.25">
      <c r="A675" s="2" t="s">
        <v>1197</v>
      </c>
      <c r="B675" s="1" t="s">
        <v>572</v>
      </c>
    </row>
    <row r="676" spans="1:2" ht="135" x14ac:dyDescent="0.25">
      <c r="A676" s="2" t="s">
        <v>1197</v>
      </c>
      <c r="B676" s="1" t="s">
        <v>571</v>
      </c>
    </row>
    <row r="677" spans="1:2" ht="45" x14ac:dyDescent="0.25">
      <c r="A677" s="2" t="s">
        <v>1197</v>
      </c>
      <c r="B677" s="1" t="s">
        <v>570</v>
      </c>
    </row>
    <row r="678" spans="1:2" ht="60" x14ac:dyDescent="0.25">
      <c r="A678" s="2" t="s">
        <v>1197</v>
      </c>
      <c r="B678" s="1" t="s">
        <v>569</v>
      </c>
    </row>
    <row r="679" spans="1:2" x14ac:dyDescent="0.25">
      <c r="A679" s="2" t="s">
        <v>1197</v>
      </c>
      <c r="B679" s="1" t="s">
        <v>568</v>
      </c>
    </row>
    <row r="680" spans="1:2" ht="150" x14ac:dyDescent="0.25">
      <c r="A680" s="2" t="s">
        <v>1197</v>
      </c>
      <c r="B680" s="1" t="s">
        <v>567</v>
      </c>
    </row>
    <row r="681" spans="1:2" ht="60" x14ac:dyDescent="0.25">
      <c r="A681" s="2" t="s">
        <v>1197</v>
      </c>
      <c r="B681" s="1" t="s">
        <v>566</v>
      </c>
    </row>
    <row r="682" spans="1:2" ht="75" x14ac:dyDescent="0.25">
      <c r="A682" s="2" t="s">
        <v>1197</v>
      </c>
      <c r="B682" s="1" t="s">
        <v>565</v>
      </c>
    </row>
    <row r="683" spans="1:2" ht="30" x14ac:dyDescent="0.25">
      <c r="A683" s="2" t="s">
        <v>1197</v>
      </c>
      <c r="B683" s="1" t="s">
        <v>564</v>
      </c>
    </row>
    <row r="684" spans="1:2" ht="60" x14ac:dyDescent="0.25">
      <c r="A684" s="2" t="s">
        <v>1197</v>
      </c>
      <c r="B684" s="1" t="s">
        <v>563</v>
      </c>
    </row>
    <row r="685" spans="1:2" ht="75" x14ac:dyDescent="0.25">
      <c r="A685" s="2" t="s">
        <v>1197</v>
      </c>
      <c r="B685" s="1" t="s">
        <v>562</v>
      </c>
    </row>
    <row r="686" spans="1:2" ht="75" x14ac:dyDescent="0.25">
      <c r="A686" s="2" t="s">
        <v>1197</v>
      </c>
      <c r="B686" s="1" t="s">
        <v>561</v>
      </c>
    </row>
    <row r="687" spans="1:2" ht="30" x14ac:dyDescent="0.25">
      <c r="A687" s="2" t="s">
        <v>1197</v>
      </c>
      <c r="B687" s="1" t="s">
        <v>560</v>
      </c>
    </row>
    <row r="688" spans="1:2" ht="45" x14ac:dyDescent="0.25">
      <c r="A688" s="2" t="s">
        <v>1197</v>
      </c>
      <c r="B688" s="1" t="s">
        <v>559</v>
      </c>
    </row>
    <row r="689" spans="1:2" ht="60" x14ac:dyDescent="0.25">
      <c r="A689" s="2" t="s">
        <v>1197</v>
      </c>
      <c r="B689" s="1" t="s">
        <v>558</v>
      </c>
    </row>
    <row r="690" spans="1:2" x14ac:dyDescent="0.25">
      <c r="A690" s="2" t="s">
        <v>1197</v>
      </c>
      <c r="B690" s="1" t="s">
        <v>557</v>
      </c>
    </row>
    <row r="691" spans="1:2" ht="60" x14ac:dyDescent="0.25">
      <c r="A691" s="2" t="s">
        <v>1197</v>
      </c>
      <c r="B691" s="1" t="s">
        <v>556</v>
      </c>
    </row>
    <row r="692" spans="1:2" ht="45" x14ac:dyDescent="0.25">
      <c r="A692" s="2" t="s">
        <v>1197</v>
      </c>
      <c r="B692" s="1" t="s">
        <v>555</v>
      </c>
    </row>
    <row r="693" spans="1:2" ht="45" x14ac:dyDescent="0.25">
      <c r="A693" s="2" t="s">
        <v>1197</v>
      </c>
      <c r="B693" s="1" t="s">
        <v>554</v>
      </c>
    </row>
    <row r="694" spans="1:2" ht="30" x14ac:dyDescent="0.25">
      <c r="A694" s="2" t="s">
        <v>1197</v>
      </c>
      <c r="B694" s="1" t="s">
        <v>553</v>
      </c>
    </row>
    <row r="695" spans="1:2" ht="30" x14ac:dyDescent="0.25">
      <c r="A695" s="2" t="s">
        <v>1197</v>
      </c>
      <c r="B695" s="1" t="s">
        <v>552</v>
      </c>
    </row>
    <row r="696" spans="1:2" ht="30" x14ac:dyDescent="0.25">
      <c r="A696" s="2" t="s">
        <v>1197</v>
      </c>
      <c r="B696" s="1" t="s">
        <v>551</v>
      </c>
    </row>
    <row r="697" spans="1:2" x14ac:dyDescent="0.25">
      <c r="A697" s="2" t="s">
        <v>1197</v>
      </c>
      <c r="B697" s="1" t="s">
        <v>550</v>
      </c>
    </row>
    <row r="698" spans="1:2" ht="45" x14ac:dyDescent="0.25">
      <c r="A698" s="2" t="s">
        <v>1197</v>
      </c>
      <c r="B698" s="1" t="s">
        <v>549</v>
      </c>
    </row>
    <row r="699" spans="1:2" ht="60" x14ac:dyDescent="0.25">
      <c r="A699" s="2" t="s">
        <v>1197</v>
      </c>
      <c r="B699" s="1" t="s">
        <v>548</v>
      </c>
    </row>
    <row r="700" spans="1:2" ht="60" x14ac:dyDescent="0.25">
      <c r="A700" s="2" t="s">
        <v>1197</v>
      </c>
      <c r="B700" s="1" t="s">
        <v>547</v>
      </c>
    </row>
    <row r="701" spans="1:2" ht="195" x14ac:dyDescent="0.25">
      <c r="A701" s="2" t="s">
        <v>1197</v>
      </c>
      <c r="B701" s="1" t="s">
        <v>546</v>
      </c>
    </row>
    <row r="702" spans="1:2" ht="45" x14ac:dyDescent="0.25">
      <c r="A702" s="2" t="s">
        <v>1197</v>
      </c>
      <c r="B702" s="1" t="s">
        <v>545</v>
      </c>
    </row>
    <row r="703" spans="1:2" ht="105" x14ac:dyDescent="0.25">
      <c r="A703" s="2" t="s">
        <v>1197</v>
      </c>
      <c r="B703" s="1" t="s">
        <v>544</v>
      </c>
    </row>
    <row r="704" spans="1:2" ht="90" x14ac:dyDescent="0.25">
      <c r="A704" s="2" t="s">
        <v>1197</v>
      </c>
      <c r="B704" s="1" t="s">
        <v>543</v>
      </c>
    </row>
    <row r="705" spans="1:2" ht="90" x14ac:dyDescent="0.25">
      <c r="A705" s="2" t="s">
        <v>1197</v>
      </c>
      <c r="B705" s="1" t="s">
        <v>542</v>
      </c>
    </row>
    <row r="706" spans="1:2" ht="30" x14ac:dyDescent="0.25">
      <c r="A706" s="2" t="s">
        <v>1197</v>
      </c>
      <c r="B706" s="1" t="s">
        <v>541</v>
      </c>
    </row>
    <row r="707" spans="1:2" ht="30" x14ac:dyDescent="0.25">
      <c r="A707" s="2" t="s">
        <v>1197</v>
      </c>
      <c r="B707" s="1" t="s">
        <v>540</v>
      </c>
    </row>
    <row r="708" spans="1:2" ht="45" x14ac:dyDescent="0.25">
      <c r="A708" s="2" t="s">
        <v>1197</v>
      </c>
      <c r="B708" s="1" t="s">
        <v>539</v>
      </c>
    </row>
    <row r="709" spans="1:2" ht="210" x14ac:dyDescent="0.25">
      <c r="A709" s="2" t="s">
        <v>1197</v>
      </c>
      <c r="B709" s="1" t="s">
        <v>538</v>
      </c>
    </row>
    <row r="710" spans="1:2" x14ac:dyDescent="0.25">
      <c r="A710" s="2" t="s">
        <v>1197</v>
      </c>
      <c r="B710" s="1" t="s">
        <v>537</v>
      </c>
    </row>
    <row r="711" spans="1:2" x14ac:dyDescent="0.25">
      <c r="A711" s="2" t="s">
        <v>1197</v>
      </c>
      <c r="B711" s="1" t="s">
        <v>537</v>
      </c>
    </row>
    <row r="712" spans="1:2" ht="150" x14ac:dyDescent="0.25">
      <c r="A712" s="2" t="s">
        <v>1197</v>
      </c>
      <c r="B712" s="1" t="s">
        <v>536</v>
      </c>
    </row>
    <row r="713" spans="1:2" ht="45" x14ac:dyDescent="0.25">
      <c r="A713" s="2" t="s">
        <v>1197</v>
      </c>
      <c r="B713" s="1" t="s">
        <v>535</v>
      </c>
    </row>
    <row r="714" spans="1:2" ht="45" x14ac:dyDescent="0.25">
      <c r="A714" s="2" t="s">
        <v>1197</v>
      </c>
      <c r="B714" s="1" t="s">
        <v>534</v>
      </c>
    </row>
    <row r="715" spans="1:2" ht="120" x14ac:dyDescent="0.25">
      <c r="A715" s="2" t="s">
        <v>1197</v>
      </c>
      <c r="B715" s="1" t="s">
        <v>533</v>
      </c>
    </row>
    <row r="716" spans="1:2" ht="75" x14ac:dyDescent="0.25">
      <c r="A716" s="2" t="s">
        <v>1197</v>
      </c>
      <c r="B716" s="1" t="s">
        <v>531</v>
      </c>
    </row>
    <row r="717" spans="1:2" ht="120" x14ac:dyDescent="0.25">
      <c r="A717" s="2" t="s">
        <v>1197</v>
      </c>
      <c r="B717" s="1" t="s">
        <v>530</v>
      </c>
    </row>
    <row r="718" spans="1:2" x14ac:dyDescent="0.25">
      <c r="A718" s="2" t="s">
        <v>1197</v>
      </c>
      <c r="B718" s="1" t="s">
        <v>529</v>
      </c>
    </row>
    <row r="719" spans="1:2" ht="120" x14ac:dyDescent="0.25">
      <c r="A719" s="2" t="s">
        <v>1197</v>
      </c>
      <c r="B719" s="1" t="s">
        <v>528</v>
      </c>
    </row>
    <row r="720" spans="1:2" ht="120" x14ac:dyDescent="0.25">
      <c r="A720" s="2" t="s">
        <v>1197</v>
      </c>
      <c r="B720" s="1" t="s">
        <v>526</v>
      </c>
    </row>
    <row r="721" spans="1:2" ht="255" x14ac:dyDescent="0.25">
      <c r="A721" s="2" t="s">
        <v>1197</v>
      </c>
      <c r="B721" s="1" t="s">
        <v>525</v>
      </c>
    </row>
    <row r="722" spans="1:2" ht="90" x14ac:dyDescent="0.25">
      <c r="A722" s="2" t="s">
        <v>1197</v>
      </c>
      <c r="B722" s="1" t="s">
        <v>524</v>
      </c>
    </row>
    <row r="723" spans="1:2" ht="30" x14ac:dyDescent="0.25">
      <c r="A723" s="2" t="s">
        <v>1197</v>
      </c>
      <c r="B723" s="1" t="s">
        <v>523</v>
      </c>
    </row>
    <row r="724" spans="1:2" ht="30" x14ac:dyDescent="0.25">
      <c r="A724" s="2" t="s">
        <v>1197</v>
      </c>
      <c r="B724" s="1" t="s">
        <v>522</v>
      </c>
    </row>
    <row r="725" spans="1:2" x14ac:dyDescent="0.25">
      <c r="A725" s="2" t="s">
        <v>1197</v>
      </c>
      <c r="B725" s="1" t="s">
        <v>521</v>
      </c>
    </row>
    <row r="726" spans="1:2" x14ac:dyDescent="0.25">
      <c r="A726" s="2" t="s">
        <v>1197</v>
      </c>
      <c r="B726" s="1" t="s">
        <v>520</v>
      </c>
    </row>
    <row r="727" spans="1:2" ht="45" x14ac:dyDescent="0.25">
      <c r="A727" s="2" t="s">
        <v>1197</v>
      </c>
      <c r="B727" s="1" t="s">
        <v>519</v>
      </c>
    </row>
    <row r="728" spans="1:2" ht="30" x14ac:dyDescent="0.25">
      <c r="A728" s="2" t="s">
        <v>1197</v>
      </c>
      <c r="B728" s="1" t="s">
        <v>518</v>
      </c>
    </row>
    <row r="729" spans="1:2" ht="90" x14ac:dyDescent="0.25">
      <c r="A729" s="2" t="s">
        <v>1197</v>
      </c>
      <c r="B729" s="1" t="s">
        <v>517</v>
      </c>
    </row>
    <row r="730" spans="1:2" ht="30" x14ac:dyDescent="0.25">
      <c r="A730" s="2" t="s">
        <v>1197</v>
      </c>
      <c r="B730" s="1" t="s">
        <v>516</v>
      </c>
    </row>
    <row r="731" spans="1:2" ht="45" x14ac:dyDescent="0.25">
      <c r="A731" s="2" t="s">
        <v>1197</v>
      </c>
      <c r="B731" s="1" t="s">
        <v>515</v>
      </c>
    </row>
    <row r="732" spans="1:2" x14ac:dyDescent="0.25">
      <c r="A732" s="2" t="s">
        <v>1197</v>
      </c>
      <c r="B732" s="1" t="s">
        <v>514</v>
      </c>
    </row>
    <row r="733" spans="1:2" ht="75" x14ac:dyDescent="0.25">
      <c r="A733" s="2" t="s">
        <v>1197</v>
      </c>
      <c r="B733" s="1" t="s">
        <v>513</v>
      </c>
    </row>
    <row r="734" spans="1:2" ht="75" x14ac:dyDescent="0.25">
      <c r="A734" s="2" t="s">
        <v>1197</v>
      </c>
      <c r="B734" s="1" t="s">
        <v>512</v>
      </c>
    </row>
    <row r="735" spans="1:2" ht="30" x14ac:dyDescent="0.25">
      <c r="A735" s="2" t="s">
        <v>1197</v>
      </c>
      <c r="B735" s="1" t="s">
        <v>511</v>
      </c>
    </row>
    <row r="736" spans="1:2" ht="150" x14ac:dyDescent="0.25">
      <c r="A736" s="2" t="s">
        <v>1197</v>
      </c>
      <c r="B736" s="1" t="s">
        <v>510</v>
      </c>
    </row>
    <row r="737" spans="1:2" ht="45" x14ac:dyDescent="0.25">
      <c r="A737" s="2" t="s">
        <v>1197</v>
      </c>
      <c r="B737" s="1" t="s">
        <v>509</v>
      </c>
    </row>
    <row r="738" spans="1:2" ht="90" x14ac:dyDescent="0.25">
      <c r="A738" s="2" t="s">
        <v>1197</v>
      </c>
      <c r="B738" s="1" t="s">
        <v>508</v>
      </c>
    </row>
    <row r="739" spans="1:2" ht="120" x14ac:dyDescent="0.25">
      <c r="A739" s="2" t="s">
        <v>1197</v>
      </c>
      <c r="B739" s="1" t="s">
        <v>507</v>
      </c>
    </row>
    <row r="740" spans="1:2" ht="105" x14ac:dyDescent="0.25">
      <c r="A740" s="2" t="s">
        <v>1197</v>
      </c>
      <c r="B740" s="1" t="s">
        <v>506</v>
      </c>
    </row>
    <row r="741" spans="1:2" ht="75" x14ac:dyDescent="0.25">
      <c r="A741" s="2" t="s">
        <v>1197</v>
      </c>
      <c r="B741" s="1" t="s">
        <v>505</v>
      </c>
    </row>
    <row r="742" spans="1:2" x14ac:dyDescent="0.25">
      <c r="A742" s="2" t="s">
        <v>1197</v>
      </c>
      <c r="B742" s="1" t="s">
        <v>504</v>
      </c>
    </row>
    <row r="743" spans="1:2" ht="30" x14ac:dyDescent="0.25">
      <c r="A743" s="2" t="s">
        <v>1197</v>
      </c>
      <c r="B743" s="1" t="s">
        <v>503</v>
      </c>
    </row>
    <row r="744" spans="1:2" ht="30" x14ac:dyDescent="0.25">
      <c r="A744" s="2" t="s">
        <v>1197</v>
      </c>
      <c r="B744" s="1" t="s">
        <v>502</v>
      </c>
    </row>
    <row r="745" spans="1:2" ht="75" x14ac:dyDescent="0.25">
      <c r="A745" s="2" t="s">
        <v>1197</v>
      </c>
      <c r="B745" s="1" t="s">
        <v>501</v>
      </c>
    </row>
    <row r="746" spans="1:2" ht="45" x14ac:dyDescent="0.25">
      <c r="A746" s="2" t="s">
        <v>1197</v>
      </c>
      <c r="B746" s="1" t="s">
        <v>500</v>
      </c>
    </row>
    <row r="747" spans="1:2" x14ac:dyDescent="0.25">
      <c r="A747" s="2" t="s">
        <v>1197</v>
      </c>
      <c r="B747" s="1" t="s">
        <v>499</v>
      </c>
    </row>
    <row r="748" spans="1:2" x14ac:dyDescent="0.25">
      <c r="A748" s="2" t="s">
        <v>1197</v>
      </c>
      <c r="B748" s="1" t="s">
        <v>498</v>
      </c>
    </row>
    <row r="749" spans="1:2" ht="45" x14ac:dyDescent="0.25">
      <c r="A749" s="2" t="s">
        <v>1197</v>
      </c>
      <c r="B749" s="1" t="s">
        <v>497</v>
      </c>
    </row>
    <row r="750" spans="1:2" ht="75" x14ac:dyDescent="0.25">
      <c r="A750" s="2" t="s">
        <v>1197</v>
      </c>
      <c r="B750" s="1" t="s">
        <v>496</v>
      </c>
    </row>
    <row r="751" spans="1:2" x14ac:dyDescent="0.25">
      <c r="A751" s="2" t="s">
        <v>1197</v>
      </c>
      <c r="B751" s="1" t="s">
        <v>495</v>
      </c>
    </row>
    <row r="752" spans="1:2" ht="60" x14ac:dyDescent="0.25">
      <c r="A752" s="2" t="s">
        <v>1197</v>
      </c>
      <c r="B752" s="1" t="s">
        <v>494</v>
      </c>
    </row>
    <row r="753" spans="1:2" ht="30" x14ac:dyDescent="0.25">
      <c r="A753" s="2" t="s">
        <v>1197</v>
      </c>
      <c r="B753" s="1" t="s">
        <v>493</v>
      </c>
    </row>
    <row r="754" spans="1:2" ht="60" x14ac:dyDescent="0.25">
      <c r="A754" s="2" t="s">
        <v>1197</v>
      </c>
      <c r="B754" s="1" t="s">
        <v>492</v>
      </c>
    </row>
    <row r="755" spans="1:2" x14ac:dyDescent="0.25">
      <c r="A755" s="2" t="s">
        <v>1197</v>
      </c>
      <c r="B755" s="1" t="s">
        <v>346</v>
      </c>
    </row>
    <row r="756" spans="1:2" x14ac:dyDescent="0.25">
      <c r="A756" s="2" t="s">
        <v>1197</v>
      </c>
      <c r="B756" s="1" t="s">
        <v>491</v>
      </c>
    </row>
    <row r="757" spans="1:2" x14ac:dyDescent="0.25">
      <c r="A757" s="2" t="s">
        <v>1197</v>
      </c>
      <c r="B757" s="1" t="s">
        <v>490</v>
      </c>
    </row>
    <row r="758" spans="1:2" ht="30" x14ac:dyDescent="0.25">
      <c r="A758" s="2" t="s">
        <v>1197</v>
      </c>
      <c r="B758" s="1" t="s">
        <v>489</v>
      </c>
    </row>
    <row r="759" spans="1:2" x14ac:dyDescent="0.25">
      <c r="A759" s="2" t="s">
        <v>1197</v>
      </c>
      <c r="B759" s="1" t="s">
        <v>488</v>
      </c>
    </row>
    <row r="760" spans="1:2" ht="30" x14ac:dyDescent="0.25">
      <c r="A760" s="2" t="s">
        <v>1197</v>
      </c>
      <c r="B760" s="1" t="s">
        <v>487</v>
      </c>
    </row>
    <row r="761" spans="1:2" ht="105" x14ac:dyDescent="0.25">
      <c r="A761" s="2" t="s">
        <v>1197</v>
      </c>
      <c r="B761" s="1" t="s">
        <v>486</v>
      </c>
    </row>
    <row r="762" spans="1:2" x14ac:dyDescent="0.25">
      <c r="A762" s="2" t="s">
        <v>1197</v>
      </c>
      <c r="B762" s="1" t="s">
        <v>485</v>
      </c>
    </row>
    <row r="763" spans="1:2" ht="120" x14ac:dyDescent="0.25">
      <c r="A763" s="2" t="s">
        <v>1197</v>
      </c>
      <c r="B763" s="1" t="s">
        <v>484</v>
      </c>
    </row>
    <row r="764" spans="1:2" ht="60" x14ac:dyDescent="0.25">
      <c r="A764" s="2" t="s">
        <v>1197</v>
      </c>
      <c r="B764" s="1" t="s">
        <v>483</v>
      </c>
    </row>
    <row r="765" spans="1:2" x14ac:dyDescent="0.25">
      <c r="A765" s="2" t="s">
        <v>1197</v>
      </c>
      <c r="B765" s="1" t="s">
        <v>482</v>
      </c>
    </row>
    <row r="766" spans="1:2" x14ac:dyDescent="0.25">
      <c r="A766" s="2" t="s">
        <v>1197</v>
      </c>
      <c r="B766" s="1" t="s">
        <v>481</v>
      </c>
    </row>
    <row r="767" spans="1:2" x14ac:dyDescent="0.25">
      <c r="A767" s="2" t="s">
        <v>1197</v>
      </c>
      <c r="B767" s="1" t="s">
        <v>480</v>
      </c>
    </row>
    <row r="768" spans="1:2" ht="30" x14ac:dyDescent="0.25">
      <c r="A768" s="2" t="s">
        <v>1197</v>
      </c>
      <c r="B768" s="1" t="s">
        <v>479</v>
      </c>
    </row>
    <row r="769" spans="1:2" ht="30" x14ac:dyDescent="0.25">
      <c r="A769" s="2" t="s">
        <v>1197</v>
      </c>
      <c r="B769" s="1" t="s">
        <v>478</v>
      </c>
    </row>
    <row r="770" spans="1:2" x14ac:dyDescent="0.25">
      <c r="A770" s="2" t="s">
        <v>1197</v>
      </c>
      <c r="B770" s="1" t="s">
        <v>477</v>
      </c>
    </row>
    <row r="771" spans="1:2" ht="30" x14ac:dyDescent="0.25">
      <c r="A771" s="2" t="s">
        <v>1197</v>
      </c>
      <c r="B771" s="1" t="s">
        <v>476</v>
      </c>
    </row>
    <row r="772" spans="1:2" ht="75" x14ac:dyDescent="0.25">
      <c r="A772" s="2" t="s">
        <v>1197</v>
      </c>
      <c r="B772" s="1" t="s">
        <v>475</v>
      </c>
    </row>
    <row r="773" spans="1:2" ht="45" x14ac:dyDescent="0.25">
      <c r="A773" s="2" t="s">
        <v>1197</v>
      </c>
      <c r="B773" s="1" t="s">
        <v>474</v>
      </c>
    </row>
    <row r="774" spans="1:2" ht="30" x14ac:dyDescent="0.25">
      <c r="A774" s="2" t="s">
        <v>1197</v>
      </c>
      <c r="B774" s="1" t="s">
        <v>473</v>
      </c>
    </row>
    <row r="775" spans="1:2" ht="90" x14ac:dyDescent="0.25">
      <c r="A775" s="2" t="s">
        <v>1197</v>
      </c>
      <c r="B775" s="1" t="s">
        <v>472</v>
      </c>
    </row>
    <row r="776" spans="1:2" ht="45" x14ac:dyDescent="0.25">
      <c r="A776" s="2" t="s">
        <v>1197</v>
      </c>
      <c r="B776" s="1" t="s">
        <v>471</v>
      </c>
    </row>
    <row r="777" spans="1:2" ht="105" x14ac:dyDescent="0.25">
      <c r="A777" s="2" t="s">
        <v>1197</v>
      </c>
      <c r="B777" s="1" t="s">
        <v>470</v>
      </c>
    </row>
    <row r="778" spans="1:2" ht="105" x14ac:dyDescent="0.25">
      <c r="A778" s="2" t="s">
        <v>1197</v>
      </c>
      <c r="B778" s="1" t="s">
        <v>469</v>
      </c>
    </row>
    <row r="779" spans="1:2" ht="105" x14ac:dyDescent="0.25">
      <c r="A779" s="2" t="s">
        <v>1197</v>
      </c>
      <c r="B779" s="1" t="s">
        <v>468</v>
      </c>
    </row>
    <row r="780" spans="1:2" ht="60" x14ac:dyDescent="0.25">
      <c r="A780" s="2" t="s">
        <v>1197</v>
      </c>
      <c r="B780" s="1" t="s">
        <v>467</v>
      </c>
    </row>
    <row r="781" spans="1:2" ht="150" x14ac:dyDescent="0.25">
      <c r="A781" s="2" t="s">
        <v>1197</v>
      </c>
      <c r="B781" s="1" t="s">
        <v>466</v>
      </c>
    </row>
    <row r="782" spans="1:2" ht="90" x14ac:dyDescent="0.25">
      <c r="A782" s="2" t="s">
        <v>1197</v>
      </c>
      <c r="B782" s="1" t="s">
        <v>465</v>
      </c>
    </row>
    <row r="783" spans="1:2" ht="30" x14ac:dyDescent="0.25">
      <c r="A783" s="2" t="s">
        <v>1197</v>
      </c>
      <c r="B783" s="1" t="s">
        <v>464</v>
      </c>
    </row>
    <row r="784" spans="1:2" ht="30" x14ac:dyDescent="0.25">
      <c r="A784" s="2" t="s">
        <v>1197</v>
      </c>
      <c r="B784" s="1" t="s">
        <v>463</v>
      </c>
    </row>
    <row r="785" spans="1:2" ht="30" x14ac:dyDescent="0.25">
      <c r="A785" s="2" t="s">
        <v>1197</v>
      </c>
      <c r="B785" s="1" t="s">
        <v>462</v>
      </c>
    </row>
    <row r="786" spans="1:2" ht="30" x14ac:dyDescent="0.25">
      <c r="A786" s="2" t="s">
        <v>1197</v>
      </c>
      <c r="B786" s="1" t="s">
        <v>461</v>
      </c>
    </row>
    <row r="787" spans="1:2" ht="30" x14ac:dyDescent="0.25">
      <c r="A787" s="2" t="s">
        <v>1197</v>
      </c>
      <c r="B787" s="1" t="s">
        <v>460</v>
      </c>
    </row>
    <row r="788" spans="1:2" ht="75" x14ac:dyDescent="0.25">
      <c r="A788" s="2" t="s">
        <v>1197</v>
      </c>
      <c r="B788" s="1" t="s">
        <v>459</v>
      </c>
    </row>
    <row r="789" spans="1:2" ht="105" x14ac:dyDescent="0.25">
      <c r="A789" s="2" t="s">
        <v>1197</v>
      </c>
      <c r="B789" s="1" t="s">
        <v>458</v>
      </c>
    </row>
    <row r="790" spans="1:2" ht="45" x14ac:dyDescent="0.25">
      <c r="A790" s="2" t="s">
        <v>1197</v>
      </c>
      <c r="B790" s="1" t="s">
        <v>457</v>
      </c>
    </row>
    <row r="791" spans="1:2" ht="75" x14ac:dyDescent="0.25">
      <c r="A791" s="2" t="s">
        <v>1197</v>
      </c>
      <c r="B791" s="1" t="s">
        <v>456</v>
      </c>
    </row>
    <row r="792" spans="1:2" ht="30" x14ac:dyDescent="0.25">
      <c r="A792" s="2" t="s">
        <v>1197</v>
      </c>
      <c r="B792" s="1" t="s">
        <v>455</v>
      </c>
    </row>
    <row r="793" spans="1:2" ht="45" x14ac:dyDescent="0.25">
      <c r="A793" s="2" t="s">
        <v>1197</v>
      </c>
      <c r="B793" s="1" t="s">
        <v>454</v>
      </c>
    </row>
    <row r="794" spans="1:2" ht="135" x14ac:dyDescent="0.25">
      <c r="A794" s="2" t="s">
        <v>1197</v>
      </c>
      <c r="B794" s="1" t="s">
        <v>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x14ac:dyDescent="0.2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6" t="s">
        <v>1162</v>
      </c>
      <c r="D1" s="36"/>
      <c r="E1" s="36"/>
      <c r="F1" s="36"/>
      <c r="G1" s="2"/>
    </row>
    <row r="2" spans="1:12" x14ac:dyDescent="0.25">
      <c r="A2" s="1" t="s">
        <v>0</v>
      </c>
      <c r="B2" s="3" t="s">
        <v>47</v>
      </c>
      <c r="C2" s="4" t="s">
        <v>43</v>
      </c>
      <c r="D2" s="4" t="s">
        <v>42</v>
      </c>
      <c r="E2" s="4" t="s">
        <v>44</v>
      </c>
      <c r="F2" s="4" t="s">
        <v>41</v>
      </c>
      <c r="G2" s="2"/>
      <c r="H2" s="4" t="s">
        <v>48</v>
      </c>
      <c r="I2" s="4" t="s">
        <v>49</v>
      </c>
      <c r="J2" s="4" t="s">
        <v>50</v>
      </c>
      <c r="K2" s="4" t="s">
        <v>250</v>
      </c>
      <c r="L2" s="2"/>
    </row>
    <row r="3" spans="1:12" x14ac:dyDescent="0.25">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x14ac:dyDescent="0.2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x14ac:dyDescent="0.25">
      <c r="A7" s="1" t="s">
        <v>1161</v>
      </c>
      <c r="B7" s="1" t="s">
        <v>48</v>
      </c>
      <c r="C7" s="2">
        <v>0.186</v>
      </c>
      <c r="D7" s="2">
        <v>0.69079999999999997</v>
      </c>
      <c r="E7" s="2">
        <v>0</v>
      </c>
      <c r="F7" s="2">
        <v>0.81399999999999995</v>
      </c>
      <c r="G7" s="2"/>
      <c r="H7" s="2"/>
      <c r="I7" s="2"/>
      <c r="J7" s="2"/>
      <c r="K7" s="2"/>
      <c r="L7" s="2"/>
    </row>
    <row r="8" spans="1:12" x14ac:dyDescent="0.25">
      <c r="A8" s="1" t="s">
        <v>1149</v>
      </c>
      <c r="B8" s="1" t="s">
        <v>48</v>
      </c>
      <c r="C8" s="2">
        <v>0.751</v>
      </c>
      <c r="D8" s="2">
        <v>0.87619999999999998</v>
      </c>
      <c r="E8" s="2">
        <v>0</v>
      </c>
      <c r="F8" s="2">
        <v>0.249</v>
      </c>
      <c r="G8" s="2"/>
      <c r="H8" s="2"/>
      <c r="I8" s="2"/>
      <c r="J8" s="2"/>
      <c r="K8" s="2"/>
      <c r="L8" s="2"/>
    </row>
    <row r="9" spans="1:12" x14ac:dyDescent="0.25">
      <c r="A9" s="1" t="s">
        <v>1160</v>
      </c>
      <c r="B9" s="1" t="s">
        <v>48</v>
      </c>
      <c r="C9" s="2">
        <v>1</v>
      </c>
      <c r="D9" s="2">
        <v>0.64759999999999995</v>
      </c>
      <c r="E9" s="2">
        <v>0</v>
      </c>
      <c r="F9" s="2">
        <v>0</v>
      </c>
      <c r="G9" s="2"/>
      <c r="H9" s="2"/>
      <c r="I9" s="2"/>
      <c r="J9" s="2"/>
      <c r="K9" s="2"/>
      <c r="L9" s="2"/>
    </row>
    <row r="10" spans="1:12" x14ac:dyDescent="0.25">
      <c r="A10" s="1" t="s">
        <v>1148</v>
      </c>
      <c r="B10" s="1" t="s">
        <v>48</v>
      </c>
      <c r="C10" s="2">
        <v>0.48299999999999998</v>
      </c>
      <c r="D10" s="2">
        <v>0.42149999999999999</v>
      </c>
      <c r="E10" s="2">
        <v>0</v>
      </c>
      <c r="F10" s="2">
        <v>0.51700000000000002</v>
      </c>
      <c r="G10" s="2"/>
      <c r="H10" s="2"/>
      <c r="I10" s="2"/>
      <c r="J10" s="2"/>
      <c r="K10" s="2"/>
      <c r="L10" s="2"/>
    </row>
    <row r="11" spans="1:12" x14ac:dyDescent="0.25">
      <c r="A11" s="1" t="s">
        <v>1147</v>
      </c>
      <c r="B11" s="1" t="s">
        <v>48</v>
      </c>
      <c r="C11" s="2">
        <v>0.65900000000000003</v>
      </c>
      <c r="D11" s="2">
        <v>0.86519999999999997</v>
      </c>
      <c r="E11" s="2">
        <v>0</v>
      </c>
      <c r="F11" s="2">
        <v>0.34100000000000003</v>
      </c>
      <c r="G11" s="2"/>
      <c r="H11" s="2"/>
      <c r="I11" s="2"/>
      <c r="J11" s="2"/>
      <c r="K11" s="2"/>
      <c r="L11" s="2"/>
    </row>
    <row r="12" spans="1:12" x14ac:dyDescent="0.25">
      <c r="A12" s="1" t="s">
        <v>1146</v>
      </c>
      <c r="B12" s="1" t="s">
        <v>48</v>
      </c>
      <c r="C12" s="2">
        <v>0.65500000000000003</v>
      </c>
      <c r="D12" s="2">
        <v>0.58589999999999998</v>
      </c>
      <c r="E12" s="2">
        <v>0</v>
      </c>
      <c r="F12" s="2">
        <v>0.34499999999999997</v>
      </c>
      <c r="G12" s="2"/>
      <c r="H12" s="2"/>
      <c r="I12" s="2"/>
      <c r="J12" s="2"/>
      <c r="K12" s="2"/>
      <c r="L12" s="2"/>
    </row>
    <row r="13" spans="1:12" x14ac:dyDescent="0.25">
      <c r="A13" s="1" t="s">
        <v>1145</v>
      </c>
      <c r="B13" s="1" t="s">
        <v>48</v>
      </c>
      <c r="C13" s="2">
        <v>0.216</v>
      </c>
      <c r="D13" s="2">
        <v>0.84809999999999997</v>
      </c>
      <c r="E13" s="2">
        <v>5.8999999999999997E-2</v>
      </c>
      <c r="F13" s="2">
        <v>0.72499999999999998</v>
      </c>
      <c r="G13" s="2"/>
      <c r="H13" s="2"/>
      <c r="I13" s="2"/>
      <c r="J13" s="2"/>
      <c r="K13" s="2"/>
      <c r="L13" s="2"/>
    </row>
    <row r="14" spans="1:12" x14ac:dyDescent="0.25">
      <c r="A14" s="1" t="s">
        <v>1144</v>
      </c>
      <c r="B14" s="1" t="s">
        <v>48</v>
      </c>
      <c r="C14" s="2">
        <v>0.499</v>
      </c>
      <c r="D14" s="2">
        <v>0.61140000000000005</v>
      </c>
      <c r="E14" s="2">
        <v>0</v>
      </c>
      <c r="F14" s="2">
        <v>0.501</v>
      </c>
      <c r="G14" s="2"/>
      <c r="H14" s="2"/>
      <c r="I14" s="2"/>
      <c r="J14" s="2"/>
      <c r="K14" s="2"/>
      <c r="L14" s="2"/>
    </row>
    <row r="15" spans="1:12" x14ac:dyDescent="0.25">
      <c r="A15" s="1" t="s">
        <v>1159</v>
      </c>
      <c r="B15" s="1" t="s">
        <v>48</v>
      </c>
      <c r="C15" s="2">
        <v>1</v>
      </c>
      <c r="D15" s="2">
        <v>0.56840000000000002</v>
      </c>
      <c r="E15" s="2">
        <v>0</v>
      </c>
      <c r="F15" s="2">
        <v>0</v>
      </c>
      <c r="G15" s="2"/>
      <c r="H15" s="2"/>
      <c r="I15" s="2"/>
      <c r="J15" s="2"/>
      <c r="K15" s="2"/>
      <c r="L15" s="2"/>
    </row>
    <row r="16" spans="1:12" x14ac:dyDescent="0.25">
      <c r="A16" s="1" t="s">
        <v>1142</v>
      </c>
      <c r="B16" s="1" t="s">
        <v>48</v>
      </c>
      <c r="C16" s="2">
        <v>0.75600000000000001</v>
      </c>
      <c r="D16" s="2">
        <v>0.4753</v>
      </c>
      <c r="E16" s="2">
        <v>0</v>
      </c>
      <c r="F16" s="2">
        <v>0.24399999999999999</v>
      </c>
      <c r="G16" s="2"/>
      <c r="H16" s="2"/>
      <c r="I16" s="2"/>
      <c r="J16" s="2"/>
      <c r="K16" s="2"/>
      <c r="L16" s="2"/>
    </row>
    <row r="17" spans="1:12" x14ac:dyDescent="0.25">
      <c r="A17" s="1" t="s">
        <v>1140</v>
      </c>
      <c r="B17" s="1" t="s">
        <v>48</v>
      </c>
      <c r="C17" s="2">
        <v>0.57699999999999996</v>
      </c>
      <c r="D17" s="2">
        <v>0.62490000000000001</v>
      </c>
      <c r="E17" s="2">
        <v>0</v>
      </c>
      <c r="F17" s="2">
        <v>0.42299999999999999</v>
      </c>
      <c r="G17" s="2"/>
      <c r="H17" s="2"/>
      <c r="I17" s="2"/>
      <c r="J17" s="2"/>
      <c r="K17" s="2"/>
      <c r="L17" s="2"/>
    </row>
    <row r="18" spans="1:12" x14ac:dyDescent="0.25">
      <c r="A18" s="1" t="s">
        <v>1139</v>
      </c>
      <c r="B18" s="1" t="s">
        <v>48</v>
      </c>
      <c r="C18" s="2">
        <v>0.48799999999999999</v>
      </c>
      <c r="D18" s="2">
        <v>0.86219999999999997</v>
      </c>
      <c r="E18" s="2">
        <v>0</v>
      </c>
      <c r="F18" s="2">
        <v>0.51200000000000001</v>
      </c>
      <c r="G18" s="2"/>
      <c r="H18" s="2"/>
      <c r="I18" s="2"/>
      <c r="J18" s="2"/>
      <c r="K18" s="2"/>
      <c r="L18" s="2"/>
    </row>
    <row r="19" spans="1:12" ht="30" x14ac:dyDescent="0.25">
      <c r="A19" s="1" t="s">
        <v>1138</v>
      </c>
      <c r="B19" s="1" t="s">
        <v>48</v>
      </c>
      <c r="C19" s="2">
        <v>0</v>
      </c>
      <c r="D19" s="2">
        <v>-0.84809999999999997</v>
      </c>
      <c r="E19" s="2">
        <v>0.42699999999999999</v>
      </c>
      <c r="F19" s="2">
        <v>0.57299999999999995</v>
      </c>
      <c r="G19" s="2"/>
      <c r="H19" s="2"/>
      <c r="I19" s="2"/>
      <c r="J19" s="2"/>
      <c r="K19" s="2"/>
      <c r="L19" s="2"/>
    </row>
    <row r="20" spans="1:12" ht="409.5" x14ac:dyDescent="0.25">
      <c r="A20" s="1" t="s">
        <v>1137</v>
      </c>
      <c r="B20" s="1" t="s">
        <v>48</v>
      </c>
      <c r="C20" s="2">
        <v>0.128</v>
      </c>
      <c r="D20" s="2">
        <v>0.95379999999999998</v>
      </c>
      <c r="E20" s="2">
        <v>9.0999999999999998E-2</v>
      </c>
      <c r="F20" s="2">
        <v>0.78100000000000003</v>
      </c>
      <c r="G20" s="2"/>
      <c r="H20" s="2"/>
      <c r="I20" s="2"/>
      <c r="J20" s="2"/>
      <c r="K20" s="2"/>
      <c r="L20" s="2"/>
    </row>
    <row r="21" spans="1:12" ht="30" x14ac:dyDescent="0.25">
      <c r="A21" s="1" t="s">
        <v>1155</v>
      </c>
      <c r="B21" s="1" t="s">
        <v>48</v>
      </c>
      <c r="C21" s="2">
        <v>9.8000000000000004E-2</v>
      </c>
      <c r="D21" s="2">
        <v>7.7200000000000005E-2</v>
      </c>
      <c r="E21" s="2">
        <v>0</v>
      </c>
      <c r="F21" s="2">
        <v>0.90200000000000002</v>
      </c>
      <c r="G21" s="2"/>
      <c r="H21" s="2"/>
      <c r="I21" s="2"/>
      <c r="J21" s="2"/>
      <c r="K21" s="2"/>
      <c r="L21" s="2"/>
    </row>
    <row r="22" spans="1:12" x14ac:dyDescent="0.25">
      <c r="A22" s="1" t="s">
        <v>1136</v>
      </c>
      <c r="B22" s="1" t="s">
        <v>48</v>
      </c>
      <c r="C22" s="2">
        <v>0.375</v>
      </c>
      <c r="D22" s="2">
        <v>0.63600000000000001</v>
      </c>
      <c r="E22" s="2">
        <v>0</v>
      </c>
      <c r="F22" s="2">
        <v>0.625</v>
      </c>
      <c r="G22" s="2"/>
      <c r="H22" s="2"/>
      <c r="I22" s="2"/>
      <c r="J22" s="2"/>
      <c r="K22" s="2"/>
      <c r="L22" s="2"/>
    </row>
    <row r="23" spans="1:12" x14ac:dyDescent="0.25">
      <c r="A23" s="1" t="s">
        <v>1135</v>
      </c>
      <c r="B23" s="1" t="s">
        <v>48</v>
      </c>
      <c r="C23" s="2">
        <v>0.80700000000000005</v>
      </c>
      <c r="D23" s="2">
        <v>0.6351</v>
      </c>
      <c r="E23" s="2">
        <v>0</v>
      </c>
      <c r="F23" s="2">
        <v>0.193</v>
      </c>
      <c r="G23" s="2"/>
      <c r="H23" s="2"/>
      <c r="I23" s="2"/>
      <c r="J23" s="2"/>
      <c r="K23" s="2"/>
      <c r="L23" s="2"/>
    </row>
    <row r="24" spans="1:12" x14ac:dyDescent="0.25">
      <c r="A24" s="1" t="s">
        <v>1134</v>
      </c>
      <c r="B24" s="1" t="s">
        <v>48</v>
      </c>
      <c r="C24" s="2">
        <v>0.54100000000000004</v>
      </c>
      <c r="D24" s="2">
        <v>0.70960000000000001</v>
      </c>
      <c r="E24" s="2">
        <v>0</v>
      </c>
      <c r="F24" s="2">
        <v>0.45900000000000002</v>
      </c>
      <c r="G24" s="2"/>
      <c r="H24" s="2"/>
      <c r="I24" s="2"/>
      <c r="J24" s="2"/>
      <c r="K24" s="2"/>
      <c r="L24" s="2"/>
    </row>
    <row r="25" spans="1:12" ht="30" x14ac:dyDescent="0.25">
      <c r="A25" s="1" t="s">
        <v>1133</v>
      </c>
      <c r="B25" s="1" t="s">
        <v>48</v>
      </c>
      <c r="C25" s="2">
        <v>0.42</v>
      </c>
      <c r="D25" s="2">
        <v>0.90620000000000001</v>
      </c>
      <c r="E25" s="2">
        <v>0</v>
      </c>
      <c r="F25" s="2">
        <v>0.57999999999999996</v>
      </c>
      <c r="G25" s="2"/>
      <c r="H25" s="2"/>
      <c r="I25" s="2"/>
      <c r="J25" s="2"/>
      <c r="K25" s="2"/>
      <c r="L25" s="2"/>
    </row>
    <row r="26" spans="1:12" x14ac:dyDescent="0.25">
      <c r="A26" s="1" t="s">
        <v>1132</v>
      </c>
      <c r="B26" s="1" t="s">
        <v>48</v>
      </c>
      <c r="C26" s="2">
        <v>0.35299999999999998</v>
      </c>
      <c r="D26" s="2">
        <v>0.90939999999999999</v>
      </c>
      <c r="E26" s="2">
        <v>0</v>
      </c>
      <c r="F26" s="2">
        <v>0.64700000000000002</v>
      </c>
      <c r="G26" s="2"/>
      <c r="H26" s="2"/>
      <c r="I26" s="2"/>
      <c r="J26" s="2"/>
      <c r="K26" s="2"/>
      <c r="L26" s="2"/>
    </row>
    <row r="27" spans="1:12" ht="30" x14ac:dyDescent="0.25">
      <c r="A27" s="1" t="s">
        <v>1131</v>
      </c>
      <c r="B27" s="1" t="s">
        <v>48</v>
      </c>
      <c r="C27" s="2">
        <v>0.23899999999999999</v>
      </c>
      <c r="D27" s="2">
        <v>0.76500000000000001</v>
      </c>
      <c r="E27" s="2">
        <v>0</v>
      </c>
      <c r="F27" s="2">
        <v>0.76100000000000001</v>
      </c>
      <c r="G27" s="2"/>
      <c r="H27" s="2"/>
      <c r="I27" s="2"/>
      <c r="J27" s="2"/>
      <c r="K27" s="2"/>
      <c r="L27" s="2"/>
    </row>
    <row r="28" spans="1:12" ht="75" x14ac:dyDescent="0.25">
      <c r="A28" s="1" t="s">
        <v>1130</v>
      </c>
      <c r="B28" s="1" t="s">
        <v>48</v>
      </c>
      <c r="C28" s="2">
        <v>0.14799999999999999</v>
      </c>
      <c r="D28" s="2">
        <v>0.78449999999999998</v>
      </c>
      <c r="E28" s="2">
        <v>3.5999999999999997E-2</v>
      </c>
      <c r="F28" s="2">
        <v>0.81599999999999995</v>
      </c>
      <c r="G28" s="2"/>
      <c r="H28" s="2"/>
      <c r="I28" s="2"/>
      <c r="J28" s="2"/>
      <c r="K28" s="2"/>
      <c r="L28" s="2"/>
    </row>
    <row r="29" spans="1:12" x14ac:dyDescent="0.25">
      <c r="A29" s="1" t="s">
        <v>1129</v>
      </c>
      <c r="B29" s="1" t="s">
        <v>48</v>
      </c>
      <c r="C29" s="2">
        <v>0.32800000000000001</v>
      </c>
      <c r="D29" s="2">
        <v>0.44040000000000001</v>
      </c>
      <c r="E29" s="2">
        <v>0</v>
      </c>
      <c r="F29" s="2">
        <v>0.67200000000000004</v>
      </c>
      <c r="G29" s="2"/>
      <c r="H29" s="2"/>
      <c r="I29" s="2"/>
      <c r="J29" s="2"/>
      <c r="K29" s="2"/>
      <c r="L29" s="2"/>
    </row>
    <row r="30" spans="1:12" ht="30" x14ac:dyDescent="0.25">
      <c r="A30" s="1" t="s">
        <v>1128</v>
      </c>
      <c r="B30" s="1" t="s">
        <v>48</v>
      </c>
      <c r="C30" s="2">
        <v>0.38300000000000001</v>
      </c>
      <c r="D30" s="2">
        <v>0.84360000000000002</v>
      </c>
      <c r="E30" s="2">
        <v>0</v>
      </c>
      <c r="F30" s="2">
        <v>0.61699999999999999</v>
      </c>
      <c r="G30" s="2"/>
      <c r="H30" s="2"/>
      <c r="I30" s="2"/>
      <c r="J30" s="2"/>
      <c r="K30" s="2"/>
      <c r="L30" s="2"/>
    </row>
    <row r="31" spans="1:12" x14ac:dyDescent="0.25">
      <c r="A31" s="1" t="s">
        <v>1127</v>
      </c>
      <c r="B31" s="1" t="s">
        <v>48</v>
      </c>
      <c r="C31" s="2">
        <v>0.28599999999999998</v>
      </c>
      <c r="D31" s="2">
        <v>0.42149999999999999</v>
      </c>
      <c r="E31" s="2">
        <v>0.14099999999999999</v>
      </c>
      <c r="F31" s="2">
        <v>0.57299999999999995</v>
      </c>
      <c r="G31" s="2"/>
      <c r="H31" s="2"/>
      <c r="I31" s="2"/>
      <c r="J31" s="2"/>
      <c r="K31" s="2"/>
      <c r="L31" s="2"/>
    </row>
    <row r="32" spans="1:12" ht="30" x14ac:dyDescent="0.25">
      <c r="A32" s="1" t="s">
        <v>1098</v>
      </c>
      <c r="B32" s="1" t="s">
        <v>48</v>
      </c>
      <c r="C32" s="2">
        <v>7.8E-2</v>
      </c>
      <c r="D32" s="2">
        <v>-0.69079999999999997</v>
      </c>
      <c r="E32" s="2">
        <v>0.27300000000000002</v>
      </c>
      <c r="F32" s="2">
        <v>0.64800000000000002</v>
      </c>
      <c r="G32" s="2"/>
      <c r="H32" s="2"/>
      <c r="I32" s="2"/>
      <c r="J32" s="2"/>
      <c r="K32" s="2"/>
      <c r="L32" s="2"/>
    </row>
    <row r="33" spans="1:12" ht="60" x14ac:dyDescent="0.25">
      <c r="A33" s="1" t="s">
        <v>1097</v>
      </c>
      <c r="B33" s="1" t="s">
        <v>48</v>
      </c>
      <c r="C33" s="2">
        <v>0.11</v>
      </c>
      <c r="D33" s="2">
        <v>-0.87609999999999999</v>
      </c>
      <c r="E33" s="2">
        <v>0.23499999999999999</v>
      </c>
      <c r="F33" s="2">
        <v>0.65500000000000003</v>
      </c>
      <c r="G33" s="2"/>
      <c r="H33" s="2"/>
      <c r="I33" s="2"/>
      <c r="J33" s="2"/>
      <c r="K33" s="2"/>
      <c r="L33" s="2"/>
    </row>
    <row r="34" spans="1:12" x14ac:dyDescent="0.25">
      <c r="A34" s="1" t="s">
        <v>1126</v>
      </c>
      <c r="B34" s="1" t="s">
        <v>48</v>
      </c>
      <c r="C34" s="2">
        <v>0.17499999999999999</v>
      </c>
      <c r="D34" s="2">
        <v>0.81259999999999999</v>
      </c>
      <c r="E34" s="2">
        <v>0</v>
      </c>
      <c r="F34" s="2">
        <v>0.82499999999999996</v>
      </c>
      <c r="G34" s="2"/>
      <c r="H34" s="2"/>
      <c r="I34" s="2"/>
      <c r="J34" s="2"/>
      <c r="K34" s="2"/>
      <c r="L34" s="2"/>
    </row>
    <row r="35" spans="1:12" ht="30" x14ac:dyDescent="0.25">
      <c r="A35" s="1" t="s">
        <v>1155</v>
      </c>
      <c r="B35" s="1" t="s">
        <v>48</v>
      </c>
      <c r="C35" s="2">
        <v>9.8000000000000004E-2</v>
      </c>
      <c r="D35" s="2">
        <v>7.7200000000000005E-2</v>
      </c>
      <c r="E35" s="2">
        <v>0</v>
      </c>
      <c r="F35" s="2">
        <v>0.90200000000000002</v>
      </c>
      <c r="G35" s="2"/>
      <c r="H35" s="2"/>
      <c r="I35" s="2"/>
      <c r="J35" s="2"/>
      <c r="K35" s="2"/>
      <c r="L35" s="2"/>
    </row>
    <row r="36" spans="1:12" x14ac:dyDescent="0.25">
      <c r="A36" s="1" t="s">
        <v>1124</v>
      </c>
      <c r="B36" s="1" t="s">
        <v>48</v>
      </c>
      <c r="C36" s="2">
        <v>0.36199999999999999</v>
      </c>
      <c r="D36" s="2">
        <v>0.81059999999999999</v>
      </c>
      <c r="E36" s="2">
        <v>0</v>
      </c>
      <c r="F36" s="2">
        <v>0.63800000000000001</v>
      </c>
      <c r="G36" s="2"/>
      <c r="H36" s="2"/>
      <c r="I36" s="2"/>
      <c r="J36" s="2"/>
      <c r="K36" s="2"/>
      <c r="L36" s="2"/>
    </row>
    <row r="37" spans="1:12" x14ac:dyDescent="0.25">
      <c r="A37" s="1" t="s">
        <v>1123</v>
      </c>
      <c r="B37" s="1" t="s">
        <v>48</v>
      </c>
      <c r="C37" s="2">
        <v>0</v>
      </c>
      <c r="D37" s="2">
        <v>-0.40189999999999998</v>
      </c>
      <c r="E37" s="2">
        <v>0.27800000000000002</v>
      </c>
      <c r="F37" s="2">
        <v>0.72199999999999998</v>
      </c>
      <c r="G37" s="2"/>
      <c r="H37" s="2"/>
      <c r="I37" s="2"/>
      <c r="J37" s="2"/>
      <c r="K37" s="2"/>
      <c r="L37" s="2"/>
    </row>
    <row r="38" spans="1:12" ht="30" x14ac:dyDescent="0.25">
      <c r="A38" s="1" t="s">
        <v>1098</v>
      </c>
      <c r="B38" s="1" t="s">
        <v>48</v>
      </c>
      <c r="C38" s="2">
        <v>7.8E-2</v>
      </c>
      <c r="D38" s="2">
        <v>-0.69079999999999997</v>
      </c>
      <c r="E38" s="2">
        <v>0.27300000000000002</v>
      </c>
      <c r="F38" s="2">
        <v>0.64800000000000002</v>
      </c>
      <c r="G38" s="2"/>
      <c r="H38" s="2"/>
      <c r="I38" s="2"/>
      <c r="J38" s="2"/>
      <c r="K38" s="2"/>
      <c r="L38" s="2"/>
    </row>
    <row r="39" spans="1:12" ht="60" x14ac:dyDescent="0.25">
      <c r="A39" s="1" t="s">
        <v>1097</v>
      </c>
      <c r="B39" s="1" t="s">
        <v>48</v>
      </c>
      <c r="C39" s="2">
        <v>0.11</v>
      </c>
      <c r="D39" s="2">
        <v>-0.87609999999999999</v>
      </c>
      <c r="E39" s="2">
        <v>0.23499999999999999</v>
      </c>
      <c r="F39" s="2">
        <v>0.65500000000000003</v>
      </c>
      <c r="G39" s="2"/>
      <c r="H39" s="2"/>
      <c r="I39" s="2"/>
      <c r="J39" s="2"/>
      <c r="K39" s="2"/>
      <c r="L39" s="2"/>
    </row>
    <row r="40" spans="1:12" ht="30" x14ac:dyDescent="0.25">
      <c r="A40" s="1" t="s">
        <v>1155</v>
      </c>
      <c r="B40" s="1" t="s">
        <v>48</v>
      </c>
      <c r="C40" s="2">
        <v>9.8000000000000004E-2</v>
      </c>
      <c r="D40" s="2">
        <v>7.7200000000000005E-2</v>
      </c>
      <c r="E40" s="2">
        <v>0</v>
      </c>
      <c r="F40" s="2">
        <v>0.90200000000000002</v>
      </c>
      <c r="G40" s="2"/>
      <c r="H40" s="2"/>
      <c r="I40" s="2"/>
      <c r="J40" s="2"/>
      <c r="K40" s="2"/>
      <c r="L40" s="2"/>
    </row>
    <row r="41" spans="1:12" x14ac:dyDescent="0.25">
      <c r="A41" s="1" t="s">
        <v>1158</v>
      </c>
      <c r="B41" s="1" t="s">
        <v>48</v>
      </c>
      <c r="C41" s="2">
        <v>0.55600000000000005</v>
      </c>
      <c r="D41" s="2">
        <v>0.36120000000000002</v>
      </c>
      <c r="E41" s="2">
        <v>0</v>
      </c>
      <c r="F41" s="2">
        <v>0.44400000000000001</v>
      </c>
      <c r="G41" s="2"/>
      <c r="H41" s="2"/>
      <c r="I41" s="2"/>
      <c r="J41" s="2"/>
      <c r="K41" s="2"/>
      <c r="L41" s="2"/>
    </row>
    <row r="42" spans="1:12" ht="60" x14ac:dyDescent="0.25">
      <c r="A42" s="1" t="s">
        <v>1157</v>
      </c>
      <c r="B42" s="1" t="s">
        <v>48</v>
      </c>
      <c r="C42" s="2">
        <v>0.115</v>
      </c>
      <c r="D42" s="2">
        <v>0.32779999999999998</v>
      </c>
      <c r="E42" s="2">
        <v>6.5000000000000002E-2</v>
      </c>
      <c r="F42" s="2">
        <v>0.82</v>
      </c>
      <c r="G42" s="2"/>
      <c r="H42" s="2"/>
      <c r="I42" s="2"/>
      <c r="J42" s="2"/>
      <c r="K42" s="2"/>
      <c r="L42" s="2"/>
    </row>
    <row r="43" spans="1:12" x14ac:dyDescent="0.25">
      <c r="A43" s="1" t="s">
        <v>1121</v>
      </c>
      <c r="B43" s="1" t="s">
        <v>48</v>
      </c>
      <c r="C43" s="2">
        <v>0.20799999999999999</v>
      </c>
      <c r="D43" s="2">
        <v>0.84489999999999998</v>
      </c>
      <c r="E43" s="2">
        <v>0</v>
      </c>
      <c r="F43" s="2">
        <v>0.79200000000000004</v>
      </c>
      <c r="G43" s="2"/>
      <c r="H43" s="2"/>
      <c r="I43" s="2"/>
      <c r="J43" s="2"/>
      <c r="K43" s="2"/>
      <c r="L43" s="2"/>
    </row>
    <row r="44" spans="1:12" x14ac:dyDescent="0.25">
      <c r="A44" s="1" t="s">
        <v>1120</v>
      </c>
      <c r="B44" s="1" t="s">
        <v>48</v>
      </c>
      <c r="C44" s="2">
        <v>0</v>
      </c>
      <c r="D44" s="2">
        <v>-0.5423</v>
      </c>
      <c r="E44" s="2">
        <v>0.115</v>
      </c>
      <c r="F44" s="2">
        <v>0.88500000000000001</v>
      </c>
      <c r="G44" s="2"/>
      <c r="H44" s="2"/>
      <c r="I44" s="2"/>
      <c r="J44" s="2"/>
      <c r="K44" s="2"/>
      <c r="L44" s="2"/>
    </row>
    <row r="45" spans="1:12" x14ac:dyDescent="0.25">
      <c r="A45" s="1" t="s">
        <v>1119</v>
      </c>
      <c r="B45" s="1" t="s">
        <v>48</v>
      </c>
      <c r="C45" s="2">
        <v>0.56000000000000005</v>
      </c>
      <c r="D45" s="2">
        <v>0.88</v>
      </c>
      <c r="E45" s="2">
        <v>0</v>
      </c>
      <c r="F45" s="2">
        <v>0.44</v>
      </c>
      <c r="G45" s="2"/>
      <c r="H45" s="2"/>
      <c r="I45" s="2"/>
      <c r="J45" s="2"/>
      <c r="K45" s="2"/>
      <c r="L45" s="2"/>
    </row>
    <row r="46" spans="1:12" x14ac:dyDescent="0.25">
      <c r="A46" s="1" t="s">
        <v>1118</v>
      </c>
      <c r="B46" s="1" t="s">
        <v>48</v>
      </c>
      <c r="C46" s="2">
        <v>0.28599999999999998</v>
      </c>
      <c r="D46" s="2">
        <v>0.49390000000000001</v>
      </c>
      <c r="E46" s="2">
        <v>0</v>
      </c>
      <c r="F46" s="2">
        <v>0.71399999999999997</v>
      </c>
      <c r="G46" s="2"/>
      <c r="H46" s="2"/>
      <c r="I46" s="2"/>
      <c r="J46" s="2"/>
      <c r="K46" s="2"/>
      <c r="L46" s="2"/>
    </row>
    <row r="47" spans="1:12" x14ac:dyDescent="0.25">
      <c r="A47" s="1" t="s">
        <v>1117</v>
      </c>
      <c r="B47" s="1" t="s">
        <v>48</v>
      </c>
      <c r="C47" s="2">
        <v>0.122</v>
      </c>
      <c r="D47" s="2">
        <v>0.2263</v>
      </c>
      <c r="E47" s="2">
        <v>0</v>
      </c>
      <c r="F47" s="2">
        <v>0.878</v>
      </c>
      <c r="G47" s="2"/>
      <c r="H47" s="2"/>
      <c r="I47" s="2"/>
      <c r="J47" s="2"/>
      <c r="K47" s="2"/>
      <c r="L47" s="2"/>
    </row>
    <row r="48" spans="1:12" x14ac:dyDescent="0.25">
      <c r="A48" s="1" t="s">
        <v>1116</v>
      </c>
      <c r="B48" s="1" t="s">
        <v>48</v>
      </c>
      <c r="C48" s="2">
        <v>0</v>
      </c>
      <c r="D48" s="2">
        <v>-0.2263</v>
      </c>
      <c r="E48" s="2">
        <v>3.5999999999999997E-2</v>
      </c>
      <c r="F48" s="2">
        <v>0.96399999999999997</v>
      </c>
      <c r="G48" s="2"/>
      <c r="H48" s="2"/>
      <c r="I48" s="2"/>
      <c r="J48" s="2"/>
      <c r="K48" s="2"/>
      <c r="L48" s="2"/>
    </row>
    <row r="49" spans="1:12" x14ac:dyDescent="0.25">
      <c r="A49" s="1" t="s">
        <v>1115</v>
      </c>
      <c r="B49" s="1" t="s">
        <v>48</v>
      </c>
      <c r="C49" s="2">
        <v>0</v>
      </c>
      <c r="D49" s="2">
        <v>-0.2732</v>
      </c>
      <c r="E49" s="2">
        <v>4.1000000000000002E-2</v>
      </c>
      <c r="F49" s="2">
        <v>0.95899999999999996</v>
      </c>
      <c r="G49" s="2"/>
      <c r="H49" s="2"/>
      <c r="I49" s="2"/>
      <c r="J49" s="2"/>
      <c r="K49" s="2"/>
      <c r="L49" s="2"/>
    </row>
    <row r="50" spans="1:12" x14ac:dyDescent="0.25">
      <c r="A50" s="1" t="s">
        <v>1114</v>
      </c>
      <c r="B50" s="1" t="s">
        <v>48</v>
      </c>
      <c r="C50" s="2">
        <v>0</v>
      </c>
      <c r="D50" s="2">
        <v>-0.128</v>
      </c>
      <c r="E50" s="2">
        <v>5.5E-2</v>
      </c>
      <c r="F50" s="2">
        <v>0.94499999999999995</v>
      </c>
      <c r="G50" s="2"/>
      <c r="H50" s="2"/>
      <c r="I50" s="2"/>
      <c r="J50" s="2"/>
      <c r="K50" s="2"/>
      <c r="L50" s="2"/>
    </row>
    <row r="51" spans="1:12" x14ac:dyDescent="0.25">
      <c r="A51" s="1" t="s">
        <v>1113</v>
      </c>
      <c r="B51" s="1" t="s">
        <v>48</v>
      </c>
      <c r="C51" s="2">
        <v>0</v>
      </c>
      <c r="D51" s="2">
        <v>-0.29599999999999999</v>
      </c>
      <c r="E51" s="2">
        <v>6.2E-2</v>
      </c>
      <c r="F51" s="2">
        <v>0.93700000000000006</v>
      </c>
      <c r="G51" s="2"/>
      <c r="H51" s="2"/>
      <c r="I51" s="2"/>
      <c r="J51" s="2"/>
      <c r="K51" s="2"/>
      <c r="L51" s="2"/>
    </row>
    <row r="52" spans="1:12" x14ac:dyDescent="0.25">
      <c r="A52" s="1" t="s">
        <v>1112</v>
      </c>
      <c r="B52" s="1" t="s">
        <v>48</v>
      </c>
      <c r="C52" s="2">
        <v>0.497</v>
      </c>
      <c r="D52" s="2">
        <v>0.60460000000000003</v>
      </c>
      <c r="E52" s="2">
        <v>0</v>
      </c>
      <c r="F52" s="2">
        <v>0.503</v>
      </c>
      <c r="G52" s="2"/>
      <c r="H52" s="2"/>
      <c r="I52" s="2"/>
      <c r="J52" s="2"/>
      <c r="K52" s="2"/>
      <c r="L52" s="2"/>
    </row>
    <row r="53" spans="1:12" x14ac:dyDescent="0.25">
      <c r="A53" s="1" t="s">
        <v>1111</v>
      </c>
      <c r="B53" s="1" t="s">
        <v>48</v>
      </c>
      <c r="C53" s="2">
        <v>0.17599999999999999</v>
      </c>
      <c r="D53" s="2">
        <v>0.45879999999999999</v>
      </c>
      <c r="E53" s="2">
        <v>0</v>
      </c>
      <c r="F53" s="2">
        <v>0.82399999999999995</v>
      </c>
      <c r="G53" s="2"/>
      <c r="H53" s="2"/>
      <c r="I53" s="2"/>
      <c r="J53" s="2"/>
      <c r="K53" s="2"/>
      <c r="L53" s="2"/>
    </row>
    <row r="54" spans="1:12" ht="30" x14ac:dyDescent="0.25">
      <c r="A54" s="1" t="s">
        <v>1110</v>
      </c>
      <c r="B54" s="1" t="s">
        <v>48</v>
      </c>
      <c r="C54" s="2">
        <v>0.33300000000000002</v>
      </c>
      <c r="D54" s="2">
        <v>0.77769999999999995</v>
      </c>
      <c r="E54" s="2">
        <v>0.161</v>
      </c>
      <c r="F54" s="2">
        <v>0.50600000000000001</v>
      </c>
      <c r="G54" s="2"/>
      <c r="H54" s="2"/>
      <c r="I54" s="2"/>
      <c r="J54" s="2"/>
      <c r="K54" s="2"/>
      <c r="L54" s="2"/>
    </row>
    <row r="55" spans="1:12" x14ac:dyDescent="0.25">
      <c r="A55" s="1" t="s">
        <v>1109</v>
      </c>
      <c r="B55" s="1" t="s">
        <v>48</v>
      </c>
      <c r="C55" s="2">
        <v>0.16700000000000001</v>
      </c>
      <c r="D55" s="2">
        <v>0.42149999999999999</v>
      </c>
      <c r="E55" s="2">
        <v>0</v>
      </c>
      <c r="F55" s="2">
        <v>0.83299999999999996</v>
      </c>
      <c r="G55" s="2"/>
      <c r="H55" s="2"/>
      <c r="I55" s="2"/>
      <c r="J55" s="2"/>
      <c r="K55" s="2"/>
      <c r="L55" s="2"/>
    </row>
    <row r="56" spans="1:12" ht="30" x14ac:dyDescent="0.25">
      <c r="A56" s="1" t="s">
        <v>1155</v>
      </c>
      <c r="B56" s="1" t="s">
        <v>48</v>
      </c>
      <c r="C56" s="2">
        <v>9.8000000000000004E-2</v>
      </c>
      <c r="D56" s="2">
        <v>7.7200000000000005E-2</v>
      </c>
      <c r="E56" s="2">
        <v>0</v>
      </c>
      <c r="F56" s="2">
        <v>0.90200000000000002</v>
      </c>
      <c r="G56" s="2"/>
      <c r="H56" s="2"/>
      <c r="I56" s="2"/>
      <c r="J56" s="2"/>
      <c r="K56" s="2"/>
      <c r="L56" s="2"/>
    </row>
    <row r="57" spans="1:12" x14ac:dyDescent="0.25">
      <c r="A57" s="1" t="s">
        <v>1108</v>
      </c>
      <c r="B57" s="1" t="s">
        <v>48</v>
      </c>
      <c r="C57" s="2">
        <v>0.29799999999999999</v>
      </c>
      <c r="D57" s="2">
        <v>0.45450000000000002</v>
      </c>
      <c r="E57" s="2">
        <v>0</v>
      </c>
      <c r="F57" s="2">
        <v>0.70199999999999996</v>
      </c>
      <c r="G57" s="2"/>
      <c r="H57" s="2"/>
      <c r="I57" s="2"/>
      <c r="J57" s="2"/>
      <c r="K57" s="2"/>
      <c r="L57" s="2"/>
    </row>
    <row r="58" spans="1:12" ht="45" x14ac:dyDescent="0.25">
      <c r="A58" s="1" t="s">
        <v>1107</v>
      </c>
      <c r="B58" s="1" t="s">
        <v>48</v>
      </c>
      <c r="C58" s="2">
        <v>0.186</v>
      </c>
      <c r="D58" s="2">
        <v>0.72689999999999999</v>
      </c>
      <c r="E58" s="2">
        <v>0</v>
      </c>
      <c r="F58" s="2">
        <v>0.81399999999999995</v>
      </c>
      <c r="G58" s="2"/>
      <c r="H58" s="2"/>
      <c r="I58" s="2"/>
      <c r="J58" s="2"/>
      <c r="K58" s="2"/>
      <c r="L58" s="2"/>
    </row>
    <row r="59" spans="1:12" x14ac:dyDescent="0.25">
      <c r="A59" s="1" t="s">
        <v>1156</v>
      </c>
      <c r="B59" s="1" t="s">
        <v>48</v>
      </c>
      <c r="C59" s="2">
        <v>1</v>
      </c>
      <c r="D59" s="2">
        <v>0.79010000000000002</v>
      </c>
      <c r="E59" s="2">
        <v>0</v>
      </c>
      <c r="F59" s="2">
        <v>0</v>
      </c>
      <c r="G59" s="2"/>
      <c r="H59" s="2"/>
      <c r="I59" s="2"/>
      <c r="J59" s="2"/>
      <c r="K59" s="2"/>
      <c r="L59" s="2"/>
    </row>
    <row r="60" spans="1:12" x14ac:dyDescent="0.25">
      <c r="A60" s="1" t="s">
        <v>1106</v>
      </c>
      <c r="B60" s="1" t="s">
        <v>48</v>
      </c>
      <c r="C60" s="2">
        <v>0.72199999999999998</v>
      </c>
      <c r="D60" s="2">
        <v>0.38040000000000002</v>
      </c>
      <c r="E60" s="2">
        <v>0</v>
      </c>
      <c r="F60" s="2">
        <v>0.27800000000000002</v>
      </c>
      <c r="G60" s="2"/>
      <c r="H60" s="2"/>
      <c r="I60" s="2"/>
      <c r="J60" s="2"/>
      <c r="K60" s="2"/>
      <c r="L60" s="2"/>
    </row>
    <row r="61" spans="1:12" x14ac:dyDescent="0.25">
      <c r="A61" s="1" t="s">
        <v>1105</v>
      </c>
      <c r="B61" s="1" t="s">
        <v>48</v>
      </c>
      <c r="C61" s="2">
        <v>0.29899999999999999</v>
      </c>
      <c r="D61" s="2">
        <v>0.45739999999999997</v>
      </c>
      <c r="E61" s="2">
        <v>0</v>
      </c>
      <c r="F61" s="2">
        <v>0.70099999999999996</v>
      </c>
      <c r="G61" s="2"/>
      <c r="H61" s="2"/>
      <c r="I61" s="2"/>
      <c r="J61" s="2"/>
      <c r="K61" s="2"/>
      <c r="L61" s="2"/>
    </row>
    <row r="62" spans="1:12" x14ac:dyDescent="0.25">
      <c r="A62" s="1" t="s">
        <v>1104</v>
      </c>
      <c r="B62" s="1" t="s">
        <v>48</v>
      </c>
      <c r="C62" s="2">
        <v>0.27</v>
      </c>
      <c r="D62" s="2">
        <v>0.90710000000000002</v>
      </c>
      <c r="E62" s="2">
        <v>0</v>
      </c>
      <c r="F62" s="2">
        <v>0.73</v>
      </c>
      <c r="G62" s="2"/>
      <c r="H62" s="2"/>
      <c r="I62" s="2"/>
      <c r="J62" s="2"/>
      <c r="K62" s="2"/>
      <c r="L62" s="2"/>
    </row>
    <row r="63" spans="1:12" ht="30" x14ac:dyDescent="0.25">
      <c r="A63" s="1" t="s">
        <v>1103</v>
      </c>
      <c r="B63" s="1" t="s">
        <v>48</v>
      </c>
      <c r="C63" s="2">
        <v>0.28599999999999998</v>
      </c>
      <c r="D63" s="2">
        <v>0.83160000000000001</v>
      </c>
      <c r="E63" s="2">
        <v>0</v>
      </c>
      <c r="F63" s="2">
        <v>0.71399999999999997</v>
      </c>
      <c r="G63" s="2"/>
      <c r="H63" s="2"/>
      <c r="I63" s="2"/>
      <c r="J63" s="2"/>
      <c r="K63" s="2"/>
      <c r="L63" s="2"/>
    </row>
    <row r="64" spans="1:12" x14ac:dyDescent="0.25">
      <c r="A64" s="1" t="s">
        <v>1102</v>
      </c>
      <c r="B64" s="1" t="s">
        <v>48</v>
      </c>
      <c r="C64" s="2">
        <v>0.67200000000000004</v>
      </c>
      <c r="D64" s="2">
        <v>0.62490000000000001</v>
      </c>
      <c r="E64" s="2">
        <v>0</v>
      </c>
      <c r="F64" s="2">
        <v>0.32800000000000001</v>
      </c>
      <c r="G64" s="2"/>
      <c r="H64" s="2"/>
      <c r="I64" s="2"/>
      <c r="J64" s="2"/>
      <c r="K64" s="2"/>
      <c r="L64" s="2"/>
    </row>
    <row r="65" spans="1:12" x14ac:dyDescent="0.25">
      <c r="A65" s="1" t="s">
        <v>1101</v>
      </c>
      <c r="B65" s="1" t="s">
        <v>48</v>
      </c>
      <c r="C65" s="2">
        <v>0.318</v>
      </c>
      <c r="D65" s="2">
        <v>0.63690000000000002</v>
      </c>
      <c r="E65" s="2">
        <v>0</v>
      </c>
      <c r="F65" s="2">
        <v>0.68200000000000005</v>
      </c>
      <c r="G65" s="2"/>
      <c r="H65" s="2"/>
      <c r="I65" s="2"/>
      <c r="J65" s="2"/>
      <c r="K65" s="2"/>
      <c r="L65" s="2"/>
    </row>
    <row r="66" spans="1:12" ht="45" x14ac:dyDescent="0.25">
      <c r="A66" s="1" t="s">
        <v>1100</v>
      </c>
      <c r="B66" s="1" t="s">
        <v>48</v>
      </c>
      <c r="C66" s="2">
        <v>0.13500000000000001</v>
      </c>
      <c r="D66" s="2">
        <v>0.81599999999999995</v>
      </c>
      <c r="E66" s="2">
        <v>2.9000000000000001E-2</v>
      </c>
      <c r="F66" s="2">
        <v>0.83499999999999996</v>
      </c>
      <c r="G66" s="2"/>
      <c r="H66" s="2"/>
      <c r="I66" s="2"/>
      <c r="J66" s="2"/>
      <c r="K66" s="2"/>
      <c r="L66" s="2"/>
    </row>
    <row r="67" spans="1:12" ht="30" x14ac:dyDescent="0.25">
      <c r="A67" s="1" t="s">
        <v>1099</v>
      </c>
      <c r="B67" s="1" t="s">
        <v>48</v>
      </c>
      <c r="C67" s="2">
        <v>0.313</v>
      </c>
      <c r="D67" s="2">
        <v>0.78090000000000004</v>
      </c>
      <c r="E67" s="2">
        <v>0</v>
      </c>
      <c r="F67" s="2">
        <v>0.68700000000000006</v>
      </c>
      <c r="G67" s="2"/>
      <c r="H67" s="2"/>
      <c r="I67" s="2"/>
      <c r="J67" s="2"/>
      <c r="K67" s="2"/>
      <c r="L67" s="2"/>
    </row>
    <row r="68" spans="1:12" ht="30" x14ac:dyDescent="0.25">
      <c r="A68" s="1" t="s">
        <v>1098</v>
      </c>
      <c r="B68" s="1" t="s">
        <v>48</v>
      </c>
      <c r="C68" s="2">
        <v>7.8E-2</v>
      </c>
      <c r="D68" s="2">
        <v>-0.69079999999999997</v>
      </c>
      <c r="E68" s="2">
        <v>0.27300000000000002</v>
      </c>
      <c r="F68" s="2">
        <v>0.64800000000000002</v>
      </c>
      <c r="G68" s="2"/>
      <c r="H68" s="2"/>
      <c r="I68" s="2"/>
      <c r="J68" s="2"/>
      <c r="K68" s="2"/>
      <c r="L68" s="2"/>
    </row>
    <row r="69" spans="1:12" ht="60" x14ac:dyDescent="0.25">
      <c r="A69" s="1" t="s">
        <v>1097</v>
      </c>
      <c r="B69" s="1" t="s">
        <v>48</v>
      </c>
      <c r="C69" s="2">
        <v>0.11</v>
      </c>
      <c r="D69" s="2">
        <v>-0.87609999999999999</v>
      </c>
      <c r="E69" s="2">
        <v>0.23499999999999999</v>
      </c>
      <c r="F69" s="2">
        <v>0.65500000000000003</v>
      </c>
      <c r="G69" s="2"/>
      <c r="H69" s="2"/>
      <c r="I69" s="2"/>
      <c r="J69" s="2"/>
      <c r="K69" s="2"/>
      <c r="L69" s="2"/>
    </row>
    <row r="70" spans="1:12" ht="30" x14ac:dyDescent="0.25">
      <c r="A70" s="1" t="s">
        <v>1155</v>
      </c>
      <c r="B70" s="1" t="s">
        <v>48</v>
      </c>
      <c r="C70" s="2">
        <v>9.8000000000000004E-2</v>
      </c>
      <c r="D70" s="2">
        <v>7.7200000000000005E-2</v>
      </c>
      <c r="E70" s="2">
        <v>0</v>
      </c>
      <c r="F70" s="2">
        <v>0.90200000000000002</v>
      </c>
      <c r="G70" s="2"/>
      <c r="H70" s="2"/>
      <c r="I70" s="2"/>
      <c r="J70" s="2"/>
      <c r="K70" s="2"/>
      <c r="L70" s="2"/>
    </row>
    <row r="71" spans="1:12" x14ac:dyDescent="0.25">
      <c r="A71" s="1" t="s">
        <v>1154</v>
      </c>
      <c r="B71" s="1" t="s">
        <v>48</v>
      </c>
      <c r="C71" s="2">
        <v>1</v>
      </c>
      <c r="D71" s="2">
        <v>0.82399999999999995</v>
      </c>
      <c r="E71" s="2">
        <v>0</v>
      </c>
      <c r="F71" s="2">
        <v>0</v>
      </c>
      <c r="G71" s="2"/>
      <c r="H71" s="2"/>
      <c r="I71" s="2"/>
      <c r="J71" s="2"/>
      <c r="K71" s="2"/>
      <c r="L71" s="2"/>
    </row>
    <row r="72" spans="1:12" ht="45" x14ac:dyDescent="0.25">
      <c r="A72" s="1" t="s">
        <v>1095</v>
      </c>
      <c r="B72" s="1" t="s">
        <v>48</v>
      </c>
      <c r="C72" s="2">
        <v>0</v>
      </c>
      <c r="D72" s="2">
        <v>-0.7964</v>
      </c>
      <c r="E72" s="2">
        <v>0.245</v>
      </c>
      <c r="F72" s="2">
        <v>0.755</v>
      </c>
      <c r="G72" s="2"/>
      <c r="H72" s="2"/>
      <c r="I72" s="2"/>
      <c r="J72" s="2"/>
      <c r="K72" s="2"/>
      <c r="L72" s="2"/>
    </row>
    <row r="73" spans="1:12" x14ac:dyDescent="0.25">
      <c r="A73" s="1" t="s">
        <v>1094</v>
      </c>
      <c r="B73" s="1" t="s">
        <v>48</v>
      </c>
      <c r="C73" s="2">
        <v>0.80800000000000005</v>
      </c>
      <c r="D73" s="2">
        <v>0.81259999999999999</v>
      </c>
      <c r="E73" s="2">
        <v>0</v>
      </c>
      <c r="F73" s="2">
        <v>0.192</v>
      </c>
      <c r="G73" s="2"/>
      <c r="H73" s="2"/>
      <c r="I73" s="2"/>
      <c r="J73" s="2"/>
      <c r="K73" s="2"/>
      <c r="L73" s="2"/>
    </row>
    <row r="74" spans="1:12" x14ac:dyDescent="0.25">
      <c r="A74" s="1" t="s">
        <v>1153</v>
      </c>
      <c r="B74" s="1" t="s">
        <v>48</v>
      </c>
      <c r="C74" s="2">
        <v>0.26300000000000001</v>
      </c>
      <c r="D74" s="2">
        <v>0.59199999999999997</v>
      </c>
      <c r="E74" s="2">
        <v>0.4199</v>
      </c>
      <c r="F74" s="2">
        <v>0.14499999999999999</v>
      </c>
      <c r="G74" s="2"/>
      <c r="H74" s="2"/>
      <c r="I74" s="2"/>
      <c r="J74" s="2"/>
      <c r="K74" s="2"/>
      <c r="L74" s="2"/>
    </row>
    <row r="75" spans="1:12" x14ac:dyDescent="0.25">
      <c r="A75" s="1" t="s">
        <v>1152</v>
      </c>
      <c r="B75" s="1" t="s">
        <v>48</v>
      </c>
      <c r="C75" s="2">
        <v>0.80400000000000005</v>
      </c>
      <c r="D75" s="2">
        <v>0.19600000000000001</v>
      </c>
      <c r="E75" s="2">
        <v>0.62390000000000001</v>
      </c>
      <c r="F75" s="2">
        <v>0</v>
      </c>
      <c r="G75" s="2"/>
      <c r="H75" s="2"/>
      <c r="I75" s="2"/>
      <c r="J75" s="2"/>
      <c r="K75" s="2"/>
      <c r="L75" s="2"/>
    </row>
    <row r="76" spans="1:12" x14ac:dyDescent="0.25">
      <c r="A76" s="1" t="s">
        <v>1060</v>
      </c>
      <c r="B76" s="1" t="s">
        <v>48</v>
      </c>
      <c r="C76" s="2">
        <v>0.17799999999999999</v>
      </c>
      <c r="D76" s="2">
        <v>0.82199999999999995</v>
      </c>
      <c r="E76" s="2">
        <v>7.7200000000000005E-2</v>
      </c>
      <c r="F76" s="2">
        <v>0</v>
      </c>
      <c r="G76" s="2"/>
      <c r="H76" s="2"/>
      <c r="I76" s="2"/>
      <c r="J76" s="2"/>
      <c r="K76" s="2"/>
      <c r="L76" s="2"/>
    </row>
    <row r="77" spans="1:12" ht="30" x14ac:dyDescent="0.25">
      <c r="A77" s="1" t="s">
        <v>1151</v>
      </c>
      <c r="B77" s="1" t="s">
        <v>48</v>
      </c>
      <c r="C77" s="2">
        <v>0.28999999999999998</v>
      </c>
      <c r="D77" s="2">
        <v>0.71</v>
      </c>
      <c r="E77" s="2">
        <v>0.72899999999999998</v>
      </c>
      <c r="F77" s="2">
        <v>0</v>
      </c>
      <c r="G77" s="2"/>
      <c r="H77" s="2"/>
      <c r="I77" s="2"/>
      <c r="J77" s="2"/>
      <c r="K77" s="2"/>
      <c r="L77" s="2"/>
    </row>
    <row r="78" spans="1:12" x14ac:dyDescent="0.25">
      <c r="A78" s="1" t="s">
        <v>1150</v>
      </c>
      <c r="B78" s="1" t="s">
        <v>48</v>
      </c>
      <c r="C78" s="2">
        <v>0.186</v>
      </c>
      <c r="D78" s="2">
        <v>0.81399999999999995</v>
      </c>
      <c r="E78" s="2">
        <v>0.69079999999999997</v>
      </c>
      <c r="F78" s="2">
        <v>0</v>
      </c>
      <c r="G78" s="2"/>
      <c r="H78" s="2"/>
      <c r="I78" s="2"/>
      <c r="J78" s="2"/>
      <c r="K78" s="2"/>
      <c r="L78" s="2"/>
    </row>
    <row r="79" spans="1:12" x14ac:dyDescent="0.25">
      <c r="A79" s="1" t="s">
        <v>1149</v>
      </c>
      <c r="B79" s="1" t="s">
        <v>48</v>
      </c>
      <c r="C79" s="2">
        <v>0.751</v>
      </c>
      <c r="D79" s="2">
        <v>0.249</v>
      </c>
      <c r="E79" s="2">
        <v>0.87619999999999998</v>
      </c>
      <c r="F79" s="2">
        <v>0</v>
      </c>
      <c r="G79" s="2"/>
      <c r="H79" s="2"/>
      <c r="I79" s="2"/>
      <c r="J79" s="2"/>
      <c r="K79" s="2"/>
      <c r="L79" s="2"/>
    </row>
    <row r="80" spans="1:12" x14ac:dyDescent="0.25">
      <c r="A80" s="1" t="s">
        <v>1148</v>
      </c>
      <c r="B80" s="1" t="s">
        <v>48</v>
      </c>
      <c r="C80" s="2">
        <v>0.48299999999999998</v>
      </c>
      <c r="D80" s="2">
        <v>0.51700000000000002</v>
      </c>
      <c r="E80" s="2">
        <v>0.42149999999999999</v>
      </c>
      <c r="F80" s="2">
        <v>0</v>
      </c>
      <c r="G80" s="2"/>
      <c r="H80" s="2"/>
      <c r="I80" s="2"/>
      <c r="J80" s="2"/>
      <c r="K80" s="2"/>
      <c r="L80" s="2"/>
    </row>
    <row r="81" spans="1:12" x14ac:dyDescent="0.25">
      <c r="A81" s="1" t="s">
        <v>1147</v>
      </c>
      <c r="B81" s="1" t="s">
        <v>48</v>
      </c>
      <c r="C81" s="2">
        <v>0.65900000000000003</v>
      </c>
      <c r="D81" s="2">
        <v>0.34100000000000003</v>
      </c>
      <c r="E81" s="2">
        <v>0.86519999999999997</v>
      </c>
      <c r="F81" s="2">
        <v>0</v>
      </c>
      <c r="G81" s="2"/>
      <c r="H81" s="2"/>
      <c r="I81" s="2"/>
      <c r="J81" s="2"/>
      <c r="K81" s="2"/>
      <c r="L81" s="2"/>
    </row>
    <row r="82" spans="1:12" x14ac:dyDescent="0.25">
      <c r="A82" s="1" t="s">
        <v>1146</v>
      </c>
      <c r="B82" s="1" t="s">
        <v>48</v>
      </c>
      <c r="C82" s="2">
        <v>0.65500000000000003</v>
      </c>
      <c r="D82" s="2">
        <v>0.34499999999999997</v>
      </c>
      <c r="E82" s="2">
        <v>0.58589999999999998</v>
      </c>
      <c r="F82" s="2">
        <v>0</v>
      </c>
      <c r="G82" s="2"/>
      <c r="H82" s="2"/>
      <c r="I82" s="2"/>
      <c r="J82" s="2"/>
      <c r="K82" s="2"/>
      <c r="L82" s="2"/>
    </row>
    <row r="83" spans="1:12" x14ac:dyDescent="0.25">
      <c r="A83" s="1" t="s">
        <v>1145</v>
      </c>
      <c r="B83" s="1" t="s">
        <v>48</v>
      </c>
      <c r="C83" s="2">
        <v>0.216</v>
      </c>
      <c r="D83" s="2">
        <v>0.72499999999999998</v>
      </c>
      <c r="E83" s="2">
        <v>0.84809999999999997</v>
      </c>
      <c r="F83" s="2">
        <v>5.8999999999999997E-2</v>
      </c>
      <c r="G83" s="2"/>
      <c r="H83" s="2"/>
      <c r="I83" s="2"/>
      <c r="J83" s="2"/>
      <c r="K83" s="2"/>
      <c r="L83" s="2"/>
    </row>
    <row r="84" spans="1:12" x14ac:dyDescent="0.25">
      <c r="A84" s="1" t="s">
        <v>1144</v>
      </c>
      <c r="B84" s="1" t="s">
        <v>48</v>
      </c>
      <c r="C84" s="2">
        <v>0.499</v>
      </c>
      <c r="D84" s="2">
        <v>0.501</v>
      </c>
      <c r="E84" s="2">
        <v>0.61140000000000005</v>
      </c>
      <c r="F84" s="2">
        <v>0</v>
      </c>
      <c r="G84" s="2"/>
      <c r="H84" s="2"/>
      <c r="I84" s="2"/>
      <c r="J84" s="2"/>
      <c r="K84" s="2"/>
      <c r="L84" s="2"/>
    </row>
    <row r="85" spans="1:12" x14ac:dyDescent="0.25">
      <c r="A85" s="1" t="s">
        <v>1143</v>
      </c>
      <c r="B85" s="1" t="s">
        <v>48</v>
      </c>
      <c r="C85" s="2">
        <v>0</v>
      </c>
      <c r="D85" s="2">
        <v>1</v>
      </c>
      <c r="E85" s="2">
        <v>0</v>
      </c>
      <c r="F85" s="2">
        <v>0</v>
      </c>
      <c r="G85" s="2"/>
      <c r="H85" s="2"/>
      <c r="I85" s="2"/>
      <c r="J85" s="2"/>
      <c r="K85" s="2"/>
      <c r="L85" s="2"/>
    </row>
    <row r="86" spans="1:12" x14ac:dyDescent="0.25">
      <c r="A86" s="1" t="s">
        <v>1142</v>
      </c>
      <c r="B86" s="1" t="s">
        <v>48</v>
      </c>
      <c r="C86" s="2">
        <v>0.75600000000000001</v>
      </c>
      <c r="D86" s="2">
        <v>0.24399999999999999</v>
      </c>
      <c r="E86" s="2">
        <v>0.4753</v>
      </c>
      <c r="F86" s="2">
        <v>0</v>
      </c>
      <c r="G86" s="2"/>
      <c r="H86" s="2"/>
      <c r="I86" s="2"/>
      <c r="J86" s="2"/>
      <c r="K86" s="2"/>
      <c r="L86" s="2"/>
    </row>
    <row r="87" spans="1:12" x14ac:dyDescent="0.25">
      <c r="A87" s="1" t="s">
        <v>1141</v>
      </c>
      <c r="B87" s="1" t="s">
        <v>48</v>
      </c>
      <c r="C87" s="2">
        <v>0</v>
      </c>
      <c r="D87" s="2">
        <v>1</v>
      </c>
      <c r="E87" s="2">
        <v>0</v>
      </c>
      <c r="F87" s="2">
        <v>0</v>
      </c>
      <c r="G87" s="2"/>
      <c r="H87" s="2"/>
      <c r="I87" s="2"/>
      <c r="J87" s="2"/>
      <c r="K87" s="2"/>
      <c r="L87" s="2"/>
    </row>
    <row r="88" spans="1:12" x14ac:dyDescent="0.25">
      <c r="A88" s="1" t="s">
        <v>1140</v>
      </c>
      <c r="B88" s="1" t="s">
        <v>48</v>
      </c>
      <c r="C88" s="2">
        <v>0.57699999999999996</v>
      </c>
      <c r="D88" s="2">
        <v>0.42299999999999999</v>
      </c>
      <c r="E88" s="2">
        <v>0.62490000000000001</v>
      </c>
      <c r="F88" s="2">
        <v>0</v>
      </c>
      <c r="G88" s="2"/>
      <c r="H88" s="2"/>
      <c r="I88" s="2"/>
      <c r="J88" s="2"/>
      <c r="K88" s="2"/>
      <c r="L88" s="2"/>
    </row>
    <row r="89" spans="1:12" x14ac:dyDescent="0.25">
      <c r="A89" s="1" t="s">
        <v>1139</v>
      </c>
      <c r="B89" s="1" t="s">
        <v>48</v>
      </c>
      <c r="C89" s="2">
        <v>0.48799999999999999</v>
      </c>
      <c r="D89" s="2">
        <v>0.51200000000000001</v>
      </c>
      <c r="E89" s="2">
        <v>0.86219999999999997</v>
      </c>
      <c r="F89" s="2">
        <v>0</v>
      </c>
      <c r="G89" s="2"/>
      <c r="H89" s="2"/>
      <c r="I89" s="2"/>
      <c r="J89" s="2"/>
      <c r="K89" s="2"/>
      <c r="L89" s="2"/>
    </row>
    <row r="90" spans="1:12" ht="30" x14ac:dyDescent="0.25">
      <c r="A90" s="1" t="s">
        <v>1138</v>
      </c>
      <c r="B90" s="1" t="s">
        <v>48</v>
      </c>
      <c r="C90" s="2">
        <v>0</v>
      </c>
      <c r="D90" s="2">
        <v>0.57299999999999995</v>
      </c>
      <c r="E90" s="2">
        <v>-0.84809999999999997</v>
      </c>
      <c r="F90" s="2">
        <v>0.42699999999999999</v>
      </c>
      <c r="G90" s="2"/>
      <c r="H90" s="2"/>
      <c r="I90" s="2"/>
      <c r="J90" s="2"/>
      <c r="K90" s="2"/>
      <c r="L90" s="2"/>
    </row>
    <row r="91" spans="1:12" ht="409.5" x14ac:dyDescent="0.25">
      <c r="A91" s="1" t="s">
        <v>1137</v>
      </c>
      <c r="B91" s="1" t="s">
        <v>48</v>
      </c>
      <c r="C91" s="2">
        <v>0.128</v>
      </c>
      <c r="D91" s="2">
        <v>0.78100000000000003</v>
      </c>
      <c r="E91" s="2">
        <v>0.95379999999999998</v>
      </c>
      <c r="F91" s="2">
        <v>9.0999999999999998E-2</v>
      </c>
      <c r="G91" s="2"/>
      <c r="H91" s="2"/>
      <c r="I91" s="2"/>
      <c r="J91" s="2"/>
      <c r="K91" s="2"/>
      <c r="L91" s="2"/>
    </row>
    <row r="92" spans="1:12" x14ac:dyDescent="0.25">
      <c r="A92" s="1" t="s">
        <v>1071</v>
      </c>
      <c r="B92" s="1" t="s">
        <v>48</v>
      </c>
      <c r="C92" s="2">
        <v>0.17799999999999999</v>
      </c>
      <c r="D92" s="2">
        <v>0.82199999999999995</v>
      </c>
      <c r="E92" s="2">
        <v>7.7200000000000005E-2</v>
      </c>
      <c r="F92" s="2">
        <v>0</v>
      </c>
      <c r="G92" s="2"/>
      <c r="H92" s="2"/>
      <c r="I92" s="2"/>
      <c r="J92" s="2"/>
      <c r="K92" s="2"/>
      <c r="L92" s="2"/>
    </row>
    <row r="93" spans="1:12" x14ac:dyDescent="0.25">
      <c r="A93" s="1" t="s">
        <v>1136</v>
      </c>
      <c r="B93" s="1" t="s">
        <v>48</v>
      </c>
      <c r="C93" s="2">
        <v>0.375</v>
      </c>
      <c r="D93" s="2">
        <v>0.625</v>
      </c>
      <c r="E93" s="2">
        <v>0.63600000000000001</v>
      </c>
      <c r="F93" s="2">
        <v>0</v>
      </c>
      <c r="G93" s="2"/>
      <c r="H93" s="2"/>
      <c r="I93" s="2"/>
      <c r="J93" s="2"/>
      <c r="K93" s="2"/>
      <c r="L93" s="2"/>
    </row>
    <row r="94" spans="1:12" x14ac:dyDescent="0.25">
      <c r="A94" s="1" t="s">
        <v>1135</v>
      </c>
      <c r="B94" s="1" t="s">
        <v>48</v>
      </c>
      <c r="C94" s="2">
        <v>0.80700000000000005</v>
      </c>
      <c r="D94" s="2">
        <v>0.193</v>
      </c>
      <c r="E94" s="2">
        <v>0.6351</v>
      </c>
      <c r="F94" s="2">
        <v>0</v>
      </c>
      <c r="G94" s="2"/>
      <c r="H94" s="2"/>
      <c r="I94" s="2"/>
      <c r="J94" s="2"/>
      <c r="K94" s="2"/>
      <c r="L94" s="2"/>
    </row>
    <row r="95" spans="1:12" x14ac:dyDescent="0.25">
      <c r="A95" s="1" t="s">
        <v>1134</v>
      </c>
      <c r="B95" s="1" t="s">
        <v>48</v>
      </c>
      <c r="C95" s="2">
        <v>0.54100000000000004</v>
      </c>
      <c r="D95" s="2">
        <v>0.45900000000000002</v>
      </c>
      <c r="E95" s="2">
        <v>0.70960000000000001</v>
      </c>
      <c r="F95" s="2">
        <v>0</v>
      </c>
      <c r="G95" s="2"/>
      <c r="H95" s="2"/>
      <c r="I95" s="2"/>
      <c r="J95" s="2"/>
      <c r="K95" s="2"/>
      <c r="L95" s="2"/>
    </row>
    <row r="96" spans="1:12" ht="30" x14ac:dyDescent="0.25">
      <c r="A96" s="1" t="s">
        <v>1133</v>
      </c>
      <c r="B96" s="1" t="s">
        <v>48</v>
      </c>
      <c r="C96" s="2">
        <v>0.42</v>
      </c>
      <c r="D96" s="2">
        <v>0.57999999999999996</v>
      </c>
      <c r="E96" s="2">
        <v>0.90620000000000001</v>
      </c>
      <c r="F96" s="2">
        <v>0</v>
      </c>
      <c r="G96" s="2"/>
      <c r="H96" s="2"/>
      <c r="I96" s="2"/>
      <c r="J96" s="2"/>
      <c r="K96" s="2"/>
      <c r="L96" s="2"/>
    </row>
    <row r="97" spans="1:12" x14ac:dyDescent="0.25">
      <c r="A97" s="1" t="s">
        <v>1132</v>
      </c>
      <c r="B97" s="1" t="s">
        <v>48</v>
      </c>
      <c r="C97" s="2">
        <v>0.35299999999999998</v>
      </c>
      <c r="D97" s="2">
        <v>0.64700000000000002</v>
      </c>
      <c r="E97" s="2">
        <v>0.90939999999999999</v>
      </c>
      <c r="F97" s="2">
        <v>0</v>
      </c>
      <c r="G97" s="2"/>
      <c r="H97" s="2"/>
      <c r="I97" s="2"/>
      <c r="J97" s="2"/>
      <c r="K97" s="2"/>
      <c r="L97" s="2"/>
    </row>
    <row r="98" spans="1:12" ht="30" x14ac:dyDescent="0.25">
      <c r="A98" s="1" t="s">
        <v>1131</v>
      </c>
      <c r="B98" s="1" t="s">
        <v>48</v>
      </c>
      <c r="C98" s="2">
        <v>0.23899999999999999</v>
      </c>
      <c r="D98" s="2">
        <v>0.76100000000000001</v>
      </c>
      <c r="E98" s="2">
        <v>0.76500000000000001</v>
      </c>
      <c r="F98" s="2">
        <v>0</v>
      </c>
      <c r="G98" s="2"/>
      <c r="H98" s="2"/>
      <c r="I98" s="2"/>
      <c r="J98" s="2"/>
      <c r="K98" s="2"/>
      <c r="L98" s="2"/>
    </row>
    <row r="99" spans="1:12" ht="75" x14ac:dyDescent="0.25">
      <c r="A99" s="1" t="s">
        <v>1130</v>
      </c>
      <c r="B99" s="1" t="s">
        <v>48</v>
      </c>
      <c r="C99" s="2">
        <v>0.14799999999999999</v>
      </c>
      <c r="D99" s="2">
        <v>0.81599999999999995</v>
      </c>
      <c r="E99" s="2">
        <v>0.78449999999999998</v>
      </c>
      <c r="F99" s="2">
        <v>3.5999999999999997E-2</v>
      </c>
      <c r="G99" s="2"/>
      <c r="H99" s="2"/>
      <c r="I99" s="2"/>
      <c r="J99" s="2"/>
      <c r="K99" s="2"/>
      <c r="L99" s="2"/>
    </row>
    <row r="100" spans="1:12" x14ac:dyDescent="0.25">
      <c r="A100" s="1" t="s">
        <v>1129</v>
      </c>
      <c r="B100" s="1" t="s">
        <v>48</v>
      </c>
      <c r="C100" s="2">
        <v>0.32800000000000001</v>
      </c>
      <c r="D100" s="2">
        <v>0.67200000000000004</v>
      </c>
      <c r="E100" s="2">
        <v>0.44040000000000001</v>
      </c>
      <c r="F100" s="2">
        <v>0</v>
      </c>
      <c r="G100" s="2"/>
      <c r="H100" s="2"/>
      <c r="I100" s="2"/>
      <c r="J100" s="2"/>
      <c r="K100" s="2"/>
      <c r="L100" s="2"/>
    </row>
    <row r="101" spans="1:12" ht="30" x14ac:dyDescent="0.25">
      <c r="A101" s="1" t="s">
        <v>1128</v>
      </c>
      <c r="B101" s="1" t="s">
        <v>48</v>
      </c>
      <c r="C101" s="2">
        <v>0.38300000000000001</v>
      </c>
      <c r="D101" s="2">
        <v>0.61699999999999999</v>
      </c>
      <c r="E101" s="2">
        <v>0.84360000000000002</v>
      </c>
      <c r="F101" s="2">
        <v>0</v>
      </c>
      <c r="G101" s="2"/>
      <c r="H101" s="2"/>
      <c r="I101" s="2"/>
      <c r="J101" s="2"/>
      <c r="K101" s="2"/>
      <c r="L101" s="2"/>
    </row>
    <row r="102" spans="1:12" x14ac:dyDescent="0.25">
      <c r="A102" s="1" t="s">
        <v>1127</v>
      </c>
      <c r="B102" s="1" t="s">
        <v>48</v>
      </c>
      <c r="C102" s="2">
        <v>0.28599999999999998</v>
      </c>
      <c r="D102" s="2">
        <v>0.57299999999999995</v>
      </c>
      <c r="E102" s="2">
        <v>0.42149999999999999</v>
      </c>
      <c r="F102" s="2">
        <v>0.14099999999999999</v>
      </c>
      <c r="G102" s="2"/>
      <c r="H102" s="2"/>
      <c r="I102" s="2"/>
      <c r="J102" s="2"/>
      <c r="K102" s="2"/>
      <c r="L102" s="2"/>
    </row>
    <row r="103" spans="1:12" ht="30" x14ac:dyDescent="0.25">
      <c r="A103" s="1" t="s">
        <v>1098</v>
      </c>
      <c r="B103" s="1" t="s">
        <v>48</v>
      </c>
      <c r="C103" s="2">
        <v>7.8E-2</v>
      </c>
      <c r="D103" s="2">
        <v>0.64800000000000002</v>
      </c>
      <c r="E103" s="2">
        <v>-0.69079999999999997</v>
      </c>
      <c r="F103" s="2">
        <v>0.27300000000000002</v>
      </c>
      <c r="G103" s="2"/>
      <c r="H103" s="2"/>
      <c r="I103" s="2"/>
      <c r="J103" s="2"/>
      <c r="K103" s="2"/>
      <c r="L103" s="2"/>
    </row>
    <row r="104" spans="1:12" ht="60" x14ac:dyDescent="0.25">
      <c r="A104" s="1" t="s">
        <v>1097</v>
      </c>
      <c r="B104" s="1" t="s">
        <v>48</v>
      </c>
      <c r="C104" s="2">
        <v>0.11</v>
      </c>
      <c r="D104" s="2">
        <v>0.65500000000000003</v>
      </c>
      <c r="E104" s="2">
        <v>-0.87609999999999999</v>
      </c>
      <c r="F104" s="2">
        <v>0.23499999999999999</v>
      </c>
      <c r="G104" s="2"/>
      <c r="H104" s="2"/>
      <c r="I104" s="2"/>
      <c r="J104" s="2"/>
      <c r="K104" s="2"/>
      <c r="L104" s="2"/>
    </row>
    <row r="105" spans="1:12" x14ac:dyDescent="0.25">
      <c r="A105" s="1" t="s">
        <v>1126</v>
      </c>
      <c r="B105" s="1" t="s">
        <v>48</v>
      </c>
      <c r="C105" s="2">
        <v>0.17499999999999999</v>
      </c>
      <c r="D105" s="2">
        <v>0.82499999999999996</v>
      </c>
      <c r="E105" s="2">
        <v>0.81259999999999999</v>
      </c>
      <c r="F105" s="2">
        <v>0</v>
      </c>
      <c r="G105" s="2"/>
      <c r="H105" s="2"/>
      <c r="I105" s="2"/>
      <c r="J105" s="2"/>
      <c r="K105" s="2"/>
      <c r="L105" s="2"/>
    </row>
    <row r="106" spans="1:12" x14ac:dyDescent="0.25">
      <c r="A106" s="1" t="s">
        <v>1125</v>
      </c>
      <c r="B106" s="1" t="s">
        <v>48</v>
      </c>
      <c r="C106" s="2">
        <v>0</v>
      </c>
      <c r="D106" s="2">
        <v>1</v>
      </c>
      <c r="E106" s="2">
        <v>0</v>
      </c>
      <c r="F106" s="2">
        <v>0</v>
      </c>
      <c r="G106" s="2"/>
      <c r="H106" s="2"/>
      <c r="I106" s="2"/>
      <c r="J106" s="2"/>
      <c r="K106" s="2"/>
      <c r="L106" s="2"/>
    </row>
    <row r="107" spans="1:12" x14ac:dyDescent="0.25">
      <c r="A107" s="1" t="s">
        <v>1124</v>
      </c>
      <c r="B107" s="1" t="s">
        <v>48</v>
      </c>
      <c r="C107" s="2">
        <v>0.36199999999999999</v>
      </c>
      <c r="D107" s="2">
        <v>0.63800000000000001</v>
      </c>
      <c r="E107" s="2">
        <v>0.81059999999999999</v>
      </c>
      <c r="F107" s="2">
        <v>0</v>
      </c>
      <c r="G107" s="2"/>
      <c r="H107" s="2"/>
      <c r="I107" s="2"/>
      <c r="J107" s="2"/>
      <c r="K107" s="2"/>
      <c r="L107" s="2"/>
    </row>
    <row r="108" spans="1:12" x14ac:dyDescent="0.25">
      <c r="A108" s="1" t="s">
        <v>1123</v>
      </c>
      <c r="B108" s="1" t="s">
        <v>48</v>
      </c>
      <c r="C108" s="2">
        <v>0</v>
      </c>
      <c r="D108" s="2">
        <v>0.72199999999999998</v>
      </c>
      <c r="E108" s="2">
        <v>-0.40189999999999998</v>
      </c>
      <c r="F108" s="2">
        <v>0.27800000000000002</v>
      </c>
      <c r="G108" s="2"/>
      <c r="H108" s="2"/>
      <c r="I108" s="2"/>
      <c r="J108" s="2"/>
      <c r="K108" s="2"/>
      <c r="L108" s="2"/>
    </row>
    <row r="109" spans="1:12" ht="30" x14ac:dyDescent="0.25">
      <c r="A109" s="1" t="s">
        <v>1098</v>
      </c>
      <c r="B109" s="1" t="s">
        <v>48</v>
      </c>
      <c r="C109" s="2">
        <v>7.8E-2</v>
      </c>
      <c r="D109" s="2">
        <v>0.64800000000000002</v>
      </c>
      <c r="E109" s="2">
        <v>-0.69079999999999997</v>
      </c>
      <c r="F109" s="2">
        <v>0.27300000000000002</v>
      </c>
      <c r="G109" s="2"/>
      <c r="H109" s="2"/>
      <c r="I109" s="2"/>
      <c r="J109" s="2"/>
      <c r="K109" s="2"/>
      <c r="L109" s="2"/>
    </row>
    <row r="110" spans="1:12" ht="60" x14ac:dyDescent="0.25">
      <c r="A110" s="1" t="s">
        <v>1097</v>
      </c>
      <c r="B110" s="1" t="s">
        <v>48</v>
      </c>
      <c r="C110" s="2">
        <v>0.11</v>
      </c>
      <c r="D110" s="2">
        <v>0.65500000000000003</v>
      </c>
      <c r="E110" s="2">
        <v>-0.87609999999999999</v>
      </c>
      <c r="F110" s="2">
        <v>0.23499999999999999</v>
      </c>
      <c r="G110" s="2"/>
      <c r="H110" s="2"/>
      <c r="I110" s="2"/>
      <c r="J110" s="2"/>
      <c r="K110" s="2"/>
      <c r="L110" s="2"/>
    </row>
    <row r="111" spans="1:12" x14ac:dyDescent="0.25">
      <c r="A111" s="1" t="s">
        <v>1122</v>
      </c>
      <c r="B111" s="1" t="s">
        <v>48</v>
      </c>
      <c r="C111" s="2">
        <v>0</v>
      </c>
      <c r="D111" s="2">
        <v>1</v>
      </c>
      <c r="E111" s="2">
        <v>0</v>
      </c>
      <c r="F111" s="2">
        <v>0</v>
      </c>
      <c r="G111" s="2"/>
      <c r="H111" s="2"/>
      <c r="I111" s="2"/>
      <c r="J111" s="2"/>
      <c r="K111" s="2"/>
      <c r="L111" s="2"/>
    </row>
    <row r="112" spans="1:12" x14ac:dyDescent="0.25">
      <c r="A112" s="1" t="s">
        <v>1121</v>
      </c>
      <c r="B112" s="1" t="s">
        <v>48</v>
      </c>
      <c r="C112" s="2">
        <v>0.20799999999999999</v>
      </c>
      <c r="D112" s="2">
        <v>0.79200000000000004</v>
      </c>
      <c r="E112" s="2">
        <v>0.84489999999999998</v>
      </c>
      <c r="F112" s="2">
        <v>0</v>
      </c>
      <c r="G112" s="2"/>
      <c r="H112" s="2"/>
      <c r="I112" s="2"/>
      <c r="J112" s="2"/>
      <c r="K112" s="2"/>
      <c r="L112" s="2"/>
    </row>
    <row r="113" spans="1:12" x14ac:dyDescent="0.25">
      <c r="A113" s="1" t="s">
        <v>1120</v>
      </c>
      <c r="B113" s="1" t="s">
        <v>48</v>
      </c>
      <c r="C113" s="2">
        <v>0</v>
      </c>
      <c r="D113" s="2">
        <v>0.88500000000000001</v>
      </c>
      <c r="E113" s="2">
        <v>-0.5423</v>
      </c>
      <c r="F113" s="2">
        <v>0.115</v>
      </c>
      <c r="G113" s="2"/>
      <c r="H113" s="2"/>
      <c r="I113" s="2"/>
      <c r="J113" s="2"/>
      <c r="K113" s="2"/>
      <c r="L113" s="2"/>
    </row>
    <row r="114" spans="1:12" x14ac:dyDescent="0.25">
      <c r="A114" s="1" t="s">
        <v>1119</v>
      </c>
      <c r="B114" s="1" t="s">
        <v>48</v>
      </c>
      <c r="C114" s="2">
        <v>0.56000000000000005</v>
      </c>
      <c r="D114" s="2">
        <v>0.44</v>
      </c>
      <c r="E114" s="2">
        <v>0.88</v>
      </c>
      <c r="F114" s="2">
        <v>0</v>
      </c>
      <c r="G114" s="2"/>
      <c r="H114" s="2"/>
      <c r="I114" s="2"/>
      <c r="J114" s="2"/>
      <c r="K114" s="2"/>
      <c r="L114" s="2"/>
    </row>
    <row r="115" spans="1:12" x14ac:dyDescent="0.25">
      <c r="A115" s="1" t="s">
        <v>1118</v>
      </c>
      <c r="B115" s="1" t="s">
        <v>48</v>
      </c>
      <c r="C115" s="2">
        <v>0.28599999999999998</v>
      </c>
      <c r="D115" s="2">
        <v>0.71399999999999997</v>
      </c>
      <c r="E115" s="2">
        <v>0.49390000000000001</v>
      </c>
      <c r="F115" s="2">
        <v>0</v>
      </c>
      <c r="G115" s="2"/>
      <c r="H115" s="2"/>
      <c r="I115" s="2"/>
      <c r="J115" s="2"/>
      <c r="K115" s="2"/>
      <c r="L115" s="2"/>
    </row>
    <row r="116" spans="1:12" x14ac:dyDescent="0.25">
      <c r="A116" s="1" t="s">
        <v>1117</v>
      </c>
      <c r="B116" s="1" t="s">
        <v>48</v>
      </c>
      <c r="C116" s="2">
        <v>0.122</v>
      </c>
      <c r="D116" s="2">
        <v>0.878</v>
      </c>
      <c r="E116" s="2">
        <v>0.2263</v>
      </c>
      <c r="F116" s="2">
        <v>0</v>
      </c>
      <c r="G116" s="2"/>
      <c r="H116" s="2"/>
      <c r="I116" s="2"/>
      <c r="J116" s="2"/>
      <c r="K116" s="2"/>
      <c r="L116" s="2"/>
    </row>
    <row r="117" spans="1:12" x14ac:dyDescent="0.25">
      <c r="A117" s="1" t="s">
        <v>1116</v>
      </c>
      <c r="B117" s="1" t="s">
        <v>48</v>
      </c>
      <c r="C117" s="2">
        <v>0</v>
      </c>
      <c r="D117" s="2">
        <v>0.96399999999999997</v>
      </c>
      <c r="E117" s="2">
        <v>-0.2263</v>
      </c>
      <c r="F117" s="2">
        <v>3.5999999999999997E-2</v>
      </c>
      <c r="G117" s="2"/>
      <c r="H117" s="2"/>
      <c r="I117" s="2"/>
      <c r="J117" s="2"/>
      <c r="K117" s="2"/>
      <c r="L117" s="2"/>
    </row>
    <row r="118" spans="1:12" x14ac:dyDescent="0.25">
      <c r="A118" s="1" t="s">
        <v>1115</v>
      </c>
      <c r="B118" s="1" t="s">
        <v>48</v>
      </c>
      <c r="C118" s="2">
        <v>0</v>
      </c>
      <c r="D118" s="2">
        <v>0.95899999999999996</v>
      </c>
      <c r="E118" s="2">
        <v>-0.2732</v>
      </c>
      <c r="F118" s="2">
        <v>4.1000000000000002E-2</v>
      </c>
      <c r="G118" s="2"/>
      <c r="H118" s="2"/>
      <c r="I118" s="2"/>
      <c r="J118" s="2"/>
      <c r="K118" s="2"/>
      <c r="L118" s="2"/>
    </row>
    <row r="119" spans="1:12" x14ac:dyDescent="0.25">
      <c r="A119" s="1" t="s">
        <v>1114</v>
      </c>
      <c r="B119" s="1" t="s">
        <v>48</v>
      </c>
      <c r="C119" s="2">
        <v>0</v>
      </c>
      <c r="D119" s="2">
        <v>0.94499999999999995</v>
      </c>
      <c r="E119" s="2">
        <v>-0.128</v>
      </c>
      <c r="F119" s="2">
        <v>5.5E-2</v>
      </c>
      <c r="G119" s="2"/>
      <c r="H119" s="2"/>
      <c r="I119" s="2"/>
      <c r="J119" s="2"/>
      <c r="K119" s="2"/>
      <c r="L119" s="2"/>
    </row>
    <row r="120" spans="1:12" x14ac:dyDescent="0.25">
      <c r="A120" s="1" t="s">
        <v>1113</v>
      </c>
      <c r="B120" s="1" t="s">
        <v>48</v>
      </c>
      <c r="C120" s="2">
        <v>0</v>
      </c>
      <c r="D120" s="2">
        <v>0.93700000000000006</v>
      </c>
      <c r="E120" s="2">
        <v>-0.29599999999999999</v>
      </c>
      <c r="F120" s="2">
        <v>6.2E-2</v>
      </c>
      <c r="G120" s="2"/>
      <c r="H120" s="2"/>
      <c r="I120" s="2"/>
      <c r="J120" s="2"/>
      <c r="K120" s="2"/>
      <c r="L120" s="2"/>
    </row>
    <row r="121" spans="1:12" x14ac:dyDescent="0.25">
      <c r="A121" s="1" t="s">
        <v>1112</v>
      </c>
      <c r="B121" s="1" t="s">
        <v>48</v>
      </c>
      <c r="C121" s="2">
        <v>0.497</v>
      </c>
      <c r="D121" s="2">
        <v>0.503</v>
      </c>
      <c r="E121" s="2">
        <v>0.60460000000000003</v>
      </c>
      <c r="F121" s="2">
        <v>0</v>
      </c>
      <c r="G121" s="2"/>
      <c r="H121" s="2"/>
      <c r="I121" s="2"/>
      <c r="J121" s="2"/>
      <c r="K121" s="2"/>
      <c r="L121" s="2"/>
    </row>
    <row r="122" spans="1:12" x14ac:dyDescent="0.25">
      <c r="A122" s="1" t="s">
        <v>1111</v>
      </c>
      <c r="B122" s="1" t="s">
        <v>48</v>
      </c>
      <c r="C122" s="2">
        <v>0.17599999999999999</v>
      </c>
      <c r="D122" s="2">
        <v>0.82399999999999995</v>
      </c>
      <c r="E122" s="2">
        <v>0.45879999999999999</v>
      </c>
      <c r="F122" s="2">
        <v>0</v>
      </c>
      <c r="G122" s="2"/>
      <c r="H122" s="2"/>
      <c r="I122" s="2"/>
      <c r="J122" s="2"/>
      <c r="K122" s="2"/>
      <c r="L122" s="2"/>
    </row>
    <row r="123" spans="1:12" ht="30" x14ac:dyDescent="0.25">
      <c r="A123" s="1" t="s">
        <v>1110</v>
      </c>
      <c r="B123" s="1" t="s">
        <v>48</v>
      </c>
      <c r="C123" s="2">
        <v>0.33300000000000002</v>
      </c>
      <c r="D123" s="2">
        <v>0.50600000000000001</v>
      </c>
      <c r="E123" s="2">
        <v>0.77769999999999995</v>
      </c>
      <c r="F123" s="2">
        <v>0.161</v>
      </c>
      <c r="G123" s="2"/>
      <c r="H123" s="2"/>
      <c r="I123" s="2"/>
      <c r="J123" s="2"/>
      <c r="K123" s="2"/>
      <c r="L123" s="2"/>
    </row>
    <row r="124" spans="1:12" x14ac:dyDescent="0.25">
      <c r="A124" s="1" t="s">
        <v>1109</v>
      </c>
      <c r="B124" s="1" t="s">
        <v>48</v>
      </c>
      <c r="C124" s="2">
        <v>0.16700000000000001</v>
      </c>
      <c r="D124" s="2">
        <v>0.83299999999999996</v>
      </c>
      <c r="E124" s="2">
        <v>0.42149999999999999</v>
      </c>
      <c r="F124" s="2">
        <v>0</v>
      </c>
      <c r="G124" s="2"/>
      <c r="H124" s="2"/>
      <c r="I124" s="2"/>
      <c r="J124" s="2"/>
      <c r="K124" s="2"/>
      <c r="L124" s="2"/>
    </row>
    <row r="125" spans="1:12" x14ac:dyDescent="0.25">
      <c r="A125" s="1" t="s">
        <v>1108</v>
      </c>
      <c r="B125" s="1" t="s">
        <v>48</v>
      </c>
      <c r="C125" s="2">
        <v>0.29799999999999999</v>
      </c>
      <c r="D125" s="2">
        <v>0.70199999999999996</v>
      </c>
      <c r="E125" s="2">
        <v>0.45450000000000002</v>
      </c>
      <c r="F125" s="2">
        <v>0</v>
      </c>
      <c r="G125" s="2"/>
      <c r="H125" s="2"/>
      <c r="I125" s="2"/>
      <c r="J125" s="2"/>
      <c r="K125" s="2"/>
      <c r="L125" s="2"/>
    </row>
    <row r="126" spans="1:12" ht="45" x14ac:dyDescent="0.25">
      <c r="A126" s="1" t="s">
        <v>1107</v>
      </c>
      <c r="B126" s="1" t="s">
        <v>48</v>
      </c>
      <c r="C126" s="2">
        <v>0.186</v>
      </c>
      <c r="D126" s="2">
        <v>0.81399999999999995</v>
      </c>
      <c r="E126" s="2">
        <v>0.72689999999999999</v>
      </c>
      <c r="F126" s="2">
        <v>0</v>
      </c>
      <c r="G126" s="2"/>
      <c r="H126" s="2"/>
      <c r="I126" s="2"/>
      <c r="J126" s="2"/>
      <c r="K126" s="2"/>
      <c r="L126" s="2"/>
    </row>
    <row r="127" spans="1:12" x14ac:dyDescent="0.25">
      <c r="A127" s="1" t="s">
        <v>1106</v>
      </c>
      <c r="B127" s="1" t="s">
        <v>48</v>
      </c>
      <c r="C127" s="2">
        <v>0.72199999999999998</v>
      </c>
      <c r="D127" s="2">
        <v>0.27800000000000002</v>
      </c>
      <c r="E127" s="2">
        <v>0.38040000000000002</v>
      </c>
      <c r="F127" s="2">
        <v>0</v>
      </c>
      <c r="G127" s="2"/>
      <c r="H127" s="2"/>
      <c r="I127" s="2"/>
      <c r="J127" s="2"/>
      <c r="K127" s="2"/>
      <c r="L127" s="2"/>
    </row>
    <row r="128" spans="1:12" x14ac:dyDescent="0.25">
      <c r="A128" s="1" t="s">
        <v>1105</v>
      </c>
      <c r="B128" s="1" t="s">
        <v>48</v>
      </c>
      <c r="C128" s="2">
        <v>0.29899999999999999</v>
      </c>
      <c r="D128" s="2">
        <v>0.70099999999999996</v>
      </c>
      <c r="E128" s="2">
        <v>0.45739999999999997</v>
      </c>
      <c r="F128" s="2">
        <v>0</v>
      </c>
      <c r="G128" s="2"/>
      <c r="H128" s="2"/>
      <c r="I128" s="2"/>
      <c r="J128" s="2"/>
      <c r="K128" s="2"/>
      <c r="L128" s="2"/>
    </row>
    <row r="129" spans="1:12" x14ac:dyDescent="0.25">
      <c r="A129" s="1" t="s">
        <v>1104</v>
      </c>
      <c r="B129" s="1" t="s">
        <v>48</v>
      </c>
      <c r="C129" s="2">
        <v>0.27</v>
      </c>
      <c r="D129" s="2">
        <v>0.73</v>
      </c>
      <c r="E129" s="2">
        <v>0.90710000000000002</v>
      </c>
      <c r="F129" s="2">
        <v>0</v>
      </c>
      <c r="G129" s="2"/>
      <c r="H129" s="2"/>
      <c r="I129" s="2"/>
      <c r="J129" s="2"/>
      <c r="K129" s="2"/>
      <c r="L129" s="2"/>
    </row>
    <row r="130" spans="1:12" ht="30" x14ac:dyDescent="0.25">
      <c r="A130" s="1" t="s">
        <v>1103</v>
      </c>
      <c r="B130" s="1" t="s">
        <v>48</v>
      </c>
      <c r="C130" s="2">
        <v>0.28599999999999998</v>
      </c>
      <c r="D130" s="2">
        <v>0.71399999999999997</v>
      </c>
      <c r="E130" s="2">
        <v>0.83160000000000001</v>
      </c>
      <c r="F130" s="2">
        <v>0</v>
      </c>
      <c r="G130" s="2"/>
      <c r="H130" s="2"/>
      <c r="I130" s="2"/>
      <c r="J130" s="2"/>
      <c r="K130" s="2"/>
      <c r="L130" s="2"/>
    </row>
    <row r="131" spans="1:12" x14ac:dyDescent="0.25">
      <c r="A131" s="1" t="s">
        <v>1102</v>
      </c>
      <c r="B131" s="1" t="s">
        <v>48</v>
      </c>
      <c r="C131" s="2">
        <v>0.67200000000000004</v>
      </c>
      <c r="D131" s="2">
        <v>0.32800000000000001</v>
      </c>
      <c r="E131" s="2">
        <v>0.62490000000000001</v>
      </c>
      <c r="F131" s="2">
        <v>0</v>
      </c>
      <c r="G131" s="2"/>
      <c r="H131" s="2"/>
      <c r="I131" s="2"/>
      <c r="J131" s="2"/>
      <c r="K131" s="2"/>
      <c r="L131" s="2"/>
    </row>
    <row r="132" spans="1:12" x14ac:dyDescent="0.25">
      <c r="A132" s="1" t="s">
        <v>1101</v>
      </c>
      <c r="B132" s="1" t="s">
        <v>48</v>
      </c>
      <c r="C132" s="2">
        <v>0.318</v>
      </c>
      <c r="D132" s="2">
        <v>0.68200000000000005</v>
      </c>
      <c r="E132" s="2">
        <v>0.63690000000000002</v>
      </c>
      <c r="F132" s="2">
        <v>0</v>
      </c>
      <c r="G132" s="2"/>
      <c r="H132" s="2"/>
      <c r="I132" s="2"/>
      <c r="J132" s="2"/>
      <c r="K132" s="2"/>
      <c r="L132" s="2"/>
    </row>
    <row r="133" spans="1:12" ht="45" x14ac:dyDescent="0.25">
      <c r="A133" s="1" t="s">
        <v>1100</v>
      </c>
      <c r="B133" s="1" t="s">
        <v>48</v>
      </c>
      <c r="C133" s="2">
        <v>0.13500000000000001</v>
      </c>
      <c r="D133" s="2">
        <v>0.83499999999999996</v>
      </c>
      <c r="E133" s="2">
        <v>0.81599999999999995</v>
      </c>
      <c r="F133" s="2">
        <v>2.9000000000000001E-2</v>
      </c>
      <c r="G133" s="2"/>
      <c r="H133" s="2"/>
      <c r="I133" s="2"/>
      <c r="J133" s="2"/>
      <c r="K133" s="2"/>
      <c r="L133" s="2"/>
    </row>
    <row r="134" spans="1:12" ht="30" x14ac:dyDescent="0.25">
      <c r="A134" s="1" t="s">
        <v>1099</v>
      </c>
      <c r="B134" s="1" t="s">
        <v>48</v>
      </c>
      <c r="C134" s="2">
        <v>0.313</v>
      </c>
      <c r="D134" s="2">
        <v>0.68700000000000006</v>
      </c>
      <c r="E134" s="2">
        <v>0.78090000000000004</v>
      </c>
      <c r="F134" s="2">
        <v>0</v>
      </c>
      <c r="G134" s="2"/>
      <c r="H134" s="2"/>
      <c r="I134" s="2"/>
      <c r="J134" s="2"/>
      <c r="K134" s="2"/>
      <c r="L134" s="2"/>
    </row>
    <row r="135" spans="1:12" ht="30" x14ac:dyDescent="0.25">
      <c r="A135" s="1" t="s">
        <v>1098</v>
      </c>
      <c r="B135" s="1" t="s">
        <v>48</v>
      </c>
      <c r="C135" s="2">
        <v>7.8E-2</v>
      </c>
      <c r="D135" s="2">
        <v>0.64800000000000002</v>
      </c>
      <c r="E135" s="2">
        <v>-0.69079999999999997</v>
      </c>
      <c r="F135" s="2">
        <v>0.27300000000000002</v>
      </c>
      <c r="G135" s="2"/>
      <c r="H135" s="2"/>
      <c r="I135" s="2"/>
      <c r="J135" s="2"/>
      <c r="K135" s="2"/>
      <c r="L135" s="2"/>
    </row>
    <row r="136" spans="1:12" ht="60" x14ac:dyDescent="0.25">
      <c r="A136" s="1" t="s">
        <v>1097</v>
      </c>
      <c r="B136" s="1" t="s">
        <v>48</v>
      </c>
      <c r="C136" s="2">
        <v>0.11</v>
      </c>
      <c r="D136" s="2">
        <v>0.65500000000000003</v>
      </c>
      <c r="E136" s="2">
        <v>-0.87609999999999999</v>
      </c>
      <c r="F136" s="2">
        <v>0.23499999999999999</v>
      </c>
      <c r="G136" s="2"/>
      <c r="H136" s="2"/>
      <c r="I136" s="2"/>
      <c r="J136" s="2"/>
      <c r="K136" s="2"/>
      <c r="L136" s="2"/>
    </row>
    <row r="137" spans="1:12" x14ac:dyDescent="0.25">
      <c r="A137" s="1" t="s">
        <v>1060</v>
      </c>
      <c r="B137" s="1" t="s">
        <v>48</v>
      </c>
      <c r="C137" s="2">
        <v>0.17799999999999999</v>
      </c>
      <c r="D137" s="2">
        <v>0.82199999999999995</v>
      </c>
      <c r="E137" s="2">
        <v>7.7200000000000005E-2</v>
      </c>
      <c r="F137" s="2">
        <v>0</v>
      </c>
      <c r="G137" s="2"/>
      <c r="H137" s="2"/>
      <c r="I137" s="2"/>
      <c r="J137" s="2"/>
      <c r="K137" s="2"/>
      <c r="L137" s="2"/>
    </row>
    <row r="138" spans="1:12" x14ac:dyDescent="0.25">
      <c r="A138" s="1" t="s">
        <v>1096</v>
      </c>
      <c r="B138" s="1" t="s">
        <v>48</v>
      </c>
      <c r="C138" s="2">
        <v>0</v>
      </c>
      <c r="D138" s="2">
        <v>1</v>
      </c>
      <c r="E138" s="2">
        <v>0</v>
      </c>
      <c r="F138" s="2">
        <v>0</v>
      </c>
      <c r="G138" s="2"/>
      <c r="H138" s="2"/>
      <c r="I138" s="2"/>
      <c r="J138" s="2"/>
      <c r="K138" s="2"/>
      <c r="L138" s="2"/>
    </row>
    <row r="139" spans="1:12" ht="45" x14ac:dyDescent="0.25">
      <c r="A139" s="1" t="s">
        <v>1095</v>
      </c>
      <c r="B139" s="1" t="s">
        <v>48</v>
      </c>
      <c r="C139" s="2">
        <v>0</v>
      </c>
      <c r="D139" s="2">
        <v>0.755</v>
      </c>
      <c r="E139" s="2">
        <v>-0.7964</v>
      </c>
      <c r="F139" s="2">
        <v>0.245</v>
      </c>
      <c r="G139" s="2"/>
      <c r="H139" s="2"/>
      <c r="I139" s="2"/>
      <c r="J139" s="2"/>
      <c r="K139" s="2"/>
      <c r="L139" s="2"/>
    </row>
    <row r="140" spans="1:12" x14ac:dyDescent="0.25">
      <c r="A140" s="1" t="s">
        <v>1094</v>
      </c>
      <c r="B140" s="1" t="s">
        <v>48</v>
      </c>
      <c r="C140" s="2">
        <v>0.80800000000000005</v>
      </c>
      <c r="D140" s="2">
        <v>0.192</v>
      </c>
      <c r="E140" s="2">
        <v>0.81259999999999999</v>
      </c>
      <c r="F140" s="2">
        <v>0</v>
      </c>
      <c r="G140" s="2"/>
      <c r="H140" s="2"/>
      <c r="I140" s="2"/>
      <c r="J140" s="2"/>
      <c r="K140" s="2"/>
      <c r="L140" s="2"/>
    </row>
    <row r="141" spans="1:12" ht="30" x14ac:dyDescent="0.25">
      <c r="A141" s="1" t="s">
        <v>1093</v>
      </c>
      <c r="B141" s="1" t="s">
        <v>48</v>
      </c>
      <c r="C141" s="2">
        <v>0.41199999999999998</v>
      </c>
      <c r="D141" s="2">
        <v>0.58799999999999997</v>
      </c>
      <c r="E141" s="2">
        <v>0.9042</v>
      </c>
      <c r="F141" s="2">
        <v>0</v>
      </c>
      <c r="G141" s="2"/>
      <c r="H141" s="2"/>
      <c r="I141" s="2"/>
      <c r="J141" s="2"/>
      <c r="K141" s="2"/>
      <c r="L141" s="2"/>
    </row>
    <row r="142" spans="1:12" ht="30" x14ac:dyDescent="0.25">
      <c r="A142" s="1" t="s">
        <v>1092</v>
      </c>
      <c r="B142" s="1" t="s">
        <v>48</v>
      </c>
      <c r="C142" s="2">
        <v>0</v>
      </c>
      <c r="D142" s="2">
        <v>0.872</v>
      </c>
      <c r="E142" s="2">
        <v>-0.29599999999999999</v>
      </c>
      <c r="F142" s="2">
        <v>0.128</v>
      </c>
      <c r="G142" s="2"/>
      <c r="H142" s="2"/>
      <c r="I142" s="2"/>
      <c r="J142" s="2"/>
      <c r="K142" s="2"/>
      <c r="L142" s="2"/>
    </row>
    <row r="143" spans="1:12" x14ac:dyDescent="0.25">
      <c r="A143" s="1" t="s">
        <v>1091</v>
      </c>
      <c r="B143" s="1" t="s">
        <v>48</v>
      </c>
      <c r="C143" s="2">
        <v>0</v>
      </c>
      <c r="D143" s="2">
        <v>0.879</v>
      </c>
      <c r="E143" s="2">
        <v>-0.29599999999999999</v>
      </c>
      <c r="F143" s="2">
        <v>0.121</v>
      </c>
      <c r="G143" s="2"/>
      <c r="H143" s="2"/>
      <c r="I143" s="2"/>
      <c r="J143" s="2"/>
      <c r="K143" s="2"/>
      <c r="L143" s="2"/>
    </row>
    <row r="144" spans="1:12" x14ac:dyDescent="0.25">
      <c r="A144" s="1" t="s">
        <v>1060</v>
      </c>
      <c r="B144" s="1" t="s">
        <v>48</v>
      </c>
      <c r="C144" s="2">
        <v>0.17799999999999999</v>
      </c>
      <c r="D144" s="2">
        <v>0.82199999999999995</v>
      </c>
      <c r="E144" s="2">
        <v>7.7200000000000005E-2</v>
      </c>
      <c r="F144" s="2">
        <v>0</v>
      </c>
      <c r="G144" s="2"/>
      <c r="H144" s="2"/>
      <c r="I144" s="2"/>
      <c r="J144" s="2"/>
      <c r="K144" s="2"/>
      <c r="L144" s="2"/>
    </row>
    <row r="145" spans="1:12" x14ac:dyDescent="0.25">
      <c r="A145" s="1" t="s">
        <v>1090</v>
      </c>
      <c r="B145" s="1" t="s">
        <v>48</v>
      </c>
      <c r="C145" s="2">
        <v>0</v>
      </c>
      <c r="D145" s="2">
        <v>1</v>
      </c>
      <c r="E145" s="2">
        <v>0</v>
      </c>
      <c r="F145" s="2">
        <v>0</v>
      </c>
      <c r="G145" s="2"/>
      <c r="H145" s="2"/>
      <c r="I145" s="2"/>
      <c r="J145" s="2"/>
      <c r="K145" s="2"/>
      <c r="L145" s="2"/>
    </row>
    <row r="146" spans="1:12" x14ac:dyDescent="0.25">
      <c r="A146" s="1" t="s">
        <v>1089</v>
      </c>
      <c r="B146" s="1" t="s">
        <v>48</v>
      </c>
      <c r="C146" s="2">
        <v>0.129</v>
      </c>
      <c r="D146" s="2">
        <v>0.72099999999999997</v>
      </c>
      <c r="E146" s="2">
        <v>-0.10879999999999999</v>
      </c>
      <c r="F146" s="2">
        <v>0.151</v>
      </c>
      <c r="G146" s="2"/>
      <c r="H146" s="2"/>
      <c r="I146" s="2"/>
      <c r="J146" s="2"/>
      <c r="K146" s="2"/>
      <c r="L146" s="2"/>
    </row>
    <row r="147" spans="1:12" ht="60" x14ac:dyDescent="0.25">
      <c r="A147" s="1" t="s">
        <v>1088</v>
      </c>
      <c r="B147" s="1" t="s">
        <v>48</v>
      </c>
      <c r="C147" s="2">
        <v>0.20799999999999999</v>
      </c>
      <c r="D147" s="2">
        <v>0.79200000000000004</v>
      </c>
      <c r="E147" s="2">
        <v>0.872</v>
      </c>
      <c r="F147" s="2">
        <v>0</v>
      </c>
      <c r="G147" s="2"/>
      <c r="H147" s="2"/>
      <c r="I147" s="2"/>
      <c r="J147" s="2"/>
      <c r="K147" s="2"/>
      <c r="L147" s="2"/>
    </row>
    <row r="148" spans="1:12" ht="30" x14ac:dyDescent="0.25">
      <c r="A148" s="1" t="s">
        <v>1087</v>
      </c>
      <c r="B148" s="1" t="s">
        <v>48</v>
      </c>
      <c r="C148" s="2">
        <v>0</v>
      </c>
      <c r="D148" s="2">
        <v>0.93600000000000005</v>
      </c>
      <c r="E148" s="2">
        <v>-0.128</v>
      </c>
      <c r="F148" s="2">
        <v>6.4000000000000001E-2</v>
      </c>
      <c r="G148" s="2"/>
      <c r="H148" s="2"/>
      <c r="I148" s="2"/>
      <c r="J148" s="2"/>
      <c r="K148" s="2"/>
      <c r="L148" s="2"/>
    </row>
    <row r="149" spans="1:12" ht="30" x14ac:dyDescent="0.25">
      <c r="A149" s="1" t="s">
        <v>1086</v>
      </c>
      <c r="B149" s="1" t="s">
        <v>48</v>
      </c>
      <c r="C149" s="2">
        <v>0</v>
      </c>
      <c r="D149" s="2">
        <v>1</v>
      </c>
      <c r="E149" s="2">
        <v>0</v>
      </c>
      <c r="F149" s="2">
        <v>0</v>
      </c>
      <c r="G149" s="2"/>
      <c r="H149" s="2"/>
      <c r="I149" s="2"/>
      <c r="J149" s="2"/>
      <c r="K149" s="2"/>
      <c r="L149" s="2"/>
    </row>
    <row r="150" spans="1:12" ht="30" x14ac:dyDescent="0.25">
      <c r="A150" s="1" t="s">
        <v>1085</v>
      </c>
      <c r="B150" s="1" t="s">
        <v>48</v>
      </c>
      <c r="C150" s="2">
        <v>0.38</v>
      </c>
      <c r="D150" s="2">
        <v>0.62</v>
      </c>
      <c r="E150" s="2">
        <v>0.82210000000000005</v>
      </c>
      <c r="F150" s="2">
        <v>0</v>
      </c>
      <c r="G150" s="2"/>
      <c r="H150" s="2"/>
      <c r="I150" s="2"/>
      <c r="J150" s="2"/>
      <c r="K150" s="2"/>
      <c r="L150" s="2"/>
    </row>
    <row r="151" spans="1:12" x14ac:dyDescent="0.25">
      <c r="A151" s="1" t="s">
        <v>1084</v>
      </c>
      <c r="B151" s="1" t="s">
        <v>48</v>
      </c>
      <c r="C151" s="2">
        <v>0.72199999999999998</v>
      </c>
      <c r="D151" s="2">
        <v>0.27800000000000002</v>
      </c>
      <c r="E151" s="2">
        <v>0.38179999999999997</v>
      </c>
      <c r="F151" s="2">
        <v>0</v>
      </c>
      <c r="G151" s="2"/>
      <c r="H151" s="2"/>
      <c r="I151" s="2"/>
      <c r="J151" s="2"/>
      <c r="K151" s="2"/>
      <c r="L151" s="2"/>
    </row>
    <row r="152" spans="1:12" ht="30" x14ac:dyDescent="0.25">
      <c r="A152" s="1" t="s">
        <v>1083</v>
      </c>
      <c r="B152" s="1" t="s">
        <v>48</v>
      </c>
      <c r="C152" s="2">
        <v>0.14399999999999999</v>
      </c>
      <c r="D152" s="2">
        <v>0.85599999999999998</v>
      </c>
      <c r="E152" s="2">
        <v>0.69079999999999997</v>
      </c>
      <c r="F152" s="2">
        <v>0</v>
      </c>
      <c r="G152" s="2"/>
      <c r="H152" s="2"/>
      <c r="I152" s="2"/>
      <c r="J152" s="2"/>
      <c r="K152" s="2"/>
      <c r="L152" s="2"/>
    </row>
    <row r="153" spans="1:12" x14ac:dyDescent="0.25">
      <c r="A153" s="1" t="s">
        <v>1082</v>
      </c>
      <c r="B153" s="1" t="s">
        <v>48</v>
      </c>
      <c r="C153" s="2">
        <v>0</v>
      </c>
      <c r="D153" s="2">
        <v>1</v>
      </c>
      <c r="E153" s="2">
        <v>0</v>
      </c>
      <c r="F153" s="2">
        <v>0</v>
      </c>
      <c r="G153" s="2"/>
      <c r="H153" s="2"/>
      <c r="I153" s="2"/>
      <c r="J153" s="2"/>
      <c r="K153" s="2"/>
      <c r="L153" s="2"/>
    </row>
    <row r="154" spans="1:12" ht="30" x14ac:dyDescent="0.25">
      <c r="A154" s="1" t="s">
        <v>1081</v>
      </c>
      <c r="B154" s="1" t="s">
        <v>48</v>
      </c>
      <c r="C154" s="2">
        <v>0.27800000000000002</v>
      </c>
      <c r="D154" s="2">
        <v>0.72199999999999998</v>
      </c>
      <c r="E154" s="2">
        <v>0.89570000000000005</v>
      </c>
      <c r="F154" s="2">
        <v>0</v>
      </c>
      <c r="G154" s="2"/>
      <c r="H154" s="2"/>
      <c r="I154" s="2"/>
      <c r="J154" s="2"/>
      <c r="K154" s="2"/>
      <c r="L154" s="2"/>
    </row>
    <row r="155" spans="1:12" ht="45" x14ac:dyDescent="0.25">
      <c r="A155" s="1" t="s">
        <v>1080</v>
      </c>
      <c r="B155" s="1" t="s">
        <v>48</v>
      </c>
      <c r="C155" s="2">
        <v>0.115</v>
      </c>
      <c r="D155" s="2">
        <v>0.88500000000000001</v>
      </c>
      <c r="E155" s="2">
        <v>0.57189999999999996</v>
      </c>
      <c r="F155" s="2">
        <v>0</v>
      </c>
      <c r="G155" s="2"/>
      <c r="H155" s="2"/>
      <c r="I155" s="2"/>
      <c r="J155" s="2"/>
      <c r="K155" s="2"/>
      <c r="L155" s="2"/>
    </row>
    <row r="156" spans="1:12" ht="30" x14ac:dyDescent="0.25">
      <c r="A156" s="1" t="s">
        <v>1079</v>
      </c>
      <c r="B156" s="1" t="s">
        <v>48</v>
      </c>
      <c r="C156" s="2">
        <v>0.22800000000000001</v>
      </c>
      <c r="D156" s="2">
        <v>0.67500000000000004</v>
      </c>
      <c r="E156" s="2">
        <v>0.53900000000000003</v>
      </c>
      <c r="F156" s="2">
        <v>9.7000000000000003E-2</v>
      </c>
      <c r="G156" s="2"/>
      <c r="H156" s="2"/>
      <c r="I156" s="2"/>
      <c r="J156" s="2"/>
      <c r="K156" s="2"/>
      <c r="L156" s="2"/>
    </row>
    <row r="157" spans="1:12" ht="45" x14ac:dyDescent="0.25">
      <c r="A157" s="1" t="s">
        <v>1078</v>
      </c>
      <c r="B157" s="1" t="s">
        <v>48</v>
      </c>
      <c r="C157" s="2">
        <v>0.41199999999999998</v>
      </c>
      <c r="D157" s="2">
        <v>0.58799999999999997</v>
      </c>
      <c r="E157" s="2">
        <v>0.9042</v>
      </c>
      <c r="F157" s="2">
        <v>0</v>
      </c>
      <c r="G157" s="2"/>
      <c r="H157" s="2"/>
      <c r="I157" s="2"/>
      <c r="J157" s="2"/>
      <c r="K157" s="2"/>
      <c r="L157" s="2"/>
    </row>
    <row r="158" spans="1:12" x14ac:dyDescent="0.25">
      <c r="A158" s="1" t="s">
        <v>1077</v>
      </c>
      <c r="B158" s="1" t="s">
        <v>48</v>
      </c>
      <c r="C158" s="2">
        <v>0.65500000000000003</v>
      </c>
      <c r="D158" s="2">
        <v>0.34499999999999997</v>
      </c>
      <c r="E158" s="2">
        <v>0.82210000000000005</v>
      </c>
      <c r="F158" s="2">
        <v>0</v>
      </c>
      <c r="G158" s="2"/>
      <c r="H158" s="2"/>
      <c r="I158" s="2"/>
      <c r="J158" s="2"/>
      <c r="K158" s="2"/>
      <c r="L158" s="2"/>
    </row>
    <row r="159" spans="1:12" ht="30" x14ac:dyDescent="0.25">
      <c r="A159" s="1" t="s">
        <v>1076</v>
      </c>
      <c r="B159" s="1" t="s">
        <v>48</v>
      </c>
      <c r="C159" s="2">
        <v>0</v>
      </c>
      <c r="D159" s="2">
        <v>1</v>
      </c>
      <c r="E159" s="2">
        <v>0</v>
      </c>
      <c r="F159" s="2">
        <v>0</v>
      </c>
      <c r="G159" s="2"/>
      <c r="H159" s="2"/>
      <c r="I159" s="2"/>
      <c r="J159" s="2"/>
      <c r="K159" s="2"/>
      <c r="L159" s="2"/>
    </row>
    <row r="160" spans="1:12" x14ac:dyDescent="0.25">
      <c r="A160" s="1" t="s">
        <v>1075</v>
      </c>
      <c r="B160" s="1" t="s">
        <v>48</v>
      </c>
      <c r="C160" s="2">
        <v>0</v>
      </c>
      <c r="D160" s="2">
        <v>1</v>
      </c>
      <c r="E160" s="2">
        <v>0</v>
      </c>
      <c r="F160" s="2">
        <v>0</v>
      </c>
      <c r="G160" s="2"/>
      <c r="H160" s="2"/>
      <c r="I160" s="2"/>
      <c r="J160" s="2"/>
      <c r="K160" s="2"/>
      <c r="L160" s="2"/>
    </row>
    <row r="161" spans="1:12" x14ac:dyDescent="0.25">
      <c r="A161" s="1" t="s">
        <v>1074</v>
      </c>
      <c r="B161" s="1" t="s">
        <v>48</v>
      </c>
      <c r="C161" s="2">
        <v>0.622</v>
      </c>
      <c r="D161" s="2">
        <v>0.378</v>
      </c>
      <c r="E161" s="2">
        <v>0.94130000000000003</v>
      </c>
      <c r="F161" s="2">
        <v>0</v>
      </c>
      <c r="G161" s="2"/>
      <c r="H161" s="2"/>
      <c r="I161" s="2"/>
      <c r="J161" s="2"/>
      <c r="K161" s="2"/>
      <c r="L161" s="2"/>
    </row>
    <row r="162" spans="1:12" x14ac:dyDescent="0.25">
      <c r="A162" s="1" t="s">
        <v>1073</v>
      </c>
      <c r="B162" s="1" t="s">
        <v>48</v>
      </c>
      <c r="C162" s="2">
        <v>0</v>
      </c>
      <c r="D162" s="2">
        <v>1</v>
      </c>
      <c r="E162" s="2">
        <v>0</v>
      </c>
      <c r="F162" s="2">
        <v>0</v>
      </c>
      <c r="G162" s="2"/>
      <c r="H162" s="2"/>
      <c r="I162" s="2"/>
      <c r="J162" s="2"/>
      <c r="K162" s="2"/>
      <c r="L162" s="2"/>
    </row>
    <row r="163" spans="1:12" x14ac:dyDescent="0.25">
      <c r="A163" s="1" t="s">
        <v>1072</v>
      </c>
      <c r="B163" s="1" t="s">
        <v>48</v>
      </c>
      <c r="C163" s="2">
        <v>0</v>
      </c>
      <c r="D163" s="2">
        <v>1</v>
      </c>
      <c r="E163" s="2">
        <v>0</v>
      </c>
      <c r="F163" s="2">
        <v>0</v>
      </c>
      <c r="G163" s="2"/>
      <c r="H163" s="2"/>
      <c r="I163" s="2"/>
      <c r="J163" s="2"/>
      <c r="K163" s="2"/>
      <c r="L163" s="2"/>
    </row>
    <row r="164" spans="1:12" x14ac:dyDescent="0.25">
      <c r="A164" s="1" t="s">
        <v>1071</v>
      </c>
      <c r="B164" s="1" t="s">
        <v>48</v>
      </c>
      <c r="C164" s="2">
        <v>0.17799999999999999</v>
      </c>
      <c r="D164" s="2">
        <v>0.82199999999999995</v>
      </c>
      <c r="E164" s="2">
        <v>7.7200000000000005E-2</v>
      </c>
      <c r="F164" s="2">
        <v>0</v>
      </c>
      <c r="G164" s="2"/>
      <c r="H164" s="2"/>
      <c r="I164" s="2"/>
      <c r="J164" s="2"/>
      <c r="K164" s="2"/>
      <c r="L164" s="2"/>
    </row>
    <row r="165" spans="1:12" x14ac:dyDescent="0.25">
      <c r="A165" s="1" t="s">
        <v>1070</v>
      </c>
      <c r="B165" s="1" t="s">
        <v>48</v>
      </c>
      <c r="C165" s="2">
        <v>0.68700000000000006</v>
      </c>
      <c r="D165" s="2">
        <v>0.313</v>
      </c>
      <c r="E165" s="2">
        <v>0.65880000000000005</v>
      </c>
      <c r="F165" s="2">
        <v>0</v>
      </c>
      <c r="G165" s="2"/>
      <c r="H165" s="2"/>
      <c r="I165" s="2"/>
      <c r="J165" s="2"/>
      <c r="K165" s="2"/>
      <c r="L165" s="2"/>
    </row>
    <row r="166" spans="1:12" x14ac:dyDescent="0.25">
      <c r="A166" s="1" t="s">
        <v>1069</v>
      </c>
      <c r="B166" s="1" t="s">
        <v>48</v>
      </c>
      <c r="C166" s="2">
        <v>0.49199999999999999</v>
      </c>
      <c r="D166" s="2">
        <v>0.50800000000000001</v>
      </c>
      <c r="E166" s="2">
        <v>0.44040000000000001</v>
      </c>
      <c r="F166" s="2">
        <v>0</v>
      </c>
      <c r="G166" s="2"/>
      <c r="H166" s="2"/>
      <c r="I166" s="2"/>
      <c r="J166" s="2"/>
      <c r="K166" s="2"/>
      <c r="L166" s="2"/>
    </row>
    <row r="167" spans="1:12" x14ac:dyDescent="0.25">
      <c r="A167" s="1" t="s">
        <v>1068</v>
      </c>
      <c r="B167" s="1" t="s">
        <v>48</v>
      </c>
      <c r="C167" s="2">
        <v>0.505</v>
      </c>
      <c r="D167" s="2">
        <v>0.495</v>
      </c>
      <c r="E167" s="2">
        <v>0.62390000000000001</v>
      </c>
      <c r="F167" s="2">
        <v>0</v>
      </c>
      <c r="G167" s="2"/>
      <c r="H167" s="2"/>
      <c r="I167" s="2"/>
      <c r="J167" s="2"/>
      <c r="K167" s="2"/>
      <c r="L167" s="2"/>
    </row>
    <row r="168" spans="1:12" ht="30" x14ac:dyDescent="0.25">
      <c r="A168" s="1" t="s">
        <v>1067</v>
      </c>
      <c r="B168" s="1" t="s">
        <v>48</v>
      </c>
      <c r="C168" s="2">
        <v>0.43</v>
      </c>
      <c r="D168" s="2">
        <v>0.56999999999999995</v>
      </c>
      <c r="E168" s="2">
        <v>0.84250000000000003</v>
      </c>
      <c r="F168" s="2">
        <v>0</v>
      </c>
      <c r="G168" s="2"/>
      <c r="H168" s="2"/>
      <c r="I168" s="2"/>
      <c r="J168" s="2"/>
      <c r="K168" s="2"/>
      <c r="L168" s="2"/>
    </row>
    <row r="169" spans="1:12" ht="30" x14ac:dyDescent="0.25">
      <c r="A169" s="1" t="s">
        <v>1066</v>
      </c>
      <c r="B169" s="1" t="s">
        <v>48</v>
      </c>
      <c r="C169" s="2">
        <v>0.255</v>
      </c>
      <c r="D169" s="2">
        <v>0.745</v>
      </c>
      <c r="E169" s="2">
        <v>0.62490000000000001</v>
      </c>
      <c r="F169" s="2">
        <v>0</v>
      </c>
      <c r="G169" s="2"/>
      <c r="H169" s="2"/>
      <c r="I169" s="2"/>
      <c r="J169" s="2"/>
      <c r="K169" s="2"/>
      <c r="L169" s="2"/>
    </row>
    <row r="170" spans="1:12" ht="30" x14ac:dyDescent="0.25">
      <c r="A170" s="1" t="s">
        <v>1065</v>
      </c>
      <c r="B170" s="1" t="s">
        <v>48</v>
      </c>
      <c r="C170" s="2">
        <v>0</v>
      </c>
      <c r="D170" s="2">
        <v>1</v>
      </c>
      <c r="E170" s="2">
        <v>0</v>
      </c>
      <c r="F170" s="2">
        <v>0</v>
      </c>
      <c r="G170" s="2"/>
      <c r="H170" s="2"/>
      <c r="I170" s="2"/>
      <c r="J170" s="2"/>
      <c r="K170" s="2"/>
      <c r="L170" s="2"/>
    </row>
    <row r="171" spans="1:12" ht="30" x14ac:dyDescent="0.25">
      <c r="A171" s="1" t="s">
        <v>1064</v>
      </c>
      <c r="B171" s="1" t="s">
        <v>48</v>
      </c>
      <c r="C171" s="2">
        <v>0.16300000000000001</v>
      </c>
      <c r="D171" s="2">
        <v>0.83699999999999997</v>
      </c>
      <c r="E171" s="2">
        <v>0.51060000000000005</v>
      </c>
      <c r="F171" s="2">
        <v>0</v>
      </c>
      <c r="G171" s="2"/>
      <c r="H171" s="2"/>
      <c r="I171" s="2"/>
      <c r="J171" s="2"/>
      <c r="K171" s="2"/>
      <c r="L171" s="2"/>
    </row>
    <row r="172" spans="1:12" ht="75" x14ac:dyDescent="0.25">
      <c r="A172" s="1" t="s">
        <v>1063</v>
      </c>
      <c r="B172" s="1" t="s">
        <v>48</v>
      </c>
      <c r="C172" s="2">
        <v>0.25</v>
      </c>
      <c r="D172" s="2">
        <v>0.68500000000000005</v>
      </c>
      <c r="E172" s="2">
        <v>0.73509999999999998</v>
      </c>
      <c r="F172" s="2">
        <v>6.5000000000000002E-2</v>
      </c>
      <c r="G172" s="2"/>
      <c r="H172" s="2"/>
      <c r="I172" s="2"/>
      <c r="J172" s="2"/>
      <c r="K172" s="2"/>
      <c r="L172" s="2"/>
    </row>
    <row r="173" spans="1:12" x14ac:dyDescent="0.25">
      <c r="A173" s="1" t="s">
        <v>1062</v>
      </c>
      <c r="B173" s="1" t="s">
        <v>48</v>
      </c>
      <c r="C173" s="2">
        <v>0.55500000000000005</v>
      </c>
      <c r="D173" s="2">
        <v>0.44500000000000001</v>
      </c>
      <c r="E173" s="2">
        <v>0.81679999999999997</v>
      </c>
      <c r="F173" s="2">
        <v>0</v>
      </c>
      <c r="G173" s="2"/>
      <c r="H173" s="2"/>
      <c r="I173" s="2"/>
      <c r="J173" s="2"/>
      <c r="K173" s="2"/>
      <c r="L173" s="2"/>
    </row>
    <row r="174" spans="1:12" ht="45" x14ac:dyDescent="0.25">
      <c r="A174" s="1" t="s">
        <v>1061</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1060</v>
      </c>
      <c r="B175" s="1" t="s">
        <v>48</v>
      </c>
      <c r="C175" s="2">
        <v>0.17799999999999999</v>
      </c>
      <c r="D175" s="2">
        <v>0.82199999999999995</v>
      </c>
      <c r="E175" s="2">
        <v>7.7200000000000005E-2</v>
      </c>
      <c r="F175" s="2">
        <v>0</v>
      </c>
      <c r="G175" s="2"/>
      <c r="H175" s="2"/>
      <c r="I175" s="2"/>
      <c r="J175" s="2"/>
      <c r="K175" s="2"/>
      <c r="L175" s="2"/>
    </row>
    <row r="176" spans="1:12" ht="120" x14ac:dyDescent="0.25">
      <c r="A176" s="1" t="s">
        <v>1059</v>
      </c>
      <c r="B176" s="1" t="s">
        <v>48</v>
      </c>
      <c r="C176" s="2">
        <v>0.125</v>
      </c>
      <c r="D176" s="2">
        <v>0.875</v>
      </c>
      <c r="E176" s="2">
        <v>0.872</v>
      </c>
      <c r="F176" s="2">
        <v>0</v>
      </c>
      <c r="G176" s="2"/>
      <c r="H176" s="2"/>
      <c r="I176" s="2"/>
      <c r="J176" s="2"/>
      <c r="K176" s="2"/>
      <c r="L176" s="2"/>
    </row>
    <row r="177" spans="1:12" ht="30" x14ac:dyDescent="0.25">
      <c r="A177" s="1" t="s">
        <v>1058</v>
      </c>
      <c r="B177" s="1" t="s">
        <v>48</v>
      </c>
      <c r="C177" s="2">
        <v>0.27600000000000002</v>
      </c>
      <c r="D177" s="2">
        <v>0.72399999999999998</v>
      </c>
      <c r="E177" s="2">
        <v>0.72689999999999999</v>
      </c>
      <c r="F177" s="2">
        <v>0</v>
      </c>
      <c r="G177" s="2"/>
      <c r="H177" s="2"/>
      <c r="I177" s="2"/>
      <c r="J177" s="2"/>
      <c r="K177" s="2"/>
      <c r="L177" s="2"/>
    </row>
    <row r="178" spans="1:12" x14ac:dyDescent="0.25">
      <c r="A178" s="1" t="s">
        <v>1057</v>
      </c>
      <c r="B178" s="1" t="s">
        <v>48</v>
      </c>
      <c r="C178" s="2">
        <v>0</v>
      </c>
      <c r="D178" s="2">
        <v>1</v>
      </c>
      <c r="E178" s="2">
        <v>0</v>
      </c>
      <c r="F178" s="2">
        <v>0</v>
      </c>
      <c r="G178" s="2"/>
      <c r="H178" s="2"/>
      <c r="I178" s="2"/>
      <c r="J178" s="2"/>
      <c r="K178" s="2"/>
      <c r="L178" s="2"/>
    </row>
    <row r="179" spans="1:12" x14ac:dyDescent="0.25">
      <c r="A179" s="1" t="s">
        <v>1056</v>
      </c>
      <c r="B179" s="1" t="s">
        <v>48</v>
      </c>
      <c r="C179" s="2">
        <v>0.20399999999999999</v>
      </c>
      <c r="D179" s="2">
        <v>0.79600000000000004</v>
      </c>
      <c r="E179" s="2">
        <v>0.31819999999999998</v>
      </c>
      <c r="F179" s="2">
        <v>0</v>
      </c>
      <c r="G179" s="2"/>
      <c r="H179" s="2"/>
      <c r="I179" s="2"/>
      <c r="J179" s="2"/>
      <c r="K179" s="2"/>
      <c r="L179" s="2"/>
    </row>
    <row r="180" spans="1:12" ht="45" x14ac:dyDescent="0.25">
      <c r="A180" s="1" t="s">
        <v>1055</v>
      </c>
      <c r="B180" s="1" t="s">
        <v>48</v>
      </c>
      <c r="C180" s="2">
        <v>8.2000000000000003E-2</v>
      </c>
      <c r="D180" s="2">
        <v>0.79</v>
      </c>
      <c r="E180" s="2">
        <v>-0.42609999999999998</v>
      </c>
      <c r="F180" s="2">
        <v>0.128</v>
      </c>
      <c r="G180" s="2"/>
      <c r="H180" s="2"/>
      <c r="I180" s="2"/>
      <c r="J180" s="2"/>
      <c r="K180" s="2"/>
      <c r="L180" s="2"/>
    </row>
    <row r="181" spans="1:12" x14ac:dyDescent="0.25">
      <c r="A181" s="1" t="s">
        <v>1054</v>
      </c>
      <c r="B181" s="1" t="s">
        <v>48</v>
      </c>
      <c r="C181" s="2">
        <v>0.51200000000000001</v>
      </c>
      <c r="D181" s="2">
        <v>0.48799999999999999</v>
      </c>
      <c r="E181" s="2">
        <v>0.63690000000000002</v>
      </c>
      <c r="F181" s="2">
        <v>0</v>
      </c>
      <c r="G181" s="2"/>
      <c r="H181" s="2"/>
      <c r="I181" s="2"/>
      <c r="J181" s="2"/>
      <c r="K181" s="2"/>
      <c r="L181" s="2"/>
    </row>
    <row r="182" spans="1:12" ht="30" x14ac:dyDescent="0.25">
      <c r="A182" s="1" t="s">
        <v>1053</v>
      </c>
      <c r="B182" s="1" t="s">
        <v>48</v>
      </c>
      <c r="C182" s="2">
        <v>0</v>
      </c>
      <c r="D182" s="2">
        <v>0.79400000000000004</v>
      </c>
      <c r="E182" s="2">
        <v>-0.7379</v>
      </c>
      <c r="F182" s="2">
        <v>0.20599999999999999</v>
      </c>
      <c r="G182" s="2"/>
      <c r="H182" s="2"/>
      <c r="I182" s="2"/>
      <c r="J182" s="2"/>
      <c r="K182" s="2"/>
      <c r="L182" s="2"/>
    </row>
    <row r="183" spans="1:12" x14ac:dyDescent="0.25">
      <c r="A183" s="1" t="s">
        <v>1052</v>
      </c>
      <c r="B183" s="1" t="s">
        <v>48</v>
      </c>
      <c r="C183" s="2">
        <v>0.51600000000000001</v>
      </c>
      <c r="D183" s="2">
        <v>0.48399999999999999</v>
      </c>
      <c r="E183" s="2">
        <v>0.81569999999999998</v>
      </c>
      <c r="F183" s="2">
        <v>0</v>
      </c>
      <c r="G183" s="2"/>
      <c r="H183" s="2"/>
      <c r="I183" s="2"/>
      <c r="J183" s="2"/>
      <c r="K183" s="2"/>
      <c r="L183" s="2"/>
    </row>
    <row r="184" spans="1:12" x14ac:dyDescent="0.25">
      <c r="A184" s="1" t="s">
        <v>1051</v>
      </c>
      <c r="B184" s="1" t="s">
        <v>48</v>
      </c>
      <c r="C184" s="2">
        <v>0</v>
      </c>
      <c r="D184" s="2">
        <v>1</v>
      </c>
      <c r="E184" s="2">
        <v>0</v>
      </c>
      <c r="F184" s="2">
        <v>0</v>
      </c>
      <c r="G184" s="2"/>
      <c r="H184" s="2"/>
      <c r="I184" s="2"/>
      <c r="J184" s="2"/>
      <c r="K184" s="2"/>
      <c r="L184" s="2"/>
    </row>
    <row r="185" spans="1:12" ht="30" x14ac:dyDescent="0.25">
      <c r="A185" s="1" t="s">
        <v>1050</v>
      </c>
      <c r="B185" s="1" t="s">
        <v>48</v>
      </c>
      <c r="C185" s="2">
        <v>0.49099999999999999</v>
      </c>
      <c r="D185" s="2">
        <v>0.50900000000000001</v>
      </c>
      <c r="E185" s="2">
        <v>0.9466</v>
      </c>
      <c r="F185" s="2">
        <v>0</v>
      </c>
      <c r="G185" s="2"/>
      <c r="H185" s="2"/>
      <c r="I185" s="2"/>
      <c r="J185" s="2"/>
      <c r="K185" s="2"/>
      <c r="L185" s="2"/>
    </row>
    <row r="186" spans="1:12" x14ac:dyDescent="0.25">
      <c r="A186" s="1" t="s">
        <v>1049</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1048</v>
      </c>
      <c r="B187" s="1" t="s">
        <v>48</v>
      </c>
      <c r="C187" s="2">
        <v>0.184</v>
      </c>
      <c r="D187" s="2">
        <v>0.64</v>
      </c>
      <c r="E187" s="2">
        <v>2.58E-2</v>
      </c>
      <c r="F187" s="2">
        <v>0.17599999999999999</v>
      </c>
      <c r="G187" s="2"/>
      <c r="H187" s="2"/>
      <c r="I187" s="2"/>
      <c r="J187" s="2"/>
      <c r="K187" s="2"/>
      <c r="L187" s="2"/>
    </row>
    <row r="188" spans="1:12" ht="75" x14ac:dyDescent="0.25">
      <c r="A188" s="1" t="s">
        <v>1047</v>
      </c>
      <c r="B188" s="1" t="s">
        <v>48</v>
      </c>
      <c r="C188" s="2">
        <v>0.314</v>
      </c>
      <c r="D188" s="2">
        <v>0.50900000000000001</v>
      </c>
      <c r="E188" s="2">
        <v>0.8105</v>
      </c>
      <c r="F188" s="2">
        <v>0.17699999999999999</v>
      </c>
      <c r="G188" s="2"/>
      <c r="H188" s="2"/>
      <c r="I188" s="2"/>
      <c r="J188" s="2"/>
      <c r="K188" s="2"/>
      <c r="L188" s="2"/>
    </row>
    <row r="189" spans="1:12" x14ac:dyDescent="0.25">
      <c r="A189" s="1" t="s">
        <v>1046</v>
      </c>
      <c r="B189" s="1" t="s">
        <v>48</v>
      </c>
      <c r="C189" s="2">
        <v>0</v>
      </c>
      <c r="D189" s="2">
        <v>1</v>
      </c>
      <c r="E189" s="2">
        <v>0</v>
      </c>
      <c r="F189" s="2">
        <v>0</v>
      </c>
      <c r="G189" s="2"/>
      <c r="H189" s="2"/>
      <c r="I189" s="2"/>
      <c r="J189" s="2"/>
      <c r="K189" s="2"/>
      <c r="L189" s="2"/>
    </row>
    <row r="190" spans="1:12" x14ac:dyDescent="0.25">
      <c r="A190" s="1" t="s">
        <v>1045</v>
      </c>
      <c r="B190" s="1" t="s">
        <v>48</v>
      </c>
      <c r="C190" s="2">
        <v>0.185</v>
      </c>
      <c r="D190" s="2">
        <v>0.68700000000000006</v>
      </c>
      <c r="E190" s="2">
        <v>0.34</v>
      </c>
      <c r="F190" s="2">
        <v>0.128</v>
      </c>
      <c r="G190" s="2"/>
      <c r="H190" s="2"/>
      <c r="I190" s="2"/>
      <c r="J190" s="2"/>
      <c r="K190" s="2"/>
      <c r="L190" s="2"/>
    </row>
    <row r="191" spans="1:12" x14ac:dyDescent="0.25">
      <c r="A191" s="1" t="s">
        <v>1044</v>
      </c>
      <c r="B191" s="1" t="s">
        <v>48</v>
      </c>
      <c r="C191" s="2">
        <v>0.156</v>
      </c>
      <c r="D191" s="2">
        <v>0.84399999999999997</v>
      </c>
      <c r="E191" s="2">
        <v>0.34</v>
      </c>
      <c r="F191" s="2">
        <v>0</v>
      </c>
      <c r="G191" s="2"/>
      <c r="H191" s="2"/>
      <c r="I191" s="2"/>
      <c r="J191" s="2"/>
      <c r="K191" s="2"/>
      <c r="L191" s="2"/>
    </row>
    <row r="192" spans="1:12" x14ac:dyDescent="0.25">
      <c r="A192" s="1" t="s">
        <v>1043</v>
      </c>
      <c r="B192" s="1" t="s">
        <v>48</v>
      </c>
      <c r="C192" s="2">
        <v>0</v>
      </c>
      <c r="D192" s="2">
        <v>1</v>
      </c>
      <c r="E192" s="2">
        <v>0</v>
      </c>
      <c r="F192" s="2">
        <v>0</v>
      </c>
      <c r="G192" s="2"/>
      <c r="H192" s="2"/>
      <c r="I192" s="2"/>
      <c r="J192" s="2"/>
      <c r="K192" s="2"/>
      <c r="L192" s="2"/>
    </row>
    <row r="193" spans="1:12" x14ac:dyDescent="0.25">
      <c r="A193" s="1" t="s">
        <v>1042</v>
      </c>
      <c r="B193" s="1" t="s">
        <v>48</v>
      </c>
      <c r="C193" s="2">
        <v>0.13</v>
      </c>
      <c r="D193" s="2">
        <v>0.87</v>
      </c>
      <c r="E193" s="2">
        <v>0.94699999999999995</v>
      </c>
      <c r="F193" s="2">
        <v>0</v>
      </c>
      <c r="G193" s="2"/>
      <c r="H193" s="2"/>
      <c r="I193" s="2"/>
      <c r="J193" s="2"/>
      <c r="K193" s="2"/>
      <c r="L193" s="2"/>
    </row>
    <row r="194" spans="1:12" x14ac:dyDescent="0.25">
      <c r="A194" s="1" t="s">
        <v>1041</v>
      </c>
      <c r="B194" s="1" t="s">
        <v>48</v>
      </c>
      <c r="C194" s="2">
        <v>0.34399999999999997</v>
      </c>
      <c r="D194" s="2">
        <v>0.65600000000000003</v>
      </c>
      <c r="E194" s="2">
        <v>0.2732</v>
      </c>
      <c r="F194" s="2">
        <v>0</v>
      </c>
      <c r="G194" s="2"/>
      <c r="H194" s="2"/>
      <c r="I194" s="2"/>
      <c r="J194" s="2"/>
      <c r="K194" s="2"/>
      <c r="L194" s="2"/>
    </row>
    <row r="195" spans="1:12" x14ac:dyDescent="0.25">
      <c r="A195" s="1" t="s">
        <v>1040</v>
      </c>
      <c r="B195" s="1" t="s">
        <v>48</v>
      </c>
      <c r="C195" s="2">
        <v>0</v>
      </c>
      <c r="D195" s="2">
        <v>1</v>
      </c>
      <c r="E195" s="2">
        <v>0</v>
      </c>
      <c r="F195" s="2">
        <v>0</v>
      </c>
      <c r="G195" s="2"/>
      <c r="H195" s="2"/>
      <c r="I195" s="2"/>
      <c r="J195" s="2"/>
      <c r="K195" s="2"/>
      <c r="L195" s="2"/>
    </row>
    <row r="196" spans="1:12" x14ac:dyDescent="0.25">
      <c r="A196" s="1" t="s">
        <v>1039</v>
      </c>
      <c r="B196" s="1" t="s">
        <v>48</v>
      </c>
      <c r="C196" s="2">
        <v>0</v>
      </c>
      <c r="D196" s="2">
        <v>0.69399999999999995</v>
      </c>
      <c r="E196" s="2">
        <v>-0.29599999999999999</v>
      </c>
      <c r="F196" s="2">
        <v>0.30599999999999999</v>
      </c>
      <c r="G196" s="2"/>
      <c r="H196" s="2"/>
      <c r="I196" s="2"/>
      <c r="J196" s="2"/>
      <c r="K196" s="2"/>
      <c r="L196" s="2"/>
    </row>
    <row r="197" spans="1:12" ht="30" x14ac:dyDescent="0.25">
      <c r="A197" s="1" t="s">
        <v>1038</v>
      </c>
      <c r="B197" s="1" t="s">
        <v>48</v>
      </c>
      <c r="C197" s="2">
        <v>0</v>
      </c>
      <c r="D197" s="2">
        <v>0.79400000000000004</v>
      </c>
      <c r="E197" s="2">
        <v>-0.59830000000000005</v>
      </c>
      <c r="F197" s="2">
        <v>0.20599999999999999</v>
      </c>
      <c r="G197" s="2"/>
      <c r="H197" s="2"/>
      <c r="I197" s="2"/>
      <c r="J197" s="2"/>
      <c r="K197" s="2"/>
      <c r="L197" s="2"/>
    </row>
    <row r="198" spans="1:12" x14ac:dyDescent="0.25">
      <c r="A198" s="1" t="s">
        <v>1037</v>
      </c>
      <c r="B198" s="1" t="s">
        <v>48</v>
      </c>
      <c r="C198" s="2">
        <v>0.22900000000000001</v>
      </c>
      <c r="D198" s="2">
        <v>0.753</v>
      </c>
      <c r="E198" s="2">
        <v>0.97240000000000004</v>
      </c>
      <c r="F198" s="2">
        <v>1.7999999999999999E-2</v>
      </c>
      <c r="G198" s="2"/>
      <c r="H198" s="2"/>
      <c r="I198" s="2"/>
      <c r="J198" s="2"/>
      <c r="K198" s="2"/>
      <c r="L198" s="2"/>
    </row>
    <row r="199" spans="1:12" ht="30" x14ac:dyDescent="0.25">
      <c r="A199" s="1" t="s">
        <v>1036</v>
      </c>
      <c r="B199" s="1" t="s">
        <v>48</v>
      </c>
      <c r="C199" s="2">
        <v>0</v>
      </c>
      <c r="D199" s="2">
        <v>1</v>
      </c>
      <c r="E199" s="2">
        <v>0</v>
      </c>
      <c r="F199" s="2">
        <v>0</v>
      </c>
      <c r="G199" s="2"/>
      <c r="H199" s="2"/>
      <c r="I199" s="2"/>
      <c r="J199" s="2"/>
      <c r="K199" s="2"/>
      <c r="L199" s="2"/>
    </row>
    <row r="200" spans="1:12" x14ac:dyDescent="0.25">
      <c r="A200" s="1" t="s">
        <v>1035</v>
      </c>
      <c r="B200" s="1" t="s">
        <v>48</v>
      </c>
      <c r="C200" s="2">
        <v>0.35099999999999998</v>
      </c>
      <c r="D200" s="2">
        <v>0.64900000000000002</v>
      </c>
      <c r="E200" s="2">
        <v>0.40189999999999998</v>
      </c>
      <c r="F200" s="2">
        <v>0</v>
      </c>
      <c r="G200" s="2"/>
      <c r="H200" s="2"/>
      <c r="I200" s="2"/>
      <c r="J200" s="2"/>
      <c r="K200" s="2"/>
      <c r="L200" s="2"/>
    </row>
    <row r="201" spans="1:12" ht="30" x14ac:dyDescent="0.25">
      <c r="A201" s="1" t="s">
        <v>1034</v>
      </c>
      <c r="B201" s="1" t="s">
        <v>48</v>
      </c>
      <c r="C201" s="2">
        <v>9.6000000000000002E-2</v>
      </c>
      <c r="D201" s="2">
        <v>0.83899999999999997</v>
      </c>
      <c r="E201" s="2">
        <v>0.31819999999999998</v>
      </c>
      <c r="F201" s="2">
        <v>6.5000000000000002E-2</v>
      </c>
      <c r="G201" s="2"/>
      <c r="H201" s="2"/>
      <c r="I201" s="2"/>
      <c r="J201" s="2"/>
      <c r="K201" s="2"/>
      <c r="L201" s="2"/>
    </row>
    <row r="202" spans="1:12" ht="60" x14ac:dyDescent="0.25">
      <c r="A202" s="1" t="s">
        <v>1033</v>
      </c>
      <c r="B202" s="1" t="s">
        <v>48</v>
      </c>
      <c r="C202" s="2">
        <v>0.158</v>
      </c>
      <c r="D202" s="2">
        <v>0.84199999999999997</v>
      </c>
      <c r="E202" s="2">
        <v>0.86250000000000004</v>
      </c>
      <c r="F202" s="2">
        <v>0</v>
      </c>
      <c r="G202" s="2"/>
      <c r="H202" s="2"/>
      <c r="I202" s="2"/>
      <c r="J202" s="2"/>
      <c r="K202" s="2"/>
      <c r="L202" s="2"/>
    </row>
    <row r="203" spans="1:12" ht="30" x14ac:dyDescent="0.25">
      <c r="A203" s="1" t="s">
        <v>1032</v>
      </c>
      <c r="B203" s="1" t="s">
        <v>48</v>
      </c>
      <c r="C203" s="2">
        <v>0.154</v>
      </c>
      <c r="D203" s="2">
        <v>0.84599999999999997</v>
      </c>
      <c r="E203" s="2">
        <v>0.91839999999999999</v>
      </c>
      <c r="F203" s="2">
        <v>0</v>
      </c>
      <c r="G203" s="2"/>
      <c r="H203" s="2"/>
      <c r="I203" s="2"/>
      <c r="J203" s="2"/>
      <c r="K203" s="2"/>
      <c r="L203" s="2"/>
    </row>
    <row r="204" spans="1:12" ht="30" x14ac:dyDescent="0.25">
      <c r="A204" s="1" t="s">
        <v>1031</v>
      </c>
      <c r="B204" s="1" t="s">
        <v>48</v>
      </c>
      <c r="C204" s="2">
        <v>0</v>
      </c>
      <c r="D204" s="2">
        <v>1</v>
      </c>
      <c r="E204" s="2">
        <v>0</v>
      </c>
      <c r="F204" s="2">
        <v>0</v>
      </c>
      <c r="G204" s="2"/>
      <c r="H204" s="2"/>
      <c r="I204" s="2"/>
      <c r="J204" s="2"/>
      <c r="K204" s="2"/>
      <c r="L204" s="2"/>
    </row>
    <row r="205" spans="1:12" x14ac:dyDescent="0.25">
      <c r="A205" s="1" t="s">
        <v>1030</v>
      </c>
      <c r="B205" s="1" t="s">
        <v>48</v>
      </c>
      <c r="C205" s="2">
        <v>0.155</v>
      </c>
      <c r="D205" s="2">
        <v>0.82099999999999995</v>
      </c>
      <c r="E205" s="2">
        <v>0.89929999999999999</v>
      </c>
      <c r="F205" s="2">
        <v>2.4E-2</v>
      </c>
      <c r="G205" s="2"/>
      <c r="H205" s="2"/>
      <c r="I205" s="2"/>
      <c r="J205" s="2"/>
      <c r="K205" s="2"/>
      <c r="L205" s="2"/>
    </row>
    <row r="206" spans="1:12" x14ac:dyDescent="0.25">
      <c r="A206" s="1" t="s">
        <v>1029</v>
      </c>
      <c r="B206" s="1" t="s">
        <v>48</v>
      </c>
      <c r="C206" s="2">
        <v>0.41299999999999998</v>
      </c>
      <c r="D206" s="2">
        <v>0.58699999999999997</v>
      </c>
      <c r="E206" s="2">
        <v>0.745</v>
      </c>
      <c r="F206" s="2">
        <v>0</v>
      </c>
      <c r="G206" s="2"/>
      <c r="H206" s="2"/>
      <c r="I206" s="2"/>
      <c r="J206" s="2"/>
      <c r="K206" s="2"/>
      <c r="L206" s="2"/>
    </row>
    <row r="207" spans="1:12" x14ac:dyDescent="0.25">
      <c r="A207" s="1" t="s">
        <v>1028</v>
      </c>
      <c r="B207" s="1" t="s">
        <v>48</v>
      </c>
      <c r="C207" s="2">
        <v>0</v>
      </c>
      <c r="D207" s="2">
        <v>1</v>
      </c>
      <c r="E207" s="2">
        <v>0</v>
      </c>
      <c r="F207" s="2">
        <v>0</v>
      </c>
      <c r="G207" s="2"/>
      <c r="H207" s="2"/>
      <c r="I207" s="2"/>
      <c r="J207" s="2"/>
      <c r="K207" s="2"/>
      <c r="L207" s="2"/>
    </row>
    <row r="208" spans="1:12" x14ac:dyDescent="0.25">
      <c r="A208" s="1" t="s">
        <v>1027</v>
      </c>
      <c r="B208" s="1" t="s">
        <v>48</v>
      </c>
      <c r="C208" s="2">
        <v>0</v>
      </c>
      <c r="D208" s="2">
        <v>1</v>
      </c>
      <c r="E208" s="2">
        <v>0</v>
      </c>
      <c r="F208" s="2">
        <v>0</v>
      </c>
      <c r="G208" s="2"/>
      <c r="H208" s="2"/>
      <c r="I208" s="2"/>
      <c r="J208" s="2"/>
      <c r="K208" s="2"/>
      <c r="L208" s="2"/>
    </row>
    <row r="209" spans="1:12" x14ac:dyDescent="0.25">
      <c r="A209" s="1" t="s">
        <v>1026</v>
      </c>
      <c r="B209" s="1" t="s">
        <v>48</v>
      </c>
      <c r="C209" s="2">
        <v>0.81799999999999995</v>
      </c>
      <c r="D209" s="2">
        <v>0.182</v>
      </c>
      <c r="E209" s="2">
        <v>0.66959999999999997</v>
      </c>
      <c r="F209" s="2">
        <v>0</v>
      </c>
      <c r="G209" s="2"/>
      <c r="H209" s="2"/>
      <c r="I209" s="2"/>
      <c r="J209" s="2"/>
      <c r="K209" s="2"/>
      <c r="L209" s="2"/>
    </row>
    <row r="210" spans="1:12" x14ac:dyDescent="0.25">
      <c r="A210" s="1" t="s">
        <v>1025</v>
      </c>
      <c r="B210" s="1" t="s">
        <v>48</v>
      </c>
      <c r="C210" s="2">
        <v>0.33900000000000002</v>
      </c>
      <c r="D210" s="2">
        <v>0.66100000000000003</v>
      </c>
      <c r="E210" s="2">
        <v>0.62490000000000001</v>
      </c>
      <c r="F210" s="2">
        <v>0</v>
      </c>
      <c r="G210" s="2"/>
      <c r="H210" s="2"/>
      <c r="I210" s="2"/>
      <c r="J210" s="2"/>
      <c r="K210" s="2"/>
      <c r="L210" s="2"/>
    </row>
    <row r="211" spans="1:12" x14ac:dyDescent="0.25">
      <c r="A211" s="1" t="s">
        <v>1024</v>
      </c>
      <c r="B211" s="1" t="s">
        <v>48</v>
      </c>
      <c r="C211" s="2">
        <v>0</v>
      </c>
      <c r="D211" s="2">
        <v>1</v>
      </c>
      <c r="E211" s="2">
        <v>0</v>
      </c>
      <c r="F211" s="2">
        <v>0</v>
      </c>
      <c r="G211" s="2"/>
      <c r="H211" s="2"/>
      <c r="I211" s="2"/>
      <c r="J211" s="2"/>
      <c r="K211" s="2"/>
      <c r="L211" s="2"/>
    </row>
    <row r="212" spans="1:12" x14ac:dyDescent="0.25">
      <c r="A212" s="1" t="s">
        <v>1023</v>
      </c>
      <c r="B212" s="1" t="s">
        <v>48</v>
      </c>
      <c r="C212" s="2">
        <v>0.38600000000000001</v>
      </c>
      <c r="D212" s="2">
        <v>0.61399999999999999</v>
      </c>
      <c r="E212" s="2">
        <v>0.65880000000000005</v>
      </c>
      <c r="F212" s="2">
        <v>0</v>
      </c>
      <c r="G212" s="2"/>
      <c r="H212" s="2"/>
      <c r="I212" s="2"/>
      <c r="J212" s="2"/>
      <c r="K212" s="2"/>
      <c r="L212" s="2"/>
    </row>
    <row r="213" spans="1:12" ht="30" x14ac:dyDescent="0.25">
      <c r="A213" s="1" t="s">
        <v>1022</v>
      </c>
      <c r="B213" s="1" t="s">
        <v>48</v>
      </c>
      <c r="C213" s="2">
        <v>0.151</v>
      </c>
      <c r="D213" s="2">
        <v>0.76500000000000001</v>
      </c>
      <c r="E213" s="2">
        <v>0.4788</v>
      </c>
      <c r="F213" s="2">
        <v>8.4000000000000005E-2</v>
      </c>
      <c r="G213" s="2"/>
      <c r="H213" s="2"/>
      <c r="I213" s="2"/>
      <c r="J213" s="2"/>
      <c r="K213" s="2"/>
      <c r="L213" s="2"/>
    </row>
    <row r="214" spans="1:12" x14ac:dyDescent="0.25">
      <c r="A214" s="1" t="s">
        <v>1021</v>
      </c>
      <c r="B214" s="1" t="s">
        <v>48</v>
      </c>
      <c r="C214" s="2">
        <v>0.29799999999999999</v>
      </c>
      <c r="D214" s="2">
        <v>0.70199999999999996</v>
      </c>
      <c r="E214" s="2">
        <v>0.52669999999999995</v>
      </c>
      <c r="F214" s="2">
        <v>0</v>
      </c>
      <c r="G214" s="2"/>
      <c r="H214" s="2"/>
      <c r="I214" s="2"/>
      <c r="J214" s="2"/>
      <c r="K214" s="2"/>
      <c r="L214" s="2"/>
    </row>
    <row r="215" spans="1:12" x14ac:dyDescent="0.25">
      <c r="A215" s="1" t="s">
        <v>1020</v>
      </c>
      <c r="B215" s="1" t="s">
        <v>48</v>
      </c>
      <c r="C215" s="2">
        <v>0</v>
      </c>
      <c r="D215" s="2">
        <v>1</v>
      </c>
      <c r="E215" s="2">
        <v>0</v>
      </c>
      <c r="F215" s="2">
        <v>0</v>
      </c>
      <c r="G215" s="2"/>
      <c r="H215" s="2"/>
      <c r="I215" s="2"/>
      <c r="J215" s="2"/>
      <c r="K215" s="2"/>
      <c r="L215" s="2"/>
    </row>
    <row r="216" spans="1:12" x14ac:dyDescent="0.25">
      <c r="A216" s="1" t="s">
        <v>1019</v>
      </c>
      <c r="B216" s="1" t="s">
        <v>48</v>
      </c>
      <c r="C216" s="2">
        <v>0.20399999999999999</v>
      </c>
      <c r="D216" s="2">
        <v>0.79600000000000004</v>
      </c>
      <c r="E216" s="2">
        <v>0.70960000000000001</v>
      </c>
      <c r="F216" s="2">
        <v>0</v>
      </c>
      <c r="G216" s="2"/>
      <c r="H216" s="2"/>
      <c r="I216" s="2"/>
      <c r="J216" s="2"/>
      <c r="K216" s="2"/>
      <c r="L216" s="2"/>
    </row>
    <row r="217" spans="1:12" x14ac:dyDescent="0.25">
      <c r="A217" s="1" t="s">
        <v>1018</v>
      </c>
      <c r="B217" s="1" t="s">
        <v>48</v>
      </c>
      <c r="C217" s="2">
        <v>0.34599999999999997</v>
      </c>
      <c r="D217" s="2">
        <v>0.65400000000000003</v>
      </c>
      <c r="E217" s="2">
        <v>0.91359999999999997</v>
      </c>
      <c r="F217" s="2">
        <v>0</v>
      </c>
      <c r="G217" s="2"/>
      <c r="H217" s="2"/>
      <c r="I217" s="2"/>
      <c r="J217" s="2"/>
      <c r="K217" s="2"/>
      <c r="L217" s="2"/>
    </row>
    <row r="218" spans="1:12" ht="30" x14ac:dyDescent="0.25">
      <c r="A218" s="1" t="s">
        <v>1017</v>
      </c>
      <c r="B218" s="1" t="s">
        <v>48</v>
      </c>
      <c r="C218" s="2">
        <v>0.11899999999999999</v>
      </c>
      <c r="D218" s="2">
        <v>0.88100000000000001</v>
      </c>
      <c r="E218" s="2">
        <v>0.31819999999999998</v>
      </c>
      <c r="F218" s="2">
        <v>0</v>
      </c>
      <c r="G218" s="2"/>
      <c r="H218" s="2"/>
      <c r="I218" s="2"/>
      <c r="J218" s="2"/>
      <c r="K218" s="2"/>
      <c r="L218" s="2"/>
    </row>
    <row r="219" spans="1:12" x14ac:dyDescent="0.25">
      <c r="A219" s="1" t="s">
        <v>1016</v>
      </c>
      <c r="B219" s="1" t="s">
        <v>48</v>
      </c>
      <c r="C219" s="2">
        <v>0.80400000000000005</v>
      </c>
      <c r="D219" s="2">
        <v>0.19600000000000001</v>
      </c>
      <c r="E219" s="2">
        <v>0.62490000000000001</v>
      </c>
      <c r="F219" s="2">
        <v>0</v>
      </c>
      <c r="G219" s="2"/>
      <c r="H219" s="2"/>
      <c r="I219" s="2"/>
      <c r="J219" s="2"/>
      <c r="K219" s="2"/>
      <c r="L219" s="2"/>
    </row>
    <row r="220" spans="1:12" x14ac:dyDescent="0.25">
      <c r="A220" s="1" t="s">
        <v>1015</v>
      </c>
      <c r="B220" s="1" t="s">
        <v>48</v>
      </c>
      <c r="C220" s="2">
        <v>0.34100000000000003</v>
      </c>
      <c r="D220" s="2">
        <v>0.65900000000000003</v>
      </c>
      <c r="E220" s="2">
        <v>0.38040000000000002</v>
      </c>
      <c r="F220" s="2">
        <v>0</v>
      </c>
      <c r="G220" s="2"/>
      <c r="H220" s="2"/>
      <c r="I220" s="2"/>
      <c r="J220" s="2"/>
      <c r="K220" s="2"/>
      <c r="L220" s="2"/>
    </row>
    <row r="221" spans="1:12" ht="30" x14ac:dyDescent="0.25">
      <c r="A221" s="1" t="s">
        <v>1014</v>
      </c>
      <c r="B221" s="1" t="s">
        <v>48</v>
      </c>
      <c r="C221" s="2">
        <v>0.29399999999999998</v>
      </c>
      <c r="D221" s="2">
        <v>0.70599999999999996</v>
      </c>
      <c r="E221" s="2">
        <v>0.9022</v>
      </c>
      <c r="F221" s="2">
        <v>0</v>
      </c>
      <c r="G221" s="2"/>
      <c r="H221" s="2"/>
      <c r="I221" s="2"/>
      <c r="J221" s="2"/>
      <c r="K221" s="2"/>
      <c r="L221" s="2"/>
    </row>
    <row r="222" spans="1:12" x14ac:dyDescent="0.25">
      <c r="A222" s="1" t="s">
        <v>1013</v>
      </c>
      <c r="B222" s="1" t="s">
        <v>48</v>
      </c>
      <c r="C222" s="2">
        <v>0.32200000000000001</v>
      </c>
      <c r="D222" s="2">
        <v>0.67800000000000005</v>
      </c>
      <c r="E222" s="2">
        <v>0.42149999999999999</v>
      </c>
      <c r="F222" s="2">
        <v>0</v>
      </c>
      <c r="G222" s="2"/>
      <c r="H222" s="2"/>
      <c r="I222" s="2"/>
      <c r="J222" s="2"/>
      <c r="K222" s="2"/>
      <c r="L222" s="2"/>
    </row>
    <row r="223" spans="1:12" x14ac:dyDescent="0.25">
      <c r="A223" s="1" t="s">
        <v>1012</v>
      </c>
      <c r="B223" s="1" t="s">
        <v>48</v>
      </c>
      <c r="C223" s="2">
        <v>0.128</v>
      </c>
      <c r="D223" s="2">
        <v>0.872</v>
      </c>
      <c r="E223" s="2">
        <v>0.501</v>
      </c>
      <c r="F223" s="2">
        <v>0</v>
      </c>
      <c r="G223" s="2"/>
      <c r="H223" s="2"/>
      <c r="I223" s="2"/>
      <c r="J223" s="2"/>
      <c r="K223" s="2"/>
      <c r="L223" s="2"/>
    </row>
    <row r="224" spans="1:12" x14ac:dyDescent="0.25">
      <c r="A224" s="1" t="s">
        <v>1011</v>
      </c>
      <c r="B224" s="1" t="s">
        <v>48</v>
      </c>
      <c r="C224" s="2">
        <v>0.73699999999999999</v>
      </c>
      <c r="D224" s="2">
        <v>0.26300000000000001</v>
      </c>
      <c r="E224" s="2">
        <v>0.42149999999999999</v>
      </c>
      <c r="F224" s="2">
        <v>0</v>
      </c>
      <c r="G224" s="2"/>
      <c r="H224" s="2"/>
      <c r="I224" s="2"/>
      <c r="J224" s="2"/>
      <c r="K224" s="2"/>
      <c r="L224" s="2"/>
    </row>
    <row r="225" spans="1:12" x14ac:dyDescent="0.25">
      <c r="A225" s="1" t="s">
        <v>1010</v>
      </c>
      <c r="B225" s="1" t="s">
        <v>48</v>
      </c>
      <c r="C225" s="2">
        <v>0.51200000000000001</v>
      </c>
      <c r="D225" s="2">
        <v>0.48799999999999999</v>
      </c>
      <c r="E225" s="2">
        <v>0.63690000000000002</v>
      </c>
      <c r="F225" s="2">
        <v>0</v>
      </c>
      <c r="G225" s="2"/>
      <c r="H225" s="2"/>
      <c r="I225" s="2"/>
      <c r="J225" s="2"/>
      <c r="K225" s="2"/>
      <c r="L225" s="2"/>
    </row>
    <row r="226" spans="1:12" x14ac:dyDescent="0.25">
      <c r="A226" s="1" t="s">
        <v>1009</v>
      </c>
      <c r="B226" s="1" t="s">
        <v>48</v>
      </c>
      <c r="C226" s="2">
        <v>0</v>
      </c>
      <c r="D226" s="2">
        <v>1</v>
      </c>
      <c r="E226" s="2">
        <v>0</v>
      </c>
      <c r="F226" s="2">
        <v>0</v>
      </c>
      <c r="G226" s="2"/>
      <c r="H226" s="2"/>
      <c r="I226" s="2"/>
      <c r="J226" s="2"/>
      <c r="K226" s="2"/>
      <c r="L226" s="2"/>
    </row>
    <row r="227" spans="1:12" x14ac:dyDescent="0.25">
      <c r="A227" s="1" t="s">
        <v>1008</v>
      </c>
      <c r="B227" s="1" t="s">
        <v>48</v>
      </c>
      <c r="C227" s="2">
        <v>0.57699999999999996</v>
      </c>
      <c r="D227" s="2">
        <v>0.42299999999999999</v>
      </c>
      <c r="E227" s="2">
        <v>0.62490000000000001</v>
      </c>
      <c r="F227" s="2">
        <v>0</v>
      </c>
      <c r="G227" s="2"/>
      <c r="H227" s="2"/>
      <c r="I227" s="2"/>
      <c r="J227" s="2"/>
      <c r="K227" s="2"/>
      <c r="L227" s="2"/>
    </row>
    <row r="228" spans="1:12" x14ac:dyDescent="0.25">
      <c r="A228" s="1" t="s">
        <v>1007</v>
      </c>
      <c r="B228" s="1" t="s">
        <v>48</v>
      </c>
      <c r="C228" s="2">
        <v>0.157</v>
      </c>
      <c r="D228" s="2">
        <v>0.84299999999999997</v>
      </c>
      <c r="E228" s="2">
        <v>0.62490000000000001</v>
      </c>
      <c r="F228" s="2">
        <v>0</v>
      </c>
      <c r="G228" s="2"/>
      <c r="H228" s="2"/>
      <c r="I228" s="2"/>
      <c r="J228" s="2"/>
      <c r="K228" s="2"/>
      <c r="L228" s="2"/>
    </row>
    <row r="229" spans="1:12" ht="75" x14ac:dyDescent="0.25">
      <c r="A229" s="1" t="s">
        <v>1006</v>
      </c>
      <c r="B229" s="1" t="s">
        <v>48</v>
      </c>
      <c r="C229" s="2">
        <v>5.5E-2</v>
      </c>
      <c r="D229" s="2">
        <v>0.83299999999999996</v>
      </c>
      <c r="E229" s="2">
        <v>-0.72740000000000005</v>
      </c>
      <c r="F229" s="2">
        <v>0.111</v>
      </c>
      <c r="G229" s="2"/>
      <c r="H229" s="2"/>
      <c r="I229" s="2"/>
      <c r="J229" s="2"/>
      <c r="K229" s="2"/>
      <c r="L229" s="2"/>
    </row>
    <row r="230" spans="1:12" x14ac:dyDescent="0.25">
      <c r="A230" s="1" t="s">
        <v>1005</v>
      </c>
      <c r="B230" s="1" t="s">
        <v>49</v>
      </c>
      <c r="C230" s="2">
        <v>0.35099999999999998</v>
      </c>
      <c r="D230" s="2">
        <v>0.46400000000000002</v>
      </c>
      <c r="E230" s="2">
        <v>0.60170000000000001</v>
      </c>
      <c r="F230" s="2">
        <v>0.186</v>
      </c>
      <c r="G230" s="2"/>
      <c r="H230" s="2"/>
      <c r="I230" s="2"/>
      <c r="J230" s="2"/>
      <c r="K230" s="2"/>
      <c r="L230" s="2"/>
    </row>
    <row r="231" spans="1:12" ht="30" x14ac:dyDescent="0.25">
      <c r="A231" s="1" t="s">
        <v>1004</v>
      </c>
      <c r="B231" s="1" t="s">
        <v>49</v>
      </c>
      <c r="C231" s="2">
        <v>0.151</v>
      </c>
      <c r="D231" s="2">
        <v>0.71499999999999997</v>
      </c>
      <c r="E231" s="2">
        <v>0.1048</v>
      </c>
      <c r="F231" s="2">
        <v>0.13400000000000001</v>
      </c>
      <c r="G231" s="2"/>
      <c r="H231" s="2"/>
      <c r="I231" s="2"/>
      <c r="J231" s="2"/>
      <c r="K231" s="2"/>
      <c r="L231" s="2"/>
    </row>
    <row r="232" spans="1:12" ht="30" x14ac:dyDescent="0.25">
      <c r="A232" s="1" t="s">
        <v>1003</v>
      </c>
      <c r="B232" s="1" t="s">
        <v>49</v>
      </c>
      <c r="C232" s="2">
        <v>0.43</v>
      </c>
      <c r="D232" s="2">
        <v>0.56999999999999995</v>
      </c>
      <c r="E232" s="2">
        <v>0.91569999999999996</v>
      </c>
      <c r="F232" s="2">
        <v>0</v>
      </c>
      <c r="G232" s="2"/>
      <c r="H232" s="2"/>
      <c r="I232" s="2"/>
      <c r="J232" s="2"/>
      <c r="K232" s="2"/>
      <c r="L232" s="2"/>
    </row>
    <row r="233" spans="1:12" x14ac:dyDescent="0.25">
      <c r="A233" s="1" t="s">
        <v>1002</v>
      </c>
      <c r="B233" s="1" t="s">
        <v>49</v>
      </c>
      <c r="C233" s="2">
        <v>0.67200000000000004</v>
      </c>
      <c r="D233" s="2">
        <v>0.32800000000000001</v>
      </c>
      <c r="E233" s="2">
        <v>0.62390000000000001</v>
      </c>
      <c r="F233" s="2">
        <v>0</v>
      </c>
      <c r="G233" s="2"/>
      <c r="H233" s="2"/>
      <c r="I233" s="2"/>
      <c r="J233" s="2"/>
      <c r="K233" s="2"/>
      <c r="L233" s="2"/>
    </row>
    <row r="234" spans="1:12" ht="30" x14ac:dyDescent="0.25">
      <c r="A234" s="1" t="s">
        <v>1001</v>
      </c>
      <c r="B234" s="1" t="s">
        <v>49</v>
      </c>
      <c r="C234" s="2">
        <v>0.497</v>
      </c>
      <c r="D234" s="2">
        <v>0.503</v>
      </c>
      <c r="E234" s="2">
        <v>0.94130000000000003</v>
      </c>
      <c r="F234" s="2">
        <v>0</v>
      </c>
      <c r="G234" s="2"/>
      <c r="H234" s="2"/>
      <c r="I234" s="2"/>
      <c r="J234" s="2"/>
      <c r="K234" s="2"/>
      <c r="L234" s="2"/>
    </row>
    <row r="235" spans="1:12" x14ac:dyDescent="0.25">
      <c r="A235" s="1" t="s">
        <v>1000</v>
      </c>
      <c r="B235" s="1" t="s">
        <v>49</v>
      </c>
      <c r="C235" s="2">
        <v>0</v>
      </c>
      <c r="D235" s="2">
        <v>0.85599999999999998</v>
      </c>
      <c r="E235" s="2">
        <v>-0.49390000000000001</v>
      </c>
      <c r="F235" s="2">
        <v>0.14399999999999999</v>
      </c>
      <c r="G235" s="2"/>
      <c r="H235" s="2"/>
      <c r="I235" s="2"/>
      <c r="J235" s="2"/>
      <c r="K235" s="2"/>
      <c r="L235" s="2"/>
    </row>
    <row r="236" spans="1:12" ht="30" x14ac:dyDescent="0.25">
      <c r="A236" s="1" t="s">
        <v>999</v>
      </c>
      <c r="B236" s="1" t="s">
        <v>49</v>
      </c>
      <c r="C236" s="2">
        <v>0.17</v>
      </c>
      <c r="D236" s="2">
        <v>0.83</v>
      </c>
      <c r="E236" s="2">
        <v>0.62490000000000001</v>
      </c>
      <c r="F236" s="2">
        <v>0</v>
      </c>
      <c r="G236" s="2"/>
      <c r="H236" s="2"/>
      <c r="I236" s="2"/>
      <c r="J236" s="2"/>
      <c r="K236" s="2"/>
      <c r="L236" s="2"/>
    </row>
    <row r="237" spans="1:12" x14ac:dyDescent="0.25">
      <c r="A237" s="1" t="s">
        <v>998</v>
      </c>
      <c r="B237" s="1" t="s">
        <v>49</v>
      </c>
      <c r="C237" s="2">
        <v>0.79700000000000004</v>
      </c>
      <c r="D237" s="2">
        <v>0.20300000000000001</v>
      </c>
      <c r="E237" s="2">
        <v>0.83460000000000001</v>
      </c>
      <c r="F237" s="2">
        <v>0</v>
      </c>
      <c r="G237" s="2"/>
      <c r="H237" s="2"/>
      <c r="I237" s="2"/>
      <c r="J237" s="2"/>
      <c r="K237" s="2"/>
      <c r="L237" s="2"/>
    </row>
    <row r="238" spans="1:12" x14ac:dyDescent="0.25">
      <c r="A238" s="1" t="s">
        <v>997</v>
      </c>
      <c r="B238" s="1" t="s">
        <v>49</v>
      </c>
      <c r="C238" s="2">
        <v>0.32700000000000001</v>
      </c>
      <c r="D238" s="2">
        <v>0.67300000000000004</v>
      </c>
      <c r="E238" s="2">
        <v>0.52669999999999995</v>
      </c>
      <c r="F238" s="2">
        <v>0</v>
      </c>
      <c r="G238" s="2"/>
      <c r="H238" s="2"/>
      <c r="I238" s="2"/>
      <c r="J238" s="2"/>
      <c r="K238" s="2"/>
      <c r="L238" s="2"/>
    </row>
    <row r="239" spans="1:12" x14ac:dyDescent="0.25">
      <c r="A239" s="1" t="s">
        <v>996</v>
      </c>
      <c r="B239" s="1" t="s">
        <v>49</v>
      </c>
      <c r="C239" s="2">
        <v>0</v>
      </c>
      <c r="D239" s="2">
        <v>1</v>
      </c>
      <c r="E239" s="2">
        <v>0</v>
      </c>
      <c r="F239" s="2">
        <v>0</v>
      </c>
      <c r="G239" s="2"/>
      <c r="H239" s="2"/>
      <c r="I239" s="2"/>
      <c r="J239" s="2"/>
      <c r="K239" s="2"/>
      <c r="L239" s="2"/>
    </row>
    <row r="240" spans="1:12" x14ac:dyDescent="0.25">
      <c r="A240" s="1" t="s">
        <v>995</v>
      </c>
      <c r="B240" s="1" t="s">
        <v>49</v>
      </c>
      <c r="C240" s="2">
        <v>0.41199999999999998</v>
      </c>
      <c r="D240" s="2">
        <v>0.58799999999999997</v>
      </c>
      <c r="E240" s="2">
        <v>0.85550000000000004</v>
      </c>
      <c r="F240" s="2">
        <v>0</v>
      </c>
      <c r="G240" s="2"/>
      <c r="H240" s="2"/>
      <c r="I240" s="2"/>
      <c r="J240" s="2"/>
      <c r="K240" s="2"/>
      <c r="L240" s="2"/>
    </row>
    <row r="241" spans="1:12" x14ac:dyDescent="0.25">
      <c r="A241" s="1" t="s">
        <v>994</v>
      </c>
      <c r="B241" s="1" t="s">
        <v>49</v>
      </c>
      <c r="C241" s="2">
        <v>0.35499999999999998</v>
      </c>
      <c r="D241" s="2">
        <v>0.64500000000000002</v>
      </c>
      <c r="E241" s="2">
        <v>0.76500000000000001</v>
      </c>
      <c r="F241" s="2">
        <v>0</v>
      </c>
      <c r="G241" s="2"/>
      <c r="H241" s="2"/>
      <c r="I241" s="2"/>
      <c r="J241" s="2"/>
      <c r="K241" s="2"/>
      <c r="L241" s="2"/>
    </row>
    <row r="242" spans="1:12" ht="30" x14ac:dyDescent="0.25">
      <c r="A242" s="1" t="s">
        <v>993</v>
      </c>
      <c r="B242" s="1" t="s">
        <v>49</v>
      </c>
      <c r="C242" s="2">
        <v>0.249</v>
      </c>
      <c r="D242" s="2">
        <v>0.65</v>
      </c>
      <c r="E242" s="2">
        <v>0.62490000000000001</v>
      </c>
      <c r="F242" s="2">
        <v>0.10100000000000001</v>
      </c>
      <c r="G242" s="2"/>
      <c r="H242" s="2"/>
      <c r="I242" s="2"/>
      <c r="J242" s="2"/>
      <c r="K242" s="2"/>
      <c r="L242" s="2"/>
    </row>
    <row r="243" spans="1:12" x14ac:dyDescent="0.25">
      <c r="A243" s="1" t="s">
        <v>992</v>
      </c>
      <c r="B243" s="1" t="s">
        <v>49</v>
      </c>
      <c r="C243" s="2">
        <v>0</v>
      </c>
      <c r="D243" s="2">
        <v>1</v>
      </c>
      <c r="E243" s="2">
        <v>0</v>
      </c>
      <c r="F243" s="2">
        <v>0</v>
      </c>
      <c r="G243" s="2"/>
      <c r="H243" s="2"/>
      <c r="I243" s="2"/>
      <c r="J243" s="2"/>
      <c r="K243" s="2"/>
      <c r="L243" s="2"/>
    </row>
    <row r="244" spans="1:12" ht="45" x14ac:dyDescent="0.25">
      <c r="A244" s="1" t="s">
        <v>991</v>
      </c>
      <c r="B244" s="1" t="s">
        <v>49</v>
      </c>
      <c r="C244" s="2">
        <v>0.26300000000000001</v>
      </c>
      <c r="D244" s="2">
        <v>0.73699999999999999</v>
      </c>
      <c r="E244" s="2">
        <v>0.84019999999999995</v>
      </c>
      <c r="F244" s="2">
        <v>0</v>
      </c>
      <c r="G244" s="2"/>
      <c r="H244" s="2"/>
      <c r="I244" s="2"/>
      <c r="J244" s="2"/>
      <c r="K244" s="2"/>
      <c r="L244" s="2"/>
    </row>
    <row r="245" spans="1:12" x14ac:dyDescent="0.25">
      <c r="A245" s="1" t="s">
        <v>990</v>
      </c>
      <c r="B245" s="1" t="s">
        <v>49</v>
      </c>
      <c r="C245" s="2">
        <v>0.33900000000000002</v>
      </c>
      <c r="D245" s="2">
        <v>0.66100000000000003</v>
      </c>
      <c r="E245" s="2">
        <v>0.38040000000000002</v>
      </c>
      <c r="F245" s="2">
        <v>0</v>
      </c>
      <c r="G245" s="2"/>
      <c r="H245" s="2"/>
      <c r="I245" s="2"/>
      <c r="J245" s="2"/>
      <c r="K245" s="2"/>
      <c r="L245" s="2"/>
    </row>
    <row r="246" spans="1:12" x14ac:dyDescent="0.25">
      <c r="A246" s="1" t="s">
        <v>989</v>
      </c>
      <c r="B246" s="1" t="s">
        <v>49</v>
      </c>
      <c r="C246" s="2">
        <v>0</v>
      </c>
      <c r="D246" s="2">
        <v>0.69299999999999995</v>
      </c>
      <c r="E246" s="2">
        <v>-0.47670000000000001</v>
      </c>
      <c r="F246" s="2">
        <v>0.307</v>
      </c>
      <c r="G246" s="2"/>
      <c r="H246" s="2"/>
      <c r="I246" s="2"/>
      <c r="J246" s="2"/>
      <c r="K246" s="2"/>
      <c r="L246" s="2"/>
    </row>
    <row r="247" spans="1:12" x14ac:dyDescent="0.25">
      <c r="A247" s="1" t="s">
        <v>988</v>
      </c>
      <c r="B247" s="1" t="s">
        <v>49</v>
      </c>
      <c r="C247" s="2">
        <v>0</v>
      </c>
      <c r="D247" s="2">
        <v>0.78400000000000003</v>
      </c>
      <c r="E247" s="2">
        <v>-0.29599999999999999</v>
      </c>
      <c r="F247" s="2">
        <v>0.216</v>
      </c>
      <c r="G247" s="2"/>
      <c r="H247" s="2"/>
      <c r="I247" s="2"/>
      <c r="J247" s="2"/>
      <c r="K247" s="2"/>
      <c r="L247" s="2"/>
    </row>
    <row r="248" spans="1:12" ht="30" x14ac:dyDescent="0.25">
      <c r="A248" s="1" t="s">
        <v>987</v>
      </c>
      <c r="B248" s="1" t="s">
        <v>49</v>
      </c>
      <c r="C248" s="2">
        <v>0.30099999999999999</v>
      </c>
      <c r="D248" s="2">
        <v>0.69899999999999995</v>
      </c>
      <c r="E248" s="2">
        <v>0.78449999999999998</v>
      </c>
      <c r="F248" s="2">
        <v>0</v>
      </c>
      <c r="G248" s="2"/>
      <c r="H248" s="2"/>
      <c r="I248" s="2"/>
      <c r="J248" s="2"/>
      <c r="K248" s="2"/>
      <c r="L248" s="2"/>
    </row>
    <row r="249" spans="1:12" ht="30" x14ac:dyDescent="0.25">
      <c r="A249" s="1" t="s">
        <v>986</v>
      </c>
      <c r="B249" s="1" t="s">
        <v>49</v>
      </c>
      <c r="C249" s="2">
        <v>0.105</v>
      </c>
      <c r="D249" s="2">
        <v>0.89500000000000002</v>
      </c>
      <c r="E249" s="2">
        <v>0.25</v>
      </c>
      <c r="F249" s="2">
        <v>0</v>
      </c>
      <c r="G249" s="2"/>
      <c r="H249" s="2"/>
      <c r="I249" s="2"/>
      <c r="J249" s="2"/>
      <c r="K249" s="2"/>
      <c r="L249" s="2"/>
    </row>
    <row r="250" spans="1:12" ht="45" x14ac:dyDescent="0.25">
      <c r="A250" s="1" t="s">
        <v>985</v>
      </c>
      <c r="B250" s="1" t="s">
        <v>49</v>
      </c>
      <c r="C250" s="2">
        <v>0.3</v>
      </c>
      <c r="D250" s="2">
        <v>0.63</v>
      </c>
      <c r="E250" s="2">
        <v>0.80740000000000001</v>
      </c>
      <c r="F250" s="2">
        <v>7.0000000000000007E-2</v>
      </c>
      <c r="G250" s="2"/>
      <c r="H250" s="2"/>
      <c r="I250" s="2"/>
      <c r="J250" s="2"/>
      <c r="K250" s="2"/>
      <c r="L250" s="2"/>
    </row>
    <row r="251" spans="1:12" ht="30" x14ac:dyDescent="0.25">
      <c r="A251" s="1" t="s">
        <v>984</v>
      </c>
      <c r="B251" s="1" t="s">
        <v>49</v>
      </c>
      <c r="C251" s="2">
        <v>4.2000000000000003E-2</v>
      </c>
      <c r="D251" s="2">
        <v>0.95799999999999996</v>
      </c>
      <c r="E251" s="2">
        <v>3.8699999999999998E-2</v>
      </c>
      <c r="F251" s="2">
        <v>0</v>
      </c>
      <c r="G251" s="2"/>
      <c r="H251" s="2"/>
      <c r="I251" s="2"/>
      <c r="J251" s="2"/>
      <c r="K251" s="2"/>
      <c r="L251" s="2"/>
    </row>
    <row r="252" spans="1:12" x14ac:dyDescent="0.25">
      <c r="A252" s="1" t="s">
        <v>983</v>
      </c>
      <c r="B252" s="1" t="s">
        <v>49</v>
      </c>
      <c r="C252" s="2">
        <v>0.17</v>
      </c>
      <c r="D252" s="2">
        <v>0.83</v>
      </c>
      <c r="E252" s="2">
        <v>0.30740000000000001</v>
      </c>
      <c r="F252" s="2">
        <v>0</v>
      </c>
      <c r="G252" s="2"/>
      <c r="H252" s="2"/>
      <c r="I252" s="2"/>
      <c r="J252" s="2"/>
      <c r="K252" s="2"/>
      <c r="L252" s="2"/>
    </row>
    <row r="253" spans="1:12" ht="30" x14ac:dyDescent="0.25">
      <c r="A253" s="1" t="s">
        <v>982</v>
      </c>
      <c r="B253" s="1" t="s">
        <v>49</v>
      </c>
      <c r="C253" s="2">
        <v>0.28699999999999998</v>
      </c>
      <c r="D253" s="2">
        <v>0.71299999999999997</v>
      </c>
      <c r="E253" s="2">
        <v>0.95240000000000002</v>
      </c>
      <c r="F253" s="2">
        <v>0</v>
      </c>
      <c r="G253" s="2"/>
      <c r="H253" s="2"/>
      <c r="I253" s="2"/>
      <c r="J253" s="2"/>
      <c r="K253" s="2"/>
      <c r="L253" s="2"/>
    </row>
    <row r="254" spans="1:12" ht="45" x14ac:dyDescent="0.25">
      <c r="A254" s="1" t="s">
        <v>981</v>
      </c>
      <c r="B254" s="1" t="s">
        <v>49</v>
      </c>
      <c r="C254" s="2">
        <v>0</v>
      </c>
      <c r="D254" s="2">
        <v>0.86399999999999999</v>
      </c>
      <c r="E254" s="2">
        <v>-0.57669999999999999</v>
      </c>
      <c r="F254" s="2">
        <v>0.13600000000000001</v>
      </c>
      <c r="G254" s="2"/>
      <c r="H254" s="2"/>
      <c r="I254" s="2"/>
      <c r="J254" s="2"/>
      <c r="K254" s="2"/>
      <c r="L254" s="2"/>
    </row>
    <row r="255" spans="1:12" x14ac:dyDescent="0.25">
      <c r="A255" s="1" t="s">
        <v>980</v>
      </c>
      <c r="B255" s="1" t="s">
        <v>49</v>
      </c>
      <c r="C255" s="2">
        <v>5.5E-2</v>
      </c>
      <c r="D255" s="2">
        <v>0.94499999999999995</v>
      </c>
      <c r="E255" s="2">
        <v>0.20230000000000001</v>
      </c>
      <c r="F255" s="2">
        <v>0</v>
      </c>
      <c r="G255" s="2"/>
      <c r="H255" s="2"/>
      <c r="I255" s="2"/>
      <c r="J255" s="2"/>
      <c r="K255" s="2"/>
      <c r="L255" s="2"/>
    </row>
    <row r="256" spans="1:12" ht="30" x14ac:dyDescent="0.25">
      <c r="A256" s="1" t="s">
        <v>979</v>
      </c>
      <c r="B256" s="1" t="s">
        <v>49</v>
      </c>
      <c r="C256" s="2">
        <v>0.34100000000000003</v>
      </c>
      <c r="D256" s="2">
        <v>0.57499999999999996</v>
      </c>
      <c r="E256" s="2">
        <v>0.77170000000000005</v>
      </c>
      <c r="F256" s="2">
        <v>8.4000000000000005E-2</v>
      </c>
      <c r="G256" s="2"/>
      <c r="H256" s="2"/>
      <c r="I256" s="2"/>
      <c r="J256" s="2"/>
      <c r="K256" s="2"/>
      <c r="L256" s="2"/>
    </row>
    <row r="257" spans="1:12" ht="30" x14ac:dyDescent="0.25">
      <c r="A257" s="1" t="s">
        <v>978</v>
      </c>
      <c r="B257" s="1" t="s">
        <v>49</v>
      </c>
      <c r="C257" s="2">
        <v>0</v>
      </c>
      <c r="D257" s="2">
        <v>0.88300000000000001</v>
      </c>
      <c r="E257" s="2">
        <v>-0.57189999999999996</v>
      </c>
      <c r="F257" s="2">
        <v>0.11700000000000001</v>
      </c>
      <c r="G257" s="2"/>
      <c r="H257" s="2"/>
      <c r="I257" s="2"/>
      <c r="J257" s="2"/>
      <c r="K257" s="2"/>
      <c r="L257" s="2"/>
    </row>
    <row r="258" spans="1:12" x14ac:dyDescent="0.25">
      <c r="A258" s="1" t="s">
        <v>977</v>
      </c>
      <c r="B258" s="1" t="s">
        <v>49</v>
      </c>
      <c r="C258" s="2">
        <v>0.5</v>
      </c>
      <c r="D258" s="2">
        <v>0.5</v>
      </c>
      <c r="E258" s="2">
        <v>0.61140000000000005</v>
      </c>
      <c r="F258" s="2">
        <v>0</v>
      </c>
      <c r="G258" s="2"/>
      <c r="H258" s="2"/>
      <c r="I258" s="2"/>
      <c r="J258" s="2"/>
      <c r="K258" s="2"/>
      <c r="L258" s="2"/>
    </row>
    <row r="259" spans="1:12" x14ac:dyDescent="0.25">
      <c r="A259" s="1" t="s">
        <v>976</v>
      </c>
      <c r="B259" s="1" t="s">
        <v>49</v>
      </c>
      <c r="C259" s="2">
        <v>0</v>
      </c>
      <c r="D259" s="2">
        <v>1</v>
      </c>
      <c r="E259" s="2">
        <v>0</v>
      </c>
      <c r="F259" s="2">
        <v>0</v>
      </c>
      <c r="G259" s="2"/>
      <c r="H259" s="2"/>
      <c r="I259" s="2"/>
      <c r="J259" s="2"/>
      <c r="K259" s="2"/>
      <c r="L259" s="2"/>
    </row>
    <row r="260" spans="1:12" x14ac:dyDescent="0.25">
      <c r="A260" s="1" t="s">
        <v>975</v>
      </c>
      <c r="B260" s="1" t="s">
        <v>49</v>
      </c>
      <c r="C260" s="2">
        <v>0.26700000000000002</v>
      </c>
      <c r="D260" s="2">
        <v>0.73299999999999998</v>
      </c>
      <c r="E260" s="2">
        <v>0.73509999999999998</v>
      </c>
      <c r="F260" s="2">
        <v>0</v>
      </c>
      <c r="G260" s="2"/>
      <c r="H260" s="2"/>
      <c r="I260" s="2"/>
      <c r="J260" s="2"/>
      <c r="K260" s="2"/>
      <c r="L260" s="2"/>
    </row>
    <row r="261" spans="1:12" x14ac:dyDescent="0.25">
      <c r="A261" s="1" t="s">
        <v>974</v>
      </c>
      <c r="B261" s="1" t="s">
        <v>49</v>
      </c>
      <c r="C261" s="2">
        <v>0.69099999999999995</v>
      </c>
      <c r="D261" s="2">
        <v>0.309</v>
      </c>
      <c r="E261" s="2">
        <v>0.77170000000000005</v>
      </c>
      <c r="F261" s="2">
        <v>0</v>
      </c>
      <c r="G261" s="2"/>
      <c r="H261" s="2"/>
      <c r="I261" s="2"/>
      <c r="J261" s="2"/>
      <c r="K261" s="2"/>
      <c r="L261" s="2"/>
    </row>
    <row r="262" spans="1:12" ht="45" x14ac:dyDescent="0.25">
      <c r="A262" s="1" t="s">
        <v>973</v>
      </c>
      <c r="B262" s="1" t="s">
        <v>49</v>
      </c>
      <c r="C262" s="2">
        <v>0.14399999999999999</v>
      </c>
      <c r="D262" s="2">
        <v>0.79300000000000004</v>
      </c>
      <c r="E262" s="2">
        <v>0.92369999999999997</v>
      </c>
      <c r="F262" s="2">
        <v>6.3E-2</v>
      </c>
      <c r="G262" s="2"/>
      <c r="H262" s="2"/>
      <c r="I262" s="2"/>
      <c r="J262" s="2"/>
      <c r="K262" s="2"/>
      <c r="L262" s="2"/>
    </row>
    <row r="263" spans="1:12" x14ac:dyDescent="0.25">
      <c r="A263" s="1" t="s">
        <v>972</v>
      </c>
      <c r="B263" s="1" t="s">
        <v>49</v>
      </c>
      <c r="C263" s="2">
        <v>0</v>
      </c>
      <c r="D263" s="2">
        <v>1</v>
      </c>
      <c r="E263" s="2">
        <v>0</v>
      </c>
      <c r="F263" s="2">
        <v>0</v>
      </c>
      <c r="G263" s="2"/>
      <c r="H263" s="2"/>
      <c r="I263" s="2"/>
      <c r="J263" s="2"/>
      <c r="K263" s="2"/>
      <c r="L263" s="2"/>
    </row>
    <row r="264" spans="1:12" x14ac:dyDescent="0.25">
      <c r="A264" s="1" t="s">
        <v>971</v>
      </c>
      <c r="B264" s="1" t="s">
        <v>49</v>
      </c>
      <c r="C264" s="2">
        <v>0.60899999999999999</v>
      </c>
      <c r="D264" s="2">
        <v>0.39100000000000001</v>
      </c>
      <c r="E264" s="2">
        <v>0.77829999999999999</v>
      </c>
      <c r="F264" s="2">
        <v>0</v>
      </c>
      <c r="G264" s="2"/>
      <c r="H264" s="2"/>
      <c r="I264" s="2"/>
      <c r="J264" s="2"/>
      <c r="K264" s="2"/>
      <c r="L264" s="2"/>
    </row>
    <row r="265" spans="1:12" x14ac:dyDescent="0.25">
      <c r="A265" s="1" t="s">
        <v>970</v>
      </c>
      <c r="B265" s="1" t="s">
        <v>49</v>
      </c>
      <c r="C265" s="2">
        <v>0.434</v>
      </c>
      <c r="D265" s="2">
        <v>0.56599999999999995</v>
      </c>
      <c r="E265" s="2">
        <v>0.78400000000000003</v>
      </c>
      <c r="F265" s="2">
        <v>0</v>
      </c>
      <c r="G265" s="2"/>
      <c r="H265" s="2"/>
      <c r="I265" s="2"/>
      <c r="J265" s="2"/>
      <c r="K265" s="2"/>
      <c r="L265" s="2"/>
    </row>
    <row r="266" spans="1:12" x14ac:dyDescent="0.25">
      <c r="A266" s="1" t="s">
        <v>969</v>
      </c>
      <c r="B266" s="1" t="s">
        <v>49</v>
      </c>
      <c r="C266" s="2">
        <v>0.55900000000000005</v>
      </c>
      <c r="D266" s="2">
        <v>0.441</v>
      </c>
      <c r="E266" s="2">
        <v>0.87880000000000003</v>
      </c>
      <c r="F266" s="2">
        <v>0</v>
      </c>
      <c r="G266" s="2"/>
      <c r="H266" s="2"/>
      <c r="I266" s="2"/>
      <c r="J266" s="2"/>
      <c r="K266" s="2"/>
      <c r="L266" s="2"/>
    </row>
    <row r="267" spans="1:12" x14ac:dyDescent="0.25">
      <c r="A267" s="1" t="s">
        <v>968</v>
      </c>
      <c r="B267" s="1" t="s">
        <v>49</v>
      </c>
      <c r="C267" s="2">
        <v>0.71</v>
      </c>
      <c r="D267" s="2">
        <v>0.28999999999999998</v>
      </c>
      <c r="E267" s="2">
        <v>0.59940000000000004</v>
      </c>
      <c r="F267" s="2">
        <v>0</v>
      </c>
      <c r="G267" s="2"/>
      <c r="H267" s="2"/>
      <c r="I267" s="2"/>
      <c r="J267" s="2"/>
      <c r="K267" s="2"/>
      <c r="L267" s="2"/>
    </row>
    <row r="268" spans="1:12" x14ac:dyDescent="0.25">
      <c r="A268" s="1" t="s">
        <v>967</v>
      </c>
      <c r="B268" s="1" t="s">
        <v>49</v>
      </c>
      <c r="C268" s="2">
        <v>0.84599999999999997</v>
      </c>
      <c r="D268" s="2">
        <v>0.154</v>
      </c>
      <c r="E268" s="2">
        <v>0.66879999999999995</v>
      </c>
      <c r="F268" s="2">
        <v>0</v>
      </c>
      <c r="G268" s="2"/>
      <c r="H268" s="2"/>
      <c r="I268" s="2"/>
      <c r="J268" s="2"/>
      <c r="K268" s="2"/>
      <c r="L268" s="2"/>
    </row>
    <row r="269" spans="1:12" ht="30" x14ac:dyDescent="0.25">
      <c r="A269" s="1" t="s">
        <v>966</v>
      </c>
      <c r="B269" s="1" t="s">
        <v>49</v>
      </c>
      <c r="C269" s="2">
        <v>0.35199999999999998</v>
      </c>
      <c r="D269" s="2">
        <v>0.64800000000000002</v>
      </c>
      <c r="E269" s="2">
        <v>0.82709999999999995</v>
      </c>
      <c r="F269" s="2">
        <v>0</v>
      </c>
      <c r="G269" s="2"/>
      <c r="H269" s="2"/>
      <c r="I269" s="2"/>
      <c r="J269" s="2"/>
      <c r="K269" s="2"/>
      <c r="L269" s="2"/>
    </row>
    <row r="270" spans="1:12" x14ac:dyDescent="0.25">
      <c r="A270" s="1" t="s">
        <v>965</v>
      </c>
      <c r="B270" s="1" t="s">
        <v>49</v>
      </c>
      <c r="C270" s="2">
        <v>0.08</v>
      </c>
      <c r="D270" s="2">
        <v>0.92</v>
      </c>
      <c r="E270" s="2">
        <v>0.43909999999999999</v>
      </c>
      <c r="F270" s="2">
        <v>0</v>
      </c>
      <c r="G270" s="2"/>
      <c r="H270" s="2"/>
      <c r="I270" s="2"/>
      <c r="J270" s="2"/>
      <c r="K270" s="2"/>
      <c r="L270" s="2"/>
    </row>
    <row r="271" spans="1:12" x14ac:dyDescent="0.25">
      <c r="A271" s="1" t="s">
        <v>964</v>
      </c>
      <c r="B271" s="1" t="s">
        <v>49</v>
      </c>
      <c r="C271" s="2">
        <v>0</v>
      </c>
      <c r="D271" s="2">
        <v>0.75900000000000001</v>
      </c>
      <c r="E271" s="2">
        <v>-0.2263</v>
      </c>
      <c r="F271" s="2">
        <v>0.24099999999999999</v>
      </c>
      <c r="G271" s="2"/>
      <c r="H271" s="2"/>
      <c r="I271" s="2"/>
      <c r="J271" s="2"/>
      <c r="K271" s="2"/>
      <c r="L271" s="2"/>
    </row>
    <row r="272" spans="1:12" x14ac:dyDescent="0.25">
      <c r="A272" s="1" t="s">
        <v>963</v>
      </c>
      <c r="B272" s="1" t="s">
        <v>49</v>
      </c>
      <c r="C272" s="2">
        <v>0.22700000000000001</v>
      </c>
      <c r="D272" s="2">
        <v>0.77300000000000002</v>
      </c>
      <c r="E272" s="2">
        <v>0.61240000000000006</v>
      </c>
      <c r="F272" s="2">
        <v>0</v>
      </c>
      <c r="G272" s="2"/>
      <c r="H272" s="2"/>
      <c r="I272" s="2"/>
      <c r="J272" s="2"/>
      <c r="K272" s="2"/>
      <c r="L272" s="2"/>
    </row>
    <row r="273" spans="1:12" x14ac:dyDescent="0.25">
      <c r="A273" s="1" t="s">
        <v>962</v>
      </c>
      <c r="B273" s="1" t="s">
        <v>49</v>
      </c>
      <c r="C273" s="2">
        <v>0</v>
      </c>
      <c r="D273" s="2">
        <v>1</v>
      </c>
      <c r="E273" s="2">
        <v>0</v>
      </c>
      <c r="F273" s="2">
        <v>0</v>
      </c>
      <c r="G273" s="2"/>
      <c r="H273" s="2"/>
      <c r="I273" s="2"/>
      <c r="J273" s="2"/>
      <c r="K273" s="2"/>
      <c r="L273" s="2"/>
    </row>
    <row r="274" spans="1:12" ht="45" x14ac:dyDescent="0.25">
      <c r="A274" s="1" t="s">
        <v>961</v>
      </c>
      <c r="B274" s="1" t="s">
        <v>49</v>
      </c>
      <c r="C274" s="2">
        <v>0</v>
      </c>
      <c r="D274" s="2">
        <v>1</v>
      </c>
      <c r="E274" s="2">
        <v>0</v>
      </c>
      <c r="F274" s="2">
        <v>0</v>
      </c>
      <c r="G274" s="2"/>
      <c r="H274" s="2"/>
      <c r="I274" s="2"/>
      <c r="J274" s="2"/>
      <c r="K274" s="2"/>
      <c r="L274" s="2"/>
    </row>
    <row r="275" spans="1:12" ht="30" x14ac:dyDescent="0.25">
      <c r="A275" s="1" t="s">
        <v>960</v>
      </c>
      <c r="B275" s="1" t="s">
        <v>49</v>
      </c>
      <c r="C275" s="2">
        <v>9.0999999999999998E-2</v>
      </c>
      <c r="D275" s="2">
        <v>0.90900000000000003</v>
      </c>
      <c r="E275" s="2">
        <v>0.62490000000000001</v>
      </c>
      <c r="F275" s="2">
        <v>0</v>
      </c>
      <c r="G275" s="2"/>
      <c r="H275" s="2"/>
      <c r="I275" s="2"/>
      <c r="J275" s="2"/>
      <c r="K275" s="2"/>
      <c r="L275" s="2"/>
    </row>
    <row r="276" spans="1:12" x14ac:dyDescent="0.25">
      <c r="A276" s="1" t="s">
        <v>959</v>
      </c>
      <c r="B276" s="1" t="s">
        <v>49</v>
      </c>
      <c r="C276" s="2">
        <v>0.29399999999999998</v>
      </c>
      <c r="D276" s="2">
        <v>0.70599999999999996</v>
      </c>
      <c r="E276" s="2">
        <v>0.36120000000000002</v>
      </c>
      <c r="F276" s="2">
        <v>0</v>
      </c>
      <c r="G276" s="2"/>
      <c r="H276" s="2"/>
      <c r="I276" s="2"/>
      <c r="J276" s="2"/>
      <c r="K276" s="2"/>
      <c r="L276" s="2"/>
    </row>
    <row r="277" spans="1:12" ht="30" x14ac:dyDescent="0.25">
      <c r="A277" s="1" t="s">
        <v>958</v>
      </c>
      <c r="B277" s="1" t="s">
        <v>49</v>
      </c>
      <c r="C277" s="2">
        <v>0.245</v>
      </c>
      <c r="D277" s="2">
        <v>0.755</v>
      </c>
      <c r="E277" s="2">
        <v>0.90010000000000001</v>
      </c>
      <c r="F277" s="2">
        <v>0</v>
      </c>
      <c r="G277" s="2"/>
      <c r="H277" s="2"/>
      <c r="I277" s="2"/>
      <c r="J277" s="2"/>
      <c r="K277" s="2"/>
      <c r="L277" s="2"/>
    </row>
    <row r="278" spans="1:12" x14ac:dyDescent="0.25">
      <c r="A278" s="1" t="s">
        <v>957</v>
      </c>
      <c r="B278" s="1" t="s">
        <v>49</v>
      </c>
      <c r="C278" s="2">
        <v>0.28599999999999998</v>
      </c>
      <c r="D278" s="2">
        <v>0.71399999999999997</v>
      </c>
      <c r="E278" s="2">
        <v>0.42149999999999999</v>
      </c>
      <c r="F278" s="2">
        <v>0</v>
      </c>
      <c r="G278" s="2"/>
      <c r="H278" s="2"/>
      <c r="I278" s="2"/>
      <c r="J278" s="2"/>
      <c r="K278" s="2"/>
      <c r="L278" s="2"/>
    </row>
    <row r="279" spans="1:12" x14ac:dyDescent="0.25">
      <c r="A279" s="1" t="s">
        <v>956</v>
      </c>
      <c r="B279" s="1" t="s">
        <v>49</v>
      </c>
      <c r="C279" s="2">
        <v>0.54</v>
      </c>
      <c r="D279" s="2">
        <v>0.46</v>
      </c>
      <c r="E279" s="2">
        <v>0.57189999999999996</v>
      </c>
      <c r="F279" s="2">
        <v>0</v>
      </c>
      <c r="G279" s="2"/>
      <c r="H279" s="2"/>
      <c r="I279" s="2"/>
      <c r="J279" s="2"/>
      <c r="K279" s="2"/>
      <c r="L279" s="2"/>
    </row>
    <row r="280" spans="1:12" x14ac:dyDescent="0.25">
      <c r="A280" s="1" t="s">
        <v>955</v>
      </c>
      <c r="B280" s="1" t="s">
        <v>49</v>
      </c>
      <c r="C280" s="2">
        <v>0</v>
      </c>
      <c r="D280" s="2">
        <v>1</v>
      </c>
      <c r="E280" s="2">
        <v>0</v>
      </c>
      <c r="F280" s="2">
        <v>0</v>
      </c>
      <c r="G280" s="2"/>
      <c r="H280" s="2"/>
      <c r="I280" s="2"/>
      <c r="J280" s="2"/>
      <c r="K280" s="2"/>
      <c r="L280" s="2"/>
    </row>
    <row r="281" spans="1:12" ht="30" x14ac:dyDescent="0.25">
      <c r="A281" s="1" t="s">
        <v>954</v>
      </c>
      <c r="B281" s="1" t="s">
        <v>49</v>
      </c>
      <c r="C281" s="2">
        <v>0</v>
      </c>
      <c r="D281" s="2">
        <v>1</v>
      </c>
      <c r="E281" s="2">
        <v>0</v>
      </c>
      <c r="F281" s="2">
        <v>0</v>
      </c>
      <c r="G281" s="2"/>
      <c r="H281" s="2"/>
      <c r="I281" s="2"/>
      <c r="J281" s="2"/>
      <c r="K281" s="2"/>
      <c r="L281" s="2"/>
    </row>
    <row r="282" spans="1:12" x14ac:dyDescent="0.25">
      <c r="A282" s="1" t="s">
        <v>953</v>
      </c>
      <c r="B282" s="1" t="s">
        <v>49</v>
      </c>
      <c r="C282" s="2">
        <v>0</v>
      </c>
      <c r="D282" s="2">
        <v>0.90400000000000003</v>
      </c>
      <c r="E282" s="2">
        <v>-0.15310000000000001</v>
      </c>
      <c r="F282" s="2">
        <v>9.6000000000000002E-2</v>
      </c>
      <c r="G282" s="2"/>
      <c r="H282" s="2"/>
      <c r="I282" s="2"/>
      <c r="J282" s="2"/>
      <c r="K282" s="2"/>
      <c r="L282" s="2"/>
    </row>
    <row r="283" spans="1:12" x14ac:dyDescent="0.25">
      <c r="A283" s="1" t="s">
        <v>952</v>
      </c>
      <c r="B283" s="1" t="s">
        <v>49</v>
      </c>
      <c r="C283" s="2">
        <v>0.23799999999999999</v>
      </c>
      <c r="D283" s="2">
        <v>0.76200000000000001</v>
      </c>
      <c r="E283" s="2">
        <v>0.36120000000000002</v>
      </c>
      <c r="F283" s="2">
        <v>0</v>
      </c>
      <c r="G283" s="2"/>
      <c r="H283" s="2"/>
      <c r="I283" s="2"/>
      <c r="J283" s="2"/>
      <c r="K283" s="2"/>
      <c r="L283" s="2"/>
    </row>
    <row r="284" spans="1:12" ht="75" x14ac:dyDescent="0.25">
      <c r="A284" s="1" t="s">
        <v>951</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950</v>
      </c>
      <c r="B285" s="1" t="s">
        <v>49</v>
      </c>
      <c r="C285" s="2">
        <v>0.247</v>
      </c>
      <c r="D285" s="2">
        <v>0.753</v>
      </c>
      <c r="E285" s="2">
        <v>0.31819999999999998</v>
      </c>
      <c r="F285" s="2">
        <v>0</v>
      </c>
      <c r="G285" s="2"/>
      <c r="H285" s="2"/>
      <c r="I285" s="2"/>
      <c r="J285" s="2"/>
      <c r="K285" s="2"/>
      <c r="L285" s="2"/>
    </row>
    <row r="286" spans="1:12" ht="45" x14ac:dyDescent="0.25">
      <c r="A286" s="1" t="s">
        <v>949</v>
      </c>
      <c r="B286" s="1" t="s">
        <v>49</v>
      </c>
      <c r="C286" s="2">
        <v>0.16900000000000001</v>
      </c>
      <c r="D286" s="2">
        <v>0.83099999999999996</v>
      </c>
      <c r="E286" s="2">
        <v>0.88580000000000003</v>
      </c>
      <c r="F286" s="2">
        <v>0</v>
      </c>
      <c r="G286" s="2"/>
      <c r="H286" s="2"/>
      <c r="I286" s="2"/>
      <c r="J286" s="2"/>
      <c r="K286" s="2"/>
      <c r="L286" s="2"/>
    </row>
    <row r="287" spans="1:12" x14ac:dyDescent="0.25">
      <c r="A287" s="1" t="s">
        <v>765</v>
      </c>
      <c r="B287" s="1" t="s">
        <v>49</v>
      </c>
      <c r="C287" s="2">
        <v>8.6999999999999994E-2</v>
      </c>
      <c r="D287" s="2">
        <v>0.91300000000000003</v>
      </c>
      <c r="E287" s="2">
        <v>0.58589999999999998</v>
      </c>
      <c r="F287" s="2">
        <v>0</v>
      </c>
      <c r="G287" s="2"/>
      <c r="H287" s="2"/>
      <c r="I287" s="2"/>
      <c r="J287" s="2"/>
      <c r="K287" s="2"/>
      <c r="L287" s="2"/>
    </row>
    <row r="288" spans="1:12" ht="30" x14ac:dyDescent="0.25">
      <c r="A288" s="1" t="s">
        <v>948</v>
      </c>
      <c r="B288" s="1" t="s">
        <v>49</v>
      </c>
      <c r="C288" s="2">
        <v>0.183</v>
      </c>
      <c r="D288" s="2">
        <v>0.81699999999999995</v>
      </c>
      <c r="E288" s="2">
        <v>0.66959999999999997</v>
      </c>
      <c r="F288" s="2">
        <v>0</v>
      </c>
      <c r="G288" s="2"/>
      <c r="H288" s="2"/>
      <c r="I288" s="2"/>
      <c r="J288" s="2"/>
      <c r="K288" s="2"/>
      <c r="L288" s="2"/>
    </row>
    <row r="289" spans="1:12" x14ac:dyDescent="0.25">
      <c r="A289" s="1" t="s">
        <v>947</v>
      </c>
      <c r="B289" s="1" t="s">
        <v>49</v>
      </c>
      <c r="C289" s="2">
        <v>0.78700000000000003</v>
      </c>
      <c r="D289" s="2">
        <v>0.21299999999999999</v>
      </c>
      <c r="E289" s="2">
        <v>0.57069999999999999</v>
      </c>
      <c r="F289" s="2">
        <v>0</v>
      </c>
      <c r="G289" s="2"/>
      <c r="H289" s="2"/>
      <c r="I289" s="2"/>
      <c r="J289" s="2"/>
      <c r="K289" s="2"/>
      <c r="L289" s="2"/>
    </row>
    <row r="290" spans="1:12" x14ac:dyDescent="0.25">
      <c r="A290" s="1" t="s">
        <v>946</v>
      </c>
      <c r="B290" s="1" t="s">
        <v>49</v>
      </c>
      <c r="C290" s="2">
        <v>0.80700000000000005</v>
      </c>
      <c r="D290" s="2">
        <v>0.193</v>
      </c>
      <c r="E290" s="2">
        <v>0.63600000000000001</v>
      </c>
      <c r="F290" s="2">
        <v>0</v>
      </c>
      <c r="G290" s="2"/>
      <c r="H290" s="2"/>
      <c r="I290" s="2"/>
      <c r="J290" s="2"/>
      <c r="K290" s="2"/>
      <c r="L290" s="2"/>
    </row>
    <row r="291" spans="1:12" ht="30" x14ac:dyDescent="0.25">
      <c r="A291" s="1" t="s">
        <v>945</v>
      </c>
      <c r="B291" s="1" t="s">
        <v>49</v>
      </c>
      <c r="C291" s="2">
        <v>0.34499999999999997</v>
      </c>
      <c r="D291" s="2">
        <v>0.65500000000000003</v>
      </c>
      <c r="E291" s="2">
        <v>0.745</v>
      </c>
      <c r="F291" s="2">
        <v>0</v>
      </c>
      <c r="G291" s="2"/>
      <c r="H291" s="2"/>
      <c r="I291" s="2"/>
      <c r="J291" s="2"/>
      <c r="K291" s="2"/>
      <c r="L291" s="2"/>
    </row>
    <row r="292" spans="1:12" x14ac:dyDescent="0.25">
      <c r="A292" s="1" t="s">
        <v>859</v>
      </c>
      <c r="B292" s="1" t="s">
        <v>49</v>
      </c>
      <c r="C292" s="2">
        <v>0.79900000000000004</v>
      </c>
      <c r="D292" s="2">
        <v>0.20100000000000001</v>
      </c>
      <c r="E292" s="2">
        <v>0.61029999999999995</v>
      </c>
      <c r="F292" s="2">
        <v>0</v>
      </c>
      <c r="G292" s="2"/>
      <c r="H292" s="2"/>
      <c r="I292" s="2"/>
      <c r="J292" s="2"/>
      <c r="K292" s="2"/>
      <c r="L292" s="2"/>
    </row>
    <row r="293" spans="1:12" x14ac:dyDescent="0.25">
      <c r="A293" s="1" t="s">
        <v>944</v>
      </c>
      <c r="B293" s="1" t="s">
        <v>49</v>
      </c>
      <c r="C293" s="2">
        <v>0.49199999999999999</v>
      </c>
      <c r="D293" s="2">
        <v>0.50800000000000001</v>
      </c>
      <c r="E293" s="2">
        <v>0.44040000000000001</v>
      </c>
      <c r="F293" s="2">
        <v>0</v>
      </c>
      <c r="G293" s="2"/>
      <c r="H293" s="2"/>
      <c r="I293" s="2"/>
      <c r="J293" s="2"/>
      <c r="K293" s="2"/>
      <c r="L293" s="2"/>
    </row>
    <row r="294" spans="1:12" x14ac:dyDescent="0.25">
      <c r="A294" s="1" t="s">
        <v>943</v>
      </c>
      <c r="B294" s="1" t="s">
        <v>49</v>
      </c>
      <c r="C294" s="2">
        <v>0.45900000000000002</v>
      </c>
      <c r="D294" s="2">
        <v>0.54100000000000004</v>
      </c>
      <c r="E294" s="2">
        <v>0.52669999999999995</v>
      </c>
      <c r="F294" s="2">
        <v>0</v>
      </c>
      <c r="G294" s="2"/>
      <c r="H294" s="2"/>
      <c r="I294" s="2"/>
      <c r="J294" s="2"/>
      <c r="K294" s="2"/>
      <c r="L294" s="2"/>
    </row>
    <row r="295" spans="1:12" x14ac:dyDescent="0.25">
      <c r="A295" s="1" t="s">
        <v>859</v>
      </c>
      <c r="B295" s="1" t="s">
        <v>49</v>
      </c>
      <c r="C295" s="2">
        <v>0.78700000000000003</v>
      </c>
      <c r="D295" s="2">
        <v>0.21299999999999999</v>
      </c>
      <c r="E295" s="2">
        <v>0.57069999999999999</v>
      </c>
      <c r="F295" s="2">
        <v>0</v>
      </c>
      <c r="G295" s="2"/>
      <c r="H295" s="2"/>
      <c r="I295" s="2"/>
      <c r="J295" s="2"/>
      <c r="K295" s="2"/>
      <c r="L295" s="2"/>
    </row>
    <row r="296" spans="1:12" x14ac:dyDescent="0.25">
      <c r="A296" s="1" t="s">
        <v>942</v>
      </c>
      <c r="B296" s="1" t="s">
        <v>49</v>
      </c>
      <c r="C296" s="2">
        <v>0</v>
      </c>
      <c r="D296" s="2">
        <v>1</v>
      </c>
      <c r="E296" s="2">
        <v>0</v>
      </c>
      <c r="F296" s="2">
        <v>0</v>
      </c>
      <c r="G296" s="2"/>
      <c r="H296" s="2"/>
      <c r="I296" s="2"/>
      <c r="J296" s="2"/>
      <c r="K296" s="2"/>
      <c r="L296" s="2"/>
    </row>
    <row r="297" spans="1:12" x14ac:dyDescent="0.25">
      <c r="A297" s="1" t="s">
        <v>941</v>
      </c>
      <c r="B297" s="1" t="s">
        <v>49</v>
      </c>
      <c r="C297" s="2">
        <v>0.63</v>
      </c>
      <c r="D297" s="2">
        <v>0.37</v>
      </c>
      <c r="E297" s="2">
        <v>0.77829999999999999</v>
      </c>
      <c r="F297" s="2">
        <v>0</v>
      </c>
      <c r="G297" s="2"/>
      <c r="H297" s="2"/>
      <c r="I297" s="2"/>
      <c r="J297" s="2"/>
      <c r="K297" s="2"/>
      <c r="L297" s="2"/>
    </row>
    <row r="298" spans="1:12" ht="30" x14ac:dyDescent="0.25">
      <c r="A298" s="1" t="s">
        <v>940</v>
      </c>
      <c r="B298" s="1" t="s">
        <v>49</v>
      </c>
      <c r="C298" s="2">
        <v>0.51700000000000002</v>
      </c>
      <c r="D298" s="2">
        <v>0.48299999999999998</v>
      </c>
      <c r="E298" s="2">
        <v>0.95950000000000002</v>
      </c>
      <c r="F298" s="2">
        <v>0</v>
      </c>
      <c r="G298" s="2"/>
      <c r="H298" s="2"/>
      <c r="I298" s="2"/>
      <c r="J298" s="2"/>
      <c r="K298" s="2"/>
      <c r="L298" s="2"/>
    </row>
    <row r="299" spans="1:12" ht="30" x14ac:dyDescent="0.25">
      <c r="A299" s="1" t="s">
        <v>939</v>
      </c>
      <c r="B299" s="1" t="s">
        <v>49</v>
      </c>
      <c r="C299" s="2">
        <v>0</v>
      </c>
      <c r="D299" s="2">
        <v>1</v>
      </c>
      <c r="E299" s="2">
        <v>0</v>
      </c>
      <c r="F299" s="2">
        <v>0</v>
      </c>
      <c r="G299" s="2"/>
      <c r="H299" s="2"/>
      <c r="I299" s="2"/>
      <c r="J299" s="2"/>
      <c r="K299" s="2"/>
      <c r="L299" s="2"/>
    </row>
    <row r="300" spans="1:12" x14ac:dyDescent="0.25">
      <c r="A300" s="1" t="s">
        <v>938</v>
      </c>
      <c r="B300" s="1" t="s">
        <v>49</v>
      </c>
      <c r="C300" s="2">
        <v>0.23</v>
      </c>
      <c r="D300" s="2">
        <v>0.77</v>
      </c>
      <c r="E300" s="2">
        <v>0.45739999999999997</v>
      </c>
      <c r="F300" s="2">
        <v>0</v>
      </c>
      <c r="G300" s="2"/>
      <c r="H300" s="2"/>
      <c r="I300" s="2"/>
      <c r="J300" s="2"/>
      <c r="K300" s="2"/>
      <c r="L300" s="2"/>
    </row>
    <row r="301" spans="1:12" x14ac:dyDescent="0.25">
      <c r="A301" s="1" t="s">
        <v>937</v>
      </c>
      <c r="B301" s="1" t="s">
        <v>49</v>
      </c>
      <c r="C301" s="2">
        <v>0.11600000000000001</v>
      </c>
      <c r="D301" s="2">
        <v>0.88400000000000001</v>
      </c>
      <c r="E301" s="2">
        <v>0.52669999999999995</v>
      </c>
      <c r="F301" s="2">
        <v>0</v>
      </c>
      <c r="G301" s="2"/>
      <c r="H301" s="2"/>
      <c r="I301" s="2"/>
      <c r="J301" s="2"/>
      <c r="K301" s="2"/>
      <c r="L301" s="2"/>
    </row>
    <row r="302" spans="1:12" x14ac:dyDescent="0.25">
      <c r="A302" s="1" t="s">
        <v>936</v>
      </c>
      <c r="B302" s="1" t="s">
        <v>49</v>
      </c>
      <c r="C302" s="2">
        <v>0.4</v>
      </c>
      <c r="D302" s="2">
        <v>0.6</v>
      </c>
      <c r="E302" s="2">
        <v>0.71840000000000004</v>
      </c>
      <c r="F302" s="2">
        <v>0</v>
      </c>
      <c r="G302" s="2"/>
      <c r="H302" s="2"/>
      <c r="I302" s="2"/>
      <c r="J302" s="2"/>
      <c r="K302" s="2"/>
      <c r="L302" s="2"/>
    </row>
    <row r="303" spans="1:12" ht="45" x14ac:dyDescent="0.25">
      <c r="A303" s="1" t="s">
        <v>935</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934</v>
      </c>
      <c r="B304" s="1" t="s">
        <v>49</v>
      </c>
      <c r="C304" s="2">
        <v>0.32</v>
      </c>
      <c r="D304" s="2">
        <v>0.68</v>
      </c>
      <c r="E304" s="2">
        <v>0.50929999999999997</v>
      </c>
      <c r="F304" s="2">
        <v>0</v>
      </c>
      <c r="G304" s="2"/>
      <c r="H304" s="2"/>
      <c r="I304" s="2"/>
      <c r="J304" s="2"/>
      <c r="K304" s="2"/>
      <c r="L304" s="2"/>
    </row>
    <row r="305" spans="1:12" ht="45" x14ac:dyDescent="0.25">
      <c r="A305" s="1" t="s">
        <v>933</v>
      </c>
      <c r="B305" s="1" t="s">
        <v>49</v>
      </c>
      <c r="C305" s="2">
        <v>0</v>
      </c>
      <c r="D305" s="2">
        <v>0.94799999999999995</v>
      </c>
      <c r="E305" s="2">
        <v>-0.29599999999999999</v>
      </c>
      <c r="F305" s="2">
        <v>5.1999999999999998E-2</v>
      </c>
      <c r="G305" s="2"/>
      <c r="H305" s="2"/>
      <c r="I305" s="2"/>
      <c r="J305" s="2"/>
      <c r="K305" s="2"/>
      <c r="L305" s="2"/>
    </row>
    <row r="306" spans="1:12" x14ac:dyDescent="0.25">
      <c r="A306" s="1" t="s">
        <v>932</v>
      </c>
      <c r="B306" s="1" t="s">
        <v>49</v>
      </c>
      <c r="C306" s="2">
        <v>0.70599999999999996</v>
      </c>
      <c r="D306" s="2">
        <v>0.29399999999999998</v>
      </c>
      <c r="E306" s="2">
        <v>0.34</v>
      </c>
      <c r="F306" s="2">
        <v>0</v>
      </c>
      <c r="G306" s="2"/>
      <c r="H306" s="2"/>
      <c r="I306" s="2"/>
      <c r="J306" s="2"/>
      <c r="K306" s="2"/>
      <c r="L306" s="2"/>
    </row>
    <row r="307" spans="1:12" ht="60" x14ac:dyDescent="0.25">
      <c r="A307" s="1" t="s">
        <v>931</v>
      </c>
      <c r="B307" s="1" t="s">
        <v>49</v>
      </c>
      <c r="C307" s="2">
        <v>4.2999999999999997E-2</v>
      </c>
      <c r="D307" s="2">
        <v>0.95699999999999996</v>
      </c>
      <c r="E307" s="2">
        <v>0.25</v>
      </c>
      <c r="F307" s="2">
        <v>0</v>
      </c>
      <c r="G307" s="2"/>
      <c r="H307" s="2"/>
      <c r="I307" s="2"/>
      <c r="J307" s="2"/>
      <c r="K307" s="2"/>
      <c r="L307" s="2"/>
    </row>
    <row r="308" spans="1:12" ht="45" x14ac:dyDescent="0.25">
      <c r="A308" s="1" t="s">
        <v>930</v>
      </c>
      <c r="B308" s="1" t="s">
        <v>49</v>
      </c>
      <c r="C308" s="2">
        <v>0.17</v>
      </c>
      <c r="D308" s="2">
        <v>0.79800000000000004</v>
      </c>
      <c r="E308" s="2">
        <v>0.99309999999999998</v>
      </c>
      <c r="F308" s="2">
        <v>3.2000000000000001E-2</v>
      </c>
      <c r="G308" s="2"/>
      <c r="H308" s="2"/>
      <c r="I308" s="2"/>
      <c r="J308" s="2"/>
      <c r="K308" s="2"/>
      <c r="L308" s="2"/>
    </row>
    <row r="309" spans="1:12" x14ac:dyDescent="0.25">
      <c r="A309" s="1" t="s">
        <v>929</v>
      </c>
      <c r="B309" s="1" t="s">
        <v>49</v>
      </c>
      <c r="C309" s="2">
        <v>0.57099999999999995</v>
      </c>
      <c r="D309" s="2">
        <v>0.42899999999999999</v>
      </c>
      <c r="E309" s="2">
        <v>0.61140000000000005</v>
      </c>
      <c r="F309" s="2">
        <v>0</v>
      </c>
      <c r="G309" s="2"/>
      <c r="H309" s="2"/>
      <c r="I309" s="2"/>
      <c r="J309" s="2"/>
      <c r="K309" s="2"/>
      <c r="L309" s="2"/>
    </row>
    <row r="310" spans="1:12" x14ac:dyDescent="0.25">
      <c r="A310" s="1" t="s">
        <v>928</v>
      </c>
      <c r="B310" s="1" t="s">
        <v>49</v>
      </c>
      <c r="C310" s="2">
        <v>0.19500000000000001</v>
      </c>
      <c r="D310" s="2">
        <v>0.80500000000000005</v>
      </c>
      <c r="E310" s="2">
        <v>0.44040000000000001</v>
      </c>
      <c r="F310" s="2">
        <v>0</v>
      </c>
      <c r="G310" s="2"/>
      <c r="H310" s="2"/>
      <c r="I310" s="2"/>
      <c r="J310" s="2"/>
      <c r="K310" s="2"/>
      <c r="L310" s="2"/>
    </row>
    <row r="311" spans="1:12" x14ac:dyDescent="0.25">
      <c r="A311" s="1" t="s">
        <v>927</v>
      </c>
      <c r="B311" s="1" t="s">
        <v>49</v>
      </c>
      <c r="C311" s="2">
        <v>0.80400000000000005</v>
      </c>
      <c r="D311" s="2">
        <v>0.19600000000000001</v>
      </c>
      <c r="E311" s="2">
        <v>0.62490000000000001</v>
      </c>
      <c r="F311" s="2">
        <v>0</v>
      </c>
      <c r="G311" s="2"/>
      <c r="H311" s="2"/>
      <c r="I311" s="2"/>
      <c r="J311" s="2"/>
      <c r="K311" s="2"/>
      <c r="L311" s="2"/>
    </row>
    <row r="312" spans="1:12" x14ac:dyDescent="0.25">
      <c r="A312" s="1" t="s">
        <v>926</v>
      </c>
      <c r="B312" s="1" t="s">
        <v>49</v>
      </c>
      <c r="C312" s="2">
        <v>0.503</v>
      </c>
      <c r="D312" s="2">
        <v>0.497</v>
      </c>
      <c r="E312" s="2">
        <v>0.79500000000000004</v>
      </c>
      <c r="F312" s="2">
        <v>0</v>
      </c>
      <c r="G312" s="2"/>
      <c r="H312" s="2"/>
      <c r="I312" s="2"/>
      <c r="J312" s="2"/>
      <c r="K312" s="2"/>
      <c r="L312" s="2"/>
    </row>
    <row r="313" spans="1:12" x14ac:dyDescent="0.25">
      <c r="A313" s="1" t="s">
        <v>925</v>
      </c>
      <c r="B313" s="1" t="s">
        <v>49</v>
      </c>
      <c r="C313" s="2">
        <v>0.45</v>
      </c>
      <c r="D313" s="2">
        <v>0.55000000000000004</v>
      </c>
      <c r="E313" s="2">
        <v>0.62390000000000001</v>
      </c>
      <c r="F313" s="2">
        <v>0</v>
      </c>
      <c r="G313" s="2"/>
      <c r="H313" s="2"/>
      <c r="I313" s="2"/>
      <c r="J313" s="2"/>
      <c r="K313" s="2"/>
      <c r="L313" s="2"/>
    </row>
    <row r="314" spans="1:12" x14ac:dyDescent="0.25">
      <c r="A314" s="1" t="s">
        <v>924</v>
      </c>
      <c r="B314" s="1" t="s">
        <v>49</v>
      </c>
      <c r="C314" s="2">
        <v>0.7</v>
      </c>
      <c r="D314" s="2">
        <v>0.3</v>
      </c>
      <c r="E314" s="2">
        <v>0.68840000000000001</v>
      </c>
      <c r="F314" s="2">
        <v>0</v>
      </c>
      <c r="G314" s="2"/>
      <c r="H314" s="2"/>
      <c r="I314" s="2"/>
      <c r="J314" s="2"/>
      <c r="K314" s="2"/>
      <c r="L314" s="2"/>
    </row>
    <row r="315" spans="1:12" ht="45" x14ac:dyDescent="0.25">
      <c r="A315" s="1" t="s">
        <v>923</v>
      </c>
      <c r="B315" s="1" t="s">
        <v>49</v>
      </c>
      <c r="C315" s="2">
        <v>0.629</v>
      </c>
      <c r="D315" s="2">
        <v>0.371</v>
      </c>
      <c r="E315" s="2">
        <v>0.85850000000000004</v>
      </c>
      <c r="F315" s="2">
        <v>0</v>
      </c>
      <c r="G315" s="2"/>
      <c r="H315" s="2"/>
      <c r="I315" s="2"/>
      <c r="J315" s="2"/>
      <c r="K315" s="2"/>
      <c r="L315" s="2"/>
    </row>
    <row r="316" spans="1:12" x14ac:dyDescent="0.25">
      <c r="A316" s="1" t="s">
        <v>922</v>
      </c>
      <c r="B316" s="1" t="s">
        <v>49</v>
      </c>
      <c r="C316" s="2">
        <v>0.48399999999999999</v>
      </c>
      <c r="D316" s="2">
        <v>0.51600000000000001</v>
      </c>
      <c r="E316" s="2">
        <v>0.68920000000000003</v>
      </c>
      <c r="F316" s="2">
        <v>0</v>
      </c>
      <c r="G316" s="2"/>
      <c r="H316" s="2"/>
      <c r="I316" s="2"/>
      <c r="J316" s="2"/>
      <c r="K316" s="2"/>
      <c r="L316" s="2"/>
    </row>
    <row r="317" spans="1:12" x14ac:dyDescent="0.25">
      <c r="A317" s="1" t="s">
        <v>921</v>
      </c>
      <c r="B317" s="1" t="s">
        <v>49</v>
      </c>
      <c r="C317" s="2">
        <v>0.83299999999999996</v>
      </c>
      <c r="D317" s="2">
        <v>0.16700000000000001</v>
      </c>
      <c r="E317" s="2">
        <v>0.71630000000000005</v>
      </c>
      <c r="F317" s="2">
        <v>0</v>
      </c>
      <c r="G317" s="2"/>
      <c r="H317" s="2"/>
      <c r="I317" s="2"/>
      <c r="J317" s="2"/>
      <c r="K317" s="2"/>
      <c r="L317" s="2"/>
    </row>
    <row r="318" spans="1:12" x14ac:dyDescent="0.25">
      <c r="A318" s="1" t="s">
        <v>920</v>
      </c>
      <c r="B318" s="1" t="s">
        <v>49</v>
      </c>
      <c r="C318" s="2">
        <v>0.66100000000000003</v>
      </c>
      <c r="D318" s="2">
        <v>0.33900000000000002</v>
      </c>
      <c r="E318" s="2">
        <v>0.59830000000000005</v>
      </c>
      <c r="F318" s="2">
        <v>0</v>
      </c>
      <c r="G318" s="2"/>
      <c r="H318" s="2"/>
      <c r="I318" s="2"/>
      <c r="J318" s="2"/>
      <c r="K318" s="2"/>
      <c r="L318" s="2"/>
    </row>
    <row r="319" spans="1:12" x14ac:dyDescent="0.25">
      <c r="A319" s="1" t="s">
        <v>919</v>
      </c>
      <c r="B319" s="1" t="s">
        <v>49</v>
      </c>
      <c r="C319" s="2">
        <v>0</v>
      </c>
      <c r="D319" s="2">
        <v>1</v>
      </c>
      <c r="E319" s="2">
        <v>0</v>
      </c>
      <c r="F319" s="2">
        <v>0</v>
      </c>
      <c r="G319" s="2"/>
      <c r="H319" s="2"/>
      <c r="I319" s="2"/>
      <c r="J319" s="2"/>
      <c r="K319" s="2"/>
      <c r="L319" s="2"/>
    </row>
    <row r="320" spans="1:12" ht="30" x14ac:dyDescent="0.25">
      <c r="A320" s="1" t="s">
        <v>918</v>
      </c>
      <c r="B320" s="1" t="s">
        <v>49</v>
      </c>
      <c r="C320" s="2">
        <v>0.253</v>
      </c>
      <c r="D320" s="2">
        <v>0.747</v>
      </c>
      <c r="E320" s="2">
        <v>0.65880000000000005</v>
      </c>
      <c r="F320" s="2">
        <v>0</v>
      </c>
      <c r="G320" s="2"/>
      <c r="H320" s="2"/>
      <c r="I320" s="2"/>
      <c r="J320" s="2"/>
      <c r="K320" s="2"/>
      <c r="L320" s="2"/>
    </row>
    <row r="321" spans="1:12" x14ac:dyDescent="0.25">
      <c r="A321" s="1" t="s">
        <v>917</v>
      </c>
      <c r="B321" s="1" t="s">
        <v>49</v>
      </c>
      <c r="C321" s="2">
        <v>0.46800000000000003</v>
      </c>
      <c r="D321" s="2">
        <v>0.53200000000000003</v>
      </c>
      <c r="E321" s="2">
        <v>0.65880000000000005</v>
      </c>
      <c r="F321" s="2">
        <v>0</v>
      </c>
      <c r="G321" s="2"/>
      <c r="H321" s="2"/>
      <c r="I321" s="2"/>
      <c r="J321" s="2"/>
      <c r="K321" s="2"/>
      <c r="L321" s="2"/>
    </row>
    <row r="322" spans="1:12" x14ac:dyDescent="0.25">
      <c r="A322" s="1" t="s">
        <v>916</v>
      </c>
      <c r="B322" s="1" t="s">
        <v>49</v>
      </c>
      <c r="C322" s="2">
        <v>0.36799999999999999</v>
      </c>
      <c r="D322" s="2">
        <v>0.63200000000000001</v>
      </c>
      <c r="E322" s="2">
        <v>0.62219999999999998</v>
      </c>
      <c r="F322" s="2">
        <v>0</v>
      </c>
      <c r="G322" s="2"/>
      <c r="H322" s="2"/>
      <c r="I322" s="2"/>
      <c r="J322" s="2"/>
      <c r="K322" s="2"/>
      <c r="L322" s="2"/>
    </row>
    <row r="323" spans="1:12" x14ac:dyDescent="0.25">
      <c r="A323" s="1" t="s">
        <v>915</v>
      </c>
      <c r="B323" s="1" t="s">
        <v>49</v>
      </c>
      <c r="C323" s="2">
        <v>0.16300000000000001</v>
      </c>
      <c r="D323" s="2">
        <v>0.72</v>
      </c>
      <c r="E323" s="2">
        <v>0.40189999999999998</v>
      </c>
      <c r="F323" s="2">
        <v>0.11700000000000001</v>
      </c>
      <c r="G323" s="2"/>
      <c r="H323" s="2"/>
      <c r="I323" s="2"/>
      <c r="J323" s="2"/>
      <c r="K323" s="2"/>
      <c r="L323" s="2"/>
    </row>
    <row r="324" spans="1:12" ht="105" x14ac:dyDescent="0.25">
      <c r="A324" s="1" t="s">
        <v>914</v>
      </c>
      <c r="B324" s="1" t="s">
        <v>49</v>
      </c>
      <c r="C324" s="2">
        <v>0.121</v>
      </c>
      <c r="D324" s="2">
        <v>0.79300000000000004</v>
      </c>
      <c r="E324" s="2">
        <v>0.42109999999999997</v>
      </c>
      <c r="F324" s="2">
        <v>8.6999999999999994E-2</v>
      </c>
      <c r="G324" s="2"/>
      <c r="H324" s="2"/>
      <c r="I324" s="2"/>
      <c r="J324" s="2"/>
      <c r="K324" s="2"/>
      <c r="L324" s="2"/>
    </row>
    <row r="325" spans="1:12" ht="30" x14ac:dyDescent="0.25">
      <c r="A325" s="1" t="s">
        <v>913</v>
      </c>
      <c r="B325" s="1" t="s">
        <v>49</v>
      </c>
      <c r="C325" s="2">
        <v>0.115</v>
      </c>
      <c r="D325" s="2">
        <v>0.84099999999999997</v>
      </c>
      <c r="E325" s="2">
        <v>0.51870000000000005</v>
      </c>
      <c r="F325" s="2">
        <v>4.3999999999999997E-2</v>
      </c>
      <c r="G325" s="2"/>
      <c r="H325" s="2"/>
      <c r="I325" s="2"/>
      <c r="J325" s="2"/>
      <c r="K325" s="2"/>
      <c r="L325" s="2"/>
    </row>
    <row r="326" spans="1:12" x14ac:dyDescent="0.25">
      <c r="A326" s="1" t="s">
        <v>912</v>
      </c>
      <c r="B326" s="1" t="s">
        <v>49</v>
      </c>
      <c r="C326" s="2">
        <v>0.36499999999999999</v>
      </c>
      <c r="D326" s="2">
        <v>0.63500000000000001</v>
      </c>
      <c r="E326" s="2">
        <v>0.745</v>
      </c>
      <c r="F326" s="2">
        <v>0</v>
      </c>
      <c r="G326" s="2"/>
      <c r="H326" s="2"/>
      <c r="I326" s="2"/>
      <c r="J326" s="2"/>
      <c r="K326" s="2"/>
      <c r="L326" s="2"/>
    </row>
    <row r="327" spans="1:12" ht="165" x14ac:dyDescent="0.25">
      <c r="A327" s="1" t="s">
        <v>911</v>
      </c>
      <c r="B327" s="1" t="s">
        <v>49</v>
      </c>
      <c r="C327" s="2">
        <v>0.125</v>
      </c>
      <c r="D327" s="2">
        <v>0.85799999999999998</v>
      </c>
      <c r="E327" s="2">
        <v>0.93799999999999994</v>
      </c>
      <c r="F327" s="2">
        <v>1.7999999999999999E-2</v>
      </c>
      <c r="G327" s="2"/>
      <c r="H327" s="2"/>
      <c r="I327" s="2"/>
      <c r="J327" s="2"/>
      <c r="K327" s="2"/>
      <c r="L327" s="2"/>
    </row>
    <row r="328" spans="1:12" ht="30" x14ac:dyDescent="0.25">
      <c r="A328" s="1" t="s">
        <v>910</v>
      </c>
      <c r="B328" s="1" t="s">
        <v>49</v>
      </c>
      <c r="C328" s="2">
        <v>0.39500000000000002</v>
      </c>
      <c r="D328" s="2">
        <v>0.60499999999999998</v>
      </c>
      <c r="E328" s="2">
        <v>0.86870000000000003</v>
      </c>
      <c r="F328" s="2">
        <v>0</v>
      </c>
      <c r="G328" s="2"/>
      <c r="H328" s="2"/>
      <c r="I328" s="2"/>
      <c r="J328" s="2"/>
      <c r="K328" s="2"/>
      <c r="L328" s="2"/>
    </row>
    <row r="329" spans="1:12" x14ac:dyDescent="0.25">
      <c r="A329" s="1" t="s">
        <v>909</v>
      </c>
      <c r="B329" s="1" t="s">
        <v>49</v>
      </c>
      <c r="C329" s="2">
        <v>0.36799999999999999</v>
      </c>
      <c r="D329" s="2">
        <v>0.63200000000000001</v>
      </c>
      <c r="E329" s="2">
        <v>0.75060000000000004</v>
      </c>
      <c r="F329" s="2">
        <v>0</v>
      </c>
      <c r="G329" s="2"/>
      <c r="H329" s="2"/>
      <c r="I329" s="2"/>
      <c r="J329" s="2"/>
      <c r="K329" s="2"/>
      <c r="L329" s="2"/>
    </row>
    <row r="330" spans="1:12" ht="30" x14ac:dyDescent="0.25">
      <c r="A330" s="1" t="s">
        <v>908</v>
      </c>
      <c r="B330" s="1" t="s">
        <v>49</v>
      </c>
      <c r="C330" s="2">
        <v>0.46500000000000002</v>
      </c>
      <c r="D330" s="2">
        <v>0.53500000000000003</v>
      </c>
      <c r="E330" s="2">
        <v>0.94879999999999998</v>
      </c>
      <c r="F330" s="2">
        <v>0</v>
      </c>
      <c r="G330" s="2"/>
      <c r="H330" s="2"/>
      <c r="I330" s="2"/>
      <c r="J330" s="2"/>
      <c r="K330" s="2"/>
      <c r="L330" s="2"/>
    </row>
    <row r="331" spans="1:12" x14ac:dyDescent="0.25">
      <c r="A331" s="1" t="s">
        <v>907</v>
      </c>
      <c r="B331" s="1" t="s">
        <v>49</v>
      </c>
      <c r="C331" s="2">
        <v>0.35499999999999998</v>
      </c>
      <c r="D331" s="2">
        <v>0.64500000000000002</v>
      </c>
      <c r="E331" s="2">
        <v>0.76500000000000001</v>
      </c>
      <c r="F331" s="2">
        <v>0</v>
      </c>
      <c r="G331" s="2"/>
      <c r="H331" s="2"/>
      <c r="I331" s="2"/>
      <c r="J331" s="2"/>
      <c r="K331" s="2"/>
      <c r="L331" s="2"/>
    </row>
    <row r="332" spans="1:12" x14ac:dyDescent="0.25">
      <c r="A332" s="1" t="s">
        <v>906</v>
      </c>
      <c r="B332" s="1" t="s">
        <v>49</v>
      </c>
      <c r="C332" s="2">
        <v>0.74</v>
      </c>
      <c r="D332" s="2">
        <v>0.26</v>
      </c>
      <c r="E332" s="2">
        <v>0.90749999999999997</v>
      </c>
      <c r="F332" s="2">
        <v>0</v>
      </c>
      <c r="G332" s="2"/>
      <c r="H332" s="2"/>
      <c r="I332" s="2"/>
      <c r="J332" s="2"/>
      <c r="K332" s="2"/>
      <c r="L332" s="2"/>
    </row>
    <row r="333" spans="1:12" x14ac:dyDescent="0.25">
      <c r="A333" s="1" t="s">
        <v>905</v>
      </c>
      <c r="B333" s="1" t="s">
        <v>49</v>
      </c>
      <c r="C333" s="2">
        <v>0.67200000000000004</v>
      </c>
      <c r="D333" s="2">
        <v>0.32800000000000001</v>
      </c>
      <c r="E333" s="2">
        <v>0.62490000000000001</v>
      </c>
      <c r="F333" s="2">
        <v>0</v>
      </c>
      <c r="G333" s="2"/>
      <c r="H333" s="2"/>
      <c r="I333" s="2"/>
      <c r="J333" s="2"/>
      <c r="K333" s="2"/>
      <c r="L333" s="2"/>
    </row>
    <row r="334" spans="1:12" ht="30" x14ac:dyDescent="0.25">
      <c r="A334" s="1" t="s">
        <v>904</v>
      </c>
      <c r="B334" s="1" t="s">
        <v>49</v>
      </c>
      <c r="C334" s="2">
        <v>0.30299999999999999</v>
      </c>
      <c r="D334" s="2">
        <v>0.69699999999999995</v>
      </c>
      <c r="E334" s="2">
        <v>0.85099999999999998</v>
      </c>
      <c r="F334" s="2">
        <v>0</v>
      </c>
      <c r="G334" s="2"/>
      <c r="H334" s="2"/>
      <c r="I334" s="2"/>
      <c r="J334" s="2"/>
      <c r="K334" s="2"/>
      <c r="L334" s="2"/>
    </row>
    <row r="335" spans="1:12" x14ac:dyDescent="0.25">
      <c r="A335" s="1" t="s">
        <v>903</v>
      </c>
      <c r="B335" s="1" t="s">
        <v>49</v>
      </c>
      <c r="C335" s="2">
        <v>0.60699999999999998</v>
      </c>
      <c r="D335" s="2">
        <v>0.39300000000000002</v>
      </c>
      <c r="E335" s="2">
        <v>0.4753</v>
      </c>
      <c r="F335" s="2">
        <v>0</v>
      </c>
      <c r="G335" s="2"/>
      <c r="H335" s="2"/>
      <c r="I335" s="2"/>
      <c r="J335" s="2"/>
      <c r="K335" s="2"/>
      <c r="L335" s="2"/>
    </row>
    <row r="336" spans="1:12" x14ac:dyDescent="0.25">
      <c r="A336" s="1" t="s">
        <v>884</v>
      </c>
      <c r="B336" s="1" t="s">
        <v>49</v>
      </c>
      <c r="C336" s="2">
        <v>0.74</v>
      </c>
      <c r="D336" s="2">
        <v>0.26</v>
      </c>
      <c r="E336" s="2">
        <v>0.69079999999999997</v>
      </c>
      <c r="F336" s="2">
        <v>0</v>
      </c>
      <c r="G336" s="2"/>
      <c r="H336" s="2"/>
      <c r="I336" s="2"/>
      <c r="J336" s="2"/>
      <c r="K336" s="2"/>
      <c r="L336" s="2"/>
    </row>
    <row r="337" spans="1:12" x14ac:dyDescent="0.25">
      <c r="A337" s="1" t="s">
        <v>902</v>
      </c>
      <c r="B337" s="1" t="s">
        <v>49</v>
      </c>
      <c r="C337" s="2">
        <v>0</v>
      </c>
      <c r="D337" s="2">
        <v>1</v>
      </c>
      <c r="E337" s="2">
        <v>0</v>
      </c>
      <c r="F337" s="2">
        <v>0</v>
      </c>
      <c r="G337" s="2"/>
      <c r="H337" s="2"/>
      <c r="I337" s="2"/>
      <c r="J337" s="2"/>
      <c r="K337" s="2"/>
      <c r="L337" s="2"/>
    </row>
    <row r="338" spans="1:12" x14ac:dyDescent="0.25">
      <c r="A338" s="1" t="s">
        <v>901</v>
      </c>
      <c r="B338" s="1" t="s">
        <v>49</v>
      </c>
      <c r="C338" s="2">
        <v>0.25900000000000001</v>
      </c>
      <c r="D338" s="2">
        <v>0.74099999999999999</v>
      </c>
      <c r="E338" s="2">
        <v>0.42149999999999999</v>
      </c>
      <c r="F338" s="2">
        <v>0</v>
      </c>
      <c r="G338" s="2"/>
      <c r="H338" s="2"/>
      <c r="I338" s="2"/>
      <c r="J338" s="2"/>
      <c r="K338" s="2"/>
      <c r="L338" s="2"/>
    </row>
    <row r="339" spans="1:12" x14ac:dyDescent="0.25">
      <c r="A339" s="1" t="s">
        <v>900</v>
      </c>
      <c r="B339" s="1" t="s">
        <v>50</v>
      </c>
      <c r="C339" s="2">
        <v>0.16200000000000001</v>
      </c>
      <c r="D339" s="2">
        <v>0.83799999999999997</v>
      </c>
      <c r="E339" s="2">
        <v>0.40189999999999998</v>
      </c>
      <c r="F339" s="2">
        <v>0</v>
      </c>
      <c r="G339" s="2"/>
      <c r="H339" s="2"/>
      <c r="I339" s="2"/>
      <c r="J339" s="2"/>
      <c r="K339" s="2"/>
      <c r="L339" s="2"/>
    </row>
    <row r="340" spans="1:12" x14ac:dyDescent="0.25">
      <c r="A340" s="1" t="s">
        <v>899</v>
      </c>
      <c r="B340" s="1" t="s">
        <v>50</v>
      </c>
      <c r="C340" s="2">
        <v>0</v>
      </c>
      <c r="D340" s="2">
        <v>1</v>
      </c>
      <c r="E340" s="2">
        <v>0</v>
      </c>
      <c r="F340" s="2">
        <v>0</v>
      </c>
      <c r="G340" s="2"/>
      <c r="H340" s="2"/>
      <c r="I340" s="2"/>
      <c r="J340" s="2"/>
      <c r="K340" s="2"/>
      <c r="L340" s="2"/>
    </row>
    <row r="341" spans="1:12" x14ac:dyDescent="0.25">
      <c r="A341" s="1" t="s">
        <v>898</v>
      </c>
      <c r="B341" s="1" t="s">
        <v>50</v>
      </c>
      <c r="C341" s="2">
        <v>0.75600000000000001</v>
      </c>
      <c r="D341" s="2">
        <v>0.24399999999999999</v>
      </c>
      <c r="E341" s="2">
        <v>0.47539999999999999</v>
      </c>
      <c r="F341" s="2">
        <v>0</v>
      </c>
      <c r="G341" s="2"/>
      <c r="H341" s="2"/>
      <c r="I341" s="2"/>
      <c r="J341" s="2"/>
      <c r="K341" s="2"/>
      <c r="L341" s="2"/>
    </row>
    <row r="342" spans="1:12" x14ac:dyDescent="0.25">
      <c r="A342" s="1" t="s">
        <v>897</v>
      </c>
      <c r="B342" s="1" t="s">
        <v>50</v>
      </c>
      <c r="C342" s="2">
        <v>0</v>
      </c>
      <c r="D342" s="2">
        <v>1</v>
      </c>
      <c r="E342" s="2">
        <v>0</v>
      </c>
      <c r="F342" s="2">
        <v>0</v>
      </c>
      <c r="G342" s="2"/>
      <c r="H342" s="2"/>
      <c r="I342" s="2"/>
      <c r="J342" s="2"/>
      <c r="K342" s="2"/>
      <c r="L342" s="2"/>
    </row>
    <row r="343" spans="1:12" x14ac:dyDescent="0.25">
      <c r="A343" s="1" t="s">
        <v>896</v>
      </c>
      <c r="B343" s="1" t="s">
        <v>50</v>
      </c>
      <c r="C343" s="2">
        <v>0.25800000000000001</v>
      </c>
      <c r="D343" s="2">
        <v>0.74199999999999999</v>
      </c>
      <c r="E343" s="2">
        <v>0.70960000000000001</v>
      </c>
      <c r="F343" s="2">
        <v>0</v>
      </c>
      <c r="G343" s="2"/>
      <c r="H343" s="2"/>
      <c r="I343" s="2"/>
      <c r="J343" s="2"/>
      <c r="K343" s="2"/>
      <c r="L343" s="2"/>
    </row>
    <row r="344" spans="1:12" x14ac:dyDescent="0.25">
      <c r="A344" s="1" t="s">
        <v>895</v>
      </c>
      <c r="B344" s="1" t="s">
        <v>50</v>
      </c>
      <c r="C344" s="2">
        <v>0</v>
      </c>
      <c r="D344" s="2">
        <v>1</v>
      </c>
      <c r="E344" s="2">
        <v>0</v>
      </c>
      <c r="F344" s="2">
        <v>0</v>
      </c>
      <c r="G344" s="2"/>
      <c r="H344" s="2"/>
      <c r="I344" s="2"/>
      <c r="J344" s="2"/>
      <c r="K344" s="2"/>
      <c r="L344" s="2"/>
    </row>
    <row r="345" spans="1:12" x14ac:dyDescent="0.25">
      <c r="A345" s="1" t="s">
        <v>894</v>
      </c>
      <c r="B345" s="1" t="s">
        <v>50</v>
      </c>
      <c r="C345" s="2">
        <v>0.73699999999999999</v>
      </c>
      <c r="D345" s="2">
        <v>0.26300000000000001</v>
      </c>
      <c r="E345" s="2">
        <v>0.42149999999999999</v>
      </c>
      <c r="F345" s="2">
        <v>0</v>
      </c>
      <c r="G345" s="2"/>
      <c r="H345" s="2"/>
      <c r="I345" s="2"/>
      <c r="J345" s="2"/>
      <c r="K345" s="2"/>
      <c r="L345" s="2"/>
    </row>
    <row r="346" spans="1:12" ht="30" x14ac:dyDescent="0.25">
      <c r="A346" s="1" t="s">
        <v>893</v>
      </c>
      <c r="B346" s="1" t="s">
        <v>50</v>
      </c>
      <c r="C346" s="2">
        <v>0.30499999999999999</v>
      </c>
      <c r="D346" s="2">
        <v>0.60099999999999998</v>
      </c>
      <c r="E346" s="2">
        <v>0.70960000000000001</v>
      </c>
      <c r="F346" s="2">
        <v>9.4E-2</v>
      </c>
      <c r="G346" s="2"/>
      <c r="H346" s="2"/>
      <c r="I346" s="2"/>
      <c r="J346" s="2"/>
      <c r="K346" s="2"/>
      <c r="L346" s="2"/>
    </row>
    <row r="347" spans="1:12" x14ac:dyDescent="0.25">
      <c r="A347" s="1" t="s">
        <v>892</v>
      </c>
      <c r="B347" s="1" t="s">
        <v>50</v>
      </c>
      <c r="C347" s="2">
        <v>0.70599999999999996</v>
      </c>
      <c r="D347" s="2">
        <v>0.29399999999999998</v>
      </c>
      <c r="E347" s="2">
        <v>0.86250000000000004</v>
      </c>
      <c r="F347" s="2">
        <v>0</v>
      </c>
      <c r="G347" s="2"/>
      <c r="H347" s="2"/>
      <c r="I347" s="2"/>
      <c r="J347" s="2"/>
      <c r="K347" s="2"/>
      <c r="L347" s="2"/>
    </row>
    <row r="348" spans="1:12" x14ac:dyDescent="0.25">
      <c r="A348" s="1" t="s">
        <v>891</v>
      </c>
      <c r="B348" s="1" t="s">
        <v>50</v>
      </c>
      <c r="C348" s="2">
        <v>0.154</v>
      </c>
      <c r="D348" s="2">
        <v>0.84599999999999997</v>
      </c>
      <c r="E348" s="2">
        <v>0.63690000000000002</v>
      </c>
      <c r="F348" s="2">
        <v>0</v>
      </c>
      <c r="G348" s="2"/>
      <c r="H348" s="2"/>
      <c r="I348" s="2"/>
      <c r="J348" s="2"/>
      <c r="K348" s="2"/>
      <c r="L348" s="2"/>
    </row>
    <row r="349" spans="1:12" ht="30" x14ac:dyDescent="0.25">
      <c r="A349" s="1" t="s">
        <v>890</v>
      </c>
      <c r="B349" s="1" t="s">
        <v>50</v>
      </c>
      <c r="C349" s="2">
        <v>0</v>
      </c>
      <c r="D349" s="2">
        <v>0.749</v>
      </c>
      <c r="E349" s="2">
        <v>-0.46139999999999998</v>
      </c>
      <c r="F349" s="2">
        <v>0.251</v>
      </c>
      <c r="G349" s="2"/>
      <c r="H349" s="2"/>
      <c r="I349" s="2"/>
      <c r="J349" s="2"/>
      <c r="K349" s="2"/>
      <c r="L349" s="2"/>
    </row>
    <row r="350" spans="1:12" x14ac:dyDescent="0.25">
      <c r="A350" s="1" t="s">
        <v>889</v>
      </c>
      <c r="B350" s="1" t="s">
        <v>50</v>
      </c>
      <c r="C350" s="2">
        <v>0.11899999999999999</v>
      </c>
      <c r="D350" s="2">
        <v>0.77400000000000002</v>
      </c>
      <c r="E350" s="2">
        <v>0.59940000000000004</v>
      </c>
      <c r="F350" s="2">
        <v>0.108</v>
      </c>
      <c r="G350" s="2"/>
      <c r="H350" s="2"/>
      <c r="I350" s="2"/>
      <c r="J350" s="2"/>
      <c r="K350" s="2"/>
      <c r="L350" s="2"/>
    </row>
    <row r="351" spans="1:12" x14ac:dyDescent="0.25">
      <c r="A351" s="1" t="s">
        <v>888</v>
      </c>
      <c r="B351" s="1" t="s">
        <v>50</v>
      </c>
      <c r="C351" s="2">
        <v>0.52300000000000002</v>
      </c>
      <c r="D351" s="2">
        <v>0.47699999999999998</v>
      </c>
      <c r="E351" s="2">
        <v>0.65880000000000005</v>
      </c>
      <c r="F351" s="2">
        <v>0</v>
      </c>
      <c r="G351" s="2"/>
      <c r="H351" s="2"/>
      <c r="I351" s="2"/>
      <c r="J351" s="2"/>
      <c r="K351" s="2"/>
      <c r="L351" s="2"/>
    </row>
    <row r="352" spans="1:12" ht="45" x14ac:dyDescent="0.25">
      <c r="A352" s="1" t="s">
        <v>887</v>
      </c>
      <c r="B352" s="1" t="s">
        <v>50</v>
      </c>
      <c r="C352" s="2">
        <v>8.2000000000000003E-2</v>
      </c>
      <c r="D352" s="2">
        <v>0.78800000000000003</v>
      </c>
      <c r="E352" s="2">
        <v>-0.28849999999999998</v>
      </c>
      <c r="F352" s="2">
        <v>0.13100000000000001</v>
      </c>
      <c r="G352" s="2"/>
      <c r="H352" s="2"/>
      <c r="I352" s="2"/>
      <c r="J352" s="2"/>
      <c r="K352" s="2"/>
      <c r="L352" s="2"/>
    </row>
    <row r="353" spans="1:12" ht="30" x14ac:dyDescent="0.25">
      <c r="A353" s="1" t="s">
        <v>886</v>
      </c>
      <c r="B353" s="1" t="s">
        <v>50</v>
      </c>
      <c r="C353" s="2">
        <v>0.50600000000000001</v>
      </c>
      <c r="D353" s="2">
        <v>0.49399999999999999</v>
      </c>
      <c r="E353" s="2">
        <v>0.96609999999999996</v>
      </c>
      <c r="F353" s="2">
        <v>0</v>
      </c>
      <c r="G353" s="2"/>
      <c r="H353" s="2"/>
      <c r="I353" s="2"/>
      <c r="J353" s="2"/>
      <c r="K353" s="2"/>
      <c r="L353" s="2"/>
    </row>
    <row r="354" spans="1:12" x14ac:dyDescent="0.25">
      <c r="A354" s="1" t="s">
        <v>885</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884</v>
      </c>
      <c r="B355" s="1" t="s">
        <v>50</v>
      </c>
      <c r="C355" s="2">
        <v>0.74</v>
      </c>
      <c r="D355" s="2">
        <v>0.26</v>
      </c>
      <c r="E355" s="2">
        <v>0.69079999999999997</v>
      </c>
      <c r="F355" s="2">
        <v>0</v>
      </c>
      <c r="G355" s="2"/>
      <c r="H355" s="2"/>
      <c r="I355" s="2"/>
      <c r="J355" s="2"/>
      <c r="K355" s="2"/>
      <c r="L355" s="2"/>
    </row>
    <row r="356" spans="1:12" x14ac:dyDescent="0.25">
      <c r="A356" s="1" t="s">
        <v>883</v>
      </c>
      <c r="B356" s="1" t="s">
        <v>50</v>
      </c>
      <c r="C356" s="2">
        <v>0.25900000000000001</v>
      </c>
      <c r="D356" s="2">
        <v>0.74099999999999999</v>
      </c>
      <c r="E356" s="2">
        <v>0.42149999999999999</v>
      </c>
      <c r="F356" s="2">
        <v>0</v>
      </c>
      <c r="G356" s="2"/>
      <c r="H356" s="2"/>
      <c r="I356" s="2"/>
      <c r="J356" s="2"/>
      <c r="K356" s="2"/>
      <c r="L356" s="2"/>
    </row>
    <row r="357" spans="1:12" x14ac:dyDescent="0.25">
      <c r="A357" s="1" t="s">
        <v>882</v>
      </c>
      <c r="B357" s="1" t="s">
        <v>50</v>
      </c>
      <c r="C357" s="2">
        <v>0</v>
      </c>
      <c r="D357" s="2">
        <v>1</v>
      </c>
      <c r="E357" s="2">
        <v>0</v>
      </c>
      <c r="F357" s="2">
        <v>0</v>
      </c>
      <c r="G357" s="2"/>
      <c r="H357" s="2"/>
      <c r="I357" s="2"/>
      <c r="J357" s="2"/>
      <c r="K357" s="2"/>
      <c r="L357" s="2"/>
    </row>
    <row r="358" spans="1:12" ht="30" x14ac:dyDescent="0.25">
      <c r="A358" s="1" t="s">
        <v>881</v>
      </c>
      <c r="B358" s="1" t="s">
        <v>50</v>
      </c>
      <c r="C358" s="2">
        <v>0</v>
      </c>
      <c r="D358" s="2">
        <v>0.76100000000000001</v>
      </c>
      <c r="E358" s="2">
        <v>-0.71489999999999998</v>
      </c>
      <c r="F358" s="2">
        <v>0.23899999999999999</v>
      </c>
      <c r="G358" s="2"/>
      <c r="H358" s="2"/>
      <c r="I358" s="2"/>
      <c r="J358" s="2"/>
      <c r="K358" s="2"/>
      <c r="L358" s="2"/>
    </row>
    <row r="359" spans="1:12" x14ac:dyDescent="0.25">
      <c r="A359" s="1" t="s">
        <v>880</v>
      </c>
      <c r="B359" s="1" t="s">
        <v>50</v>
      </c>
      <c r="C359" s="2">
        <v>0</v>
      </c>
      <c r="D359" s="2">
        <v>1</v>
      </c>
      <c r="E359" s="2">
        <v>0</v>
      </c>
      <c r="F359" s="2">
        <v>0</v>
      </c>
      <c r="G359" s="2"/>
      <c r="H359" s="2"/>
      <c r="I359" s="2"/>
      <c r="J359" s="2"/>
      <c r="K359" s="2"/>
      <c r="L359" s="2"/>
    </row>
    <row r="360" spans="1:12" ht="30" x14ac:dyDescent="0.25">
      <c r="A360" s="1" t="s">
        <v>879</v>
      </c>
      <c r="B360" s="1" t="s">
        <v>50</v>
      </c>
      <c r="C360" s="2">
        <v>0.30299999999999999</v>
      </c>
      <c r="D360" s="2">
        <v>0.69699999999999995</v>
      </c>
      <c r="E360" s="2">
        <v>0.82709999999999995</v>
      </c>
      <c r="F360" s="2">
        <v>0</v>
      </c>
      <c r="G360" s="2"/>
      <c r="H360" s="2"/>
      <c r="I360" s="2"/>
      <c r="J360" s="2"/>
      <c r="K360" s="2"/>
      <c r="L360" s="2"/>
    </row>
    <row r="361" spans="1:12" x14ac:dyDescent="0.25">
      <c r="A361" s="1" t="s">
        <v>878</v>
      </c>
      <c r="B361" s="1" t="s">
        <v>50</v>
      </c>
      <c r="C361" s="2">
        <v>0</v>
      </c>
      <c r="D361" s="2">
        <v>0.91100000000000003</v>
      </c>
      <c r="E361" s="2">
        <v>-0.19259999999999999</v>
      </c>
      <c r="F361" s="2">
        <v>8.8999999999999996E-2</v>
      </c>
      <c r="G361" s="2"/>
      <c r="H361" s="2"/>
      <c r="I361" s="2"/>
      <c r="J361" s="2"/>
      <c r="K361" s="2"/>
      <c r="L361" s="2"/>
    </row>
    <row r="362" spans="1:12" ht="60" x14ac:dyDescent="0.25">
      <c r="A362" s="1" t="s">
        <v>877</v>
      </c>
      <c r="B362" s="1" t="s">
        <v>50</v>
      </c>
      <c r="C362" s="2">
        <v>0.27300000000000002</v>
      </c>
      <c r="D362" s="2">
        <v>0.72699999999999998</v>
      </c>
      <c r="E362" s="2">
        <v>0.96699999999999997</v>
      </c>
      <c r="F362" s="2">
        <v>0</v>
      </c>
      <c r="G362" s="2"/>
      <c r="H362" s="2"/>
      <c r="I362" s="2"/>
      <c r="J362" s="2"/>
      <c r="K362" s="2"/>
      <c r="L362" s="2"/>
    </row>
    <row r="363" spans="1:12" ht="30" x14ac:dyDescent="0.25">
      <c r="A363" s="1" t="s">
        <v>858</v>
      </c>
      <c r="B363" s="1" t="s">
        <v>50</v>
      </c>
      <c r="C363" s="2">
        <v>0.11</v>
      </c>
      <c r="D363" s="2">
        <v>0.85599999999999998</v>
      </c>
      <c r="E363" s="2">
        <v>0.6542</v>
      </c>
      <c r="F363" s="2">
        <v>3.4000000000000002E-2</v>
      </c>
      <c r="G363" s="2"/>
      <c r="H363" s="2"/>
      <c r="I363" s="2"/>
      <c r="J363" s="2"/>
      <c r="K363" s="2"/>
      <c r="L363" s="2"/>
    </row>
    <row r="364" spans="1:12" ht="30" x14ac:dyDescent="0.25">
      <c r="A364" s="1" t="s">
        <v>857</v>
      </c>
      <c r="B364" s="1" t="s">
        <v>50</v>
      </c>
      <c r="C364" s="2">
        <v>0.17699999999999999</v>
      </c>
      <c r="D364" s="2">
        <v>0.78500000000000003</v>
      </c>
      <c r="E364" s="2">
        <v>0.9758</v>
      </c>
      <c r="F364" s="2">
        <v>3.7999999999999999E-2</v>
      </c>
      <c r="G364" s="2"/>
      <c r="H364" s="2"/>
      <c r="I364" s="2"/>
      <c r="J364" s="2"/>
      <c r="K364" s="2"/>
      <c r="L364" s="2"/>
    </row>
    <row r="365" spans="1:12" x14ac:dyDescent="0.25">
      <c r="A365" s="1" t="s">
        <v>856</v>
      </c>
      <c r="B365" s="1" t="s">
        <v>50</v>
      </c>
      <c r="C365" s="2">
        <v>0</v>
      </c>
      <c r="D365" s="2">
        <v>1</v>
      </c>
      <c r="E365" s="2">
        <v>0</v>
      </c>
      <c r="F365" s="2">
        <v>0</v>
      </c>
      <c r="G365" s="2"/>
      <c r="H365" s="2"/>
      <c r="I365" s="2"/>
      <c r="J365" s="2"/>
      <c r="K365" s="2"/>
      <c r="L365" s="2"/>
    </row>
    <row r="366" spans="1:12" x14ac:dyDescent="0.25">
      <c r="A366" s="1" t="s">
        <v>855</v>
      </c>
      <c r="B366" s="1" t="s">
        <v>50</v>
      </c>
      <c r="C366" s="2">
        <v>0.151</v>
      </c>
      <c r="D366" s="2">
        <v>0.84899999999999998</v>
      </c>
      <c r="E366" s="2">
        <v>0.24110000000000001</v>
      </c>
      <c r="F366" s="2">
        <v>0</v>
      </c>
      <c r="G366" s="2"/>
      <c r="H366" s="2"/>
      <c r="I366" s="2"/>
      <c r="J366" s="2"/>
      <c r="K366" s="2"/>
      <c r="L366" s="2"/>
    </row>
    <row r="367" spans="1:12" ht="30" x14ac:dyDescent="0.25">
      <c r="A367" s="1" t="s">
        <v>876</v>
      </c>
      <c r="B367" s="1" t="s">
        <v>50</v>
      </c>
      <c r="C367" s="2">
        <v>0.109</v>
      </c>
      <c r="D367" s="2">
        <v>0.66100000000000003</v>
      </c>
      <c r="E367" s="2">
        <v>-0.47670000000000001</v>
      </c>
      <c r="F367" s="2">
        <v>0.23</v>
      </c>
      <c r="G367" s="2"/>
      <c r="H367" s="2"/>
      <c r="I367" s="2"/>
      <c r="J367" s="2"/>
      <c r="K367" s="2"/>
      <c r="L367" s="2"/>
    </row>
    <row r="368" spans="1:12" x14ac:dyDescent="0.25">
      <c r="A368" s="1" t="s">
        <v>875</v>
      </c>
      <c r="B368" s="1" t="s">
        <v>50</v>
      </c>
      <c r="C368" s="2">
        <v>0.12</v>
      </c>
      <c r="D368" s="2">
        <v>0.76700000000000002</v>
      </c>
      <c r="E368" s="2">
        <v>2.9600000000000001E-2</v>
      </c>
      <c r="F368" s="2">
        <v>0.113</v>
      </c>
      <c r="G368" s="2"/>
      <c r="H368" s="2"/>
      <c r="I368" s="2"/>
      <c r="J368" s="2"/>
      <c r="K368" s="2"/>
      <c r="L368" s="2"/>
    </row>
    <row r="369" spans="1:12" ht="30" x14ac:dyDescent="0.25">
      <c r="A369" s="1" t="s">
        <v>874</v>
      </c>
      <c r="B369" s="1" t="s">
        <v>50</v>
      </c>
      <c r="C369" s="2">
        <v>0.316</v>
      </c>
      <c r="D369" s="2">
        <v>0.60899999999999999</v>
      </c>
      <c r="E369" s="2">
        <v>0.746</v>
      </c>
      <c r="F369" s="2">
        <v>7.4999999999999997E-2</v>
      </c>
      <c r="G369" s="2"/>
      <c r="H369" s="2"/>
      <c r="I369" s="2"/>
      <c r="J369" s="2"/>
      <c r="K369" s="2"/>
      <c r="L369" s="2"/>
    </row>
    <row r="370" spans="1:12" x14ac:dyDescent="0.25">
      <c r="A370" s="1" t="s">
        <v>873</v>
      </c>
      <c r="B370" s="1" t="s">
        <v>50</v>
      </c>
      <c r="C370" s="2">
        <v>0.2</v>
      </c>
      <c r="D370" s="2">
        <v>0.70199999999999996</v>
      </c>
      <c r="E370" s="2">
        <v>0.57779999999999998</v>
      </c>
      <c r="F370" s="2">
        <v>9.9000000000000005E-2</v>
      </c>
      <c r="G370" s="2"/>
      <c r="H370" s="2"/>
      <c r="I370" s="2"/>
      <c r="J370" s="2"/>
      <c r="K370" s="2"/>
      <c r="L370" s="2"/>
    </row>
    <row r="371" spans="1:12" ht="30" x14ac:dyDescent="0.25">
      <c r="A371" s="1" t="s">
        <v>872</v>
      </c>
      <c r="B371" s="1" t="s">
        <v>50</v>
      </c>
      <c r="C371" s="2">
        <v>8.1000000000000003E-2</v>
      </c>
      <c r="D371" s="2">
        <v>0.84199999999999997</v>
      </c>
      <c r="E371" s="2">
        <v>2.58E-2</v>
      </c>
      <c r="F371" s="2">
        <v>7.6999999999999999E-2</v>
      </c>
      <c r="G371" s="2"/>
      <c r="H371" s="2"/>
      <c r="I371" s="2"/>
      <c r="J371" s="2"/>
      <c r="K371" s="2"/>
      <c r="L371" s="2"/>
    </row>
    <row r="372" spans="1:12" ht="45" x14ac:dyDescent="0.25">
      <c r="A372" s="1" t="s">
        <v>871</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870</v>
      </c>
      <c r="B373" s="1" t="s">
        <v>50</v>
      </c>
      <c r="C373" s="2">
        <v>0</v>
      </c>
      <c r="D373" s="2">
        <v>1</v>
      </c>
      <c r="E373" s="2">
        <v>0</v>
      </c>
      <c r="F373" s="2">
        <v>0</v>
      </c>
      <c r="G373" s="2"/>
      <c r="H373" s="2"/>
      <c r="I373" s="2"/>
      <c r="J373" s="2"/>
      <c r="K373" s="2"/>
      <c r="L373" s="2"/>
    </row>
    <row r="374" spans="1:12" x14ac:dyDescent="0.25">
      <c r="A374" s="1" t="s">
        <v>869</v>
      </c>
      <c r="B374" s="1" t="s">
        <v>50</v>
      </c>
      <c r="C374" s="2">
        <v>0.27300000000000002</v>
      </c>
      <c r="D374" s="2">
        <v>0.72699999999999998</v>
      </c>
      <c r="E374" s="2">
        <v>0.45879999999999999</v>
      </c>
      <c r="F374" s="2">
        <v>0</v>
      </c>
      <c r="G374" s="2"/>
      <c r="H374" s="2"/>
      <c r="I374" s="2"/>
      <c r="J374" s="2"/>
      <c r="K374" s="2"/>
      <c r="L374" s="2"/>
    </row>
    <row r="375" spans="1:12" ht="30" x14ac:dyDescent="0.25">
      <c r="A375" s="1" t="s">
        <v>868</v>
      </c>
      <c r="B375" s="1" t="s">
        <v>50</v>
      </c>
      <c r="C375" s="2">
        <v>0.45200000000000001</v>
      </c>
      <c r="D375" s="2">
        <v>0.54800000000000004</v>
      </c>
      <c r="E375" s="2">
        <v>0.95840000000000003</v>
      </c>
      <c r="F375" s="2">
        <v>0</v>
      </c>
      <c r="G375" s="2"/>
      <c r="H375" s="2"/>
      <c r="I375" s="2"/>
      <c r="J375" s="2"/>
      <c r="K375" s="2"/>
      <c r="L375" s="2"/>
    </row>
    <row r="376" spans="1:12" x14ac:dyDescent="0.25">
      <c r="A376" s="1" t="s">
        <v>867</v>
      </c>
      <c r="B376" s="1" t="s">
        <v>50</v>
      </c>
      <c r="C376" s="2">
        <v>0.34799999999999998</v>
      </c>
      <c r="D376" s="2">
        <v>0.65200000000000002</v>
      </c>
      <c r="E376" s="2">
        <v>0.75060000000000004</v>
      </c>
      <c r="F376" s="2">
        <v>0</v>
      </c>
      <c r="G376" s="2"/>
      <c r="H376" s="2"/>
      <c r="I376" s="2"/>
      <c r="J376" s="2"/>
      <c r="K376" s="2"/>
      <c r="L376" s="2"/>
    </row>
    <row r="377" spans="1:12" x14ac:dyDescent="0.25">
      <c r="A377" s="1" t="s">
        <v>866</v>
      </c>
      <c r="B377" s="1" t="s">
        <v>50</v>
      </c>
      <c r="C377" s="2">
        <v>0</v>
      </c>
      <c r="D377" s="2">
        <v>1</v>
      </c>
      <c r="E377" s="2">
        <v>0</v>
      </c>
      <c r="F377" s="2">
        <v>0</v>
      </c>
      <c r="G377" s="2"/>
      <c r="H377" s="2"/>
      <c r="I377" s="2"/>
      <c r="J377" s="2"/>
      <c r="K377" s="2"/>
      <c r="L377" s="2"/>
    </row>
    <row r="378" spans="1:12" x14ac:dyDescent="0.25">
      <c r="A378" s="1" t="s">
        <v>865</v>
      </c>
      <c r="B378" s="1" t="s">
        <v>50</v>
      </c>
      <c r="C378" s="2">
        <v>0.39700000000000002</v>
      </c>
      <c r="D378" s="2">
        <v>0.60299999999999998</v>
      </c>
      <c r="E378" s="2">
        <v>0.55740000000000001</v>
      </c>
      <c r="F378" s="2">
        <v>0</v>
      </c>
      <c r="G378" s="2"/>
      <c r="H378" s="2"/>
      <c r="I378" s="2"/>
      <c r="J378" s="2"/>
      <c r="K378" s="2"/>
      <c r="L378" s="2"/>
    </row>
    <row r="379" spans="1:12" x14ac:dyDescent="0.25">
      <c r="A379" s="1" t="s">
        <v>864</v>
      </c>
      <c r="B379" s="1" t="s">
        <v>50</v>
      </c>
      <c r="C379" s="2">
        <v>0</v>
      </c>
      <c r="D379" s="2">
        <v>1</v>
      </c>
      <c r="E379" s="2">
        <v>0</v>
      </c>
      <c r="F379" s="2">
        <v>0</v>
      </c>
      <c r="G379" s="2"/>
      <c r="H379" s="2"/>
      <c r="I379" s="2"/>
      <c r="J379" s="2"/>
      <c r="K379" s="2"/>
      <c r="L379" s="2"/>
    </row>
    <row r="380" spans="1:12" x14ac:dyDescent="0.25">
      <c r="A380" s="1" t="s">
        <v>859</v>
      </c>
      <c r="B380" s="1" t="s">
        <v>50</v>
      </c>
      <c r="C380" s="2">
        <v>0.78700000000000003</v>
      </c>
      <c r="D380" s="2">
        <v>0.21299999999999999</v>
      </c>
      <c r="E380" s="2">
        <v>0.57069999999999999</v>
      </c>
      <c r="F380" s="2">
        <v>0</v>
      </c>
      <c r="G380" s="2"/>
      <c r="H380" s="2"/>
      <c r="I380" s="2"/>
      <c r="J380" s="2"/>
      <c r="K380" s="2"/>
      <c r="L380" s="2"/>
    </row>
    <row r="381" spans="1:12" x14ac:dyDescent="0.25">
      <c r="A381" s="1" t="s">
        <v>863</v>
      </c>
      <c r="B381" s="1" t="s">
        <v>50</v>
      </c>
      <c r="C381" s="2">
        <v>0.25</v>
      </c>
      <c r="D381" s="2">
        <v>0.75</v>
      </c>
      <c r="E381" s="2">
        <v>0.77070000000000005</v>
      </c>
      <c r="F381" s="2">
        <v>0</v>
      </c>
      <c r="G381" s="2"/>
      <c r="H381" s="2"/>
      <c r="I381" s="2"/>
      <c r="J381" s="2"/>
      <c r="K381" s="2"/>
      <c r="L381" s="2"/>
    </row>
    <row r="382" spans="1:12" x14ac:dyDescent="0.25">
      <c r="A382" s="1" t="s">
        <v>862</v>
      </c>
      <c r="B382" s="1" t="s">
        <v>50</v>
      </c>
      <c r="C382" s="2">
        <v>0.80700000000000005</v>
      </c>
      <c r="D382" s="2">
        <v>0.193</v>
      </c>
      <c r="E382" s="2">
        <v>0.63600000000000001</v>
      </c>
      <c r="F382" s="2">
        <v>0</v>
      </c>
      <c r="G382" s="2"/>
      <c r="H382" s="2"/>
      <c r="I382" s="2"/>
      <c r="J382" s="2"/>
      <c r="K382" s="2"/>
      <c r="L382" s="2"/>
    </row>
    <row r="383" spans="1:12" x14ac:dyDescent="0.25">
      <c r="A383" s="1" t="s">
        <v>861</v>
      </c>
      <c r="B383" s="1" t="s">
        <v>50</v>
      </c>
      <c r="C383" s="2">
        <v>0.58699999999999997</v>
      </c>
      <c r="D383" s="2">
        <v>0.41299999999999998</v>
      </c>
      <c r="E383" s="2">
        <v>0.79590000000000005</v>
      </c>
      <c r="F383" s="2">
        <v>0</v>
      </c>
      <c r="G383" s="2"/>
      <c r="H383" s="2"/>
      <c r="I383" s="2"/>
      <c r="J383" s="2"/>
      <c r="K383" s="2"/>
      <c r="L383" s="2"/>
    </row>
    <row r="384" spans="1:12" x14ac:dyDescent="0.25">
      <c r="A384" s="1" t="s">
        <v>860</v>
      </c>
      <c r="B384" s="1" t="s">
        <v>50</v>
      </c>
      <c r="C384" s="2">
        <v>0.36699999999999999</v>
      </c>
      <c r="D384" s="2">
        <v>0.63300000000000001</v>
      </c>
      <c r="E384" s="2">
        <v>0.44040000000000001</v>
      </c>
      <c r="F384" s="2">
        <v>0</v>
      </c>
      <c r="G384" s="2"/>
      <c r="H384" s="2"/>
      <c r="I384" s="2"/>
      <c r="J384" s="2"/>
      <c r="K384" s="2"/>
      <c r="L384" s="2"/>
    </row>
    <row r="385" spans="1:12" x14ac:dyDescent="0.25">
      <c r="A385" s="1" t="s">
        <v>859</v>
      </c>
      <c r="B385" s="1" t="s">
        <v>50</v>
      </c>
      <c r="C385" s="2">
        <v>0.78700000000000003</v>
      </c>
      <c r="D385" s="2">
        <v>0.21299999999999999</v>
      </c>
      <c r="E385" s="2">
        <v>0.57069999999999999</v>
      </c>
      <c r="F385" s="2">
        <v>0</v>
      </c>
      <c r="G385" s="2"/>
      <c r="H385" s="2"/>
      <c r="I385" s="2"/>
      <c r="J385" s="2"/>
      <c r="K385" s="2"/>
      <c r="L385" s="2"/>
    </row>
    <row r="386" spans="1:12" ht="30" x14ac:dyDescent="0.25">
      <c r="A386" s="1" t="s">
        <v>858</v>
      </c>
      <c r="B386" s="1" t="s">
        <v>50</v>
      </c>
      <c r="C386" s="2">
        <v>0.11</v>
      </c>
      <c r="D386" s="2">
        <v>0.85599999999999998</v>
      </c>
      <c r="E386" s="2">
        <v>0.6542</v>
      </c>
      <c r="F386" s="2">
        <v>3.4000000000000002E-2</v>
      </c>
      <c r="G386" s="2"/>
      <c r="H386" s="2"/>
      <c r="I386" s="2"/>
      <c r="J386" s="2"/>
      <c r="K386" s="2"/>
      <c r="L386" s="2"/>
    </row>
    <row r="387" spans="1:12" ht="30" x14ac:dyDescent="0.25">
      <c r="A387" s="1" t="s">
        <v>857</v>
      </c>
      <c r="B387" s="1" t="s">
        <v>50</v>
      </c>
      <c r="C387" s="2">
        <v>0.17699999999999999</v>
      </c>
      <c r="D387" s="2">
        <v>0.78500000000000003</v>
      </c>
      <c r="E387" s="2">
        <v>0.9758</v>
      </c>
      <c r="F387" s="2">
        <v>3.7999999999999999E-2</v>
      </c>
      <c r="G387" s="2"/>
      <c r="H387" s="2"/>
      <c r="I387" s="2"/>
      <c r="J387" s="2"/>
      <c r="K387" s="2"/>
      <c r="L387" s="2"/>
    </row>
    <row r="388" spans="1:12" x14ac:dyDescent="0.25">
      <c r="A388" s="1" t="s">
        <v>855</v>
      </c>
      <c r="B388" s="1" t="s">
        <v>50</v>
      </c>
      <c r="C388" s="2">
        <v>0.151</v>
      </c>
      <c r="D388" s="2">
        <v>0.84899999999999998</v>
      </c>
      <c r="E388" s="2">
        <v>0.24110000000000001</v>
      </c>
      <c r="F388" s="2">
        <v>0</v>
      </c>
      <c r="G388" s="2"/>
      <c r="H388" s="2"/>
      <c r="I388" s="2"/>
      <c r="J388" s="2"/>
      <c r="K388" s="2"/>
      <c r="L388" s="2"/>
    </row>
    <row r="389" spans="1:12" x14ac:dyDescent="0.25">
      <c r="A389" s="1" t="s">
        <v>854</v>
      </c>
      <c r="B389" s="1" t="s">
        <v>50</v>
      </c>
      <c r="C389" s="2">
        <v>0.45100000000000001</v>
      </c>
      <c r="D389" s="2">
        <v>0.54900000000000004</v>
      </c>
      <c r="E389" s="2">
        <v>0.81259999999999999</v>
      </c>
      <c r="F389" s="2">
        <v>0</v>
      </c>
      <c r="G389" s="2"/>
      <c r="H389" s="2"/>
      <c r="I389" s="2"/>
      <c r="J389" s="2"/>
      <c r="K389" s="2"/>
      <c r="L389" s="2"/>
    </row>
    <row r="390" spans="1:12" x14ac:dyDescent="0.25">
      <c r="A390" s="1" t="s">
        <v>853</v>
      </c>
      <c r="B390" s="1" t="s">
        <v>50</v>
      </c>
      <c r="C390" s="2">
        <v>0.51500000000000001</v>
      </c>
      <c r="D390" s="2">
        <v>0.48499999999999999</v>
      </c>
      <c r="E390" s="2">
        <v>0.64859999999999995</v>
      </c>
      <c r="F390" s="2">
        <v>0</v>
      </c>
      <c r="G390" s="2"/>
      <c r="H390" s="2"/>
      <c r="I390" s="2"/>
      <c r="J390" s="2"/>
      <c r="K390" s="2"/>
      <c r="L390" s="2"/>
    </row>
    <row r="391" spans="1:12" x14ac:dyDescent="0.25">
      <c r="A391" s="1" t="s">
        <v>852</v>
      </c>
      <c r="B391" s="1" t="s">
        <v>50</v>
      </c>
      <c r="C391" s="2">
        <v>0.80700000000000005</v>
      </c>
      <c r="D391" s="2">
        <v>0.193</v>
      </c>
      <c r="E391" s="2">
        <v>0.63600000000000001</v>
      </c>
      <c r="F391" s="2">
        <v>0</v>
      </c>
      <c r="G391" s="2"/>
      <c r="H391" s="2"/>
      <c r="I391" s="2"/>
      <c r="J391" s="2"/>
      <c r="K391" s="2"/>
      <c r="L391" s="2"/>
    </row>
    <row r="392" spans="1:12" x14ac:dyDescent="0.25">
      <c r="A392" s="1" t="s">
        <v>851</v>
      </c>
      <c r="B392" s="1" t="s">
        <v>50</v>
      </c>
      <c r="C392" s="2">
        <v>0.877</v>
      </c>
      <c r="D392" s="2">
        <v>0.123</v>
      </c>
      <c r="E392" s="2">
        <v>0.7964</v>
      </c>
      <c r="F392" s="2">
        <v>0</v>
      </c>
      <c r="G392" s="2"/>
      <c r="H392" s="2"/>
      <c r="I392" s="2"/>
      <c r="J392" s="2"/>
      <c r="K392" s="2"/>
      <c r="L392" s="2"/>
    </row>
    <row r="393" spans="1:12" ht="30" x14ac:dyDescent="0.25">
      <c r="A393" s="1" t="s">
        <v>850</v>
      </c>
      <c r="B393" s="1" t="s">
        <v>50</v>
      </c>
      <c r="C393" s="2">
        <v>0.47299999999999998</v>
      </c>
      <c r="D393" s="2">
        <v>0.52700000000000002</v>
      </c>
      <c r="E393" s="2">
        <v>0.97760000000000002</v>
      </c>
      <c r="F393" s="2">
        <v>0</v>
      </c>
      <c r="G393" s="2"/>
      <c r="H393" s="2"/>
      <c r="I393" s="2"/>
      <c r="J393" s="2"/>
      <c r="K393" s="2"/>
      <c r="L393" s="2"/>
    </row>
    <row r="394" spans="1:12" x14ac:dyDescent="0.25">
      <c r="A394" s="1" t="s">
        <v>849</v>
      </c>
      <c r="B394" s="1" t="s">
        <v>50</v>
      </c>
      <c r="C394" s="2">
        <v>0.25900000000000001</v>
      </c>
      <c r="D394" s="2">
        <v>0.74099999999999999</v>
      </c>
      <c r="E394" s="2">
        <v>0.98829999999999996</v>
      </c>
      <c r="F394" s="2">
        <v>0</v>
      </c>
      <c r="G394" s="2"/>
      <c r="H394" s="2"/>
      <c r="I394" s="2"/>
      <c r="J394" s="2"/>
      <c r="K394" s="2"/>
      <c r="L394" s="2"/>
    </row>
    <row r="395" spans="1:12" x14ac:dyDescent="0.25">
      <c r="A395" s="1" t="s">
        <v>848</v>
      </c>
      <c r="B395" s="1" t="s">
        <v>50</v>
      </c>
      <c r="C395" s="2">
        <v>0.436</v>
      </c>
      <c r="D395" s="2">
        <v>0.56399999999999995</v>
      </c>
      <c r="E395" s="2">
        <v>0.4753</v>
      </c>
      <c r="F395" s="2">
        <v>0</v>
      </c>
      <c r="G395" s="2"/>
      <c r="H395" s="2"/>
      <c r="I395" s="2"/>
      <c r="J395" s="2"/>
      <c r="K395" s="2"/>
      <c r="L395" s="2"/>
    </row>
    <row r="396" spans="1:12" x14ac:dyDescent="0.25">
      <c r="A396" s="1" t="s">
        <v>848</v>
      </c>
      <c r="B396" s="1" t="s">
        <v>50</v>
      </c>
      <c r="C396" s="2">
        <v>0.54500000000000004</v>
      </c>
      <c r="D396" s="2">
        <v>0.45500000000000002</v>
      </c>
      <c r="E396" s="2">
        <v>0.3382</v>
      </c>
      <c r="F396" s="2">
        <v>0</v>
      </c>
      <c r="G396" s="2"/>
      <c r="H396" s="2"/>
      <c r="I396" s="2"/>
      <c r="J396" s="2"/>
      <c r="K396" s="2"/>
      <c r="L396" s="2"/>
    </row>
    <row r="397" spans="1:12" ht="30" x14ac:dyDescent="0.25">
      <c r="A397" s="1" t="s">
        <v>847</v>
      </c>
      <c r="B397" s="1" t="s">
        <v>50</v>
      </c>
      <c r="C397" s="2">
        <v>0.108</v>
      </c>
      <c r="D397" s="2">
        <v>0.89200000000000002</v>
      </c>
      <c r="E397" s="2">
        <v>0.59719999999999995</v>
      </c>
      <c r="F397" s="2">
        <v>0</v>
      </c>
      <c r="G397" s="2"/>
      <c r="H397" s="2"/>
      <c r="I397" s="2"/>
      <c r="J397" s="2"/>
      <c r="K397" s="2"/>
      <c r="L397" s="2"/>
    </row>
    <row r="398" spans="1:12" x14ac:dyDescent="0.25">
      <c r="A398" s="1" t="s">
        <v>846</v>
      </c>
      <c r="B398" s="1" t="s">
        <v>50</v>
      </c>
      <c r="C398" s="2">
        <v>7.5999999999999998E-2</v>
      </c>
      <c r="D398" s="2">
        <v>0.92400000000000004</v>
      </c>
      <c r="E398" s="2">
        <v>0.34</v>
      </c>
      <c r="F398" s="2">
        <v>0</v>
      </c>
      <c r="G398" s="2"/>
      <c r="H398" s="2"/>
      <c r="I398" s="2"/>
      <c r="J398" s="2"/>
      <c r="K398" s="2"/>
      <c r="L398" s="2"/>
    </row>
    <row r="399" spans="1:12" x14ac:dyDescent="0.25">
      <c r="A399" s="1" t="s">
        <v>845</v>
      </c>
      <c r="B399" s="1" t="s">
        <v>50</v>
      </c>
      <c r="C399" s="2">
        <v>0.16500000000000001</v>
      </c>
      <c r="D399" s="2">
        <v>0.83499999999999996</v>
      </c>
      <c r="E399" s="2">
        <v>0.90490000000000004</v>
      </c>
      <c r="F399" s="2">
        <v>0</v>
      </c>
      <c r="G399" s="2"/>
      <c r="H399" s="2"/>
      <c r="I399" s="2"/>
      <c r="J399" s="2"/>
      <c r="K399" s="2"/>
      <c r="L399" s="2"/>
    </row>
    <row r="400" spans="1:12" x14ac:dyDescent="0.25">
      <c r="A400" s="1" t="s">
        <v>844</v>
      </c>
      <c r="B400" s="1" t="s">
        <v>50</v>
      </c>
      <c r="C400" s="2">
        <v>0.78700000000000003</v>
      </c>
      <c r="D400" s="2">
        <v>0.21299999999999999</v>
      </c>
      <c r="E400" s="2">
        <v>0.57189999999999996</v>
      </c>
      <c r="F400" s="2">
        <v>0</v>
      </c>
      <c r="G400" s="2"/>
      <c r="H400" s="2"/>
      <c r="I400" s="2"/>
      <c r="J400" s="2"/>
      <c r="K400" s="2"/>
      <c r="L400" s="2"/>
    </row>
    <row r="401" spans="1:12" x14ac:dyDescent="0.25">
      <c r="A401" s="1" t="s">
        <v>843</v>
      </c>
      <c r="B401" s="1" t="s">
        <v>50</v>
      </c>
      <c r="C401" s="2">
        <v>0.80400000000000005</v>
      </c>
      <c r="D401" s="2">
        <v>0.19600000000000001</v>
      </c>
      <c r="E401" s="2">
        <v>0.62490000000000001</v>
      </c>
      <c r="F401" s="2">
        <v>0</v>
      </c>
      <c r="G401" s="2"/>
      <c r="H401" s="2"/>
      <c r="I401" s="2"/>
      <c r="J401" s="2"/>
      <c r="K401" s="2"/>
      <c r="L401" s="2"/>
    </row>
    <row r="402" spans="1:12" x14ac:dyDescent="0.25">
      <c r="A402" s="1" t="s">
        <v>842</v>
      </c>
      <c r="B402" s="1" t="s">
        <v>50</v>
      </c>
      <c r="C402" s="2">
        <v>0.26300000000000001</v>
      </c>
      <c r="D402" s="2">
        <v>0.73699999999999999</v>
      </c>
      <c r="E402" s="2">
        <v>0.64680000000000004</v>
      </c>
      <c r="F402" s="2">
        <v>0</v>
      </c>
      <c r="G402" s="2"/>
      <c r="H402" s="2"/>
      <c r="I402" s="2"/>
      <c r="J402" s="2"/>
      <c r="K402" s="2"/>
      <c r="L402" s="2"/>
    </row>
    <row r="403" spans="1:12" x14ac:dyDescent="0.25">
      <c r="A403" s="1" t="s">
        <v>841</v>
      </c>
      <c r="B403" s="1" t="s">
        <v>50</v>
      </c>
      <c r="C403" s="2">
        <v>0.47299999999999998</v>
      </c>
      <c r="D403" s="2">
        <v>0.52700000000000002</v>
      </c>
      <c r="E403" s="2">
        <v>0.55500000000000005</v>
      </c>
      <c r="F403" s="2">
        <v>0</v>
      </c>
      <c r="G403" s="2"/>
      <c r="H403" s="2"/>
      <c r="I403" s="2"/>
      <c r="J403" s="2"/>
      <c r="K403" s="2"/>
      <c r="L403" s="2"/>
    </row>
    <row r="404" spans="1:12" x14ac:dyDescent="0.25">
      <c r="A404" s="1" t="s">
        <v>840</v>
      </c>
      <c r="B404" s="1" t="s">
        <v>50</v>
      </c>
      <c r="C404" s="2">
        <v>0.249</v>
      </c>
      <c r="D404" s="2">
        <v>0.751</v>
      </c>
      <c r="E404" s="2">
        <v>0.45590000000000003</v>
      </c>
      <c r="F404" s="2">
        <v>0</v>
      </c>
      <c r="G404" s="2"/>
      <c r="H404" s="2"/>
      <c r="I404" s="2"/>
      <c r="J404" s="2"/>
      <c r="K404" s="2"/>
      <c r="L404" s="2"/>
    </row>
    <row r="405" spans="1:12" x14ac:dyDescent="0.25">
      <c r="A405" s="1" t="s">
        <v>839</v>
      </c>
      <c r="B405" s="1" t="s">
        <v>50</v>
      </c>
      <c r="C405" s="2">
        <v>0.33300000000000002</v>
      </c>
      <c r="D405" s="2">
        <v>0.66700000000000004</v>
      </c>
      <c r="E405" s="2">
        <v>0.66879999999999995</v>
      </c>
      <c r="F405" s="2">
        <v>0</v>
      </c>
      <c r="G405" s="2"/>
      <c r="H405" s="2"/>
      <c r="I405" s="2"/>
      <c r="J405" s="2"/>
      <c r="K405" s="2"/>
      <c r="L405" s="2"/>
    </row>
    <row r="406" spans="1:12" ht="45" x14ac:dyDescent="0.25">
      <c r="A406" s="1" t="s">
        <v>838</v>
      </c>
      <c r="B406" s="1" t="s">
        <v>50</v>
      </c>
      <c r="C406" s="2">
        <v>0.33500000000000002</v>
      </c>
      <c r="D406" s="2">
        <v>0.63600000000000001</v>
      </c>
      <c r="E406" s="2">
        <v>0.90980000000000005</v>
      </c>
      <c r="F406" s="2">
        <v>2.9000000000000001E-2</v>
      </c>
      <c r="G406" s="2"/>
      <c r="H406" s="2"/>
      <c r="I406" s="2"/>
      <c r="J406" s="2"/>
      <c r="K406" s="2"/>
      <c r="L406" s="2"/>
    </row>
    <row r="407" spans="1:12" x14ac:dyDescent="0.25">
      <c r="A407" s="1" t="s">
        <v>837</v>
      </c>
      <c r="B407" s="1" t="s">
        <v>50</v>
      </c>
      <c r="C407" s="2">
        <v>0.2</v>
      </c>
      <c r="D407" s="2">
        <v>0.8</v>
      </c>
      <c r="E407" s="2">
        <v>0.36120000000000002</v>
      </c>
      <c r="F407" s="2">
        <v>0</v>
      </c>
      <c r="G407" s="2"/>
      <c r="H407" s="2"/>
      <c r="I407" s="2"/>
      <c r="J407" s="2"/>
      <c r="K407" s="2"/>
      <c r="L407" s="2"/>
    </row>
    <row r="408" spans="1:12" ht="30" x14ac:dyDescent="0.25">
      <c r="A408" s="1" t="s">
        <v>836</v>
      </c>
      <c r="B408" s="1" t="s">
        <v>50</v>
      </c>
      <c r="C408" s="2">
        <v>0.25600000000000001</v>
      </c>
      <c r="D408" s="2">
        <v>0.65200000000000002</v>
      </c>
      <c r="E408" s="2">
        <v>0.67600000000000005</v>
      </c>
      <c r="F408" s="2">
        <v>9.1999999999999998E-2</v>
      </c>
      <c r="G408" s="2"/>
      <c r="H408" s="2"/>
      <c r="I408" s="2"/>
      <c r="J408" s="2"/>
      <c r="K408" s="2"/>
      <c r="L408" s="2"/>
    </row>
    <row r="409" spans="1:12" x14ac:dyDescent="0.25">
      <c r="A409" s="1" t="s">
        <v>835</v>
      </c>
      <c r="B409" s="1" t="s">
        <v>50</v>
      </c>
      <c r="C409" s="2">
        <v>0.34399999999999997</v>
      </c>
      <c r="D409" s="2">
        <v>0.65600000000000003</v>
      </c>
      <c r="E409" s="2">
        <v>0.63600000000000001</v>
      </c>
      <c r="F409" s="2">
        <v>0</v>
      </c>
      <c r="G409" s="2"/>
      <c r="H409" s="2"/>
      <c r="I409" s="2"/>
      <c r="J409" s="2"/>
      <c r="K409" s="2"/>
      <c r="L409" s="2"/>
    </row>
    <row r="410" spans="1:12" x14ac:dyDescent="0.25">
      <c r="A410" s="1" t="s">
        <v>834</v>
      </c>
      <c r="B410" s="1" t="s">
        <v>50</v>
      </c>
      <c r="C410" s="2">
        <v>0.85499999999999998</v>
      </c>
      <c r="D410" s="2">
        <v>0.14499999999999999</v>
      </c>
      <c r="E410" s="2">
        <v>0.70879999999999999</v>
      </c>
      <c r="F410" s="2">
        <v>0</v>
      </c>
      <c r="G410" s="2"/>
      <c r="H410" s="2"/>
      <c r="I410" s="2"/>
      <c r="J410" s="2"/>
      <c r="K410" s="2"/>
      <c r="L410" s="2"/>
    </row>
    <row r="411" spans="1:12" ht="30" x14ac:dyDescent="0.25">
      <c r="A411" s="1" t="s">
        <v>833</v>
      </c>
      <c r="B411" s="1" t="s">
        <v>50</v>
      </c>
      <c r="C411" s="2">
        <v>0.28899999999999998</v>
      </c>
      <c r="D411" s="2">
        <v>0.71099999999999997</v>
      </c>
      <c r="E411" s="2">
        <v>0.75739999999999996</v>
      </c>
      <c r="F411" s="2">
        <v>0</v>
      </c>
      <c r="G411" s="2"/>
      <c r="H411" s="2"/>
      <c r="I411" s="2"/>
      <c r="J411" s="2"/>
      <c r="K411" s="2"/>
      <c r="L411" s="2"/>
    </row>
    <row r="412" spans="1:12" x14ac:dyDescent="0.25">
      <c r="A412" s="1" t="s">
        <v>832</v>
      </c>
      <c r="B412" s="1" t="s">
        <v>50</v>
      </c>
      <c r="C412" s="2">
        <v>0.49199999999999999</v>
      </c>
      <c r="D412" s="2">
        <v>0.50800000000000001</v>
      </c>
      <c r="E412" s="2">
        <v>0.44040000000000001</v>
      </c>
      <c r="F412" s="2">
        <v>0</v>
      </c>
      <c r="G412" s="2"/>
      <c r="H412" s="2"/>
      <c r="I412" s="2"/>
      <c r="J412" s="2"/>
      <c r="K412" s="2"/>
      <c r="L412" s="2"/>
    </row>
    <row r="413" spans="1:12" x14ac:dyDescent="0.25">
      <c r="A413" s="1" t="s">
        <v>831</v>
      </c>
      <c r="B413" s="1" t="s">
        <v>50</v>
      </c>
      <c r="C413" s="2">
        <v>0.27</v>
      </c>
      <c r="D413" s="2">
        <v>0.73</v>
      </c>
      <c r="E413" s="2">
        <v>0.74299999999999999</v>
      </c>
      <c r="F413" s="2">
        <v>0</v>
      </c>
      <c r="G413" s="2"/>
      <c r="H413" s="2"/>
      <c r="I413" s="2"/>
      <c r="J413" s="2"/>
      <c r="K413" s="2"/>
      <c r="L413" s="2"/>
    </row>
    <row r="414" spans="1:12" x14ac:dyDescent="0.25">
      <c r="A414" s="1" t="s">
        <v>830</v>
      </c>
      <c r="B414" s="1" t="s">
        <v>50</v>
      </c>
      <c r="C414" s="2">
        <v>0.25</v>
      </c>
      <c r="D414" s="2">
        <v>0.75</v>
      </c>
      <c r="E414" s="2">
        <v>0.45879999999999999</v>
      </c>
      <c r="F414" s="2">
        <v>0</v>
      </c>
      <c r="G414" s="2"/>
      <c r="H414" s="2"/>
      <c r="I414" s="2"/>
      <c r="J414" s="2"/>
      <c r="K414" s="2"/>
      <c r="L414" s="2"/>
    </row>
    <row r="415" spans="1:12" x14ac:dyDescent="0.25">
      <c r="A415" s="1" t="s">
        <v>829</v>
      </c>
      <c r="B415" s="1" t="s">
        <v>50</v>
      </c>
      <c r="C415" s="2">
        <v>0</v>
      </c>
      <c r="D415" s="2">
        <v>0.82399999999999995</v>
      </c>
      <c r="E415" s="2">
        <v>-0.45739999999999997</v>
      </c>
      <c r="F415" s="2">
        <v>0.17599999999999999</v>
      </c>
      <c r="G415" s="2"/>
      <c r="H415" s="2"/>
      <c r="I415" s="2"/>
      <c r="J415" s="2"/>
      <c r="K415" s="2"/>
      <c r="L415" s="2"/>
    </row>
    <row r="416" spans="1:12" x14ac:dyDescent="0.25">
      <c r="A416" s="1" t="s">
        <v>828</v>
      </c>
      <c r="B416" s="1" t="s">
        <v>50</v>
      </c>
      <c r="C416" s="2">
        <v>0.56499999999999995</v>
      </c>
      <c r="D416" s="2">
        <v>0.435</v>
      </c>
      <c r="E416" s="2">
        <v>0.38179999999999997</v>
      </c>
      <c r="F416" s="2">
        <v>0</v>
      </c>
      <c r="G416" s="2"/>
      <c r="H416" s="2"/>
      <c r="I416" s="2"/>
      <c r="J416" s="2"/>
      <c r="K416" s="2"/>
      <c r="L416" s="2"/>
    </row>
    <row r="417" spans="1:12" x14ac:dyDescent="0.25">
      <c r="A417" s="1" t="s">
        <v>827</v>
      </c>
      <c r="B417" s="1" t="s">
        <v>50</v>
      </c>
      <c r="C417" s="2">
        <v>0</v>
      </c>
      <c r="D417" s="2">
        <v>1</v>
      </c>
      <c r="E417" s="2">
        <v>0</v>
      </c>
      <c r="F417" s="2">
        <v>0</v>
      </c>
      <c r="G417" s="2"/>
      <c r="H417" s="2"/>
      <c r="I417" s="2"/>
      <c r="J417" s="2"/>
      <c r="K417" s="2"/>
      <c r="L417" s="2"/>
    </row>
    <row r="418" spans="1:12" x14ac:dyDescent="0.25">
      <c r="A418" s="1" t="s">
        <v>826</v>
      </c>
      <c r="B418" s="1" t="s">
        <v>50</v>
      </c>
      <c r="C418" s="2">
        <v>0.29099999999999998</v>
      </c>
      <c r="D418" s="2">
        <v>0.70899999999999996</v>
      </c>
      <c r="E418" s="2">
        <v>0.56969999999999998</v>
      </c>
      <c r="F418" s="2">
        <v>0</v>
      </c>
      <c r="G418" s="2"/>
      <c r="H418" s="2"/>
      <c r="I418" s="2"/>
      <c r="J418" s="2"/>
      <c r="K418" s="2"/>
      <c r="L418" s="2"/>
    </row>
    <row r="419" spans="1:12" x14ac:dyDescent="0.25">
      <c r="A419" s="1" t="s">
        <v>825</v>
      </c>
      <c r="B419" s="1" t="s">
        <v>50</v>
      </c>
      <c r="C419" s="2">
        <v>0.252</v>
      </c>
      <c r="D419" s="2">
        <v>0.748</v>
      </c>
      <c r="E419" s="2">
        <v>0.52290000000000003</v>
      </c>
      <c r="F419" s="2">
        <v>0</v>
      </c>
      <c r="G419" s="2"/>
      <c r="H419" s="2"/>
      <c r="I419" s="2"/>
      <c r="J419" s="2"/>
      <c r="K419" s="2"/>
      <c r="L419" s="2"/>
    </row>
    <row r="420" spans="1:12" x14ac:dyDescent="0.25">
      <c r="A420" s="1" t="s">
        <v>824</v>
      </c>
      <c r="B420" s="1" t="s">
        <v>50</v>
      </c>
      <c r="C420" s="2">
        <v>0.67700000000000005</v>
      </c>
      <c r="D420" s="2">
        <v>0.32300000000000001</v>
      </c>
      <c r="E420" s="2">
        <v>0.63600000000000001</v>
      </c>
      <c r="F420" s="2">
        <v>0</v>
      </c>
      <c r="G420" s="2"/>
      <c r="H420" s="2"/>
      <c r="I420" s="2"/>
      <c r="J420" s="2"/>
      <c r="K420" s="2"/>
      <c r="L420" s="2"/>
    </row>
    <row r="421" spans="1:12" x14ac:dyDescent="0.25">
      <c r="A421" s="1" t="s">
        <v>622</v>
      </c>
      <c r="B421" s="1" t="s">
        <v>50</v>
      </c>
      <c r="C421" s="2">
        <v>0.70499999999999996</v>
      </c>
      <c r="D421" s="2">
        <v>0.29499999999999998</v>
      </c>
      <c r="E421" s="2">
        <v>0.3382</v>
      </c>
      <c r="F421" s="2">
        <v>0</v>
      </c>
      <c r="G421" s="2"/>
      <c r="H421" s="2"/>
      <c r="I421" s="2"/>
      <c r="J421" s="2"/>
      <c r="K421" s="2"/>
      <c r="L421" s="2"/>
    </row>
    <row r="422" spans="1:12" ht="45" x14ac:dyDescent="0.25">
      <c r="A422" s="1" t="s">
        <v>823</v>
      </c>
      <c r="B422" s="1" t="s">
        <v>50</v>
      </c>
      <c r="C422" s="2">
        <v>7.6999999999999999E-2</v>
      </c>
      <c r="D422" s="2">
        <v>0.80700000000000005</v>
      </c>
      <c r="E422" s="2">
        <v>-0.70530000000000004</v>
      </c>
      <c r="F422" s="2">
        <v>0.11700000000000001</v>
      </c>
      <c r="G422" s="2"/>
      <c r="H422" s="2"/>
      <c r="I422" s="2"/>
      <c r="J422" s="2"/>
      <c r="K422" s="2"/>
      <c r="L422" s="2"/>
    </row>
    <row r="423" spans="1:12" x14ac:dyDescent="0.25">
      <c r="A423" s="1" t="s">
        <v>822</v>
      </c>
      <c r="B423" s="1" t="s">
        <v>50</v>
      </c>
      <c r="C423" s="2">
        <v>0.115</v>
      </c>
      <c r="D423" s="2">
        <v>0.80800000000000005</v>
      </c>
      <c r="E423" s="2">
        <v>0.8901</v>
      </c>
      <c r="F423" s="2">
        <v>7.6999999999999999E-2</v>
      </c>
      <c r="G423" s="2"/>
      <c r="H423" s="2"/>
      <c r="I423" s="2"/>
      <c r="J423" s="2"/>
      <c r="K423" s="2"/>
      <c r="L423" s="2"/>
    </row>
    <row r="424" spans="1:12" ht="90" x14ac:dyDescent="0.25">
      <c r="A424" s="1" t="s">
        <v>821</v>
      </c>
      <c r="B424" s="1" t="s">
        <v>50</v>
      </c>
      <c r="C424" s="2">
        <v>0.123</v>
      </c>
      <c r="D424" s="2">
        <v>0.82</v>
      </c>
      <c r="E424" s="2">
        <v>0.77829999999999999</v>
      </c>
      <c r="F424" s="2">
        <v>5.7000000000000002E-2</v>
      </c>
      <c r="G424" s="2"/>
      <c r="H424" s="2"/>
      <c r="I424" s="2"/>
      <c r="J424" s="2"/>
      <c r="K424" s="2"/>
      <c r="L424" s="2"/>
    </row>
    <row r="425" spans="1:12" ht="30" x14ac:dyDescent="0.25">
      <c r="A425" s="1" t="s">
        <v>820</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819</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818</v>
      </c>
      <c r="B427" s="1" t="s">
        <v>50</v>
      </c>
      <c r="C427" s="2">
        <v>0.245</v>
      </c>
      <c r="D427" s="2">
        <v>0.755</v>
      </c>
      <c r="E427" s="2">
        <v>0.84330000000000005</v>
      </c>
      <c r="F427" s="2">
        <v>0</v>
      </c>
      <c r="G427" s="2"/>
      <c r="H427" s="2"/>
      <c r="I427" s="2"/>
      <c r="J427" s="2"/>
      <c r="K427" s="2"/>
      <c r="L427" s="2"/>
    </row>
    <row r="428" spans="1:12" x14ac:dyDescent="0.25">
      <c r="A428" s="1" t="s">
        <v>817</v>
      </c>
      <c r="B428" s="1" t="s">
        <v>50</v>
      </c>
      <c r="C428" s="2">
        <v>0</v>
      </c>
      <c r="D428" s="2">
        <v>-1</v>
      </c>
      <c r="E428" s="2">
        <v>0</v>
      </c>
      <c r="F428" s="2">
        <v>0</v>
      </c>
      <c r="G428" s="2"/>
      <c r="H428" s="2"/>
      <c r="I428" s="2"/>
      <c r="J428" s="2"/>
      <c r="K428" s="2"/>
      <c r="L428" s="2"/>
    </row>
    <row r="429" spans="1:12" x14ac:dyDescent="0.25">
      <c r="A429" s="1" t="s">
        <v>816</v>
      </c>
      <c r="B429" s="1" t="s">
        <v>50</v>
      </c>
      <c r="C429" s="2">
        <v>0</v>
      </c>
      <c r="D429" s="2">
        <v>1</v>
      </c>
      <c r="E429" s="2">
        <v>0</v>
      </c>
      <c r="F429" s="2">
        <v>0</v>
      </c>
      <c r="G429" s="2"/>
      <c r="H429" s="2"/>
      <c r="I429" s="2"/>
      <c r="J429" s="2"/>
      <c r="K429" s="2"/>
      <c r="L429" s="2"/>
    </row>
    <row r="430" spans="1:12" x14ac:dyDescent="0.25">
      <c r="A430" s="1" t="s">
        <v>815</v>
      </c>
      <c r="B430" s="1" t="s">
        <v>50</v>
      </c>
      <c r="C430" s="2">
        <v>0</v>
      </c>
      <c r="D430" s="2">
        <v>1</v>
      </c>
      <c r="E430" s="2">
        <v>0</v>
      </c>
      <c r="F430" s="2">
        <v>0</v>
      </c>
      <c r="G430" s="2"/>
      <c r="H430" s="2"/>
      <c r="I430" s="2"/>
      <c r="J430" s="2"/>
      <c r="K430" s="2"/>
      <c r="L430" s="2"/>
    </row>
    <row r="431" spans="1:12" x14ac:dyDescent="0.25">
      <c r="A431" s="1" t="s">
        <v>814</v>
      </c>
      <c r="B431" s="1" t="s">
        <v>50</v>
      </c>
      <c r="C431" s="2">
        <v>0.48399999999999999</v>
      </c>
      <c r="D431" s="2">
        <v>0.51600000000000001</v>
      </c>
      <c r="E431" s="2">
        <v>0.85529999999999995</v>
      </c>
      <c r="F431" s="2">
        <v>0</v>
      </c>
      <c r="G431" s="2"/>
      <c r="H431" s="2"/>
      <c r="I431" s="2"/>
      <c r="J431" s="2"/>
      <c r="K431" s="2"/>
      <c r="L431" s="2"/>
    </row>
    <row r="432" spans="1:12" ht="30" x14ac:dyDescent="0.25">
      <c r="A432" s="1" t="s">
        <v>813</v>
      </c>
      <c r="B432" s="1" t="s">
        <v>50</v>
      </c>
      <c r="C432" s="2">
        <v>0.42799999999999999</v>
      </c>
      <c r="D432" s="2">
        <v>0.57199999999999995</v>
      </c>
      <c r="E432" s="2">
        <v>0.88829999999999998</v>
      </c>
      <c r="F432" s="2">
        <v>0</v>
      </c>
      <c r="G432" s="2"/>
      <c r="H432" s="2"/>
      <c r="I432" s="2"/>
      <c r="J432" s="2"/>
      <c r="K432" s="2"/>
      <c r="L432" s="2"/>
    </row>
    <row r="433" spans="1:12" x14ac:dyDescent="0.25">
      <c r="A433" s="1" t="s">
        <v>812</v>
      </c>
      <c r="B433" s="1" t="s">
        <v>50</v>
      </c>
      <c r="C433" s="2">
        <v>0</v>
      </c>
      <c r="D433" s="2">
        <v>1</v>
      </c>
      <c r="E433" s="2">
        <v>0</v>
      </c>
      <c r="F433" s="2">
        <v>0</v>
      </c>
      <c r="G433" s="2"/>
      <c r="H433" s="2"/>
      <c r="I433" s="2"/>
      <c r="J433" s="2"/>
      <c r="K433" s="2"/>
      <c r="L433" s="2"/>
    </row>
    <row r="434" spans="1:12" ht="30" x14ac:dyDescent="0.25">
      <c r="A434" s="1" t="s">
        <v>811</v>
      </c>
      <c r="B434" s="1" t="s">
        <v>50</v>
      </c>
      <c r="C434" s="2">
        <v>0.13</v>
      </c>
      <c r="D434" s="2">
        <v>0.87</v>
      </c>
      <c r="E434" s="2">
        <v>0.45469999999999999</v>
      </c>
      <c r="F434" s="2">
        <v>0</v>
      </c>
      <c r="G434" s="2"/>
      <c r="H434" s="2"/>
      <c r="I434" s="2"/>
      <c r="J434" s="2"/>
      <c r="K434" s="2"/>
      <c r="L434" s="2"/>
    </row>
    <row r="435" spans="1:12" ht="30" x14ac:dyDescent="0.25">
      <c r="A435" s="1" t="s">
        <v>810</v>
      </c>
      <c r="B435" s="1" t="s">
        <v>50</v>
      </c>
      <c r="C435" s="2">
        <v>0</v>
      </c>
      <c r="D435" s="2">
        <v>0.9</v>
      </c>
      <c r="E435" s="2">
        <v>-0.2732</v>
      </c>
      <c r="F435" s="2">
        <v>0.1</v>
      </c>
      <c r="G435" s="2"/>
      <c r="H435" s="2"/>
      <c r="I435" s="2"/>
      <c r="J435" s="2"/>
      <c r="K435" s="2"/>
      <c r="L435" s="2"/>
    </row>
    <row r="436" spans="1:12" x14ac:dyDescent="0.25">
      <c r="A436" s="1" t="s">
        <v>809</v>
      </c>
      <c r="B436" s="1" t="s">
        <v>50</v>
      </c>
      <c r="C436" s="2">
        <v>0</v>
      </c>
      <c r="D436" s="2">
        <v>1</v>
      </c>
      <c r="E436" s="2">
        <v>0</v>
      </c>
      <c r="F436" s="2">
        <v>0</v>
      </c>
      <c r="G436" s="2"/>
      <c r="H436" s="2"/>
      <c r="I436" s="2"/>
      <c r="J436" s="2"/>
      <c r="K436" s="2"/>
      <c r="L436" s="2"/>
    </row>
    <row r="437" spans="1:12" x14ac:dyDescent="0.25">
      <c r="A437" s="1" t="s">
        <v>788</v>
      </c>
      <c r="B437" s="1" t="s">
        <v>50</v>
      </c>
      <c r="C437" s="2">
        <v>0.2</v>
      </c>
      <c r="D437" s="2">
        <v>0.8</v>
      </c>
      <c r="E437" s="2">
        <v>0.45879999999999999</v>
      </c>
      <c r="F437" s="2">
        <v>0</v>
      </c>
      <c r="G437" s="2"/>
      <c r="H437" s="2"/>
      <c r="I437" s="2"/>
      <c r="J437" s="2"/>
      <c r="K437" s="2"/>
      <c r="L437" s="2"/>
    </row>
    <row r="438" spans="1:12" x14ac:dyDescent="0.25">
      <c r="A438" s="1" t="s">
        <v>808</v>
      </c>
      <c r="B438" s="1" t="s">
        <v>50</v>
      </c>
      <c r="C438" s="2">
        <v>0</v>
      </c>
      <c r="D438" s="2">
        <v>0.78400000000000003</v>
      </c>
      <c r="E438" s="2">
        <v>-0.46400000000000002</v>
      </c>
      <c r="F438" s="2">
        <v>0.216</v>
      </c>
      <c r="G438" s="2"/>
      <c r="H438" s="2"/>
      <c r="I438" s="2"/>
      <c r="J438" s="2"/>
      <c r="K438" s="2"/>
      <c r="L438" s="2"/>
    </row>
    <row r="439" spans="1:12" x14ac:dyDescent="0.25">
      <c r="A439" s="1" t="s">
        <v>807</v>
      </c>
      <c r="B439" s="1" t="s">
        <v>50</v>
      </c>
      <c r="C439" s="2">
        <v>0.80400000000000005</v>
      </c>
      <c r="D439" s="2">
        <v>0.19600000000000001</v>
      </c>
      <c r="E439" s="2">
        <v>0.62490000000000001</v>
      </c>
      <c r="F439" s="2">
        <v>0</v>
      </c>
      <c r="G439" s="2"/>
      <c r="H439" s="2"/>
      <c r="I439" s="2"/>
      <c r="J439" s="2"/>
      <c r="K439" s="2"/>
      <c r="L439" s="2"/>
    </row>
    <row r="440" spans="1:12" x14ac:dyDescent="0.25">
      <c r="A440" s="1" t="s">
        <v>806</v>
      </c>
      <c r="B440" s="1" t="s">
        <v>50</v>
      </c>
      <c r="C440" s="2">
        <v>0.36499999999999999</v>
      </c>
      <c r="D440" s="2">
        <v>0.63500000000000001</v>
      </c>
      <c r="E440" s="2">
        <v>0.98950000000000005</v>
      </c>
      <c r="F440" s="2">
        <v>0</v>
      </c>
      <c r="G440" s="2"/>
      <c r="H440" s="2"/>
      <c r="I440" s="2"/>
      <c r="J440" s="2"/>
      <c r="K440" s="2"/>
      <c r="L440" s="2"/>
    </row>
    <row r="441" spans="1:12" x14ac:dyDescent="0.25">
      <c r="A441" s="1" t="s">
        <v>805</v>
      </c>
      <c r="B441" s="1" t="s">
        <v>50</v>
      </c>
      <c r="C441" s="2">
        <v>0</v>
      </c>
      <c r="D441" s="2">
        <v>1</v>
      </c>
      <c r="E441" s="2">
        <v>0</v>
      </c>
      <c r="F441" s="2">
        <v>0</v>
      </c>
      <c r="G441" s="2"/>
      <c r="H441" s="2"/>
      <c r="I441" s="2"/>
      <c r="J441" s="2"/>
      <c r="K441" s="2"/>
      <c r="L441" s="2"/>
    </row>
    <row r="442" spans="1:12" ht="75" x14ac:dyDescent="0.25">
      <c r="A442" s="1" t="s">
        <v>804</v>
      </c>
      <c r="B442" s="1" t="s">
        <v>50</v>
      </c>
      <c r="C442" s="2">
        <v>0.22700000000000001</v>
      </c>
      <c r="D442" s="2">
        <v>0.77300000000000002</v>
      </c>
      <c r="E442" s="2">
        <v>0.93479999999999996</v>
      </c>
      <c r="F442" s="2">
        <v>0</v>
      </c>
      <c r="G442" s="2"/>
      <c r="H442" s="2"/>
      <c r="I442" s="2"/>
      <c r="J442" s="2"/>
      <c r="K442" s="2"/>
      <c r="L442" s="2"/>
    </row>
    <row r="443" spans="1:12" x14ac:dyDescent="0.25">
      <c r="A443" s="1" t="s">
        <v>803</v>
      </c>
      <c r="B443" s="1" t="s">
        <v>50</v>
      </c>
      <c r="C443" s="2">
        <v>0.127</v>
      </c>
      <c r="D443" s="2">
        <v>0.873</v>
      </c>
      <c r="E443" s="2">
        <v>0.62490000000000001</v>
      </c>
      <c r="F443" s="2">
        <v>0</v>
      </c>
      <c r="G443" s="2"/>
      <c r="H443" s="2"/>
      <c r="I443" s="2"/>
      <c r="J443" s="2"/>
      <c r="K443" s="2"/>
      <c r="L443" s="2"/>
    </row>
    <row r="444" spans="1:12" ht="30" x14ac:dyDescent="0.25">
      <c r="A444" s="1" t="s">
        <v>802</v>
      </c>
      <c r="B444" s="1" t="s">
        <v>50</v>
      </c>
      <c r="C444" s="2">
        <v>0.20699999999999999</v>
      </c>
      <c r="D444" s="2">
        <v>0.79300000000000004</v>
      </c>
      <c r="E444" s="2">
        <v>0.57189999999999996</v>
      </c>
      <c r="F444" s="2">
        <v>0</v>
      </c>
      <c r="G444" s="2"/>
      <c r="H444" s="2"/>
      <c r="I444" s="2"/>
      <c r="J444" s="2"/>
      <c r="K444" s="2"/>
      <c r="L444" s="2"/>
    </row>
    <row r="445" spans="1:12" x14ac:dyDescent="0.25">
      <c r="A445" s="1" t="s">
        <v>801</v>
      </c>
      <c r="B445" s="1" t="s">
        <v>50</v>
      </c>
      <c r="C445" s="2">
        <v>0</v>
      </c>
      <c r="D445" s="2">
        <v>1</v>
      </c>
      <c r="E445" s="2">
        <v>0</v>
      </c>
      <c r="F445" s="2">
        <v>0</v>
      </c>
      <c r="G445" s="2"/>
      <c r="H445" s="2"/>
      <c r="I445" s="2"/>
      <c r="J445" s="2"/>
      <c r="K445" s="2"/>
      <c r="L445" s="2"/>
    </row>
    <row r="446" spans="1:12" x14ac:dyDescent="0.25">
      <c r="A446" s="1" t="s">
        <v>800</v>
      </c>
      <c r="B446" s="1" t="s">
        <v>50</v>
      </c>
      <c r="C446" s="2">
        <v>0.22</v>
      </c>
      <c r="D446" s="2">
        <v>0.78</v>
      </c>
      <c r="E446" s="2">
        <v>0.73460000000000003</v>
      </c>
      <c r="F446" s="2">
        <v>0</v>
      </c>
      <c r="G446" s="2"/>
      <c r="H446" s="2"/>
      <c r="I446" s="2"/>
      <c r="J446" s="2"/>
      <c r="K446" s="2"/>
      <c r="L446" s="2"/>
    </row>
    <row r="447" spans="1:12" x14ac:dyDescent="0.25">
      <c r="A447" s="1" t="s">
        <v>799</v>
      </c>
      <c r="B447" s="1" t="s">
        <v>50</v>
      </c>
      <c r="C447" s="2">
        <v>0.311</v>
      </c>
      <c r="D447" s="2">
        <v>0.68899999999999995</v>
      </c>
      <c r="E447" s="2">
        <v>0.62090000000000001</v>
      </c>
      <c r="F447" s="2">
        <v>0</v>
      </c>
      <c r="G447" s="2"/>
      <c r="H447" s="2"/>
      <c r="I447" s="2"/>
      <c r="J447" s="2"/>
      <c r="K447" s="2"/>
      <c r="L447" s="2"/>
    </row>
    <row r="448" spans="1:12" ht="30" x14ac:dyDescent="0.25">
      <c r="A448" s="1" t="s">
        <v>798</v>
      </c>
      <c r="B448" s="1" t="s">
        <v>50</v>
      </c>
      <c r="C448" s="2">
        <v>0.52500000000000002</v>
      </c>
      <c r="D448" s="2">
        <v>0.47499999999999998</v>
      </c>
      <c r="E448" s="2">
        <v>0.92120000000000002</v>
      </c>
      <c r="F448" s="2">
        <v>0</v>
      </c>
      <c r="G448" s="2"/>
      <c r="H448" s="2"/>
      <c r="I448" s="2"/>
      <c r="J448" s="2"/>
      <c r="K448" s="2"/>
      <c r="L448" s="2"/>
    </row>
    <row r="449" spans="1:12" ht="30" x14ac:dyDescent="0.25">
      <c r="A449" s="1" t="s">
        <v>797</v>
      </c>
      <c r="B449" s="1" t="s">
        <v>50</v>
      </c>
      <c r="C449" s="2">
        <v>0.14799999999999999</v>
      </c>
      <c r="D449" s="2">
        <v>0.85199999999999998</v>
      </c>
      <c r="E449" s="2">
        <v>0.38179999999999997</v>
      </c>
      <c r="F449" s="2">
        <v>0</v>
      </c>
      <c r="G449" s="2"/>
      <c r="H449" s="2"/>
      <c r="I449" s="2"/>
      <c r="J449" s="2"/>
      <c r="K449" s="2"/>
      <c r="L449" s="2"/>
    </row>
    <row r="450" spans="1:12" x14ac:dyDescent="0.25">
      <c r="A450" s="1" t="s">
        <v>796</v>
      </c>
      <c r="B450" s="1" t="s">
        <v>50</v>
      </c>
      <c r="C450" s="2">
        <v>0.72199999999999998</v>
      </c>
      <c r="D450" s="2">
        <v>0.27800000000000002</v>
      </c>
      <c r="E450" s="2">
        <v>0.38019999999999998</v>
      </c>
      <c r="F450" s="2">
        <v>0</v>
      </c>
      <c r="G450" s="2"/>
      <c r="H450" s="2"/>
      <c r="I450" s="2"/>
      <c r="J450" s="2"/>
      <c r="K450" s="2"/>
      <c r="L450" s="2"/>
    </row>
    <row r="451" spans="1:12" x14ac:dyDescent="0.25">
      <c r="A451" s="1" t="s">
        <v>795</v>
      </c>
      <c r="B451" s="1" t="s">
        <v>50</v>
      </c>
      <c r="C451" s="2">
        <v>0.32600000000000001</v>
      </c>
      <c r="D451" s="2">
        <v>0.67400000000000004</v>
      </c>
      <c r="E451" s="2">
        <v>0.52549999999999997</v>
      </c>
      <c r="F451" s="2">
        <v>0</v>
      </c>
      <c r="G451" s="2"/>
      <c r="H451" s="2"/>
      <c r="I451" s="2"/>
      <c r="J451" s="2"/>
      <c r="K451" s="2"/>
      <c r="L451" s="2"/>
    </row>
    <row r="452" spans="1:12" ht="30" x14ac:dyDescent="0.25">
      <c r="A452" s="1" t="s">
        <v>794</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793</v>
      </c>
      <c r="B453" s="1" t="s">
        <v>50</v>
      </c>
      <c r="C453" s="2">
        <v>0.33300000000000002</v>
      </c>
      <c r="D453" s="2">
        <v>0.66700000000000004</v>
      </c>
      <c r="E453" s="2">
        <v>0.91859999999999997</v>
      </c>
      <c r="F453" s="2">
        <v>0</v>
      </c>
      <c r="G453" s="2"/>
      <c r="H453" s="2"/>
      <c r="I453" s="2"/>
      <c r="J453" s="2"/>
      <c r="K453" s="2"/>
      <c r="L453" s="2"/>
    </row>
    <row r="454" spans="1:12" ht="45" x14ac:dyDescent="0.25">
      <c r="A454" s="1" t="s">
        <v>792</v>
      </c>
      <c r="B454" s="1" t="s">
        <v>50</v>
      </c>
      <c r="C454" s="2">
        <v>0.32900000000000001</v>
      </c>
      <c r="D454" s="2">
        <v>0.67100000000000004</v>
      </c>
      <c r="E454" s="2">
        <v>0.94510000000000005</v>
      </c>
      <c r="F454" s="2">
        <v>0</v>
      </c>
      <c r="G454" s="2"/>
      <c r="H454" s="2"/>
      <c r="I454" s="2"/>
      <c r="J454" s="2"/>
      <c r="K454" s="2"/>
      <c r="L454" s="2"/>
    </row>
    <row r="455" spans="1:12" x14ac:dyDescent="0.25">
      <c r="A455" s="1" t="s">
        <v>791</v>
      </c>
      <c r="B455" s="1" t="s">
        <v>50</v>
      </c>
      <c r="C455" s="2">
        <v>0.40500000000000003</v>
      </c>
      <c r="D455" s="2">
        <v>0.59499999999999997</v>
      </c>
      <c r="E455" s="2">
        <v>0.77829999999999999</v>
      </c>
      <c r="F455" s="2">
        <v>0</v>
      </c>
      <c r="G455" s="2"/>
      <c r="H455" s="2"/>
      <c r="I455" s="2"/>
      <c r="J455" s="2"/>
      <c r="K455" s="2"/>
      <c r="L455" s="2"/>
    </row>
    <row r="456" spans="1:12" ht="30" x14ac:dyDescent="0.25">
      <c r="A456" s="1" t="s">
        <v>790</v>
      </c>
      <c r="B456" s="1" t="s">
        <v>50</v>
      </c>
      <c r="C456" s="2">
        <v>0.32500000000000001</v>
      </c>
      <c r="D456" s="2">
        <v>0.67500000000000004</v>
      </c>
      <c r="E456" s="2">
        <v>0.84750000000000003</v>
      </c>
      <c r="F456" s="2">
        <v>0</v>
      </c>
      <c r="G456" s="2"/>
      <c r="H456" s="2"/>
      <c r="I456" s="2"/>
      <c r="J456" s="2"/>
      <c r="K456" s="2"/>
      <c r="L456" s="2"/>
    </row>
    <row r="457" spans="1:12" x14ac:dyDescent="0.25">
      <c r="A457" s="1" t="s">
        <v>789</v>
      </c>
      <c r="B457" s="1" t="s">
        <v>50</v>
      </c>
      <c r="C457" s="2">
        <v>0.379</v>
      </c>
      <c r="D457" s="2">
        <v>0.621</v>
      </c>
      <c r="E457" s="2">
        <v>0.72689999999999999</v>
      </c>
      <c r="F457" s="2">
        <v>0</v>
      </c>
      <c r="G457" s="2"/>
      <c r="H457" s="2"/>
      <c r="I457" s="2"/>
      <c r="J457" s="2"/>
      <c r="K457" s="2"/>
      <c r="L457" s="2"/>
    </row>
    <row r="458" spans="1:12" x14ac:dyDescent="0.25">
      <c r="A458" s="1" t="s">
        <v>788</v>
      </c>
      <c r="B458" s="1" t="s">
        <v>50</v>
      </c>
      <c r="C458" s="2">
        <v>0.21099999999999999</v>
      </c>
      <c r="D458" s="2">
        <v>0.78900000000000003</v>
      </c>
      <c r="E458" s="2">
        <v>0.45879999999999999</v>
      </c>
      <c r="F458" s="2">
        <v>0</v>
      </c>
      <c r="G458" s="2"/>
      <c r="H458" s="2"/>
      <c r="I458" s="2"/>
      <c r="J458" s="2"/>
      <c r="K458" s="2"/>
      <c r="L458" s="2"/>
    </row>
    <row r="459" spans="1:12" x14ac:dyDescent="0.25">
      <c r="A459" s="1" t="s">
        <v>787</v>
      </c>
      <c r="B459" s="1" t="s">
        <v>50</v>
      </c>
      <c r="C459" s="2">
        <v>0</v>
      </c>
      <c r="D459" s="2">
        <v>1</v>
      </c>
      <c r="E459" s="2">
        <v>0</v>
      </c>
      <c r="F459" s="2">
        <v>0</v>
      </c>
      <c r="G459" s="2"/>
      <c r="H459" s="2"/>
      <c r="I459" s="2"/>
      <c r="J459" s="2"/>
      <c r="K459" s="2"/>
      <c r="L459" s="2"/>
    </row>
    <row r="460" spans="1:12" x14ac:dyDescent="0.25">
      <c r="A460" s="1" t="s">
        <v>786</v>
      </c>
      <c r="B460" s="1" t="s">
        <v>50</v>
      </c>
      <c r="C460" s="2">
        <v>0.27400000000000002</v>
      </c>
      <c r="D460" s="2">
        <v>0.72599999999999998</v>
      </c>
      <c r="E460" s="2">
        <v>0.52669999999999995</v>
      </c>
      <c r="F460" s="2">
        <v>0</v>
      </c>
      <c r="G460" s="2"/>
      <c r="H460" s="2"/>
      <c r="I460" s="2"/>
      <c r="J460" s="2"/>
      <c r="K460" s="2"/>
      <c r="L460" s="2"/>
    </row>
    <row r="461" spans="1:12" x14ac:dyDescent="0.25">
      <c r="A461" s="1" t="s">
        <v>785</v>
      </c>
      <c r="B461" s="1" t="s">
        <v>50</v>
      </c>
      <c r="C461" s="2">
        <v>0.38300000000000001</v>
      </c>
      <c r="D461" s="2">
        <v>0.61699999999999999</v>
      </c>
      <c r="E461" s="2">
        <v>0.96550000000000002</v>
      </c>
      <c r="F461" s="2">
        <v>0</v>
      </c>
      <c r="G461" s="2"/>
      <c r="H461" s="2"/>
      <c r="I461" s="2"/>
      <c r="J461" s="2"/>
      <c r="K461" s="2"/>
      <c r="L461" s="2"/>
    </row>
    <row r="462" spans="1:12" x14ac:dyDescent="0.25">
      <c r="A462" s="1" t="s">
        <v>784</v>
      </c>
      <c r="B462" s="1" t="s">
        <v>50</v>
      </c>
      <c r="C462" s="2">
        <v>0.50700000000000001</v>
      </c>
      <c r="D462" s="2">
        <v>0.49299999999999999</v>
      </c>
      <c r="E462" s="2">
        <v>0.73509999999999998</v>
      </c>
      <c r="F462" s="2">
        <v>0</v>
      </c>
      <c r="G462" s="2"/>
      <c r="H462" s="2"/>
      <c r="I462" s="2"/>
      <c r="J462" s="2"/>
      <c r="K462" s="2"/>
      <c r="L462" s="2"/>
    </row>
    <row r="463" spans="1:12" ht="30" x14ac:dyDescent="0.25">
      <c r="A463" s="1" t="s">
        <v>783</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782</v>
      </c>
      <c r="B464" s="1" t="s">
        <v>50</v>
      </c>
      <c r="C464" s="2">
        <v>0.42099999999999999</v>
      </c>
      <c r="D464" s="2">
        <v>0.57899999999999996</v>
      </c>
      <c r="E464" s="2">
        <v>0.79059999999999997</v>
      </c>
      <c r="F464" s="2">
        <v>0</v>
      </c>
      <c r="G464" s="2"/>
      <c r="H464" s="2"/>
      <c r="I464" s="2"/>
      <c r="J464" s="2"/>
      <c r="K464" s="2"/>
      <c r="L464" s="2"/>
    </row>
    <row r="465" spans="1:12" x14ac:dyDescent="0.25">
      <c r="A465" s="1" t="s">
        <v>781</v>
      </c>
      <c r="B465" s="1" t="s">
        <v>50</v>
      </c>
      <c r="C465" s="2">
        <v>0.70599999999999996</v>
      </c>
      <c r="D465" s="2">
        <v>0.29399999999999998</v>
      </c>
      <c r="E465" s="2">
        <v>0.80159999999999998</v>
      </c>
      <c r="F465" s="2">
        <v>0</v>
      </c>
      <c r="G465" s="2"/>
      <c r="H465" s="2"/>
      <c r="I465" s="2"/>
      <c r="J465" s="2"/>
      <c r="K465" s="2"/>
      <c r="L465" s="2"/>
    </row>
    <row r="466" spans="1:12" x14ac:dyDescent="0.25">
      <c r="A466" s="1" t="s">
        <v>780</v>
      </c>
      <c r="B466" s="1" t="s">
        <v>50</v>
      </c>
      <c r="C466" s="2">
        <v>0.314</v>
      </c>
      <c r="D466" s="2">
        <v>0.68600000000000005</v>
      </c>
      <c r="E466" s="2">
        <v>0.49390000000000001</v>
      </c>
      <c r="F466" s="2">
        <v>0</v>
      </c>
      <c r="G466" s="2"/>
      <c r="H466" s="2"/>
      <c r="I466" s="2"/>
      <c r="J466" s="2"/>
      <c r="K466" s="2"/>
      <c r="L466" s="2"/>
    </row>
    <row r="467" spans="1:12" x14ac:dyDescent="0.25">
      <c r="A467" s="1" t="s">
        <v>779</v>
      </c>
      <c r="B467" s="1" t="s">
        <v>50</v>
      </c>
      <c r="C467" s="2">
        <v>0.72899999999999998</v>
      </c>
      <c r="D467" s="2">
        <v>0.27100000000000002</v>
      </c>
      <c r="E467" s="2">
        <v>0.84360000000000002</v>
      </c>
      <c r="F467" s="2">
        <v>0</v>
      </c>
      <c r="G467" s="2"/>
      <c r="H467" s="2"/>
      <c r="I467" s="2"/>
      <c r="J467" s="2"/>
      <c r="K467" s="2"/>
      <c r="L467" s="2"/>
    </row>
    <row r="468" spans="1:12" x14ac:dyDescent="0.25">
      <c r="A468" s="1" t="s">
        <v>778</v>
      </c>
      <c r="B468" s="1" t="s">
        <v>50</v>
      </c>
      <c r="C468" s="2">
        <v>0</v>
      </c>
      <c r="D468" s="2">
        <v>1</v>
      </c>
      <c r="E468" s="2">
        <v>0</v>
      </c>
      <c r="F468" s="2">
        <v>0</v>
      </c>
      <c r="G468" s="2"/>
      <c r="H468" s="2"/>
      <c r="I468" s="2"/>
      <c r="J468" s="2"/>
      <c r="K468" s="2"/>
      <c r="L468" s="2"/>
    </row>
    <row r="469" spans="1:12" ht="30" x14ac:dyDescent="0.25">
      <c r="A469" s="1" t="s">
        <v>777</v>
      </c>
      <c r="B469" s="1" t="s">
        <v>50</v>
      </c>
      <c r="C469" s="2">
        <v>0.34699999999999998</v>
      </c>
      <c r="D469" s="2">
        <v>0.65300000000000002</v>
      </c>
      <c r="E469" s="2">
        <v>0.81720000000000004</v>
      </c>
      <c r="F469" s="2">
        <v>0</v>
      </c>
      <c r="G469" s="2"/>
      <c r="H469" s="2"/>
      <c r="I469" s="2"/>
      <c r="J469" s="2"/>
      <c r="K469" s="2"/>
      <c r="L469" s="2"/>
    </row>
    <row r="470" spans="1:12" x14ac:dyDescent="0.25">
      <c r="A470" s="1" t="s">
        <v>776</v>
      </c>
      <c r="B470" s="1" t="s">
        <v>50</v>
      </c>
      <c r="C470" s="2">
        <v>0.75600000000000001</v>
      </c>
      <c r="D470" s="2">
        <v>0.24399999999999999</v>
      </c>
      <c r="E470" s="2">
        <v>0.47670000000000001</v>
      </c>
      <c r="F470" s="2">
        <v>0</v>
      </c>
      <c r="G470" s="2"/>
      <c r="H470" s="2"/>
      <c r="I470" s="2"/>
      <c r="J470" s="2"/>
      <c r="K470" s="2"/>
      <c r="L470" s="2"/>
    </row>
    <row r="471" spans="1:12" x14ac:dyDescent="0.25">
      <c r="A471" s="1" t="s">
        <v>775</v>
      </c>
      <c r="B471" s="1" t="s">
        <v>50</v>
      </c>
      <c r="C471" s="2">
        <v>0.7</v>
      </c>
      <c r="D471" s="2">
        <v>0.3</v>
      </c>
      <c r="E471" s="2">
        <v>0.79059999999999997</v>
      </c>
      <c r="F471" s="2">
        <v>0</v>
      </c>
      <c r="G471" s="2"/>
      <c r="H471" s="2"/>
      <c r="I471" s="2"/>
      <c r="J471" s="2"/>
      <c r="K471" s="2"/>
      <c r="L471" s="2"/>
    </row>
    <row r="472" spans="1:12" x14ac:dyDescent="0.25">
      <c r="A472" s="1" t="s">
        <v>774</v>
      </c>
      <c r="B472" s="1" t="s">
        <v>50</v>
      </c>
      <c r="C472" s="2">
        <v>0</v>
      </c>
      <c r="D472" s="2">
        <v>1</v>
      </c>
      <c r="E472" s="2">
        <v>0</v>
      </c>
      <c r="F472" s="2">
        <v>0</v>
      </c>
      <c r="G472" s="2"/>
      <c r="H472" s="2"/>
      <c r="I472" s="2"/>
      <c r="J472" s="2"/>
      <c r="K472" s="2"/>
      <c r="L472" s="2"/>
    </row>
    <row r="473" spans="1:12" x14ac:dyDescent="0.25">
      <c r="A473" s="1" t="s">
        <v>773</v>
      </c>
      <c r="B473" s="1" t="s">
        <v>50</v>
      </c>
      <c r="C473" s="2">
        <v>0.16700000000000001</v>
      </c>
      <c r="D473" s="2">
        <v>0.83299999999999996</v>
      </c>
      <c r="E473" s="2">
        <v>0.34</v>
      </c>
      <c r="F473" s="2">
        <v>0</v>
      </c>
      <c r="G473" s="2"/>
      <c r="H473" s="2"/>
      <c r="I473" s="2"/>
      <c r="J473" s="2"/>
      <c r="K473" s="2"/>
      <c r="L473" s="2"/>
    </row>
    <row r="474" spans="1:12" x14ac:dyDescent="0.25">
      <c r="A474" s="1" t="s">
        <v>772</v>
      </c>
      <c r="B474" s="1" t="s">
        <v>50</v>
      </c>
      <c r="C474" s="2">
        <v>0.60399999999999998</v>
      </c>
      <c r="D474" s="2">
        <v>0.39600000000000002</v>
      </c>
      <c r="E474" s="2">
        <v>0.72689999999999999</v>
      </c>
      <c r="F474" s="2">
        <v>0</v>
      </c>
      <c r="G474" s="2"/>
      <c r="H474" s="2"/>
      <c r="I474" s="2"/>
      <c r="J474" s="2"/>
      <c r="K474" s="2"/>
      <c r="L474" s="2"/>
    </row>
    <row r="475" spans="1:12" x14ac:dyDescent="0.25">
      <c r="A475" s="1" t="s">
        <v>771</v>
      </c>
      <c r="B475" s="1" t="s">
        <v>50</v>
      </c>
      <c r="C475" s="2">
        <v>0</v>
      </c>
      <c r="D475" s="2">
        <v>1</v>
      </c>
      <c r="E475" s="2">
        <v>0</v>
      </c>
      <c r="F475" s="2">
        <v>0</v>
      </c>
      <c r="G475" s="2"/>
      <c r="H475" s="2"/>
      <c r="I475" s="2"/>
      <c r="J475" s="2"/>
      <c r="K475" s="2"/>
      <c r="L475" s="2"/>
    </row>
    <row r="476" spans="1:12" ht="30" x14ac:dyDescent="0.25">
      <c r="A476" s="1" t="s">
        <v>770</v>
      </c>
      <c r="B476" s="1" t="s">
        <v>50</v>
      </c>
      <c r="C476" s="2">
        <v>0</v>
      </c>
      <c r="D476" s="2">
        <v>0.91800000000000004</v>
      </c>
      <c r="E476" s="2">
        <v>-0.34</v>
      </c>
      <c r="F476" s="2">
        <v>8.2000000000000003E-2</v>
      </c>
      <c r="G476" s="2"/>
      <c r="H476" s="2"/>
      <c r="I476" s="2"/>
      <c r="J476" s="2"/>
      <c r="K476" s="2"/>
      <c r="L476" s="2"/>
    </row>
    <row r="477" spans="1:12" ht="45" x14ac:dyDescent="0.25">
      <c r="A477" s="1" t="s">
        <v>769</v>
      </c>
      <c r="B477" s="1" t="s">
        <v>50</v>
      </c>
      <c r="C477" s="2">
        <v>3.9E-2</v>
      </c>
      <c r="D477" s="2">
        <v>0.96099999999999997</v>
      </c>
      <c r="E477" s="2">
        <v>7.7200000000000005E-2</v>
      </c>
      <c r="F477" s="2">
        <v>0</v>
      </c>
      <c r="G477" s="2"/>
      <c r="H477" s="2"/>
      <c r="I477" s="2"/>
      <c r="J477" s="2"/>
      <c r="K477" s="2"/>
      <c r="L477" s="2"/>
    </row>
    <row r="478" spans="1:12" x14ac:dyDescent="0.25">
      <c r="A478" s="1" t="s">
        <v>768</v>
      </c>
      <c r="B478" s="1" t="s">
        <v>50</v>
      </c>
      <c r="C478" s="2">
        <v>0.64900000000000002</v>
      </c>
      <c r="D478" s="2">
        <v>0.35099999999999998</v>
      </c>
      <c r="E478" s="2">
        <v>0.57189999999999996</v>
      </c>
      <c r="F478" s="2">
        <v>0</v>
      </c>
      <c r="G478" s="2"/>
      <c r="H478" s="2"/>
      <c r="I478" s="2"/>
      <c r="J478" s="2"/>
      <c r="K478" s="2"/>
      <c r="L478" s="2"/>
    </row>
    <row r="479" spans="1:12" x14ac:dyDescent="0.25">
      <c r="A479" s="1" t="s">
        <v>767</v>
      </c>
      <c r="B479" s="1" t="s">
        <v>50</v>
      </c>
      <c r="C479" s="2">
        <v>0.70899999999999996</v>
      </c>
      <c r="D479" s="2">
        <v>0.29099999999999998</v>
      </c>
      <c r="E479" s="2">
        <v>0.80700000000000005</v>
      </c>
      <c r="F479" s="2">
        <v>0</v>
      </c>
      <c r="G479" s="2"/>
      <c r="H479" s="2"/>
      <c r="I479" s="2"/>
      <c r="J479" s="2"/>
      <c r="K479" s="2"/>
      <c r="L479" s="2"/>
    </row>
    <row r="480" spans="1:12" x14ac:dyDescent="0.25">
      <c r="A480" s="1" t="s">
        <v>766</v>
      </c>
      <c r="B480" s="1" t="s">
        <v>50</v>
      </c>
      <c r="C480" s="2">
        <v>9.8000000000000004E-2</v>
      </c>
      <c r="D480" s="2">
        <v>0.83199999999999996</v>
      </c>
      <c r="E480" s="2">
        <v>0.6724</v>
      </c>
      <c r="F480" s="2">
        <v>7.0000000000000007E-2</v>
      </c>
      <c r="G480" s="2"/>
      <c r="H480" s="2"/>
      <c r="I480" s="2"/>
      <c r="J480" s="2"/>
      <c r="K480" s="2"/>
      <c r="L480" s="2"/>
    </row>
    <row r="481" spans="1:12" x14ac:dyDescent="0.25">
      <c r="A481" s="1" t="s">
        <v>765</v>
      </c>
      <c r="B481" s="1" t="s">
        <v>50</v>
      </c>
      <c r="C481" s="2">
        <v>5.1999999999999998E-2</v>
      </c>
      <c r="D481" s="2">
        <v>0.94799999999999995</v>
      </c>
      <c r="E481" s="2">
        <v>0.15110000000000001</v>
      </c>
      <c r="F481" s="2">
        <v>0</v>
      </c>
      <c r="G481" s="2"/>
      <c r="H481" s="2"/>
      <c r="I481" s="2"/>
      <c r="J481" s="2"/>
      <c r="K481" s="2"/>
      <c r="L481" s="2"/>
    </row>
    <row r="482" spans="1:12" x14ac:dyDescent="0.25">
      <c r="A482" s="1" t="s">
        <v>764</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763</v>
      </c>
      <c r="B483" s="1" t="s">
        <v>50</v>
      </c>
      <c r="C483" s="2">
        <v>0</v>
      </c>
      <c r="D483" s="2">
        <v>1</v>
      </c>
      <c r="E483" s="2">
        <v>0</v>
      </c>
      <c r="F483" s="2">
        <v>0</v>
      </c>
      <c r="G483" s="2"/>
      <c r="H483" s="2"/>
      <c r="I483" s="2"/>
      <c r="J483" s="2"/>
      <c r="K483" s="2"/>
      <c r="L483" s="2"/>
    </row>
    <row r="484" spans="1:12" x14ac:dyDescent="0.25">
      <c r="A484" s="1" t="s">
        <v>762</v>
      </c>
      <c r="B484" s="1" t="s">
        <v>50</v>
      </c>
      <c r="C484" s="2">
        <v>0.54900000000000004</v>
      </c>
      <c r="D484" s="2">
        <v>0.45100000000000001</v>
      </c>
      <c r="E484" s="2">
        <v>0.72629999999999995</v>
      </c>
      <c r="F484" s="2">
        <v>0</v>
      </c>
      <c r="G484" s="2"/>
      <c r="H484" s="2"/>
      <c r="I484" s="2"/>
      <c r="J484" s="2"/>
      <c r="K484" s="2"/>
      <c r="L484" s="2"/>
    </row>
    <row r="485" spans="1:12" ht="30" x14ac:dyDescent="0.25">
      <c r="A485" s="1" t="s">
        <v>761</v>
      </c>
      <c r="B485" s="1" t="s">
        <v>50</v>
      </c>
      <c r="C485" s="2">
        <v>0.28399999999999997</v>
      </c>
      <c r="D485" s="2">
        <v>0.71599999999999997</v>
      </c>
      <c r="E485" s="2">
        <v>0.89839999999999998</v>
      </c>
      <c r="F485" s="2">
        <v>0</v>
      </c>
      <c r="G485" s="2"/>
      <c r="H485" s="2"/>
      <c r="I485" s="2"/>
      <c r="J485" s="2"/>
      <c r="K485" s="2"/>
      <c r="L485" s="2"/>
    </row>
    <row r="486" spans="1:12" x14ac:dyDescent="0.25">
      <c r="A486" s="1" t="s">
        <v>760</v>
      </c>
      <c r="B486" s="1" t="s">
        <v>50</v>
      </c>
      <c r="C486" s="2">
        <v>0</v>
      </c>
      <c r="D486" s="2">
        <v>1</v>
      </c>
      <c r="E486" s="2">
        <v>0</v>
      </c>
      <c r="F486" s="2">
        <v>0</v>
      </c>
      <c r="G486" s="2"/>
      <c r="H486" s="2"/>
      <c r="I486" s="2"/>
      <c r="J486" s="2"/>
      <c r="K486" s="2"/>
      <c r="L486" s="2"/>
    </row>
    <row r="487" spans="1:12" ht="45" x14ac:dyDescent="0.25">
      <c r="A487" s="1" t="s">
        <v>759</v>
      </c>
      <c r="B487" s="1" t="s">
        <v>50</v>
      </c>
      <c r="C487" s="2">
        <v>0.13200000000000001</v>
      </c>
      <c r="D487" s="2">
        <v>0.86799999999999999</v>
      </c>
      <c r="E487" s="2">
        <v>0.60460000000000003</v>
      </c>
      <c r="F487" s="2">
        <v>0</v>
      </c>
      <c r="G487" s="2"/>
      <c r="H487" s="2"/>
      <c r="I487" s="2"/>
      <c r="J487" s="2"/>
      <c r="K487" s="2"/>
      <c r="L487" s="2"/>
    </row>
    <row r="488" spans="1:12" x14ac:dyDescent="0.25">
      <c r="A488" s="1" t="s">
        <v>758</v>
      </c>
      <c r="B488" s="1" t="s">
        <v>50</v>
      </c>
      <c r="C488" s="2">
        <v>0</v>
      </c>
      <c r="D488" s="2">
        <v>1</v>
      </c>
      <c r="E488" s="2">
        <v>0</v>
      </c>
      <c r="F488" s="2">
        <v>0</v>
      </c>
      <c r="G488" s="2"/>
      <c r="H488" s="2"/>
      <c r="I488" s="2"/>
      <c r="J488" s="2"/>
      <c r="K488" s="2"/>
      <c r="L488" s="2"/>
    </row>
    <row r="489" spans="1:12" x14ac:dyDescent="0.25">
      <c r="A489" s="1" t="s">
        <v>757</v>
      </c>
      <c r="B489" s="1" t="s">
        <v>50</v>
      </c>
      <c r="C489" s="2">
        <v>0.64900000000000002</v>
      </c>
      <c r="D489" s="2">
        <v>0.35099999999999998</v>
      </c>
      <c r="E489" s="2">
        <v>0.57189999999999996</v>
      </c>
      <c r="F489" s="2">
        <v>0</v>
      </c>
      <c r="G489" s="2"/>
      <c r="H489" s="2"/>
      <c r="I489" s="2"/>
      <c r="J489" s="2"/>
      <c r="K489" s="2"/>
      <c r="L489" s="2"/>
    </row>
    <row r="490" spans="1:12" x14ac:dyDescent="0.25">
      <c r="A490" s="1" t="s">
        <v>756</v>
      </c>
      <c r="B490" s="1" t="s">
        <v>50</v>
      </c>
      <c r="C490" s="2">
        <v>0.83599999999999997</v>
      </c>
      <c r="D490" s="2">
        <v>0.16400000000000001</v>
      </c>
      <c r="E490" s="2">
        <v>0.62490000000000001</v>
      </c>
      <c r="F490" s="2">
        <v>0</v>
      </c>
      <c r="G490" s="2"/>
      <c r="H490" s="2"/>
      <c r="I490" s="2"/>
      <c r="J490" s="2"/>
      <c r="K490" s="2"/>
      <c r="L490" s="2"/>
    </row>
    <row r="491" spans="1:12" x14ac:dyDescent="0.25">
      <c r="A491" s="1" t="s">
        <v>755</v>
      </c>
      <c r="B491" s="1" t="s">
        <v>50</v>
      </c>
      <c r="C491" s="2">
        <v>0.47699999999999998</v>
      </c>
      <c r="D491" s="2">
        <v>0.52300000000000002</v>
      </c>
      <c r="E491" s="2">
        <v>0.67679999999999996</v>
      </c>
      <c r="F491" s="2">
        <v>0</v>
      </c>
      <c r="G491" s="2"/>
      <c r="H491" s="2"/>
      <c r="I491" s="2"/>
      <c r="J491" s="2"/>
      <c r="K491" s="2"/>
      <c r="L491" s="2"/>
    </row>
    <row r="492" spans="1:12" x14ac:dyDescent="0.25">
      <c r="A492" s="1" t="s">
        <v>754</v>
      </c>
      <c r="B492" s="1" t="s">
        <v>50</v>
      </c>
      <c r="C492" s="2">
        <v>0.433</v>
      </c>
      <c r="D492" s="2">
        <v>0.56699999999999995</v>
      </c>
      <c r="E492" s="2">
        <v>0.6784</v>
      </c>
      <c r="F492" s="2">
        <v>0</v>
      </c>
      <c r="G492" s="2"/>
      <c r="H492" s="2"/>
      <c r="I492" s="2"/>
      <c r="J492" s="2"/>
      <c r="K492" s="2"/>
      <c r="L492" s="2"/>
    </row>
    <row r="493" spans="1:12" x14ac:dyDescent="0.25">
      <c r="A493" s="1" t="s">
        <v>753</v>
      </c>
      <c r="B493" s="1" t="s">
        <v>50</v>
      </c>
      <c r="C493" s="2">
        <v>0.67700000000000005</v>
      </c>
      <c r="D493" s="2">
        <v>0.32300000000000001</v>
      </c>
      <c r="E493" s="2">
        <v>0.63600000000000001</v>
      </c>
      <c r="F493" s="2">
        <v>0</v>
      </c>
      <c r="G493" s="2"/>
      <c r="H493" s="2"/>
      <c r="I493" s="2"/>
      <c r="J493" s="2"/>
      <c r="K493" s="2"/>
      <c r="L493" s="2"/>
    </row>
    <row r="494" spans="1:12" x14ac:dyDescent="0.25">
      <c r="A494" s="1" t="s">
        <v>752</v>
      </c>
      <c r="B494" s="1" t="s">
        <v>50</v>
      </c>
      <c r="C494" s="2">
        <v>0.89</v>
      </c>
      <c r="D494" s="2">
        <v>0.11</v>
      </c>
      <c r="E494" s="2">
        <v>0.84360000000000002</v>
      </c>
      <c r="F494" s="2">
        <v>0</v>
      </c>
      <c r="G494" s="2"/>
      <c r="H494" s="2"/>
      <c r="I494" s="2"/>
      <c r="J494" s="2"/>
      <c r="K494" s="2"/>
      <c r="L494" s="2"/>
    </row>
    <row r="495" spans="1:12" ht="30" x14ac:dyDescent="0.25">
      <c r="A495" s="1" t="s">
        <v>751</v>
      </c>
      <c r="B495" s="1" t="s">
        <v>50</v>
      </c>
      <c r="C495" s="2">
        <v>0.159</v>
      </c>
      <c r="D495" s="2">
        <v>0.749</v>
      </c>
      <c r="E495" s="2">
        <v>0.38690000000000002</v>
      </c>
      <c r="F495" s="2">
        <v>9.1999999999999998E-2</v>
      </c>
      <c r="G495" s="2"/>
      <c r="H495" s="2"/>
      <c r="I495" s="2"/>
      <c r="J495" s="2"/>
      <c r="K495" s="2"/>
      <c r="L495" s="2"/>
    </row>
    <row r="496" spans="1:12" ht="45" x14ac:dyDescent="0.25">
      <c r="A496" s="1" t="s">
        <v>750</v>
      </c>
      <c r="B496" s="1" t="s">
        <v>50</v>
      </c>
      <c r="C496" s="2">
        <v>0.221</v>
      </c>
      <c r="D496" s="2">
        <v>0.70599999999999996</v>
      </c>
      <c r="E496" s="2">
        <v>0.75329999999999997</v>
      </c>
      <c r="F496" s="2">
        <v>7.2999999999999995E-2</v>
      </c>
      <c r="G496" s="2"/>
      <c r="H496" s="2"/>
      <c r="I496" s="2"/>
      <c r="J496" s="2"/>
      <c r="K496" s="2"/>
      <c r="L496" s="2"/>
    </row>
    <row r="497" spans="1:12" x14ac:dyDescent="0.25">
      <c r="A497" s="1" t="s">
        <v>749</v>
      </c>
      <c r="B497" s="1" t="s">
        <v>50</v>
      </c>
      <c r="C497" s="2">
        <v>0</v>
      </c>
      <c r="D497" s="2">
        <v>1</v>
      </c>
      <c r="E497" s="2">
        <v>0</v>
      </c>
      <c r="F497" s="2">
        <v>0</v>
      </c>
      <c r="G497" s="2"/>
      <c r="H497" s="2"/>
      <c r="I497" s="2"/>
      <c r="J497" s="2"/>
      <c r="K497" s="2"/>
      <c r="L497" s="2"/>
    </row>
    <row r="498" spans="1:12" x14ac:dyDescent="0.25">
      <c r="A498" s="1" t="s">
        <v>748</v>
      </c>
      <c r="B498" s="1" t="s">
        <v>50</v>
      </c>
      <c r="C498" s="2">
        <v>0.30299999999999999</v>
      </c>
      <c r="D498" s="2">
        <v>0.45500000000000002</v>
      </c>
      <c r="E498" s="2">
        <v>0.45879999999999999</v>
      </c>
      <c r="F498" s="2">
        <v>0.24199999999999999</v>
      </c>
      <c r="G498" s="2"/>
      <c r="H498" s="2"/>
      <c r="I498" s="2"/>
      <c r="J498" s="2"/>
      <c r="K498" s="2"/>
      <c r="L498" s="2"/>
    </row>
    <row r="499" spans="1:12" ht="60" x14ac:dyDescent="0.25">
      <c r="A499" s="1" t="s">
        <v>747</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746</v>
      </c>
      <c r="B500" s="1" t="s">
        <v>50</v>
      </c>
      <c r="C500" s="2">
        <v>0.27600000000000002</v>
      </c>
      <c r="D500" s="2">
        <v>0.72399999999999998</v>
      </c>
      <c r="E500" s="2">
        <v>0.72689999999999999</v>
      </c>
      <c r="F500" s="2">
        <v>0</v>
      </c>
      <c r="G500" s="2"/>
      <c r="H500" s="2"/>
      <c r="I500" s="2"/>
      <c r="J500" s="2"/>
      <c r="K500" s="2"/>
      <c r="L500" s="2"/>
    </row>
    <row r="501" spans="1:12" x14ac:dyDescent="0.25">
      <c r="A501" s="1" t="s">
        <v>745</v>
      </c>
      <c r="B501" s="1" t="s">
        <v>50</v>
      </c>
      <c r="C501" s="2">
        <v>0</v>
      </c>
      <c r="D501" s="2">
        <v>1</v>
      </c>
      <c r="E501" s="2">
        <v>0</v>
      </c>
      <c r="F501" s="2">
        <v>0</v>
      </c>
      <c r="G501" s="2"/>
      <c r="H501" s="2"/>
      <c r="I501" s="2"/>
      <c r="J501" s="2"/>
      <c r="K501" s="2"/>
      <c r="L501" s="2"/>
    </row>
    <row r="502" spans="1:12" ht="30" x14ac:dyDescent="0.25">
      <c r="A502" s="1" t="s">
        <v>744</v>
      </c>
      <c r="B502" s="1" t="s">
        <v>50</v>
      </c>
      <c r="C502" s="2">
        <v>0</v>
      </c>
      <c r="D502" s="2">
        <v>0.879</v>
      </c>
      <c r="E502" s="2">
        <v>-0.51060000000000005</v>
      </c>
      <c r="F502" s="2">
        <v>0.121</v>
      </c>
      <c r="G502" s="2"/>
      <c r="H502" s="2"/>
      <c r="I502" s="2"/>
      <c r="J502" s="2"/>
      <c r="K502" s="2"/>
      <c r="L502" s="2"/>
    </row>
    <row r="503" spans="1:12" ht="45" x14ac:dyDescent="0.25">
      <c r="A503" s="1" t="s">
        <v>743</v>
      </c>
      <c r="B503" s="1" t="s">
        <v>50</v>
      </c>
      <c r="C503" s="2">
        <v>6.6000000000000003E-2</v>
      </c>
      <c r="D503" s="2">
        <v>0.83</v>
      </c>
      <c r="E503" s="2">
        <v>-0.2732</v>
      </c>
      <c r="F503" s="2">
        <v>0.104</v>
      </c>
      <c r="G503" s="2"/>
      <c r="H503" s="2"/>
      <c r="I503" s="2"/>
      <c r="J503" s="2"/>
      <c r="K503" s="2"/>
      <c r="L503" s="2"/>
    </row>
    <row r="504" spans="1:12" x14ac:dyDescent="0.25">
      <c r="A504" s="1" t="s">
        <v>742</v>
      </c>
      <c r="B504" s="1" t="s">
        <v>50</v>
      </c>
      <c r="C504" s="2">
        <v>0</v>
      </c>
      <c r="D504" s="2">
        <v>0.76400000000000001</v>
      </c>
      <c r="E504" s="2">
        <v>-0.89339999999999997</v>
      </c>
      <c r="F504" s="2">
        <v>0.23599999999999999</v>
      </c>
      <c r="G504" s="2"/>
      <c r="H504" s="2"/>
      <c r="I504" s="2"/>
      <c r="J504" s="2"/>
      <c r="K504" s="2"/>
      <c r="L504" s="2"/>
    </row>
    <row r="505" spans="1:12" ht="60" x14ac:dyDescent="0.25">
      <c r="A505" s="1" t="s">
        <v>741</v>
      </c>
      <c r="B505" s="1" t="s">
        <v>50</v>
      </c>
      <c r="C505" s="2">
        <v>0</v>
      </c>
      <c r="D505" s="2">
        <v>0.94599999999999995</v>
      </c>
      <c r="E505" s="2">
        <v>-0.35949999999999999</v>
      </c>
      <c r="F505" s="2">
        <v>5.3999999999999999E-2</v>
      </c>
      <c r="G505" s="2"/>
      <c r="H505" s="2"/>
      <c r="I505" s="2"/>
      <c r="J505" s="2"/>
      <c r="K505" s="2"/>
      <c r="L505" s="2"/>
    </row>
    <row r="506" spans="1:12" x14ac:dyDescent="0.25">
      <c r="A506" s="1" t="s">
        <v>740</v>
      </c>
      <c r="B506" s="1" t="s">
        <v>50</v>
      </c>
      <c r="C506" s="2">
        <v>0</v>
      </c>
      <c r="D506" s="2">
        <v>0.65400000000000003</v>
      </c>
      <c r="E506" s="2">
        <v>-0.40189999999999998</v>
      </c>
      <c r="F506" s="2">
        <v>0.34599999999999997</v>
      </c>
      <c r="G506" s="2"/>
      <c r="H506" s="2"/>
      <c r="I506" s="2"/>
      <c r="J506" s="2"/>
      <c r="K506" s="2"/>
      <c r="L506" s="2"/>
    </row>
    <row r="507" spans="1:12" x14ac:dyDescent="0.25">
      <c r="A507" s="1" t="s">
        <v>739</v>
      </c>
      <c r="B507" s="1" t="s">
        <v>50</v>
      </c>
      <c r="C507" s="2">
        <v>0</v>
      </c>
      <c r="D507" s="2">
        <v>0.57099999999999995</v>
      </c>
      <c r="E507" s="2">
        <v>-0.128</v>
      </c>
      <c r="F507" s="2">
        <v>0.42899999999999999</v>
      </c>
      <c r="G507" s="2"/>
      <c r="H507" s="2"/>
      <c r="I507" s="2"/>
      <c r="J507" s="2"/>
      <c r="K507" s="2"/>
      <c r="L507" s="2"/>
    </row>
    <row r="508" spans="1:12" x14ac:dyDescent="0.25">
      <c r="A508" s="1" t="s">
        <v>738</v>
      </c>
      <c r="B508" s="1" t="s">
        <v>50</v>
      </c>
      <c r="C508" s="2">
        <v>0</v>
      </c>
      <c r="D508" s="2">
        <v>1</v>
      </c>
      <c r="E508" s="2">
        <v>0</v>
      </c>
      <c r="F508" s="2">
        <v>0</v>
      </c>
      <c r="G508" s="2"/>
      <c r="H508" s="2"/>
      <c r="I508" s="2"/>
      <c r="J508" s="2"/>
      <c r="K508" s="2"/>
      <c r="L508" s="2"/>
    </row>
    <row r="509" spans="1:12" x14ac:dyDescent="0.25">
      <c r="A509" s="1" t="s">
        <v>737</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736</v>
      </c>
      <c r="B510" s="1" t="s">
        <v>50</v>
      </c>
      <c r="C510" s="2">
        <v>0</v>
      </c>
      <c r="D510" s="2">
        <v>1</v>
      </c>
      <c r="E510" s="2">
        <v>0</v>
      </c>
      <c r="F510" s="2">
        <v>0</v>
      </c>
      <c r="G510" s="2"/>
      <c r="H510" s="2"/>
      <c r="I510" s="2"/>
      <c r="J510" s="2"/>
      <c r="K510" s="2"/>
      <c r="L510" s="2"/>
    </row>
    <row r="511" spans="1:12" ht="45" x14ac:dyDescent="0.25">
      <c r="A511" s="1" t="s">
        <v>735</v>
      </c>
      <c r="B511" s="1" t="s">
        <v>50</v>
      </c>
      <c r="C511" s="2">
        <v>0.13100000000000001</v>
      </c>
      <c r="D511" s="2">
        <v>0.79100000000000004</v>
      </c>
      <c r="E511" s="2">
        <v>0.61140000000000005</v>
      </c>
      <c r="F511" s="2">
        <v>7.8E-2</v>
      </c>
      <c r="G511" s="2"/>
      <c r="H511" s="2"/>
      <c r="I511" s="2"/>
      <c r="J511" s="2"/>
      <c r="K511" s="2"/>
      <c r="L511" s="2"/>
    </row>
    <row r="512" spans="1:12" x14ac:dyDescent="0.25">
      <c r="A512" s="1" t="s">
        <v>734</v>
      </c>
      <c r="B512" s="1" t="s">
        <v>50</v>
      </c>
      <c r="C512" s="2">
        <v>0.72099999999999997</v>
      </c>
      <c r="D512" s="2">
        <v>0.27900000000000003</v>
      </c>
      <c r="E512" s="2">
        <v>0.83020000000000005</v>
      </c>
      <c r="F512" s="2">
        <v>0</v>
      </c>
      <c r="G512" s="2"/>
      <c r="H512" s="2"/>
      <c r="I512" s="2"/>
      <c r="J512" s="2"/>
      <c r="K512" s="2"/>
      <c r="L512" s="2"/>
    </row>
    <row r="513" spans="1:12" ht="75" x14ac:dyDescent="0.25">
      <c r="A513" s="1" t="s">
        <v>733</v>
      </c>
      <c r="B513" s="1" t="s">
        <v>50</v>
      </c>
      <c r="C513" s="2">
        <v>0.109</v>
      </c>
      <c r="D513" s="2">
        <v>0.89100000000000001</v>
      </c>
      <c r="E513" s="2">
        <v>0.84189999999999998</v>
      </c>
      <c r="F513" s="2">
        <v>0</v>
      </c>
      <c r="G513" s="2"/>
      <c r="H513" s="2"/>
      <c r="I513" s="2"/>
      <c r="J513" s="2"/>
      <c r="K513" s="2"/>
      <c r="L513" s="2"/>
    </row>
    <row r="514" spans="1:12" ht="60" x14ac:dyDescent="0.25">
      <c r="A514" s="1" t="s">
        <v>732</v>
      </c>
      <c r="B514" s="1" t="s">
        <v>50</v>
      </c>
      <c r="C514" s="2">
        <v>0.221</v>
      </c>
      <c r="D514" s="2">
        <v>0.55300000000000005</v>
      </c>
      <c r="E514" s="2">
        <v>0.39129999999999998</v>
      </c>
      <c r="F514" s="2">
        <v>0.22600000000000001</v>
      </c>
      <c r="G514" s="2"/>
      <c r="H514" s="2"/>
      <c r="I514" s="2"/>
      <c r="J514" s="2"/>
      <c r="K514" s="2"/>
      <c r="L514" s="2"/>
    </row>
    <row r="515" spans="1:12" x14ac:dyDescent="0.25">
      <c r="A515" s="1" t="s">
        <v>731</v>
      </c>
      <c r="B515" s="1" t="s">
        <v>50</v>
      </c>
      <c r="C515" s="2">
        <v>0.66400000000000003</v>
      </c>
      <c r="D515" s="2">
        <v>0.33600000000000002</v>
      </c>
      <c r="E515" s="2">
        <v>0.83599999999999997</v>
      </c>
      <c r="F515" s="2">
        <v>0</v>
      </c>
      <c r="G515" s="2"/>
      <c r="H515" s="2"/>
      <c r="I515" s="2"/>
      <c r="J515" s="2"/>
      <c r="K515" s="2"/>
      <c r="L515" s="2"/>
    </row>
    <row r="516" spans="1:12" x14ac:dyDescent="0.25">
      <c r="A516" s="1" t="s">
        <v>730</v>
      </c>
      <c r="B516" s="1" t="s">
        <v>50</v>
      </c>
      <c r="C516" s="2">
        <v>0.71</v>
      </c>
      <c r="D516" s="2">
        <v>0.28999999999999998</v>
      </c>
      <c r="E516" s="2">
        <v>0.59940000000000004</v>
      </c>
      <c r="F516" s="2">
        <v>0</v>
      </c>
      <c r="G516" s="2"/>
      <c r="H516" s="2"/>
      <c r="I516" s="2"/>
      <c r="J516" s="2"/>
      <c r="K516" s="2"/>
      <c r="L516" s="2"/>
    </row>
    <row r="517" spans="1:12" x14ac:dyDescent="0.25">
      <c r="A517" s="1" t="s">
        <v>729</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728</v>
      </c>
      <c r="B518" s="1" t="s">
        <v>50</v>
      </c>
      <c r="C518" s="2">
        <v>0</v>
      </c>
      <c r="D518" s="2">
        <v>1</v>
      </c>
      <c r="E518" s="2">
        <v>0</v>
      </c>
      <c r="F518" s="2">
        <v>0</v>
      </c>
      <c r="G518" s="2"/>
      <c r="H518" s="2"/>
      <c r="I518" s="2"/>
      <c r="J518" s="2"/>
      <c r="K518" s="2"/>
      <c r="L518" s="2"/>
    </row>
    <row r="519" spans="1:12" x14ac:dyDescent="0.25">
      <c r="A519" s="1" t="s">
        <v>727</v>
      </c>
      <c r="B519" s="1" t="s">
        <v>50</v>
      </c>
      <c r="C519" s="2">
        <v>8.3000000000000004E-2</v>
      </c>
      <c r="D519" s="2">
        <v>0.84399999999999997</v>
      </c>
      <c r="E519" s="2">
        <v>-0.128</v>
      </c>
      <c r="F519" s="2">
        <v>7.2999999999999995E-2</v>
      </c>
      <c r="G519" s="2"/>
      <c r="H519" s="2"/>
      <c r="I519" s="2"/>
      <c r="J519" s="2"/>
      <c r="K519" s="2"/>
      <c r="L519" s="2"/>
    </row>
    <row r="520" spans="1:12" x14ac:dyDescent="0.25">
      <c r="A520" s="1" t="s">
        <v>726</v>
      </c>
      <c r="B520" s="1" t="s">
        <v>50</v>
      </c>
      <c r="C520" s="2">
        <v>0.38900000000000001</v>
      </c>
      <c r="D520" s="2">
        <v>0.61099999999999999</v>
      </c>
      <c r="E520" s="2">
        <v>0.62490000000000001</v>
      </c>
      <c r="F520" s="2">
        <v>0</v>
      </c>
      <c r="G520" s="2"/>
      <c r="H520" s="2"/>
      <c r="I520" s="2"/>
      <c r="J520" s="2"/>
      <c r="K520" s="2"/>
      <c r="L520" s="2"/>
    </row>
    <row r="521" spans="1:12" x14ac:dyDescent="0.25">
      <c r="A521" s="1" t="s">
        <v>725</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724</v>
      </c>
      <c r="B522" s="1" t="s">
        <v>50</v>
      </c>
      <c r="C522" s="2">
        <v>0.38800000000000001</v>
      </c>
      <c r="D522" s="2">
        <v>0.61199999999999999</v>
      </c>
      <c r="E522" s="2">
        <v>0.6633</v>
      </c>
      <c r="F522" s="2">
        <v>0</v>
      </c>
      <c r="G522" s="2"/>
      <c r="H522" s="2"/>
      <c r="I522" s="2"/>
      <c r="J522" s="2"/>
      <c r="K522" s="2"/>
      <c r="L522" s="2"/>
    </row>
    <row r="523" spans="1:12" x14ac:dyDescent="0.25">
      <c r="A523" s="1" t="s">
        <v>723</v>
      </c>
      <c r="B523" s="1" t="s">
        <v>50</v>
      </c>
      <c r="C523" s="2">
        <v>0.315</v>
      </c>
      <c r="D523" s="2">
        <v>0.53700000000000003</v>
      </c>
      <c r="E523" s="2">
        <v>0.53990000000000005</v>
      </c>
      <c r="F523" s="2">
        <v>0.14799999999999999</v>
      </c>
      <c r="G523" s="2"/>
      <c r="H523" s="2"/>
      <c r="I523" s="2"/>
      <c r="J523" s="2"/>
      <c r="K523" s="2"/>
      <c r="L523" s="2"/>
    </row>
    <row r="524" spans="1:12" x14ac:dyDescent="0.25">
      <c r="A524" s="1" t="s">
        <v>722</v>
      </c>
      <c r="B524" s="1" t="s">
        <v>50</v>
      </c>
      <c r="C524" s="2">
        <v>0.48399999999999999</v>
      </c>
      <c r="D524" s="2">
        <v>0.51600000000000001</v>
      </c>
      <c r="E524" s="2">
        <v>0.68920000000000003</v>
      </c>
      <c r="F524" s="2">
        <v>0</v>
      </c>
      <c r="G524" s="2"/>
      <c r="H524" s="2"/>
      <c r="I524" s="2"/>
      <c r="J524" s="2"/>
      <c r="K524" s="2"/>
      <c r="L524" s="2"/>
    </row>
    <row r="525" spans="1:12" x14ac:dyDescent="0.25">
      <c r="A525" s="1" t="s">
        <v>721</v>
      </c>
      <c r="B525" s="1" t="s">
        <v>50</v>
      </c>
      <c r="C525" s="2">
        <v>0</v>
      </c>
      <c r="D525" s="2">
        <v>1</v>
      </c>
      <c r="E525" s="2">
        <v>0</v>
      </c>
      <c r="F525" s="2">
        <v>0</v>
      </c>
      <c r="G525" s="2"/>
      <c r="H525" s="2"/>
      <c r="I525" s="2"/>
      <c r="J525" s="2"/>
      <c r="K525" s="2"/>
      <c r="L525" s="2"/>
    </row>
    <row r="526" spans="1:12" x14ac:dyDescent="0.25">
      <c r="A526" s="1" t="s">
        <v>720</v>
      </c>
      <c r="B526" s="1" t="s">
        <v>50</v>
      </c>
      <c r="C526" s="2">
        <v>0.94</v>
      </c>
      <c r="D526" s="2">
        <v>0.06</v>
      </c>
      <c r="E526" s="2">
        <v>0.94850000000000001</v>
      </c>
      <c r="F526" s="2">
        <v>0</v>
      </c>
      <c r="G526" s="2"/>
      <c r="H526" s="2"/>
      <c r="I526" s="2"/>
      <c r="J526" s="2"/>
      <c r="K526" s="2"/>
      <c r="L526" s="2"/>
    </row>
    <row r="527" spans="1:12" x14ac:dyDescent="0.25">
      <c r="A527" s="1" t="s">
        <v>719</v>
      </c>
      <c r="B527" s="1" t="s">
        <v>50</v>
      </c>
      <c r="C527" s="2">
        <v>0.22500000000000001</v>
      </c>
      <c r="D527" s="2">
        <v>0.75700000000000001</v>
      </c>
      <c r="E527" s="2">
        <v>0.96579999999999999</v>
      </c>
      <c r="F527" s="2">
        <v>1.7999999999999999E-2</v>
      </c>
      <c r="G527" s="2"/>
      <c r="H527" s="2"/>
      <c r="I527" s="2"/>
      <c r="J527" s="2"/>
      <c r="K527" s="2"/>
      <c r="L527" s="2"/>
    </row>
    <row r="528" spans="1:12" x14ac:dyDescent="0.25">
      <c r="A528" s="1" t="s">
        <v>718</v>
      </c>
      <c r="B528" s="1" t="s">
        <v>50</v>
      </c>
      <c r="C528" s="2">
        <v>0</v>
      </c>
      <c r="D528" s="2">
        <v>1</v>
      </c>
      <c r="E528" s="2">
        <v>0</v>
      </c>
      <c r="F528" s="2">
        <v>0</v>
      </c>
      <c r="G528" s="2"/>
      <c r="H528" s="2"/>
      <c r="I528" s="2"/>
      <c r="J528" s="2"/>
      <c r="K528" s="2"/>
      <c r="L528" s="2"/>
    </row>
    <row r="529" spans="1:12" x14ac:dyDescent="0.25">
      <c r="A529" s="1" t="s">
        <v>717</v>
      </c>
      <c r="B529" s="1" t="s">
        <v>50</v>
      </c>
      <c r="C529" s="2">
        <v>0.51300000000000001</v>
      </c>
      <c r="D529" s="2">
        <v>0.48699999999999999</v>
      </c>
      <c r="E529" s="2">
        <v>0.74050000000000005</v>
      </c>
      <c r="F529" s="2">
        <v>0</v>
      </c>
      <c r="G529" s="2"/>
      <c r="H529" s="2"/>
      <c r="I529" s="2"/>
      <c r="J529" s="2"/>
      <c r="K529" s="2"/>
      <c r="L529" s="2"/>
    </row>
    <row r="530" spans="1:12" x14ac:dyDescent="0.25">
      <c r="A530" s="1" t="s">
        <v>716</v>
      </c>
      <c r="B530" s="1" t="s">
        <v>50</v>
      </c>
      <c r="C530" s="2">
        <v>0</v>
      </c>
      <c r="D530" s="2">
        <v>1</v>
      </c>
      <c r="E530" s="2">
        <v>0</v>
      </c>
      <c r="F530" s="2">
        <v>0</v>
      </c>
      <c r="G530" s="2"/>
      <c r="H530" s="2"/>
      <c r="I530" s="2"/>
      <c r="J530" s="2"/>
      <c r="K530" s="2"/>
      <c r="L530" s="2"/>
    </row>
    <row r="531" spans="1:12" x14ac:dyDescent="0.25">
      <c r="A531" s="1" t="s">
        <v>715</v>
      </c>
      <c r="B531" s="1" t="s">
        <v>50</v>
      </c>
      <c r="C531" s="2">
        <v>0.47899999999999998</v>
      </c>
      <c r="D531" s="2">
        <v>0.52100000000000002</v>
      </c>
      <c r="E531" s="2">
        <v>0.55620000000000003</v>
      </c>
      <c r="F531" s="2">
        <v>0</v>
      </c>
      <c r="G531" s="2"/>
      <c r="H531" s="2"/>
      <c r="I531" s="2"/>
      <c r="J531" s="2"/>
      <c r="K531" s="2"/>
      <c r="L531" s="2"/>
    </row>
    <row r="532" spans="1:12" x14ac:dyDescent="0.25">
      <c r="A532" s="1" t="s">
        <v>714</v>
      </c>
      <c r="B532" s="1" t="s">
        <v>50</v>
      </c>
      <c r="C532" s="2">
        <v>0</v>
      </c>
      <c r="D532" s="2">
        <v>1</v>
      </c>
      <c r="E532" s="2">
        <v>0</v>
      </c>
      <c r="F532" s="2">
        <v>0</v>
      </c>
      <c r="G532" s="2"/>
      <c r="H532" s="2"/>
      <c r="I532" s="2"/>
      <c r="J532" s="2"/>
      <c r="K532" s="2"/>
      <c r="L532" s="2"/>
    </row>
    <row r="533" spans="1:12" ht="30" x14ac:dyDescent="0.25">
      <c r="A533" s="1" t="s">
        <v>713</v>
      </c>
      <c r="B533" s="1" t="s">
        <v>50</v>
      </c>
      <c r="C533" s="2">
        <v>0.24099999999999999</v>
      </c>
      <c r="D533" s="2">
        <v>0.75900000000000001</v>
      </c>
      <c r="E533" s="2">
        <v>0.53459999999999996</v>
      </c>
      <c r="F533" s="2">
        <v>0</v>
      </c>
      <c r="G533" s="2"/>
      <c r="H533" s="2"/>
      <c r="I533" s="2"/>
      <c r="J533" s="2"/>
      <c r="K533" s="2"/>
      <c r="L533" s="2"/>
    </row>
    <row r="534" spans="1:12" x14ac:dyDescent="0.25">
      <c r="A534" s="1" t="s">
        <v>712</v>
      </c>
      <c r="B534" s="1" t="s">
        <v>50</v>
      </c>
      <c r="C534" s="2">
        <v>0.155</v>
      </c>
      <c r="D534" s="2">
        <v>0.84499999999999997</v>
      </c>
      <c r="E534" s="2">
        <v>0.51060000000000005</v>
      </c>
      <c r="F534" s="2">
        <v>0</v>
      </c>
      <c r="G534" s="2"/>
      <c r="H534" s="2"/>
      <c r="I534" s="2"/>
      <c r="J534" s="2"/>
      <c r="K534" s="2"/>
      <c r="L534" s="2"/>
    </row>
    <row r="535" spans="1:12" x14ac:dyDescent="0.25">
      <c r="A535" s="1" t="s">
        <v>711</v>
      </c>
      <c r="B535" s="1" t="s">
        <v>50</v>
      </c>
      <c r="C535" s="2">
        <v>0.61499999999999999</v>
      </c>
      <c r="D535" s="2">
        <v>0.38500000000000001</v>
      </c>
      <c r="E535" s="2">
        <v>0.49270000000000003</v>
      </c>
      <c r="F535" s="2">
        <v>0</v>
      </c>
      <c r="G535" s="2"/>
      <c r="H535" s="2"/>
      <c r="I535" s="2"/>
      <c r="J535" s="2"/>
      <c r="K535" s="2"/>
      <c r="L535" s="2"/>
    </row>
    <row r="536" spans="1:12" x14ac:dyDescent="0.25">
      <c r="A536" s="1" t="s">
        <v>710</v>
      </c>
      <c r="B536" s="1" t="s">
        <v>50</v>
      </c>
      <c r="C536" s="2">
        <v>0.72899999999999998</v>
      </c>
      <c r="D536" s="2">
        <v>0.27100000000000002</v>
      </c>
      <c r="E536" s="2">
        <v>0.74819999999999998</v>
      </c>
      <c r="F536" s="2">
        <v>0</v>
      </c>
      <c r="G536" s="2"/>
      <c r="H536" s="2"/>
      <c r="I536" s="2"/>
      <c r="J536" s="2"/>
      <c r="K536" s="2"/>
      <c r="L536" s="2"/>
    </row>
    <row r="537" spans="1:12" x14ac:dyDescent="0.25">
      <c r="A537" s="1" t="s">
        <v>709</v>
      </c>
      <c r="B537" s="1" t="s">
        <v>50</v>
      </c>
      <c r="C537" s="2">
        <v>0</v>
      </c>
      <c r="D537" s="2">
        <v>1</v>
      </c>
      <c r="E537" s="2">
        <v>0</v>
      </c>
      <c r="F537" s="2">
        <v>0</v>
      </c>
      <c r="G537" s="2"/>
      <c r="H537" s="2"/>
      <c r="I537" s="2"/>
      <c r="J537" s="2"/>
      <c r="K537" s="2"/>
      <c r="L537" s="2"/>
    </row>
    <row r="538" spans="1:12" x14ac:dyDescent="0.25">
      <c r="A538" s="1" t="s">
        <v>708</v>
      </c>
      <c r="B538" s="1" t="s">
        <v>250</v>
      </c>
      <c r="C538" s="2">
        <v>0</v>
      </c>
      <c r="D538" s="2">
        <v>1</v>
      </c>
      <c r="E538" s="2">
        <v>0</v>
      </c>
      <c r="F538" s="2">
        <v>0</v>
      </c>
      <c r="G538" s="2"/>
      <c r="H538" s="2"/>
      <c r="I538" s="2"/>
      <c r="J538" s="2"/>
      <c r="K538" s="2"/>
      <c r="L538" s="2"/>
    </row>
    <row r="539" spans="1:12" ht="45" x14ac:dyDescent="0.25">
      <c r="A539" s="1" t="s">
        <v>707</v>
      </c>
      <c r="B539" s="1" t="s">
        <v>250</v>
      </c>
      <c r="C539" s="2">
        <v>0.19</v>
      </c>
      <c r="D539" s="2">
        <v>0.81</v>
      </c>
      <c r="E539" s="2">
        <v>0.79059999999999997</v>
      </c>
      <c r="F539" s="2">
        <v>0</v>
      </c>
      <c r="G539" s="2"/>
      <c r="H539" s="2"/>
      <c r="I539" s="2"/>
      <c r="J539" s="2"/>
      <c r="K539" s="2"/>
      <c r="L539" s="2"/>
    </row>
    <row r="540" spans="1:12" x14ac:dyDescent="0.25">
      <c r="A540" s="1" t="s">
        <v>706</v>
      </c>
      <c r="B540" s="1" t="s">
        <v>250</v>
      </c>
      <c r="C540" s="2">
        <v>0.26600000000000001</v>
      </c>
      <c r="D540" s="2">
        <v>0.73399999999999999</v>
      </c>
      <c r="E540" s="2">
        <v>0.56220000000000003</v>
      </c>
      <c r="F540" s="2">
        <v>0</v>
      </c>
      <c r="G540" s="2"/>
      <c r="H540" s="2"/>
      <c r="I540" s="2"/>
      <c r="J540" s="2"/>
      <c r="K540" s="2"/>
      <c r="L540" s="2"/>
    </row>
    <row r="541" spans="1:12" x14ac:dyDescent="0.25">
      <c r="A541" s="1" t="s">
        <v>705</v>
      </c>
      <c r="B541" s="1" t="s">
        <v>250</v>
      </c>
      <c r="C541" s="2">
        <v>0.73599999999999999</v>
      </c>
      <c r="D541" s="2">
        <v>0.26400000000000001</v>
      </c>
      <c r="E541" s="2">
        <v>0.4199</v>
      </c>
      <c r="F541" s="2">
        <v>0</v>
      </c>
      <c r="G541" s="2"/>
      <c r="H541" s="2"/>
      <c r="I541" s="2"/>
      <c r="J541" s="2"/>
      <c r="K541" s="2"/>
      <c r="L541" s="2"/>
    </row>
    <row r="542" spans="1:12" x14ac:dyDescent="0.25">
      <c r="A542" s="1" t="s">
        <v>704</v>
      </c>
      <c r="B542" s="1" t="s">
        <v>250</v>
      </c>
      <c r="C542" s="2">
        <v>0.504</v>
      </c>
      <c r="D542" s="2">
        <v>0.496</v>
      </c>
      <c r="E542" s="2">
        <v>0.46899999999999997</v>
      </c>
      <c r="F542" s="2">
        <v>0</v>
      </c>
      <c r="G542" s="2"/>
      <c r="H542" s="2"/>
      <c r="I542" s="2"/>
      <c r="J542" s="2"/>
      <c r="K542" s="2"/>
      <c r="L542" s="2"/>
    </row>
    <row r="543" spans="1:12" ht="30" x14ac:dyDescent="0.25">
      <c r="A543" s="1" t="s">
        <v>703</v>
      </c>
      <c r="B543" s="1" t="s">
        <v>250</v>
      </c>
      <c r="C543" s="2">
        <v>0.14499999999999999</v>
      </c>
      <c r="D543" s="2">
        <v>0.75</v>
      </c>
      <c r="E543" s="2">
        <v>0.19989999999999999</v>
      </c>
      <c r="F543" s="2">
        <v>0.105</v>
      </c>
      <c r="G543" s="2"/>
      <c r="H543" s="2"/>
      <c r="I543" s="2"/>
      <c r="J543" s="2"/>
      <c r="K543" s="2"/>
      <c r="L543" s="2"/>
    </row>
    <row r="544" spans="1:12" ht="45" x14ac:dyDescent="0.25">
      <c r="A544" s="1" t="s">
        <v>702</v>
      </c>
      <c r="B544" s="1" t="s">
        <v>250</v>
      </c>
      <c r="C544" s="2">
        <v>7.0999999999999994E-2</v>
      </c>
      <c r="D544" s="2">
        <v>0.79800000000000004</v>
      </c>
      <c r="E544" s="2">
        <v>-0.2732</v>
      </c>
      <c r="F544" s="2">
        <v>0.13100000000000001</v>
      </c>
      <c r="G544" s="2"/>
      <c r="H544" s="2"/>
      <c r="I544" s="2"/>
      <c r="J544" s="2"/>
      <c r="K544" s="2"/>
      <c r="L544" s="2"/>
    </row>
    <row r="545" spans="1:12" x14ac:dyDescent="0.25">
      <c r="A545" s="1" t="s">
        <v>701</v>
      </c>
      <c r="B545" s="1" t="s">
        <v>250</v>
      </c>
      <c r="C545" s="2">
        <v>0</v>
      </c>
      <c r="D545" s="2">
        <v>1</v>
      </c>
      <c r="E545" s="2">
        <v>0</v>
      </c>
      <c r="F545" s="2">
        <v>0</v>
      </c>
      <c r="G545" s="2"/>
      <c r="H545" s="2"/>
      <c r="I545" s="2"/>
      <c r="J545" s="2"/>
      <c r="K545" s="2"/>
      <c r="L545" s="2"/>
    </row>
    <row r="546" spans="1:12" ht="30" x14ac:dyDescent="0.25">
      <c r="A546" s="1" t="s">
        <v>700</v>
      </c>
      <c r="B546" s="1" t="s">
        <v>250</v>
      </c>
      <c r="C546" s="2">
        <v>0.48899999999999999</v>
      </c>
      <c r="D546" s="2">
        <v>0.51100000000000001</v>
      </c>
      <c r="E546" s="2">
        <v>0.92459999999999998</v>
      </c>
      <c r="F546" s="2">
        <v>0</v>
      </c>
      <c r="G546" s="2"/>
      <c r="H546" s="2"/>
      <c r="I546" s="2"/>
      <c r="J546" s="2"/>
      <c r="K546" s="2"/>
      <c r="L546" s="2"/>
    </row>
    <row r="547" spans="1:12" x14ac:dyDescent="0.25">
      <c r="A547" s="1" t="s">
        <v>699</v>
      </c>
      <c r="B547" s="1" t="s">
        <v>250</v>
      </c>
      <c r="C547" s="2">
        <v>0</v>
      </c>
      <c r="D547" s="2">
        <v>1</v>
      </c>
      <c r="E547" s="2">
        <v>0</v>
      </c>
      <c r="F547" s="2">
        <v>0</v>
      </c>
      <c r="G547" s="2"/>
      <c r="H547" s="2"/>
      <c r="I547" s="2"/>
      <c r="J547" s="2"/>
      <c r="K547" s="2"/>
      <c r="L547" s="2"/>
    </row>
    <row r="548" spans="1:12" x14ac:dyDescent="0.25">
      <c r="A548" s="1" t="s">
        <v>698</v>
      </c>
      <c r="B548" s="1" t="s">
        <v>250</v>
      </c>
      <c r="C548" s="2">
        <v>0.33700000000000002</v>
      </c>
      <c r="D548" s="2">
        <v>0.66300000000000003</v>
      </c>
      <c r="E548" s="2">
        <v>0.6784</v>
      </c>
      <c r="F548" s="2">
        <v>0</v>
      </c>
      <c r="G548" s="2"/>
      <c r="H548" s="2"/>
      <c r="I548" s="2"/>
      <c r="J548" s="2"/>
      <c r="K548" s="2"/>
      <c r="L548" s="2"/>
    </row>
    <row r="549" spans="1:12" x14ac:dyDescent="0.25">
      <c r="A549" s="1" t="s">
        <v>697</v>
      </c>
      <c r="B549" s="1" t="s">
        <v>250</v>
      </c>
      <c r="C549" s="2">
        <v>0</v>
      </c>
      <c r="D549" s="2">
        <v>0.77700000000000002</v>
      </c>
      <c r="E549" s="2">
        <v>-0.37740000000000001</v>
      </c>
      <c r="F549" s="2">
        <v>0.223</v>
      </c>
      <c r="G549" s="2"/>
      <c r="H549" s="2"/>
      <c r="I549" s="2"/>
      <c r="J549" s="2"/>
      <c r="K549" s="2"/>
      <c r="L549" s="2"/>
    </row>
    <row r="550" spans="1:12" x14ac:dyDescent="0.25">
      <c r="A550" s="1" t="s">
        <v>696</v>
      </c>
      <c r="B550" s="1" t="s">
        <v>250</v>
      </c>
      <c r="C550" s="2">
        <v>0.14099999999999999</v>
      </c>
      <c r="D550" s="2">
        <v>0.85899999999999999</v>
      </c>
      <c r="E550" s="2">
        <v>0.31819999999999998</v>
      </c>
      <c r="F550" s="2">
        <v>0</v>
      </c>
      <c r="G550" s="2"/>
      <c r="H550" s="2"/>
      <c r="I550" s="2"/>
      <c r="J550" s="2"/>
      <c r="K550" s="2"/>
      <c r="L550" s="2"/>
    </row>
    <row r="551" spans="1:12" x14ac:dyDescent="0.25">
      <c r="A551" s="1" t="s">
        <v>695</v>
      </c>
      <c r="B551" s="1" t="s">
        <v>250</v>
      </c>
      <c r="C551" s="2">
        <v>0.187</v>
      </c>
      <c r="D551" s="2">
        <v>0.81299999999999994</v>
      </c>
      <c r="E551" s="2">
        <v>0.31819999999999998</v>
      </c>
      <c r="F551" s="2">
        <v>0</v>
      </c>
      <c r="G551" s="2"/>
      <c r="H551" s="2"/>
      <c r="I551" s="2"/>
      <c r="J551" s="2"/>
      <c r="K551" s="2"/>
      <c r="L551" s="2"/>
    </row>
    <row r="552" spans="1:12" ht="30" x14ac:dyDescent="0.25">
      <c r="A552" s="1" t="s">
        <v>694</v>
      </c>
      <c r="B552" s="1" t="s">
        <v>250</v>
      </c>
      <c r="C552" s="2">
        <v>0</v>
      </c>
      <c r="D552" s="2">
        <v>0.90400000000000003</v>
      </c>
      <c r="E552" s="2">
        <v>-0.15310000000000001</v>
      </c>
      <c r="F552" s="2">
        <v>9.6000000000000002E-2</v>
      </c>
      <c r="G552" s="2"/>
      <c r="H552" s="2"/>
      <c r="I552" s="2"/>
      <c r="J552" s="2"/>
      <c r="K552" s="2"/>
      <c r="L552" s="2"/>
    </row>
    <row r="553" spans="1:12" x14ac:dyDescent="0.25">
      <c r="A553" s="1" t="s">
        <v>693</v>
      </c>
      <c r="B553" s="1" t="s">
        <v>250</v>
      </c>
      <c r="C553" s="2">
        <v>0.67200000000000004</v>
      </c>
      <c r="D553" s="2">
        <v>0.32800000000000001</v>
      </c>
      <c r="E553" s="2">
        <v>0.62490000000000001</v>
      </c>
      <c r="F553" s="2">
        <v>0</v>
      </c>
      <c r="G553" s="2"/>
      <c r="H553" s="2"/>
      <c r="I553" s="2"/>
      <c r="J553" s="2"/>
      <c r="K553" s="2"/>
      <c r="L553" s="2"/>
    </row>
    <row r="554" spans="1:12" x14ac:dyDescent="0.25">
      <c r="A554" s="1" t="s">
        <v>692</v>
      </c>
      <c r="B554" s="1" t="s">
        <v>250</v>
      </c>
      <c r="C554" s="2">
        <v>0.36399999999999999</v>
      </c>
      <c r="D554" s="2">
        <v>0.503</v>
      </c>
      <c r="E554" s="2">
        <v>0.56950000000000001</v>
      </c>
      <c r="F554" s="2">
        <v>0.13300000000000001</v>
      </c>
      <c r="G554" s="2"/>
      <c r="H554" s="2"/>
      <c r="I554" s="2"/>
      <c r="J554" s="2"/>
      <c r="K554" s="2"/>
      <c r="L554" s="2"/>
    </row>
    <row r="555" spans="1:12" ht="30" x14ac:dyDescent="0.25">
      <c r="A555" s="1" t="s">
        <v>691</v>
      </c>
      <c r="B555" s="1" t="s">
        <v>250</v>
      </c>
      <c r="C555" s="2">
        <v>0.27400000000000002</v>
      </c>
      <c r="D555" s="2">
        <v>0.72599999999999998</v>
      </c>
      <c r="E555" s="2">
        <v>0.77829999999999999</v>
      </c>
      <c r="F555" s="2">
        <v>0</v>
      </c>
      <c r="G555" s="2"/>
      <c r="H555" s="2"/>
      <c r="I555" s="2"/>
      <c r="J555" s="2"/>
      <c r="K555" s="2"/>
      <c r="L555" s="2"/>
    </row>
    <row r="556" spans="1:12" x14ac:dyDescent="0.25">
      <c r="A556" s="1" t="s">
        <v>690</v>
      </c>
      <c r="B556" s="1" t="s">
        <v>250</v>
      </c>
      <c r="C556" s="2">
        <v>0</v>
      </c>
      <c r="D556" s="2">
        <v>1</v>
      </c>
      <c r="E556" s="2">
        <v>0</v>
      </c>
      <c r="F556" s="2">
        <v>0</v>
      </c>
      <c r="G556" s="2"/>
      <c r="H556" s="2"/>
      <c r="I556" s="2"/>
      <c r="J556" s="2"/>
      <c r="K556" s="2"/>
      <c r="L556" s="2"/>
    </row>
    <row r="557" spans="1:12" x14ac:dyDescent="0.25">
      <c r="A557" s="1" t="s">
        <v>689</v>
      </c>
      <c r="B557" s="1" t="s">
        <v>250</v>
      </c>
      <c r="C557" s="2">
        <v>0.218</v>
      </c>
      <c r="D557" s="2">
        <v>0.78200000000000003</v>
      </c>
      <c r="E557" s="2">
        <v>0.59940000000000004</v>
      </c>
      <c r="F557" s="2">
        <v>0</v>
      </c>
      <c r="G557" s="2"/>
      <c r="H557" s="2"/>
      <c r="I557" s="2"/>
      <c r="J557" s="2"/>
      <c r="K557" s="2"/>
      <c r="L557" s="2"/>
    </row>
    <row r="558" spans="1:12" x14ac:dyDescent="0.25">
      <c r="A558" s="1" t="s">
        <v>688</v>
      </c>
      <c r="B558" s="1" t="s">
        <v>250</v>
      </c>
      <c r="C558" s="2">
        <v>0.36199999999999999</v>
      </c>
      <c r="D558" s="2">
        <v>0.63800000000000001</v>
      </c>
      <c r="E558" s="2">
        <v>0.42949999999999999</v>
      </c>
      <c r="F558" s="2">
        <v>0</v>
      </c>
      <c r="G558" s="2"/>
      <c r="H558" s="2"/>
      <c r="I558" s="2"/>
      <c r="J558" s="2"/>
      <c r="K558" s="2"/>
      <c r="L558" s="2"/>
    </row>
    <row r="559" spans="1:12" ht="60" x14ac:dyDescent="0.25">
      <c r="A559" s="1" t="s">
        <v>687</v>
      </c>
      <c r="B559" s="1" t="s">
        <v>250</v>
      </c>
      <c r="C559" s="2">
        <v>7.8E-2</v>
      </c>
      <c r="D559" s="2">
        <v>0.86199999999999999</v>
      </c>
      <c r="E559" s="2">
        <v>0.2263</v>
      </c>
      <c r="F559" s="2">
        <v>0.06</v>
      </c>
      <c r="G559" s="2"/>
      <c r="H559" s="2"/>
      <c r="I559" s="2"/>
      <c r="J559" s="2"/>
      <c r="K559" s="2"/>
      <c r="L559" s="2"/>
    </row>
    <row r="560" spans="1:12" ht="30" x14ac:dyDescent="0.25">
      <c r="A560" s="1" t="s">
        <v>686</v>
      </c>
      <c r="B560" s="1" t="s">
        <v>250</v>
      </c>
      <c r="C560" s="2">
        <v>0.114</v>
      </c>
      <c r="D560" s="2">
        <v>0.81899999999999995</v>
      </c>
      <c r="E560" s="2">
        <v>0.41930000000000001</v>
      </c>
      <c r="F560" s="2">
        <v>6.7000000000000004E-2</v>
      </c>
      <c r="G560" s="2"/>
      <c r="H560" s="2"/>
      <c r="I560" s="2"/>
      <c r="J560" s="2"/>
      <c r="K560" s="2"/>
      <c r="L560" s="2"/>
    </row>
    <row r="561" spans="1:12" x14ac:dyDescent="0.25">
      <c r="A561" s="1" t="s">
        <v>685</v>
      </c>
      <c r="B561" s="1" t="s">
        <v>250</v>
      </c>
      <c r="C561" s="2">
        <v>0.54100000000000004</v>
      </c>
      <c r="D561" s="2">
        <v>0.45900000000000002</v>
      </c>
      <c r="E561" s="2">
        <v>0.70889999999999997</v>
      </c>
      <c r="F561" s="2">
        <v>0</v>
      </c>
      <c r="G561" s="2"/>
      <c r="H561" s="2"/>
      <c r="I561" s="2"/>
      <c r="J561" s="2"/>
      <c r="K561" s="2"/>
      <c r="L561" s="2"/>
    </row>
    <row r="562" spans="1:12" ht="45" x14ac:dyDescent="0.25">
      <c r="A562" s="1" t="s">
        <v>684</v>
      </c>
      <c r="B562" s="1" t="s">
        <v>250</v>
      </c>
      <c r="C562" s="2">
        <v>0.217</v>
      </c>
      <c r="D562" s="2">
        <v>0.753</v>
      </c>
      <c r="E562" s="2">
        <v>0.91410000000000002</v>
      </c>
      <c r="F562" s="2">
        <v>2.9000000000000001E-2</v>
      </c>
      <c r="G562" s="2"/>
      <c r="H562" s="2"/>
      <c r="I562" s="2"/>
      <c r="J562" s="2"/>
      <c r="K562" s="2"/>
      <c r="L562" s="2"/>
    </row>
    <row r="563" spans="1:12" x14ac:dyDescent="0.25">
      <c r="A563" s="1" t="s">
        <v>683</v>
      </c>
      <c r="B563" s="1" t="s">
        <v>250</v>
      </c>
      <c r="C563" s="2">
        <v>0.45100000000000001</v>
      </c>
      <c r="D563" s="2">
        <v>0.54900000000000004</v>
      </c>
      <c r="E563" s="2">
        <v>0.62490000000000001</v>
      </c>
      <c r="F563" s="2">
        <v>0</v>
      </c>
      <c r="G563" s="2"/>
      <c r="H563" s="2"/>
      <c r="I563" s="2"/>
      <c r="J563" s="2"/>
      <c r="K563" s="2"/>
      <c r="L563" s="2"/>
    </row>
    <row r="564" spans="1:12" x14ac:dyDescent="0.25">
      <c r="A564" s="1" t="s">
        <v>682</v>
      </c>
      <c r="B564" s="1" t="s">
        <v>250</v>
      </c>
      <c r="C564" s="2">
        <v>0</v>
      </c>
      <c r="D564" s="2">
        <v>1</v>
      </c>
      <c r="E564" s="2">
        <v>0</v>
      </c>
      <c r="F564" s="2">
        <v>0</v>
      </c>
      <c r="G564" s="2"/>
      <c r="H564" s="2"/>
      <c r="I564" s="2"/>
      <c r="J564" s="2"/>
      <c r="K564" s="2"/>
      <c r="L564" s="2"/>
    </row>
    <row r="565" spans="1:12" x14ac:dyDescent="0.25">
      <c r="A565" s="1" t="s">
        <v>681</v>
      </c>
      <c r="B565" s="1" t="s">
        <v>250</v>
      </c>
      <c r="C565" s="2">
        <v>0.16600000000000001</v>
      </c>
      <c r="D565" s="2">
        <v>0.83399999999999996</v>
      </c>
      <c r="E565" s="2">
        <v>0.65880000000000005</v>
      </c>
      <c r="F565" s="2">
        <v>0</v>
      </c>
      <c r="G565" s="2"/>
      <c r="H565" s="2"/>
      <c r="I565" s="2"/>
      <c r="J565" s="2"/>
      <c r="K565" s="2"/>
      <c r="L565" s="2"/>
    </row>
    <row r="566" spans="1:12" ht="30" x14ac:dyDescent="0.25">
      <c r="A566" s="1" t="s">
        <v>680</v>
      </c>
      <c r="B566" s="1" t="s">
        <v>250</v>
      </c>
      <c r="C566" s="2">
        <v>0.32300000000000001</v>
      </c>
      <c r="D566" s="2">
        <v>0.56100000000000005</v>
      </c>
      <c r="E566" s="2">
        <v>0.72189999999999999</v>
      </c>
      <c r="F566" s="2">
        <v>0.115</v>
      </c>
      <c r="G566" s="2"/>
      <c r="H566" s="2"/>
      <c r="I566" s="2"/>
      <c r="J566" s="2"/>
      <c r="K566" s="2"/>
      <c r="L566" s="2"/>
    </row>
    <row r="567" spans="1:12" x14ac:dyDescent="0.25">
      <c r="A567" s="1" t="s">
        <v>679</v>
      </c>
      <c r="B567" s="1" t="s">
        <v>250</v>
      </c>
      <c r="C567" s="2">
        <v>0.48099999999999998</v>
      </c>
      <c r="D567" s="2">
        <v>0.51900000000000002</v>
      </c>
      <c r="E567" s="2">
        <v>0.9042</v>
      </c>
      <c r="F567" s="2">
        <v>0</v>
      </c>
      <c r="G567" s="2"/>
      <c r="H567" s="2"/>
      <c r="I567" s="2"/>
      <c r="J567" s="2"/>
      <c r="K567" s="2"/>
      <c r="L567" s="2"/>
    </row>
    <row r="568" spans="1:12" x14ac:dyDescent="0.25">
      <c r="A568" s="1" t="s">
        <v>678</v>
      </c>
      <c r="B568" s="1" t="s">
        <v>250</v>
      </c>
      <c r="C568" s="2">
        <v>0.308</v>
      </c>
      <c r="D568" s="2">
        <v>0.46700000000000003</v>
      </c>
      <c r="E568" s="2">
        <v>0.2263</v>
      </c>
      <c r="F568" s="2">
        <v>0.224</v>
      </c>
      <c r="G568" s="2"/>
      <c r="H568" s="2"/>
      <c r="I568" s="2"/>
      <c r="J568" s="2"/>
      <c r="K568" s="2"/>
      <c r="L568" s="2"/>
    </row>
    <row r="569" spans="1:12" ht="45" x14ac:dyDescent="0.25">
      <c r="A569" s="1" t="s">
        <v>677</v>
      </c>
      <c r="B569" s="1" t="s">
        <v>250</v>
      </c>
      <c r="C569" s="2">
        <v>0.08</v>
      </c>
      <c r="D569" s="2">
        <v>0.92</v>
      </c>
      <c r="E569" s="2">
        <v>0.46600000000000003</v>
      </c>
      <c r="F569" s="2">
        <v>0</v>
      </c>
      <c r="G569" s="2"/>
      <c r="H569" s="2"/>
      <c r="I569" s="2"/>
      <c r="J569" s="2"/>
      <c r="K569" s="2"/>
      <c r="L569" s="2"/>
    </row>
    <row r="570" spans="1:12" x14ac:dyDescent="0.25">
      <c r="A570" s="1" t="s">
        <v>676</v>
      </c>
      <c r="B570" s="1" t="s">
        <v>250</v>
      </c>
      <c r="C570" s="2">
        <v>0</v>
      </c>
      <c r="D570" s="2">
        <v>0.83699999999999997</v>
      </c>
      <c r="E570" s="2">
        <v>-0.7782</v>
      </c>
      <c r="F570" s="2">
        <v>0.16300000000000001</v>
      </c>
      <c r="G570" s="2"/>
      <c r="H570" s="2"/>
      <c r="I570" s="2"/>
      <c r="J570" s="2"/>
      <c r="K570" s="2"/>
      <c r="L570" s="2"/>
    </row>
    <row r="571" spans="1:12" x14ac:dyDescent="0.25">
      <c r="A571" s="1" t="s">
        <v>675</v>
      </c>
      <c r="B571" s="1" t="s">
        <v>250</v>
      </c>
      <c r="C571" s="2">
        <v>0.157</v>
      </c>
      <c r="D571" s="2">
        <v>0.76300000000000001</v>
      </c>
      <c r="E571" s="2">
        <v>0.82969999999999999</v>
      </c>
      <c r="F571" s="2">
        <v>7.9000000000000001E-2</v>
      </c>
      <c r="G571" s="2"/>
      <c r="H571" s="2"/>
      <c r="I571" s="2"/>
      <c r="J571" s="2"/>
      <c r="K571" s="2"/>
      <c r="L571" s="2"/>
    </row>
    <row r="572" spans="1:12" ht="45" x14ac:dyDescent="0.25">
      <c r="A572" s="1" t="s">
        <v>674</v>
      </c>
      <c r="B572" s="1" t="s">
        <v>250</v>
      </c>
      <c r="C572" s="2">
        <v>0.253</v>
      </c>
      <c r="D572" s="2">
        <v>0.747</v>
      </c>
      <c r="E572" s="2">
        <v>0.9042</v>
      </c>
      <c r="F572" s="2">
        <v>0</v>
      </c>
      <c r="G572" s="2"/>
      <c r="H572" s="2"/>
      <c r="I572" s="2"/>
      <c r="J572" s="2"/>
      <c r="K572" s="2"/>
      <c r="L572" s="2"/>
    </row>
    <row r="573" spans="1:12" ht="45" x14ac:dyDescent="0.25">
      <c r="A573" s="1" t="s">
        <v>673</v>
      </c>
      <c r="B573" s="1" t="s">
        <v>250</v>
      </c>
      <c r="C573" s="2">
        <v>0.25700000000000001</v>
      </c>
      <c r="D573" s="2">
        <v>0.74299999999999999</v>
      </c>
      <c r="E573" s="2">
        <v>0.85550000000000004</v>
      </c>
      <c r="F573" s="2">
        <v>0</v>
      </c>
      <c r="G573" s="2"/>
      <c r="H573" s="2"/>
      <c r="I573" s="2"/>
      <c r="J573" s="2"/>
      <c r="K573" s="2"/>
      <c r="L573" s="2"/>
    </row>
    <row r="574" spans="1:12" x14ac:dyDescent="0.25">
      <c r="A574" s="1" t="s">
        <v>672</v>
      </c>
      <c r="B574" s="1" t="s">
        <v>250</v>
      </c>
      <c r="C574" s="2">
        <v>0.26300000000000001</v>
      </c>
      <c r="D574" s="2">
        <v>0.73699999999999999</v>
      </c>
      <c r="E574" s="2">
        <v>0.36120000000000002</v>
      </c>
      <c r="F574" s="2">
        <v>0</v>
      </c>
      <c r="G574" s="2"/>
      <c r="H574" s="2"/>
      <c r="I574" s="2"/>
      <c r="J574" s="2"/>
      <c r="K574" s="2"/>
      <c r="L574" s="2"/>
    </row>
    <row r="575" spans="1:12" x14ac:dyDescent="0.25">
      <c r="A575" s="1" t="s">
        <v>671</v>
      </c>
      <c r="B575" s="1" t="s">
        <v>250</v>
      </c>
      <c r="C575" s="2">
        <v>0</v>
      </c>
      <c r="D575" s="2">
        <v>1</v>
      </c>
      <c r="E575" s="2">
        <v>0</v>
      </c>
      <c r="F575" s="2">
        <v>0</v>
      </c>
      <c r="G575" s="2"/>
      <c r="H575" s="2"/>
      <c r="I575" s="2"/>
      <c r="J575" s="2"/>
      <c r="K575" s="2"/>
      <c r="L575" s="2"/>
    </row>
    <row r="576" spans="1:12" x14ac:dyDescent="0.25">
      <c r="A576" s="1" t="s">
        <v>670</v>
      </c>
      <c r="B576" s="1" t="s">
        <v>250</v>
      </c>
      <c r="C576" s="2">
        <v>0.184</v>
      </c>
      <c r="D576" s="2">
        <v>0.81599999999999995</v>
      </c>
      <c r="E576" s="2">
        <v>0.40189999999999998</v>
      </c>
      <c r="F576" s="2">
        <v>0</v>
      </c>
      <c r="G576" s="2"/>
      <c r="H576" s="2"/>
      <c r="I576" s="2"/>
      <c r="J576" s="2"/>
      <c r="K576" s="2"/>
      <c r="L576" s="2"/>
    </row>
    <row r="577" spans="1:12" x14ac:dyDescent="0.25">
      <c r="A577" s="1" t="s">
        <v>669</v>
      </c>
      <c r="B577" s="1" t="s">
        <v>250</v>
      </c>
      <c r="C577" s="2">
        <v>0</v>
      </c>
      <c r="D577" s="2">
        <v>1</v>
      </c>
      <c r="E577" s="2">
        <v>0</v>
      </c>
      <c r="F577" s="2">
        <v>0</v>
      </c>
      <c r="G577" s="2"/>
      <c r="H577" s="2"/>
      <c r="I577" s="2"/>
      <c r="J577" s="2"/>
      <c r="K577" s="2"/>
      <c r="L577" s="2"/>
    </row>
    <row r="578" spans="1:12" x14ac:dyDescent="0.25">
      <c r="A578" s="1" t="s">
        <v>668</v>
      </c>
      <c r="B578" s="1" t="s">
        <v>250</v>
      </c>
      <c r="C578" s="2">
        <v>0.40300000000000002</v>
      </c>
      <c r="D578" s="2">
        <v>0.59699999999999998</v>
      </c>
      <c r="E578" s="2">
        <v>0.40189999999999998</v>
      </c>
      <c r="F578" s="2">
        <v>0</v>
      </c>
      <c r="G578" s="2"/>
      <c r="H578" s="2"/>
      <c r="I578" s="2"/>
      <c r="J578" s="2"/>
      <c r="K578" s="2"/>
      <c r="L578" s="2"/>
    </row>
    <row r="579" spans="1:12" x14ac:dyDescent="0.25">
      <c r="A579" s="1" t="s">
        <v>667</v>
      </c>
      <c r="B579" s="1" t="s">
        <v>250</v>
      </c>
      <c r="C579" s="2">
        <v>0.436</v>
      </c>
      <c r="D579" s="2">
        <v>0.56399999999999995</v>
      </c>
      <c r="E579" s="2">
        <v>0.85160000000000002</v>
      </c>
      <c r="F579" s="2">
        <v>0</v>
      </c>
      <c r="G579" s="2"/>
      <c r="H579" s="2"/>
      <c r="I579" s="2"/>
      <c r="J579" s="2"/>
      <c r="K579" s="2"/>
      <c r="L579" s="2"/>
    </row>
    <row r="580" spans="1:12" x14ac:dyDescent="0.25">
      <c r="A580" s="1" t="s">
        <v>666</v>
      </c>
      <c r="B580" s="1" t="s">
        <v>250</v>
      </c>
      <c r="C580" s="2">
        <v>0.50600000000000001</v>
      </c>
      <c r="D580" s="2">
        <v>0.49399999999999999</v>
      </c>
      <c r="E580" s="2">
        <v>0.62490000000000001</v>
      </c>
      <c r="F580" s="2">
        <v>0</v>
      </c>
      <c r="G580" s="2"/>
      <c r="H580" s="2"/>
      <c r="I580" s="2"/>
      <c r="J580" s="2"/>
      <c r="K580" s="2"/>
      <c r="L580" s="2"/>
    </row>
    <row r="581" spans="1:12" x14ac:dyDescent="0.25">
      <c r="A581" s="1" t="s">
        <v>665</v>
      </c>
      <c r="B581" s="1" t="s">
        <v>250</v>
      </c>
      <c r="C581" s="2">
        <v>0.158</v>
      </c>
      <c r="D581" s="2">
        <v>0.65200000000000002</v>
      </c>
      <c r="E581" s="2">
        <v>-0.15310000000000001</v>
      </c>
      <c r="F581" s="2">
        <v>0.19</v>
      </c>
      <c r="G581" s="2"/>
      <c r="H581" s="2"/>
      <c r="I581" s="2"/>
      <c r="J581" s="2"/>
      <c r="K581" s="2"/>
      <c r="L581" s="2"/>
    </row>
    <row r="582" spans="1:12" x14ac:dyDescent="0.25">
      <c r="A582" s="1" t="s">
        <v>664</v>
      </c>
      <c r="B582" s="1" t="s">
        <v>250</v>
      </c>
      <c r="C582" s="2">
        <v>0.183</v>
      </c>
      <c r="D582" s="2">
        <v>0.8</v>
      </c>
      <c r="E582" s="2">
        <v>0.94420000000000004</v>
      </c>
      <c r="F582" s="2">
        <v>1.7000000000000001E-2</v>
      </c>
      <c r="G582" s="2"/>
      <c r="H582" s="2"/>
      <c r="I582" s="2"/>
      <c r="J582" s="2"/>
      <c r="K582" s="2"/>
      <c r="L582" s="2"/>
    </row>
    <row r="583" spans="1:12" x14ac:dyDescent="0.25">
      <c r="A583" s="1" t="s">
        <v>663</v>
      </c>
      <c r="B583" s="1" t="s">
        <v>250</v>
      </c>
      <c r="C583" s="2">
        <v>9.4E-2</v>
      </c>
      <c r="D583" s="2">
        <v>0.90600000000000003</v>
      </c>
      <c r="E583" s="2">
        <v>0.51870000000000005</v>
      </c>
      <c r="F583" s="2">
        <v>0</v>
      </c>
      <c r="G583" s="2"/>
      <c r="H583" s="2"/>
      <c r="I583" s="2"/>
      <c r="J583" s="2"/>
      <c r="K583" s="2"/>
      <c r="L583" s="2"/>
    </row>
    <row r="584" spans="1:12" ht="30" x14ac:dyDescent="0.25">
      <c r="A584" s="1" t="s">
        <v>662</v>
      </c>
      <c r="B584" s="1" t="s">
        <v>250</v>
      </c>
      <c r="C584" s="2">
        <v>0</v>
      </c>
      <c r="D584" s="2">
        <v>1</v>
      </c>
      <c r="E584" s="2">
        <v>0</v>
      </c>
      <c r="F584" s="2">
        <v>0</v>
      </c>
      <c r="G584" s="2"/>
      <c r="H584" s="2"/>
      <c r="I584" s="2"/>
      <c r="J584" s="2"/>
      <c r="K584" s="2"/>
      <c r="L584" s="2"/>
    </row>
    <row r="585" spans="1:12" ht="60" x14ac:dyDescent="0.25">
      <c r="A585" s="1" t="s">
        <v>661</v>
      </c>
      <c r="B585" s="1" t="s">
        <v>250</v>
      </c>
      <c r="C585" s="2">
        <v>0</v>
      </c>
      <c r="D585" s="2">
        <v>0.91</v>
      </c>
      <c r="E585" s="2">
        <v>-0.66620000000000001</v>
      </c>
      <c r="F585" s="2">
        <v>0.09</v>
      </c>
      <c r="G585" s="2"/>
      <c r="H585" s="2"/>
      <c r="I585" s="2"/>
      <c r="J585" s="2"/>
      <c r="K585" s="2"/>
      <c r="L585" s="2"/>
    </row>
    <row r="586" spans="1:12" x14ac:dyDescent="0.25">
      <c r="A586" s="1" t="s">
        <v>660</v>
      </c>
      <c r="B586" s="1" t="s">
        <v>250</v>
      </c>
      <c r="C586" s="2">
        <v>0</v>
      </c>
      <c r="D586" s="2">
        <v>1</v>
      </c>
      <c r="E586" s="2">
        <v>0</v>
      </c>
      <c r="F586" s="2">
        <v>0</v>
      </c>
      <c r="G586" s="2"/>
      <c r="H586" s="2"/>
      <c r="I586" s="2"/>
      <c r="J586" s="2"/>
      <c r="K586" s="2"/>
      <c r="L586" s="2"/>
    </row>
    <row r="587" spans="1:12" ht="90" x14ac:dyDescent="0.25">
      <c r="A587" s="1" t="s">
        <v>659</v>
      </c>
      <c r="B587" s="1" t="s">
        <v>250</v>
      </c>
      <c r="C587" s="2">
        <v>0.17</v>
      </c>
      <c r="D587" s="2">
        <v>0.79</v>
      </c>
      <c r="E587" s="2">
        <v>0.91620000000000001</v>
      </c>
      <c r="F587" s="2">
        <v>0.04</v>
      </c>
      <c r="G587" s="2"/>
      <c r="H587" s="2"/>
      <c r="I587" s="2"/>
      <c r="J587" s="2"/>
      <c r="K587" s="2"/>
      <c r="L587" s="2"/>
    </row>
    <row r="588" spans="1:12" ht="30" x14ac:dyDescent="0.25">
      <c r="A588" s="1" t="s">
        <v>658</v>
      </c>
      <c r="B588" s="1" t="s">
        <v>250</v>
      </c>
      <c r="C588" s="2">
        <v>0.16</v>
      </c>
      <c r="D588" s="2">
        <v>0.84</v>
      </c>
      <c r="E588" s="2">
        <v>0.58589999999999998</v>
      </c>
      <c r="F588" s="2">
        <v>0</v>
      </c>
      <c r="G588" s="2"/>
      <c r="H588" s="2"/>
      <c r="I588" s="2"/>
      <c r="J588" s="2"/>
      <c r="K588" s="2"/>
      <c r="L588" s="2"/>
    </row>
    <row r="589" spans="1:12" x14ac:dyDescent="0.25">
      <c r="A589" s="1" t="s">
        <v>657</v>
      </c>
      <c r="B589" s="1" t="s">
        <v>250</v>
      </c>
      <c r="C589" s="2">
        <v>0.77300000000000002</v>
      </c>
      <c r="D589" s="2">
        <v>0.22700000000000001</v>
      </c>
      <c r="E589" s="2">
        <v>0.52669999999999995</v>
      </c>
      <c r="F589" s="2">
        <v>0</v>
      </c>
      <c r="G589" s="2"/>
      <c r="H589" s="2"/>
      <c r="I589" s="2"/>
      <c r="J589" s="2"/>
      <c r="K589" s="2"/>
      <c r="L589" s="2"/>
    </row>
    <row r="590" spans="1:12" ht="30" x14ac:dyDescent="0.25">
      <c r="A590" s="1" t="s">
        <v>656</v>
      </c>
      <c r="B590" s="1" t="s">
        <v>250</v>
      </c>
      <c r="C590" s="2">
        <v>0.60799999999999998</v>
      </c>
      <c r="D590" s="2">
        <v>0.39200000000000002</v>
      </c>
      <c r="E590" s="2">
        <v>0.85189999999999999</v>
      </c>
      <c r="F590" s="2">
        <v>0</v>
      </c>
      <c r="G590" s="2"/>
      <c r="H590" s="2"/>
      <c r="I590" s="2"/>
      <c r="J590" s="2"/>
      <c r="K590" s="2"/>
      <c r="L590" s="2"/>
    </row>
    <row r="591" spans="1:12" x14ac:dyDescent="0.25">
      <c r="A591" s="1" t="s">
        <v>655</v>
      </c>
      <c r="B591" s="1" t="s">
        <v>250</v>
      </c>
      <c r="C591" s="2">
        <v>0</v>
      </c>
      <c r="D591" s="2">
        <v>1</v>
      </c>
      <c r="E591" s="2">
        <v>0</v>
      </c>
      <c r="F591" s="2">
        <v>0</v>
      </c>
      <c r="G591" s="2"/>
      <c r="H591" s="2"/>
      <c r="I591" s="2"/>
      <c r="J591" s="2"/>
      <c r="K591" s="2"/>
      <c r="L591" s="2"/>
    </row>
    <row r="592" spans="1:12" x14ac:dyDescent="0.25">
      <c r="A592" s="1" t="s">
        <v>654</v>
      </c>
      <c r="B592" s="1" t="s">
        <v>250</v>
      </c>
      <c r="C592" s="2">
        <v>0.59199999999999997</v>
      </c>
      <c r="D592" s="2">
        <v>0.40799999999999997</v>
      </c>
      <c r="E592" s="2">
        <v>0.44040000000000001</v>
      </c>
      <c r="F592" s="2">
        <v>0</v>
      </c>
      <c r="G592" s="2"/>
      <c r="H592" s="2"/>
      <c r="I592" s="2"/>
      <c r="J592" s="2"/>
      <c r="K592" s="2"/>
      <c r="L592" s="2"/>
    </row>
    <row r="593" spans="1:12" x14ac:dyDescent="0.25">
      <c r="A593" s="1" t="s">
        <v>653</v>
      </c>
      <c r="B593" s="1" t="s">
        <v>250</v>
      </c>
      <c r="C593" s="2">
        <v>0.13</v>
      </c>
      <c r="D593" s="2">
        <v>0.80500000000000005</v>
      </c>
      <c r="E593" s="2">
        <v>0.43490000000000001</v>
      </c>
      <c r="F593" s="2">
        <v>6.4000000000000001E-2</v>
      </c>
      <c r="G593" s="2"/>
      <c r="H593" s="2"/>
      <c r="I593" s="2"/>
      <c r="J593" s="2"/>
      <c r="K593" s="2"/>
      <c r="L593" s="2"/>
    </row>
    <row r="594" spans="1:12" x14ac:dyDescent="0.25">
      <c r="A594" s="1" t="s">
        <v>652</v>
      </c>
      <c r="B594" s="1" t="s">
        <v>250</v>
      </c>
      <c r="C594" s="2">
        <v>0</v>
      </c>
      <c r="D594" s="2">
        <v>0.27800000000000002</v>
      </c>
      <c r="E594" s="2">
        <v>-0.38179999999999997</v>
      </c>
      <c r="F594" s="2">
        <v>0.72199999999999998</v>
      </c>
      <c r="G594" s="2"/>
      <c r="H594" s="2"/>
      <c r="I594" s="2"/>
      <c r="J594" s="2"/>
      <c r="K594" s="2"/>
      <c r="L594" s="2"/>
    </row>
    <row r="595" spans="1:12" x14ac:dyDescent="0.25">
      <c r="A595" s="1" t="s">
        <v>651</v>
      </c>
      <c r="B595" s="1" t="s">
        <v>250</v>
      </c>
      <c r="C595" s="2">
        <v>0</v>
      </c>
      <c r="D595" s="2">
        <v>1</v>
      </c>
      <c r="E595" s="2">
        <v>0</v>
      </c>
      <c r="F595" s="2">
        <v>0</v>
      </c>
      <c r="G595" s="2"/>
      <c r="H595" s="2"/>
      <c r="I595" s="2"/>
      <c r="J595" s="2"/>
      <c r="K595" s="2"/>
      <c r="L595" s="2"/>
    </row>
    <row r="596" spans="1:12" x14ac:dyDescent="0.25">
      <c r="A596" s="1" t="s">
        <v>650</v>
      </c>
      <c r="B596" s="1" t="s">
        <v>250</v>
      </c>
      <c r="C596" s="2">
        <v>0.36899999999999999</v>
      </c>
      <c r="D596" s="2">
        <v>0.63100000000000001</v>
      </c>
      <c r="E596" s="2">
        <v>0.62490000000000001</v>
      </c>
      <c r="F596" s="2">
        <v>0</v>
      </c>
      <c r="G596" s="2"/>
      <c r="H596" s="2"/>
      <c r="I596" s="2"/>
      <c r="J596" s="2"/>
      <c r="K596" s="2"/>
      <c r="L596" s="2"/>
    </row>
    <row r="597" spans="1:12" x14ac:dyDescent="0.25">
      <c r="A597" s="1" t="s">
        <v>649</v>
      </c>
      <c r="B597" s="1" t="s">
        <v>250</v>
      </c>
      <c r="C597" s="2">
        <v>0</v>
      </c>
      <c r="D597" s="2">
        <v>1</v>
      </c>
      <c r="E597" s="2">
        <v>0</v>
      </c>
      <c r="F597" s="2">
        <v>0</v>
      </c>
      <c r="G597" s="2"/>
      <c r="H597" s="2"/>
      <c r="I597" s="2"/>
      <c r="J597" s="2"/>
      <c r="K597" s="2"/>
      <c r="L597" s="2"/>
    </row>
    <row r="598" spans="1:12" x14ac:dyDescent="0.25">
      <c r="A598" s="1" t="s">
        <v>648</v>
      </c>
      <c r="B598" s="1" t="s">
        <v>250</v>
      </c>
      <c r="C598" s="2">
        <v>0.63600000000000001</v>
      </c>
      <c r="D598" s="2">
        <v>0.36399999999999999</v>
      </c>
      <c r="E598" s="2">
        <v>0.79059999999999997</v>
      </c>
      <c r="F598" s="2">
        <v>0</v>
      </c>
      <c r="G598" s="2"/>
      <c r="H598" s="2"/>
      <c r="I598" s="2"/>
      <c r="J598" s="2"/>
      <c r="K598" s="2"/>
      <c r="L598" s="2"/>
    </row>
    <row r="599" spans="1:12" x14ac:dyDescent="0.25">
      <c r="A599" s="1" t="s">
        <v>647</v>
      </c>
      <c r="B599" s="1" t="s">
        <v>250</v>
      </c>
      <c r="C599" s="2">
        <v>0.496</v>
      </c>
      <c r="D599" s="2">
        <v>0.504</v>
      </c>
      <c r="E599" s="2">
        <v>0.70960000000000001</v>
      </c>
      <c r="F599" s="2">
        <v>0</v>
      </c>
      <c r="G599" s="2"/>
      <c r="H599" s="2"/>
      <c r="I599" s="2"/>
      <c r="J599" s="2"/>
      <c r="K599" s="2"/>
      <c r="L599" s="2"/>
    </row>
    <row r="600" spans="1:12" x14ac:dyDescent="0.25">
      <c r="A600" s="1" t="s">
        <v>646</v>
      </c>
      <c r="B600" s="1" t="s">
        <v>250</v>
      </c>
      <c r="C600" s="2">
        <v>0.82699999999999996</v>
      </c>
      <c r="D600" s="2">
        <v>0.17299999999999999</v>
      </c>
      <c r="E600" s="2">
        <v>0.69810000000000005</v>
      </c>
      <c r="F600" s="2">
        <v>0</v>
      </c>
      <c r="G600" s="2"/>
      <c r="H600" s="2"/>
      <c r="I600" s="2"/>
      <c r="J600" s="2"/>
      <c r="K600" s="2"/>
      <c r="L600" s="2"/>
    </row>
    <row r="601" spans="1:12" ht="30" x14ac:dyDescent="0.25">
      <c r="A601" s="1" t="s">
        <v>645</v>
      </c>
      <c r="B601" s="1" t="s">
        <v>250</v>
      </c>
      <c r="C601" s="2">
        <v>0.17199999999999999</v>
      </c>
      <c r="D601" s="2">
        <v>0.82799999999999996</v>
      </c>
      <c r="E601" s="2">
        <v>0.65620000000000001</v>
      </c>
      <c r="F601" s="2">
        <v>0</v>
      </c>
      <c r="G601" s="2"/>
      <c r="H601" s="2"/>
      <c r="I601" s="2"/>
      <c r="J601" s="2"/>
      <c r="K601" s="2"/>
      <c r="L601" s="2"/>
    </row>
    <row r="602" spans="1:12" ht="30" x14ac:dyDescent="0.25">
      <c r="A602" s="1" t="s">
        <v>644</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643</v>
      </c>
      <c r="B603" s="1" t="s">
        <v>250</v>
      </c>
      <c r="C603" s="2">
        <v>0.80400000000000005</v>
      </c>
      <c r="D603" s="2">
        <v>0.19600000000000001</v>
      </c>
      <c r="E603" s="2">
        <v>0.80200000000000005</v>
      </c>
      <c r="F603" s="2">
        <v>0</v>
      </c>
      <c r="G603" s="2"/>
      <c r="H603" s="2"/>
      <c r="I603" s="2"/>
      <c r="J603" s="2"/>
      <c r="K603" s="2"/>
      <c r="L603" s="2"/>
    </row>
    <row r="604" spans="1:12" x14ac:dyDescent="0.25">
      <c r="A604" s="1" t="s">
        <v>642</v>
      </c>
      <c r="B604" s="1" t="s">
        <v>250</v>
      </c>
      <c r="C604" s="2">
        <v>0.35399999999999998</v>
      </c>
      <c r="D604" s="2">
        <v>0.64600000000000002</v>
      </c>
      <c r="E604" s="2">
        <v>0.50929999999999997</v>
      </c>
      <c r="F604" s="2">
        <v>0</v>
      </c>
      <c r="G604" s="2"/>
      <c r="H604" s="2"/>
      <c r="I604" s="2"/>
      <c r="J604" s="2"/>
      <c r="K604" s="2"/>
      <c r="L604" s="2"/>
    </row>
    <row r="605" spans="1:12" ht="30" x14ac:dyDescent="0.25">
      <c r="A605" s="1" t="s">
        <v>641</v>
      </c>
      <c r="B605" s="1" t="s">
        <v>250</v>
      </c>
      <c r="C605" s="2">
        <v>0.28999999999999998</v>
      </c>
      <c r="D605" s="2">
        <v>0.71</v>
      </c>
      <c r="E605" s="2">
        <v>0.86890000000000001</v>
      </c>
      <c r="F605" s="2">
        <v>0</v>
      </c>
      <c r="G605" s="2"/>
      <c r="H605" s="2"/>
      <c r="I605" s="2"/>
      <c r="J605" s="2"/>
      <c r="K605" s="2"/>
      <c r="L605" s="2"/>
    </row>
    <row r="606" spans="1:12" ht="30" x14ac:dyDescent="0.25">
      <c r="A606" s="1" t="s">
        <v>640</v>
      </c>
      <c r="B606" s="1" t="s">
        <v>250</v>
      </c>
      <c r="C606" s="2">
        <v>0.14299999999999999</v>
      </c>
      <c r="D606" s="2">
        <v>0.85699999999999998</v>
      </c>
      <c r="E606" s="2">
        <v>0.36120000000000002</v>
      </c>
      <c r="F606" s="2">
        <v>0</v>
      </c>
      <c r="G606" s="2"/>
      <c r="H606" s="2"/>
      <c r="I606" s="2"/>
      <c r="J606" s="2"/>
      <c r="K606" s="2"/>
      <c r="L606" s="2"/>
    </row>
    <row r="607" spans="1:12" ht="30" x14ac:dyDescent="0.25">
      <c r="A607" s="1" t="s">
        <v>639</v>
      </c>
      <c r="B607" s="1" t="s">
        <v>250</v>
      </c>
      <c r="C607" s="2">
        <v>0.45300000000000001</v>
      </c>
      <c r="D607" s="2">
        <v>0.54700000000000004</v>
      </c>
      <c r="E607" s="2">
        <v>0.84419999999999995</v>
      </c>
      <c r="F607" s="2">
        <v>0</v>
      </c>
      <c r="G607" s="2"/>
      <c r="H607" s="2"/>
      <c r="I607" s="2"/>
      <c r="J607" s="2"/>
      <c r="K607" s="2"/>
      <c r="L607" s="2"/>
    </row>
    <row r="608" spans="1:12" x14ac:dyDescent="0.25">
      <c r="A608" s="1" t="s">
        <v>638</v>
      </c>
      <c r="B608" s="1" t="s">
        <v>250</v>
      </c>
      <c r="C608" s="2">
        <v>0.59199999999999997</v>
      </c>
      <c r="D608" s="2">
        <v>0.40799999999999997</v>
      </c>
      <c r="E608" s="2">
        <v>0.44040000000000001</v>
      </c>
      <c r="F608" s="2">
        <v>0</v>
      </c>
      <c r="G608" s="2"/>
      <c r="H608" s="2"/>
      <c r="I608" s="2"/>
      <c r="J608" s="2"/>
      <c r="K608" s="2"/>
      <c r="L608" s="2"/>
    </row>
    <row r="609" spans="1:12" x14ac:dyDescent="0.25">
      <c r="A609" s="1" t="s">
        <v>637</v>
      </c>
      <c r="B609" s="1" t="s">
        <v>250</v>
      </c>
      <c r="C609" s="2">
        <v>0.41799999999999998</v>
      </c>
      <c r="D609" s="2">
        <v>0.58199999999999996</v>
      </c>
      <c r="E609" s="2">
        <v>0.55620000000000003</v>
      </c>
      <c r="F609" s="2">
        <v>0</v>
      </c>
      <c r="G609" s="2"/>
      <c r="H609" s="2"/>
      <c r="I609" s="2"/>
      <c r="J609" s="2"/>
      <c r="K609" s="2"/>
      <c r="L609" s="2"/>
    </row>
    <row r="610" spans="1:12" ht="30" x14ac:dyDescent="0.25">
      <c r="A610" s="1" t="s">
        <v>636</v>
      </c>
      <c r="B610" s="1" t="s">
        <v>250</v>
      </c>
      <c r="C610" s="2">
        <v>0.20899999999999999</v>
      </c>
      <c r="D610" s="2">
        <v>0.79100000000000004</v>
      </c>
      <c r="E610" s="2">
        <v>0.72629999999999995</v>
      </c>
      <c r="F610" s="2">
        <v>0</v>
      </c>
      <c r="G610" s="2"/>
      <c r="H610" s="2"/>
      <c r="I610" s="2"/>
      <c r="J610" s="2"/>
      <c r="K610" s="2"/>
      <c r="L610" s="2"/>
    </row>
    <row r="611" spans="1:12" x14ac:dyDescent="0.25">
      <c r="A611" s="1" t="s">
        <v>635</v>
      </c>
      <c r="B611" s="1" t="s">
        <v>250</v>
      </c>
      <c r="C611" s="2">
        <v>0.35699999999999998</v>
      </c>
      <c r="D611" s="2">
        <v>0.64300000000000002</v>
      </c>
      <c r="E611" s="2">
        <v>0.97460000000000002</v>
      </c>
      <c r="F611" s="2">
        <v>0</v>
      </c>
      <c r="G611" s="2"/>
      <c r="H611" s="2"/>
      <c r="I611" s="2"/>
      <c r="J611" s="2"/>
      <c r="K611" s="2"/>
      <c r="L611" s="2"/>
    </row>
    <row r="612" spans="1:12" x14ac:dyDescent="0.25">
      <c r="A612" s="1" t="s">
        <v>634</v>
      </c>
      <c r="B612" s="1" t="s">
        <v>250</v>
      </c>
      <c r="C612" s="2">
        <v>0.3</v>
      </c>
      <c r="D612" s="2">
        <v>0.7</v>
      </c>
      <c r="E612" s="2">
        <v>0.45879999999999999</v>
      </c>
      <c r="F612" s="2">
        <v>0</v>
      </c>
      <c r="G612" s="2"/>
      <c r="H612" s="2"/>
      <c r="I612" s="2"/>
      <c r="J612" s="2"/>
      <c r="K612" s="2"/>
      <c r="L612" s="2"/>
    </row>
    <row r="613" spans="1:12" x14ac:dyDescent="0.25">
      <c r="A613" s="1" t="s">
        <v>633</v>
      </c>
      <c r="B613" s="1" t="s">
        <v>250</v>
      </c>
      <c r="C613" s="2">
        <v>0.39400000000000002</v>
      </c>
      <c r="D613" s="2">
        <v>0.60599999999999998</v>
      </c>
      <c r="E613" s="2">
        <v>0.38179999999999997</v>
      </c>
      <c r="F613" s="2">
        <v>0</v>
      </c>
      <c r="G613" s="2"/>
      <c r="H613" s="2"/>
      <c r="I613" s="2"/>
      <c r="J613" s="2"/>
      <c r="K613" s="2"/>
      <c r="L613" s="2"/>
    </row>
    <row r="614" spans="1:12" x14ac:dyDescent="0.25">
      <c r="A614" s="1" t="s">
        <v>632</v>
      </c>
      <c r="B614" s="1" t="s">
        <v>250</v>
      </c>
      <c r="C614" s="2">
        <v>0</v>
      </c>
      <c r="D614" s="2">
        <v>1</v>
      </c>
      <c r="E614" s="2">
        <v>0</v>
      </c>
      <c r="F614" s="2">
        <v>0</v>
      </c>
      <c r="G614" s="2"/>
      <c r="H614" s="2"/>
      <c r="I614" s="2"/>
      <c r="J614" s="2"/>
      <c r="K614" s="2"/>
      <c r="L614" s="2"/>
    </row>
    <row r="615" spans="1:12" x14ac:dyDescent="0.25">
      <c r="A615" s="1" t="s">
        <v>631</v>
      </c>
      <c r="B615" s="1" t="s">
        <v>250</v>
      </c>
      <c r="C615" s="2">
        <v>8.3000000000000004E-2</v>
      </c>
      <c r="D615" s="2">
        <v>0.85499999999999998</v>
      </c>
      <c r="E615" s="2">
        <v>0.1779</v>
      </c>
      <c r="F615" s="2">
        <v>6.3E-2</v>
      </c>
      <c r="G615" s="2"/>
      <c r="H615" s="2"/>
      <c r="I615" s="2"/>
      <c r="J615" s="2"/>
      <c r="K615" s="2"/>
      <c r="L615" s="2"/>
    </row>
    <row r="616" spans="1:12" x14ac:dyDescent="0.25">
      <c r="A616" s="1" t="s">
        <v>630</v>
      </c>
      <c r="B616" s="1" t="s">
        <v>250</v>
      </c>
      <c r="C616" s="2">
        <v>0</v>
      </c>
      <c r="D616" s="2">
        <v>1</v>
      </c>
      <c r="E616" s="2">
        <v>0</v>
      </c>
      <c r="F616" s="2">
        <v>0</v>
      </c>
      <c r="G616" s="2"/>
      <c r="H616" s="2"/>
      <c r="I616" s="2"/>
      <c r="J616" s="2"/>
      <c r="K616" s="2"/>
      <c r="L616" s="2"/>
    </row>
    <row r="617" spans="1:12" x14ac:dyDescent="0.25">
      <c r="A617" s="1" t="s">
        <v>629</v>
      </c>
      <c r="B617" s="1" t="s">
        <v>250</v>
      </c>
      <c r="C617" s="2">
        <v>9.5000000000000001E-2</v>
      </c>
      <c r="D617" s="2">
        <v>0.90500000000000003</v>
      </c>
      <c r="E617" s="2">
        <v>0.2263</v>
      </c>
      <c r="F617" s="2">
        <v>0</v>
      </c>
      <c r="G617" s="2"/>
      <c r="H617" s="2"/>
      <c r="I617" s="2"/>
      <c r="J617" s="2"/>
      <c r="K617" s="2"/>
      <c r="L617" s="2"/>
    </row>
    <row r="618" spans="1:12" x14ac:dyDescent="0.25">
      <c r="A618" s="1" t="s">
        <v>628</v>
      </c>
      <c r="B618" s="1" t="s">
        <v>250</v>
      </c>
      <c r="C618" s="2">
        <v>0.80400000000000005</v>
      </c>
      <c r="D618" s="2">
        <v>0.19600000000000001</v>
      </c>
      <c r="E618" s="2">
        <v>0.62490000000000001</v>
      </c>
      <c r="F618" s="2">
        <v>0</v>
      </c>
      <c r="G618" s="2"/>
      <c r="H618" s="2"/>
      <c r="I618" s="2"/>
      <c r="J618" s="2"/>
      <c r="K618" s="2"/>
      <c r="L618" s="2"/>
    </row>
    <row r="619" spans="1:12" ht="45" x14ac:dyDescent="0.25">
      <c r="A619" s="1" t="s">
        <v>627</v>
      </c>
      <c r="B619" s="1" t="s">
        <v>250</v>
      </c>
      <c r="C619" s="2">
        <v>0.30499999999999999</v>
      </c>
      <c r="D619" s="2">
        <v>0.69499999999999995</v>
      </c>
      <c r="E619" s="2">
        <v>0.88600000000000001</v>
      </c>
      <c r="F619" s="2">
        <v>0</v>
      </c>
      <c r="G619" s="2"/>
      <c r="H619" s="2"/>
      <c r="I619" s="2"/>
      <c r="J619" s="2"/>
      <c r="K619" s="2"/>
      <c r="L619" s="2"/>
    </row>
    <row r="620" spans="1:12" x14ac:dyDescent="0.25">
      <c r="A620" s="1" t="s">
        <v>626</v>
      </c>
      <c r="B620" s="1" t="s">
        <v>250</v>
      </c>
      <c r="C620" s="2">
        <v>0.51700000000000002</v>
      </c>
      <c r="D620" s="2">
        <v>0.48299999999999998</v>
      </c>
      <c r="E620" s="2">
        <v>0.75790000000000002</v>
      </c>
      <c r="F620" s="2">
        <v>0</v>
      </c>
      <c r="G620" s="2"/>
      <c r="H620" s="2"/>
      <c r="I620" s="2"/>
      <c r="J620" s="2"/>
      <c r="K620" s="2"/>
      <c r="L620" s="2"/>
    </row>
    <row r="621" spans="1:12" x14ac:dyDescent="0.25">
      <c r="A621" s="1" t="s">
        <v>625</v>
      </c>
      <c r="B621" s="1" t="s">
        <v>250</v>
      </c>
      <c r="C621" s="2">
        <v>0</v>
      </c>
      <c r="D621" s="2">
        <v>1</v>
      </c>
      <c r="E621" s="2">
        <v>0</v>
      </c>
      <c r="F621" s="2">
        <v>0</v>
      </c>
      <c r="G621" s="2"/>
      <c r="H621" s="2"/>
      <c r="I621" s="2"/>
      <c r="J621" s="2"/>
      <c r="K621" s="2"/>
      <c r="L621" s="2"/>
    </row>
    <row r="622" spans="1:12" x14ac:dyDescent="0.25">
      <c r="A622" s="1" t="s">
        <v>624</v>
      </c>
      <c r="B622" s="1" t="s">
        <v>250</v>
      </c>
      <c r="C622" s="2">
        <v>0.45100000000000001</v>
      </c>
      <c r="D622" s="2">
        <v>0.54900000000000004</v>
      </c>
      <c r="E622" s="2">
        <v>0.62490000000000001</v>
      </c>
      <c r="F622" s="2">
        <v>0</v>
      </c>
      <c r="G622" s="2"/>
      <c r="H622" s="2"/>
      <c r="I622" s="2"/>
      <c r="J622" s="2"/>
      <c r="K622" s="2"/>
      <c r="L622" s="2"/>
    </row>
    <row r="623" spans="1:12" ht="45" x14ac:dyDescent="0.25">
      <c r="A623" s="1" t="s">
        <v>623</v>
      </c>
      <c r="B623" s="1" t="s">
        <v>250</v>
      </c>
      <c r="C623" s="2">
        <v>0.46100000000000002</v>
      </c>
      <c r="D623" s="2">
        <v>0.53900000000000003</v>
      </c>
      <c r="E623" s="2">
        <v>0.95240000000000002</v>
      </c>
      <c r="F623" s="2">
        <v>0</v>
      </c>
      <c r="G623" s="2"/>
      <c r="H623" s="2"/>
      <c r="I623" s="2"/>
      <c r="J623" s="2"/>
      <c r="K623" s="2"/>
      <c r="L623" s="2"/>
    </row>
    <row r="624" spans="1:12" x14ac:dyDescent="0.25">
      <c r="A624" s="1" t="s">
        <v>622</v>
      </c>
      <c r="B624" s="1" t="s">
        <v>250</v>
      </c>
      <c r="C624" s="2">
        <v>0.70499999999999996</v>
      </c>
      <c r="D624" s="2">
        <v>0.29499999999999998</v>
      </c>
      <c r="E624" s="2">
        <v>0.3382</v>
      </c>
      <c r="F624" s="2">
        <v>0</v>
      </c>
      <c r="G624" s="2"/>
      <c r="H624" s="2"/>
      <c r="I624" s="2"/>
      <c r="J624" s="2"/>
      <c r="K624" s="2"/>
      <c r="L624" s="2"/>
    </row>
    <row r="625" spans="1:12" ht="45" x14ac:dyDescent="0.25">
      <c r="A625" s="1" t="s">
        <v>621</v>
      </c>
      <c r="B625" s="1" t="s">
        <v>250</v>
      </c>
      <c r="C625" s="2">
        <v>0.27400000000000002</v>
      </c>
      <c r="D625" s="2">
        <v>0.72599999999999998</v>
      </c>
      <c r="E625" s="2">
        <v>0.82709999999999995</v>
      </c>
      <c r="F625" s="2">
        <v>0</v>
      </c>
      <c r="G625" s="2"/>
      <c r="H625" s="2"/>
      <c r="I625" s="2"/>
      <c r="J625" s="2"/>
      <c r="K625" s="2"/>
      <c r="L625" s="2"/>
    </row>
    <row r="626" spans="1:12" x14ac:dyDescent="0.25">
      <c r="A626" s="1" t="s">
        <v>620</v>
      </c>
      <c r="B626" s="1" t="s">
        <v>250</v>
      </c>
      <c r="C626" s="2">
        <v>0.81499999999999995</v>
      </c>
      <c r="D626" s="2">
        <v>0.185</v>
      </c>
      <c r="E626" s="2">
        <v>0.65880000000000005</v>
      </c>
      <c r="F626" s="2">
        <v>0</v>
      </c>
      <c r="G626" s="2"/>
      <c r="H626" s="2"/>
      <c r="I626" s="2"/>
      <c r="J626" s="2"/>
      <c r="K626" s="2"/>
      <c r="L626" s="2"/>
    </row>
    <row r="627" spans="1:12" x14ac:dyDescent="0.25">
      <c r="A627" s="1" t="s">
        <v>619</v>
      </c>
      <c r="B627" s="1" t="s">
        <v>250</v>
      </c>
      <c r="C627" s="2">
        <v>0.21099999999999999</v>
      </c>
      <c r="D627" s="2">
        <v>0.78900000000000003</v>
      </c>
      <c r="E627" s="2">
        <v>0.67390000000000005</v>
      </c>
      <c r="F627" s="2">
        <v>0</v>
      </c>
      <c r="G627" s="2"/>
      <c r="H627" s="2"/>
      <c r="I627" s="2"/>
      <c r="J627" s="2"/>
      <c r="K627" s="2"/>
      <c r="L627" s="2"/>
    </row>
    <row r="628" spans="1:12" x14ac:dyDescent="0.25">
      <c r="A628" s="1" t="s">
        <v>618</v>
      </c>
      <c r="B628" s="1" t="s">
        <v>250</v>
      </c>
      <c r="C628" s="2">
        <v>0.56499999999999995</v>
      </c>
      <c r="D628" s="2">
        <v>0.435</v>
      </c>
      <c r="E628" s="2">
        <v>0.59940000000000004</v>
      </c>
      <c r="F628" s="2">
        <v>0</v>
      </c>
      <c r="G628" s="2"/>
      <c r="H628" s="2"/>
      <c r="I628" s="2"/>
      <c r="J628" s="2"/>
      <c r="K628" s="2"/>
      <c r="L628" s="2"/>
    </row>
    <row r="629" spans="1:12" x14ac:dyDescent="0.25">
      <c r="A629" s="1" t="s">
        <v>617</v>
      </c>
      <c r="B629" s="1" t="s">
        <v>250</v>
      </c>
      <c r="C629" s="2">
        <v>0.23400000000000001</v>
      </c>
      <c r="D629" s="2">
        <v>0.76600000000000001</v>
      </c>
      <c r="E629" s="2">
        <v>0.63690000000000002</v>
      </c>
      <c r="F629" s="2">
        <v>0</v>
      </c>
      <c r="G629" s="2"/>
      <c r="H629" s="2"/>
      <c r="I629" s="2"/>
      <c r="J629" s="2"/>
      <c r="K629" s="2"/>
      <c r="L629" s="2"/>
    </row>
    <row r="630" spans="1:12" x14ac:dyDescent="0.25">
      <c r="A630" s="1" t="s">
        <v>616</v>
      </c>
      <c r="B630" s="1" t="s">
        <v>250</v>
      </c>
      <c r="C630" s="2">
        <v>0</v>
      </c>
      <c r="D630" s="2">
        <v>0.61099999999999999</v>
      </c>
      <c r="E630" s="2">
        <v>-0.66520000000000001</v>
      </c>
      <c r="F630" s="2">
        <v>0.38900000000000001</v>
      </c>
      <c r="G630" s="2"/>
      <c r="H630" s="2"/>
      <c r="I630" s="2"/>
      <c r="J630" s="2"/>
      <c r="K630" s="2"/>
      <c r="L630" s="2"/>
    </row>
    <row r="631" spans="1:12" x14ac:dyDescent="0.25">
      <c r="A631" s="1" t="s">
        <v>615</v>
      </c>
      <c r="B631" s="1" t="s">
        <v>250</v>
      </c>
      <c r="C631" s="2">
        <v>0.80400000000000005</v>
      </c>
      <c r="D631" s="2">
        <v>0.19600000000000001</v>
      </c>
      <c r="E631" s="2">
        <v>0.62490000000000001</v>
      </c>
      <c r="F631" s="2">
        <v>0</v>
      </c>
      <c r="G631" s="2"/>
      <c r="H631" s="2"/>
      <c r="I631" s="2"/>
      <c r="J631" s="2"/>
      <c r="K631" s="2"/>
      <c r="L631" s="2"/>
    </row>
    <row r="632" spans="1:12" ht="30" x14ac:dyDescent="0.25">
      <c r="A632" s="1" t="s">
        <v>614</v>
      </c>
      <c r="B632" s="1" t="s">
        <v>250</v>
      </c>
      <c r="C632" s="2">
        <v>0.46300000000000002</v>
      </c>
      <c r="D632" s="2">
        <v>0.53700000000000003</v>
      </c>
      <c r="E632" s="2">
        <v>0.9042</v>
      </c>
      <c r="F632" s="2">
        <v>0</v>
      </c>
      <c r="G632" s="2"/>
      <c r="H632" s="2"/>
      <c r="I632" s="2"/>
      <c r="J632" s="2"/>
      <c r="K632" s="2"/>
      <c r="L632" s="2"/>
    </row>
    <row r="633" spans="1:12" x14ac:dyDescent="0.25">
      <c r="A633" s="1" t="s">
        <v>613</v>
      </c>
      <c r="B633" s="1" t="s">
        <v>250</v>
      </c>
      <c r="C633" s="2">
        <v>0.49099999999999999</v>
      </c>
      <c r="D633" s="2">
        <v>0.50900000000000001</v>
      </c>
      <c r="E633" s="2">
        <v>0.43890000000000001</v>
      </c>
      <c r="F633" s="2">
        <v>0</v>
      </c>
      <c r="G633" s="2"/>
      <c r="H633" s="2"/>
      <c r="I633" s="2"/>
      <c r="J633" s="2"/>
      <c r="K633" s="2"/>
      <c r="L633" s="2"/>
    </row>
    <row r="634" spans="1:12" ht="30" x14ac:dyDescent="0.25">
      <c r="A634" s="1" t="s">
        <v>612</v>
      </c>
      <c r="B634" s="1" t="s">
        <v>250</v>
      </c>
      <c r="C634" s="2">
        <v>0.47199999999999998</v>
      </c>
      <c r="D634" s="2">
        <v>0.52800000000000002</v>
      </c>
      <c r="E634" s="2">
        <v>0.91</v>
      </c>
      <c r="F634" s="2">
        <v>0</v>
      </c>
      <c r="G634" s="2"/>
      <c r="H634" s="2"/>
      <c r="I634" s="2"/>
      <c r="J634" s="2"/>
      <c r="K634" s="2"/>
      <c r="L634" s="2"/>
    </row>
    <row r="635" spans="1:12" ht="30" x14ac:dyDescent="0.25">
      <c r="A635" s="1" t="s">
        <v>611</v>
      </c>
      <c r="B635" s="1" t="s">
        <v>250</v>
      </c>
      <c r="C635" s="2">
        <v>0.27700000000000002</v>
      </c>
      <c r="D635" s="2">
        <v>0.72299999999999998</v>
      </c>
      <c r="E635" s="2">
        <v>0.80620000000000003</v>
      </c>
      <c r="F635" s="2">
        <v>0</v>
      </c>
      <c r="G635" s="2"/>
      <c r="H635" s="2"/>
      <c r="I635" s="2"/>
      <c r="J635" s="2"/>
      <c r="K635" s="2"/>
      <c r="L635" s="2"/>
    </row>
    <row r="636" spans="1:12" x14ac:dyDescent="0.25">
      <c r="A636" s="1" t="s">
        <v>610</v>
      </c>
      <c r="B636" s="1" t="s">
        <v>250</v>
      </c>
      <c r="C636" s="2">
        <v>0.245</v>
      </c>
      <c r="D636" s="2">
        <v>0.72399999999999998</v>
      </c>
      <c r="E636" s="2">
        <v>0.95520000000000005</v>
      </c>
      <c r="F636" s="2">
        <v>3.1E-2</v>
      </c>
      <c r="G636" s="2"/>
      <c r="H636" s="2"/>
      <c r="I636" s="2"/>
      <c r="J636" s="2"/>
      <c r="K636" s="2"/>
      <c r="L636" s="2"/>
    </row>
    <row r="637" spans="1:12" ht="29.25" customHeight="1" x14ac:dyDescent="0.25">
      <c r="A637" s="1" t="s">
        <v>609</v>
      </c>
      <c r="B637" s="1" t="s">
        <v>250</v>
      </c>
      <c r="C637" s="2">
        <v>0</v>
      </c>
      <c r="D637" s="2">
        <v>1</v>
      </c>
      <c r="E637" s="2">
        <v>0</v>
      </c>
      <c r="F637" s="2">
        <v>0</v>
      </c>
      <c r="G637" s="2"/>
      <c r="H637" s="2"/>
      <c r="I637" s="2"/>
      <c r="J637" s="2"/>
      <c r="K637" s="2"/>
      <c r="L637" s="2"/>
    </row>
    <row r="638" spans="1:12" ht="30" x14ac:dyDescent="0.25">
      <c r="A638" s="1" t="s">
        <v>608</v>
      </c>
      <c r="B638" s="1" t="s">
        <v>250</v>
      </c>
      <c r="C638" s="2">
        <v>0.223</v>
      </c>
      <c r="D638" s="2">
        <v>0.63200000000000001</v>
      </c>
      <c r="E638" s="2">
        <v>0.47349999999999998</v>
      </c>
      <c r="F638" s="2">
        <v>0.14499999999999999</v>
      </c>
      <c r="G638" s="2"/>
      <c r="H638" s="2"/>
      <c r="I638" s="2"/>
      <c r="J638" s="2"/>
      <c r="K638" s="2"/>
      <c r="L638" s="2"/>
    </row>
    <row r="639" spans="1:12" x14ac:dyDescent="0.25">
      <c r="A639" s="1" t="s">
        <v>607</v>
      </c>
      <c r="B639" s="1" t="s">
        <v>250</v>
      </c>
      <c r="C639" s="2">
        <v>0.73399999999999999</v>
      </c>
      <c r="D639" s="2">
        <v>0.26600000000000001</v>
      </c>
      <c r="E639" s="2">
        <v>0.80649999999999999</v>
      </c>
      <c r="F639" s="2">
        <v>0</v>
      </c>
      <c r="G639" s="2"/>
      <c r="H639" s="2"/>
      <c r="I639" s="2"/>
      <c r="J639" s="2"/>
      <c r="K639" s="2"/>
      <c r="L639" s="2"/>
    </row>
    <row r="640" spans="1:12" x14ac:dyDescent="0.25">
      <c r="A640" s="1" t="s">
        <v>606</v>
      </c>
      <c r="B640" s="1" t="s">
        <v>250</v>
      </c>
      <c r="C640" s="2">
        <v>0.67700000000000005</v>
      </c>
      <c r="D640" s="2">
        <v>0.32300000000000001</v>
      </c>
      <c r="E640" s="2">
        <v>0.81220000000000003</v>
      </c>
      <c r="F640" s="2">
        <v>0</v>
      </c>
      <c r="G640" s="2"/>
      <c r="H640" s="2"/>
      <c r="I640" s="2"/>
      <c r="J640" s="2"/>
      <c r="K640" s="2"/>
      <c r="L640" s="2"/>
    </row>
    <row r="641" spans="1:12" x14ac:dyDescent="0.25">
      <c r="A641" s="1" t="s">
        <v>605</v>
      </c>
      <c r="B641" s="1" t="s">
        <v>250</v>
      </c>
      <c r="C641" s="2">
        <v>0.26</v>
      </c>
      <c r="D641" s="2">
        <v>0.69499999999999995</v>
      </c>
      <c r="E641" s="2">
        <v>0.89100000000000001</v>
      </c>
      <c r="F641" s="2">
        <v>4.4999999999999998E-2</v>
      </c>
      <c r="G641" s="2"/>
      <c r="H641" s="2"/>
      <c r="I641" s="2"/>
      <c r="J641" s="2"/>
      <c r="K641" s="2"/>
      <c r="L641" s="2"/>
    </row>
    <row r="642" spans="1:12" x14ac:dyDescent="0.25">
      <c r="A642" s="1" t="s">
        <v>604</v>
      </c>
      <c r="B642" s="1" t="s">
        <v>250</v>
      </c>
      <c r="C642" s="2">
        <v>0</v>
      </c>
      <c r="D642" s="2">
        <v>1</v>
      </c>
      <c r="E642" s="2">
        <v>0</v>
      </c>
      <c r="F642" s="2">
        <v>0</v>
      </c>
      <c r="G642" s="2"/>
      <c r="H642" s="2"/>
      <c r="I642" s="2"/>
      <c r="J642" s="2"/>
      <c r="K642" s="2"/>
      <c r="L642" s="2"/>
    </row>
    <row r="643" spans="1:12" x14ac:dyDescent="0.25">
      <c r="A643" s="1" t="s">
        <v>603</v>
      </c>
      <c r="B643" s="1" t="s">
        <v>250</v>
      </c>
      <c r="C643" s="2">
        <v>0.57999999999999996</v>
      </c>
      <c r="D643" s="2">
        <v>0.42</v>
      </c>
      <c r="E643" s="2">
        <v>0.78400000000000003</v>
      </c>
      <c r="F643" s="2">
        <v>0</v>
      </c>
      <c r="G643" s="2"/>
      <c r="H643" s="2"/>
      <c r="I643" s="2"/>
      <c r="J643" s="2"/>
      <c r="K643" s="2"/>
      <c r="L643" s="2"/>
    </row>
    <row r="644" spans="1:12" x14ac:dyDescent="0.25">
      <c r="A644" s="1" t="s">
        <v>602</v>
      </c>
      <c r="B644" s="1" t="s">
        <v>250</v>
      </c>
      <c r="C644" s="2">
        <v>0.12</v>
      </c>
      <c r="D644" s="2">
        <v>0.88</v>
      </c>
      <c r="E644" s="2">
        <v>0.54990000000000006</v>
      </c>
      <c r="F644" s="2">
        <v>0</v>
      </c>
      <c r="G644" s="2"/>
      <c r="H644" s="2"/>
      <c r="I644" s="2"/>
      <c r="J644" s="2"/>
      <c r="K644" s="2"/>
      <c r="L644" s="2"/>
    </row>
    <row r="645" spans="1:12" x14ac:dyDescent="0.25">
      <c r="A645" s="1" t="s">
        <v>601</v>
      </c>
      <c r="B645" s="1" t="s">
        <v>250</v>
      </c>
      <c r="C645" s="2">
        <v>0</v>
      </c>
      <c r="D645" s="2">
        <v>1</v>
      </c>
      <c r="E645" s="2">
        <v>0</v>
      </c>
      <c r="F645" s="2">
        <v>0</v>
      </c>
      <c r="G645" s="2"/>
      <c r="H645" s="2"/>
      <c r="I645" s="2"/>
      <c r="J645" s="2"/>
      <c r="K645" s="2"/>
      <c r="L645" s="2"/>
    </row>
    <row r="646" spans="1:12" x14ac:dyDescent="0.25">
      <c r="A646" s="1" t="s">
        <v>600</v>
      </c>
      <c r="B646" s="1" t="s">
        <v>250</v>
      </c>
      <c r="C646" s="2">
        <v>0.31</v>
      </c>
      <c r="D646" s="2">
        <v>0.69</v>
      </c>
      <c r="E646" s="2">
        <v>0.20230000000000001</v>
      </c>
      <c r="F646" s="2">
        <v>0</v>
      </c>
      <c r="G646" s="2"/>
      <c r="H646" s="2"/>
      <c r="I646" s="2"/>
      <c r="J646" s="2"/>
      <c r="K646" s="2"/>
      <c r="L646" s="2"/>
    </row>
    <row r="647" spans="1:12" ht="30" x14ac:dyDescent="0.25">
      <c r="A647" s="1" t="s">
        <v>599</v>
      </c>
      <c r="B647" s="1" t="s">
        <v>250</v>
      </c>
      <c r="C647" s="2">
        <v>0</v>
      </c>
      <c r="D647" s="2">
        <v>0.69899999999999995</v>
      </c>
      <c r="E647" s="2">
        <v>-0.70960000000000001</v>
      </c>
      <c r="F647" s="2">
        <v>0.30099999999999999</v>
      </c>
      <c r="G647" s="2"/>
      <c r="H647" s="2"/>
      <c r="I647" s="2"/>
      <c r="J647" s="2"/>
      <c r="K647" s="2"/>
      <c r="L647" s="2"/>
    </row>
    <row r="648" spans="1:12" x14ac:dyDescent="0.25">
      <c r="A648" s="1" t="s">
        <v>598</v>
      </c>
      <c r="B648" s="1" t="s">
        <v>250</v>
      </c>
      <c r="C648" s="2">
        <v>0.54</v>
      </c>
      <c r="D648" s="2">
        <v>0.46</v>
      </c>
      <c r="E648" s="2">
        <v>0.57189999999999996</v>
      </c>
      <c r="F648" s="2">
        <v>0</v>
      </c>
      <c r="G648" s="2"/>
      <c r="H648" s="2"/>
      <c r="I648" s="2"/>
      <c r="J648" s="2"/>
      <c r="K648" s="2"/>
      <c r="L648" s="2"/>
    </row>
    <row r="649" spans="1:12" x14ac:dyDescent="0.25">
      <c r="A649" s="1" t="s">
        <v>597</v>
      </c>
      <c r="B649" s="1" t="s">
        <v>250</v>
      </c>
      <c r="C649" s="2">
        <v>0</v>
      </c>
      <c r="D649" s="2">
        <v>1</v>
      </c>
      <c r="E649" s="2">
        <v>0</v>
      </c>
      <c r="F649" s="2">
        <v>0</v>
      </c>
      <c r="G649" s="2"/>
      <c r="H649" s="2"/>
      <c r="I649" s="2"/>
      <c r="J649" s="2"/>
      <c r="K649" s="2"/>
      <c r="L649" s="2"/>
    </row>
    <row r="650" spans="1:12" x14ac:dyDescent="0.25">
      <c r="A650" s="1" t="s">
        <v>596</v>
      </c>
      <c r="B650" s="1" t="s">
        <v>250</v>
      </c>
      <c r="C650" s="2">
        <v>0.76900000000000002</v>
      </c>
      <c r="D650" s="2">
        <v>0.23100000000000001</v>
      </c>
      <c r="E650" s="2">
        <v>0.875</v>
      </c>
      <c r="F650" s="2">
        <v>0</v>
      </c>
      <c r="G650" s="2"/>
      <c r="H650" s="2"/>
      <c r="I650" s="2"/>
      <c r="J650" s="2"/>
      <c r="K650" s="2"/>
      <c r="L650" s="2"/>
    </row>
    <row r="651" spans="1:12" x14ac:dyDescent="0.25">
      <c r="A651" s="1" t="s">
        <v>595</v>
      </c>
      <c r="B651" s="1" t="s">
        <v>250</v>
      </c>
      <c r="C651" s="2">
        <v>0</v>
      </c>
      <c r="D651" s="2">
        <v>1</v>
      </c>
      <c r="E651" s="2">
        <v>0</v>
      </c>
      <c r="F651" s="2">
        <v>0</v>
      </c>
      <c r="G651" s="2"/>
      <c r="H651" s="2"/>
      <c r="I651" s="2"/>
      <c r="J651" s="2"/>
      <c r="K651" s="2"/>
      <c r="L651" s="2"/>
    </row>
    <row r="652" spans="1:12" x14ac:dyDescent="0.25">
      <c r="A652" s="1" t="s">
        <v>594</v>
      </c>
      <c r="B652" s="1" t="s">
        <v>250</v>
      </c>
      <c r="C652" s="2">
        <v>0.36599999999999999</v>
      </c>
      <c r="D652" s="2">
        <v>0.63400000000000001</v>
      </c>
      <c r="E652" s="2">
        <v>0.91830000000000001</v>
      </c>
      <c r="F652" s="2">
        <v>0</v>
      </c>
      <c r="G652" s="2"/>
      <c r="H652" s="2"/>
      <c r="I652" s="2"/>
      <c r="J652" s="2"/>
      <c r="K652" s="2"/>
      <c r="L652" s="2"/>
    </row>
    <row r="653" spans="1:12" x14ac:dyDescent="0.25">
      <c r="A653" s="1" t="s">
        <v>593</v>
      </c>
      <c r="B653" s="1" t="s">
        <v>250</v>
      </c>
      <c r="C653" s="2">
        <v>0.59699999999999998</v>
      </c>
      <c r="D653" s="2">
        <v>0.40300000000000002</v>
      </c>
      <c r="E653" s="2">
        <v>0.83599999999999997</v>
      </c>
      <c r="F653" s="2">
        <v>0</v>
      </c>
      <c r="G653" s="2"/>
      <c r="H653" s="2"/>
      <c r="I653" s="2"/>
      <c r="J653" s="2"/>
      <c r="K653" s="2"/>
      <c r="L653" s="2"/>
    </row>
    <row r="654" spans="1:12" x14ac:dyDescent="0.25">
      <c r="A654" s="1" t="s">
        <v>592</v>
      </c>
      <c r="B654" s="1" t="s">
        <v>250</v>
      </c>
      <c r="C654" s="2">
        <v>0.52800000000000002</v>
      </c>
      <c r="D654" s="2">
        <v>0.47199999999999998</v>
      </c>
      <c r="E654" s="2">
        <v>0.77170000000000005</v>
      </c>
      <c r="F654" s="2">
        <v>0</v>
      </c>
      <c r="G654" s="2"/>
      <c r="H654" s="2"/>
      <c r="I654" s="2"/>
      <c r="J654" s="2"/>
      <c r="K654" s="2"/>
      <c r="L654" s="2"/>
    </row>
    <row r="655" spans="1:12" ht="30" x14ac:dyDescent="0.25">
      <c r="A655" s="1" t="s">
        <v>591</v>
      </c>
      <c r="B655" s="1" t="s">
        <v>250</v>
      </c>
      <c r="C655" s="2">
        <v>0.14399999999999999</v>
      </c>
      <c r="D655" s="2">
        <v>0.85599999999999998</v>
      </c>
      <c r="E655" s="2">
        <v>0.57189999999999996</v>
      </c>
      <c r="F655" s="2">
        <v>0</v>
      </c>
      <c r="G655" s="2"/>
      <c r="H655" s="2"/>
      <c r="I655" s="2"/>
      <c r="J655" s="2"/>
      <c r="K655" s="2"/>
      <c r="L655" s="2"/>
    </row>
    <row r="656" spans="1:12" ht="30" x14ac:dyDescent="0.25">
      <c r="A656" s="1" t="s">
        <v>590</v>
      </c>
      <c r="B656" s="1" t="s">
        <v>250</v>
      </c>
      <c r="C656" s="2">
        <v>0.36</v>
      </c>
      <c r="D656" s="2">
        <v>0.64</v>
      </c>
      <c r="E656" s="2">
        <v>0.80740000000000001</v>
      </c>
      <c r="F656" s="2">
        <v>0</v>
      </c>
      <c r="G656" s="2"/>
      <c r="H656" s="2"/>
      <c r="I656" s="2"/>
      <c r="J656" s="2"/>
      <c r="K656" s="2"/>
      <c r="L656" s="2"/>
    </row>
    <row r="657" spans="1:12" ht="60" x14ac:dyDescent="0.25">
      <c r="A657" s="1" t="s">
        <v>589</v>
      </c>
      <c r="B657" s="1" t="s">
        <v>250</v>
      </c>
      <c r="C657" s="2">
        <v>0.26100000000000001</v>
      </c>
      <c r="D657" s="2">
        <v>0.68500000000000005</v>
      </c>
      <c r="E657" s="2">
        <v>0.9617</v>
      </c>
      <c r="F657" s="2">
        <v>5.3999999999999999E-2</v>
      </c>
      <c r="G657" s="2"/>
      <c r="H657" s="2"/>
      <c r="I657" s="2"/>
      <c r="J657" s="2"/>
      <c r="K657" s="2"/>
      <c r="L657" s="2"/>
    </row>
    <row r="658" spans="1:12" x14ac:dyDescent="0.25">
      <c r="A658" s="1" t="s">
        <v>511</v>
      </c>
      <c r="B658" s="1" t="s">
        <v>250</v>
      </c>
      <c r="C658" s="2">
        <v>0.45400000000000001</v>
      </c>
      <c r="D658" s="2">
        <v>0.54600000000000004</v>
      </c>
      <c r="E658" s="2">
        <v>0.86890000000000001</v>
      </c>
      <c r="F658" s="2">
        <v>0</v>
      </c>
      <c r="G658" s="2"/>
      <c r="H658" s="2"/>
      <c r="I658" s="2"/>
      <c r="J658" s="2"/>
      <c r="K658" s="2"/>
      <c r="L658" s="2"/>
    </row>
    <row r="659" spans="1:12" ht="60" x14ac:dyDescent="0.25">
      <c r="A659" s="1" t="s">
        <v>588</v>
      </c>
      <c r="B659" s="1" t="s">
        <v>250</v>
      </c>
      <c r="C659" s="2">
        <v>0.19</v>
      </c>
      <c r="D659" s="2">
        <v>0.81</v>
      </c>
      <c r="E659" s="2">
        <v>0.89970000000000006</v>
      </c>
      <c r="F659" s="2">
        <v>0</v>
      </c>
      <c r="G659" s="2"/>
      <c r="H659" s="2"/>
      <c r="I659" s="2"/>
      <c r="J659" s="2"/>
      <c r="K659" s="2"/>
      <c r="L659" s="2"/>
    </row>
    <row r="660" spans="1:12" ht="60" x14ac:dyDescent="0.25">
      <c r="A660" s="1" t="s">
        <v>587</v>
      </c>
      <c r="B660" s="1" t="s">
        <v>250</v>
      </c>
      <c r="C660" s="2">
        <v>0.313</v>
      </c>
      <c r="D660" s="2">
        <v>0.65900000000000003</v>
      </c>
      <c r="E660" s="2">
        <v>0.95150000000000001</v>
      </c>
      <c r="F660" s="2">
        <v>2.8000000000000001E-2</v>
      </c>
      <c r="G660" s="2"/>
      <c r="H660" s="2"/>
      <c r="I660" s="2"/>
      <c r="J660" s="2"/>
      <c r="K660" s="2"/>
      <c r="L660" s="2"/>
    </row>
    <row r="661" spans="1:12" x14ac:dyDescent="0.25">
      <c r="A661" s="1" t="s">
        <v>586</v>
      </c>
      <c r="B661" s="1" t="s">
        <v>250</v>
      </c>
      <c r="C661" s="2">
        <v>0.67300000000000004</v>
      </c>
      <c r="D661" s="2">
        <v>0.32700000000000001</v>
      </c>
      <c r="E661" s="2">
        <v>0.628</v>
      </c>
      <c r="F661" s="2">
        <v>0</v>
      </c>
      <c r="G661" s="2"/>
      <c r="H661" s="2"/>
      <c r="I661" s="2"/>
      <c r="J661" s="2"/>
      <c r="K661" s="2"/>
      <c r="L661" s="2"/>
    </row>
    <row r="662" spans="1:12" x14ac:dyDescent="0.25">
      <c r="A662" s="1" t="s">
        <v>585</v>
      </c>
      <c r="B662" s="1" t="s">
        <v>250</v>
      </c>
      <c r="C662" s="2">
        <v>0.63</v>
      </c>
      <c r="D662" s="2">
        <v>0.37</v>
      </c>
      <c r="E662" s="2">
        <v>0.34</v>
      </c>
      <c r="F662" s="2">
        <v>0</v>
      </c>
      <c r="G662" s="2"/>
      <c r="H662" s="2"/>
      <c r="I662" s="2"/>
      <c r="J662" s="2"/>
      <c r="K662" s="2"/>
      <c r="L662" s="2"/>
    </row>
    <row r="663" spans="1:12" x14ac:dyDescent="0.25">
      <c r="A663" s="1" t="s">
        <v>584</v>
      </c>
      <c r="B663" s="1" t="s">
        <v>250</v>
      </c>
      <c r="C663" s="2">
        <v>0.58899999999999997</v>
      </c>
      <c r="D663" s="2">
        <v>0.41099999999999998</v>
      </c>
      <c r="E663" s="2">
        <v>0.82210000000000005</v>
      </c>
      <c r="F663" s="2">
        <v>0</v>
      </c>
      <c r="G663" s="2"/>
      <c r="H663" s="2"/>
      <c r="I663" s="2"/>
      <c r="J663" s="2"/>
      <c r="K663" s="2"/>
      <c r="L663" s="2"/>
    </row>
    <row r="664" spans="1:12" x14ac:dyDescent="0.25">
      <c r="A664" s="1" t="s">
        <v>583</v>
      </c>
      <c r="B664" s="1" t="s">
        <v>250</v>
      </c>
      <c r="C664" s="2">
        <v>0.221</v>
      </c>
      <c r="D664" s="2">
        <v>0.77900000000000003</v>
      </c>
      <c r="E664" s="2">
        <v>0.42949999999999999</v>
      </c>
      <c r="F664" s="2">
        <v>0</v>
      </c>
      <c r="G664" s="2"/>
      <c r="H664" s="2"/>
      <c r="I664" s="2"/>
      <c r="J664" s="2"/>
      <c r="K664" s="2"/>
      <c r="L664" s="2"/>
    </row>
    <row r="665" spans="1:12" x14ac:dyDescent="0.25">
      <c r="A665" s="1" t="s">
        <v>582</v>
      </c>
      <c r="B665" s="1" t="s">
        <v>250</v>
      </c>
      <c r="C665" s="2">
        <v>0.66100000000000003</v>
      </c>
      <c r="D665" s="2">
        <v>0.33900000000000002</v>
      </c>
      <c r="E665" s="2">
        <v>0.59940000000000004</v>
      </c>
      <c r="F665" s="2">
        <v>0</v>
      </c>
      <c r="G665" s="2"/>
      <c r="H665" s="2"/>
      <c r="I665" s="2"/>
      <c r="J665" s="2"/>
      <c r="K665" s="2"/>
      <c r="L665" s="2"/>
    </row>
    <row r="666" spans="1:12" ht="30" x14ac:dyDescent="0.25">
      <c r="A666" s="1" t="s">
        <v>581</v>
      </c>
      <c r="B666" s="1" t="s">
        <v>250</v>
      </c>
      <c r="C666" s="2">
        <v>0.26300000000000001</v>
      </c>
      <c r="D666" s="2">
        <v>0.73699999999999999</v>
      </c>
      <c r="E666" s="2">
        <v>0.81759999999999999</v>
      </c>
      <c r="F666" s="2">
        <v>0</v>
      </c>
      <c r="G666" s="2"/>
      <c r="H666" s="2"/>
      <c r="I666" s="2"/>
      <c r="J666" s="2"/>
      <c r="K666" s="2"/>
      <c r="L666" s="2"/>
    </row>
    <row r="667" spans="1:12" x14ac:dyDescent="0.25">
      <c r="A667" s="1" t="s">
        <v>580</v>
      </c>
      <c r="B667" s="1" t="s">
        <v>250</v>
      </c>
      <c r="C667" s="2">
        <v>0.36499999999999999</v>
      </c>
      <c r="D667" s="2">
        <v>0.63500000000000001</v>
      </c>
      <c r="E667" s="2">
        <v>0.55740000000000001</v>
      </c>
      <c r="F667" s="2">
        <v>0</v>
      </c>
      <c r="G667" s="2"/>
      <c r="H667" s="2"/>
      <c r="I667" s="2"/>
      <c r="J667" s="2"/>
      <c r="K667" s="2"/>
      <c r="L667" s="2"/>
    </row>
    <row r="668" spans="1:12" x14ac:dyDescent="0.25">
      <c r="A668" s="1" t="s">
        <v>579</v>
      </c>
      <c r="B668" s="1" t="s">
        <v>250</v>
      </c>
      <c r="C668" s="2">
        <v>0</v>
      </c>
      <c r="D668" s="2">
        <v>1</v>
      </c>
      <c r="E668" s="2">
        <v>0</v>
      </c>
      <c r="F668" s="2">
        <v>0</v>
      </c>
      <c r="G668" s="2"/>
      <c r="H668" s="2"/>
      <c r="I668" s="2"/>
      <c r="J668" s="2"/>
      <c r="K668" s="2"/>
      <c r="L668" s="2"/>
    </row>
    <row r="669" spans="1:12" x14ac:dyDescent="0.25">
      <c r="A669" s="1" t="s">
        <v>578</v>
      </c>
      <c r="B669" s="1" t="s">
        <v>250</v>
      </c>
      <c r="C669" s="2">
        <v>0.59199999999999997</v>
      </c>
      <c r="D669" s="2">
        <v>0.40799999999999997</v>
      </c>
      <c r="E669" s="2">
        <v>0.70030000000000003</v>
      </c>
      <c r="F669" s="2">
        <v>0</v>
      </c>
      <c r="G669" s="2"/>
      <c r="H669" s="2"/>
      <c r="I669" s="2"/>
      <c r="J669" s="2"/>
      <c r="K669" s="2"/>
      <c r="L669" s="2"/>
    </row>
    <row r="670" spans="1:12" x14ac:dyDescent="0.25">
      <c r="A670" s="1" t="s">
        <v>577</v>
      </c>
      <c r="B670" s="1" t="s">
        <v>250</v>
      </c>
      <c r="C670" s="2">
        <v>0.22500000000000001</v>
      </c>
      <c r="D670" s="2">
        <v>0.77500000000000002</v>
      </c>
      <c r="E670" s="2">
        <v>0.75060000000000004</v>
      </c>
      <c r="F670" s="2">
        <v>0</v>
      </c>
      <c r="G670" s="2"/>
      <c r="H670" s="2"/>
      <c r="I670" s="2"/>
      <c r="J670" s="2"/>
      <c r="K670" s="2"/>
      <c r="L670" s="2"/>
    </row>
    <row r="671" spans="1:12" x14ac:dyDescent="0.25">
      <c r="A671" s="1" t="s">
        <v>576</v>
      </c>
      <c r="B671" s="1" t="s">
        <v>250</v>
      </c>
      <c r="C671" s="2">
        <v>0</v>
      </c>
      <c r="D671" s="2">
        <v>1</v>
      </c>
      <c r="E671" s="2">
        <v>0</v>
      </c>
      <c r="F671" s="2">
        <v>0</v>
      </c>
      <c r="G671" s="2"/>
      <c r="H671" s="2"/>
      <c r="I671" s="2"/>
      <c r="J671" s="2"/>
      <c r="K671" s="2"/>
      <c r="L671" s="2"/>
    </row>
    <row r="672" spans="1:12" x14ac:dyDescent="0.25">
      <c r="A672" s="1" t="s">
        <v>576</v>
      </c>
      <c r="B672" s="1" t="s">
        <v>250</v>
      </c>
      <c r="C672" s="2">
        <v>0</v>
      </c>
      <c r="D672" s="2">
        <v>1</v>
      </c>
      <c r="E672" s="2">
        <v>0</v>
      </c>
      <c r="F672" s="2">
        <v>0</v>
      </c>
      <c r="G672" s="2"/>
      <c r="H672" s="2"/>
      <c r="I672" s="2"/>
      <c r="J672" s="2"/>
      <c r="K672" s="2"/>
      <c r="L672" s="2"/>
    </row>
    <row r="673" spans="1:12" x14ac:dyDescent="0.25">
      <c r="A673" s="1" t="s">
        <v>575</v>
      </c>
      <c r="B673" s="1" t="s">
        <v>250</v>
      </c>
      <c r="C673" s="2">
        <v>0.29799999999999999</v>
      </c>
      <c r="D673" s="2">
        <v>0.70199999999999996</v>
      </c>
      <c r="E673" s="2">
        <v>0.52549999999999997</v>
      </c>
      <c r="F673" s="2">
        <v>0</v>
      </c>
      <c r="G673" s="2"/>
      <c r="H673" s="2"/>
      <c r="I673" s="2"/>
      <c r="J673" s="2"/>
      <c r="K673" s="2"/>
      <c r="L673" s="2"/>
    </row>
    <row r="674" spans="1:12" x14ac:dyDescent="0.25">
      <c r="A674" s="1" t="s">
        <v>574</v>
      </c>
      <c r="B674" s="1" t="s">
        <v>250</v>
      </c>
      <c r="C674" s="2">
        <v>0.111</v>
      </c>
      <c r="D674" s="2">
        <v>0.74099999999999999</v>
      </c>
      <c r="E674" s="2">
        <v>-0.15110000000000001</v>
      </c>
      <c r="F674" s="2">
        <v>0.14799999999999999</v>
      </c>
      <c r="G674" s="2"/>
      <c r="H674" s="2"/>
      <c r="I674" s="2"/>
      <c r="J674" s="2"/>
      <c r="K674" s="2"/>
      <c r="L674" s="2"/>
    </row>
    <row r="675" spans="1:12" ht="45" x14ac:dyDescent="0.25">
      <c r="A675" s="1" t="s">
        <v>573</v>
      </c>
      <c r="B675" s="1" t="s">
        <v>250</v>
      </c>
      <c r="C675" s="2">
        <v>0.23899999999999999</v>
      </c>
      <c r="D675" s="2">
        <v>0.76100000000000001</v>
      </c>
      <c r="E675" s="2">
        <v>0.78449999999999998</v>
      </c>
      <c r="F675" s="2">
        <v>0</v>
      </c>
      <c r="G675" s="2"/>
      <c r="H675" s="2"/>
      <c r="I675" s="2"/>
      <c r="J675" s="2"/>
      <c r="K675" s="2"/>
      <c r="L675" s="2"/>
    </row>
    <row r="676" spans="1:12" ht="30" x14ac:dyDescent="0.25">
      <c r="A676" s="1" t="s">
        <v>572</v>
      </c>
      <c r="B676" s="1" t="s">
        <v>250</v>
      </c>
      <c r="C676" s="2">
        <v>0.39200000000000002</v>
      </c>
      <c r="D676" s="2">
        <v>0.60799999999999998</v>
      </c>
      <c r="E676" s="2">
        <v>0.91690000000000005</v>
      </c>
      <c r="F676" s="2">
        <v>0</v>
      </c>
      <c r="G676" s="2"/>
      <c r="H676" s="2"/>
      <c r="I676" s="2"/>
      <c r="J676" s="2"/>
      <c r="K676" s="2"/>
      <c r="L676" s="2"/>
    </row>
    <row r="677" spans="1:12" ht="30" x14ac:dyDescent="0.25">
      <c r="A677" s="1" t="s">
        <v>571</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570</v>
      </c>
      <c r="B678" s="1" t="s">
        <v>250</v>
      </c>
      <c r="C678" s="2">
        <v>0.45700000000000002</v>
      </c>
      <c r="D678" s="2">
        <v>0.54300000000000004</v>
      </c>
      <c r="E678" s="2">
        <v>0.81259999999999999</v>
      </c>
      <c r="F678" s="2">
        <v>0</v>
      </c>
      <c r="G678" s="2"/>
      <c r="H678" s="2"/>
      <c r="I678" s="2"/>
      <c r="J678" s="2"/>
      <c r="K678" s="2"/>
      <c r="L678" s="2"/>
    </row>
    <row r="679" spans="1:12" x14ac:dyDescent="0.25">
      <c r="A679" s="1" t="s">
        <v>569</v>
      </c>
      <c r="B679" s="1" t="s">
        <v>250</v>
      </c>
      <c r="C679" s="2">
        <v>0</v>
      </c>
      <c r="D679" s="2">
        <v>1</v>
      </c>
      <c r="E679" s="2">
        <v>0</v>
      </c>
      <c r="F679" s="2">
        <v>0</v>
      </c>
      <c r="G679" s="2"/>
      <c r="H679" s="2"/>
      <c r="I679" s="2"/>
      <c r="J679" s="2"/>
      <c r="K679" s="2"/>
      <c r="L679" s="2"/>
    </row>
    <row r="680" spans="1:12" x14ac:dyDescent="0.25">
      <c r="A680" s="1" t="s">
        <v>568</v>
      </c>
      <c r="B680" s="1" t="s">
        <v>250</v>
      </c>
      <c r="C680" s="2">
        <v>0</v>
      </c>
      <c r="D680" s="2">
        <v>1</v>
      </c>
      <c r="E680" s="2">
        <v>0</v>
      </c>
      <c r="F680" s="2">
        <v>0</v>
      </c>
      <c r="G680" s="2"/>
      <c r="H680" s="2"/>
      <c r="I680" s="2"/>
      <c r="J680" s="2"/>
      <c r="K680" s="2"/>
      <c r="L680" s="2"/>
    </row>
    <row r="681" spans="1:12" ht="30" x14ac:dyDescent="0.25">
      <c r="A681" s="1" t="s">
        <v>567</v>
      </c>
      <c r="B681" s="1" t="s">
        <v>250</v>
      </c>
      <c r="C681" s="2">
        <v>0.14499999999999999</v>
      </c>
      <c r="D681" s="2">
        <v>0.85499999999999998</v>
      </c>
      <c r="E681" s="2">
        <v>0.64080000000000004</v>
      </c>
      <c r="F681" s="2">
        <v>0</v>
      </c>
      <c r="G681" s="2"/>
      <c r="H681" s="2"/>
      <c r="I681" s="2"/>
      <c r="J681" s="2"/>
      <c r="K681" s="2"/>
      <c r="L681" s="2"/>
    </row>
    <row r="682" spans="1:12" x14ac:dyDescent="0.25">
      <c r="A682" s="1" t="s">
        <v>566</v>
      </c>
      <c r="B682" s="1" t="s">
        <v>250</v>
      </c>
      <c r="C682" s="2">
        <v>0.44</v>
      </c>
      <c r="D682" s="2">
        <v>0.56000000000000005</v>
      </c>
      <c r="E682" s="2">
        <v>0.74239999999999995</v>
      </c>
      <c r="F682" s="2">
        <v>0</v>
      </c>
      <c r="G682" s="2"/>
      <c r="H682" s="2"/>
      <c r="I682" s="2"/>
      <c r="J682" s="2"/>
      <c r="K682" s="2"/>
      <c r="L682" s="2"/>
    </row>
    <row r="683" spans="1:12" x14ac:dyDescent="0.25">
      <c r="A683" s="1" t="s">
        <v>565</v>
      </c>
      <c r="B683" s="1" t="s">
        <v>250</v>
      </c>
      <c r="C683" s="2">
        <v>0</v>
      </c>
      <c r="D683" s="2">
        <v>0.83399999999999996</v>
      </c>
      <c r="E683" s="2">
        <v>-0.4199</v>
      </c>
      <c r="F683" s="2">
        <v>0.16600000000000001</v>
      </c>
      <c r="G683" s="2"/>
      <c r="H683" s="2"/>
      <c r="I683" s="2"/>
      <c r="J683" s="2"/>
      <c r="K683" s="2"/>
      <c r="L683" s="2"/>
    </row>
    <row r="684" spans="1:12" x14ac:dyDescent="0.25">
      <c r="A684" s="1" t="s">
        <v>564</v>
      </c>
      <c r="B684" s="1" t="s">
        <v>250</v>
      </c>
      <c r="C684" s="2">
        <v>0</v>
      </c>
      <c r="D684" s="2">
        <v>1</v>
      </c>
      <c r="E684" s="2">
        <v>0</v>
      </c>
      <c r="F684" s="2">
        <v>0</v>
      </c>
      <c r="G684" s="2"/>
      <c r="H684" s="2"/>
      <c r="I684" s="2"/>
      <c r="J684" s="2"/>
      <c r="K684" s="2"/>
      <c r="L684" s="2"/>
    </row>
    <row r="685" spans="1:12" x14ac:dyDescent="0.25">
      <c r="A685" s="1" t="s">
        <v>563</v>
      </c>
      <c r="B685" s="1" t="s">
        <v>250</v>
      </c>
      <c r="C685" s="2">
        <v>0</v>
      </c>
      <c r="D685" s="2">
        <v>1</v>
      </c>
      <c r="E685" s="2">
        <v>0</v>
      </c>
      <c r="F685" s="2">
        <v>0</v>
      </c>
      <c r="G685" s="2"/>
      <c r="H685" s="2"/>
      <c r="I685" s="2"/>
      <c r="J685" s="2"/>
      <c r="K685" s="2"/>
      <c r="L685" s="2"/>
    </row>
    <row r="686" spans="1:12" ht="30" x14ac:dyDescent="0.25">
      <c r="A686" s="1" t="s">
        <v>562</v>
      </c>
      <c r="B686" s="1" t="s">
        <v>250</v>
      </c>
      <c r="C686" s="2">
        <v>0.21199999999999999</v>
      </c>
      <c r="D686" s="2">
        <v>0.78800000000000003</v>
      </c>
      <c r="E686" s="2">
        <v>0.96109999999999995</v>
      </c>
      <c r="F686" s="2">
        <v>0</v>
      </c>
      <c r="G686" s="2"/>
      <c r="H686" s="2"/>
      <c r="I686" s="2"/>
      <c r="J686" s="2"/>
      <c r="K686" s="2"/>
      <c r="L686" s="2"/>
    </row>
    <row r="687" spans="1:12" ht="30" x14ac:dyDescent="0.25">
      <c r="A687" s="1" t="s">
        <v>561</v>
      </c>
      <c r="B687" s="1" t="s">
        <v>250</v>
      </c>
      <c r="C687" s="2">
        <v>0</v>
      </c>
      <c r="D687" s="2">
        <v>1</v>
      </c>
      <c r="E687" s="2">
        <v>0</v>
      </c>
      <c r="F687" s="2">
        <v>0</v>
      </c>
      <c r="G687" s="2"/>
      <c r="H687" s="2"/>
      <c r="I687" s="2"/>
      <c r="J687" s="2"/>
      <c r="K687" s="2"/>
      <c r="L687" s="2"/>
    </row>
    <row r="688" spans="1:12" x14ac:dyDescent="0.25">
      <c r="A688" s="1" t="s">
        <v>560</v>
      </c>
      <c r="B688" s="1" t="s">
        <v>250</v>
      </c>
      <c r="C688" s="2">
        <v>0</v>
      </c>
      <c r="D688" s="2">
        <v>1</v>
      </c>
      <c r="E688" s="2">
        <v>0</v>
      </c>
      <c r="F688" s="2">
        <v>0</v>
      </c>
      <c r="G688" s="2"/>
      <c r="H688" s="2"/>
      <c r="I688" s="2"/>
      <c r="J688" s="2"/>
      <c r="K688" s="2"/>
      <c r="L688" s="2"/>
    </row>
    <row r="689" spans="1:12" x14ac:dyDescent="0.25">
      <c r="A689" s="1" t="s">
        <v>559</v>
      </c>
      <c r="B689" s="1" t="s">
        <v>250</v>
      </c>
      <c r="C689" s="2">
        <v>0.58799999999999997</v>
      </c>
      <c r="D689" s="2">
        <v>0.41199999999999998</v>
      </c>
      <c r="E689" s="2">
        <v>0.96379999999999999</v>
      </c>
      <c r="F689" s="2">
        <v>0</v>
      </c>
      <c r="G689" s="2"/>
      <c r="H689" s="2"/>
      <c r="I689" s="2"/>
      <c r="J689" s="2"/>
      <c r="K689" s="2"/>
      <c r="L689" s="2"/>
    </row>
    <row r="690" spans="1:12" x14ac:dyDescent="0.25">
      <c r="A690" s="1" t="s">
        <v>558</v>
      </c>
      <c r="B690" s="1" t="s">
        <v>250</v>
      </c>
      <c r="C690" s="2">
        <v>0</v>
      </c>
      <c r="D690" s="2">
        <v>1</v>
      </c>
      <c r="E690" s="2">
        <v>0</v>
      </c>
      <c r="F690" s="2">
        <v>0</v>
      </c>
      <c r="G690" s="2"/>
      <c r="H690" s="2"/>
      <c r="I690" s="2"/>
      <c r="J690" s="2"/>
      <c r="K690" s="2"/>
      <c r="L690" s="2"/>
    </row>
    <row r="691" spans="1:12" x14ac:dyDescent="0.25">
      <c r="A691" s="1" t="s">
        <v>557</v>
      </c>
      <c r="B691" s="1" t="s">
        <v>250</v>
      </c>
      <c r="C691" s="2">
        <v>0.622</v>
      </c>
      <c r="D691" s="2">
        <v>0.378</v>
      </c>
      <c r="E691" s="2">
        <v>0.50929999999999997</v>
      </c>
      <c r="F691" s="2">
        <v>0</v>
      </c>
      <c r="G691" s="2"/>
      <c r="H691" s="2"/>
      <c r="I691" s="2"/>
      <c r="J691" s="2"/>
      <c r="K691" s="2"/>
      <c r="L691" s="2"/>
    </row>
    <row r="692" spans="1:12" x14ac:dyDescent="0.25">
      <c r="A692" s="1" t="s">
        <v>556</v>
      </c>
      <c r="B692" s="1" t="s">
        <v>250</v>
      </c>
      <c r="C692" s="2">
        <v>0.63</v>
      </c>
      <c r="D692" s="2">
        <v>0.37</v>
      </c>
      <c r="E692" s="2">
        <v>0.89790000000000003</v>
      </c>
      <c r="F692" s="2">
        <v>0</v>
      </c>
      <c r="G692" s="2"/>
      <c r="H692" s="2"/>
      <c r="I692" s="2"/>
      <c r="J692" s="2"/>
      <c r="K692" s="2"/>
      <c r="L692" s="2"/>
    </row>
    <row r="693" spans="1:12" x14ac:dyDescent="0.25">
      <c r="A693" s="1" t="s">
        <v>555</v>
      </c>
      <c r="B693" s="1" t="s">
        <v>250</v>
      </c>
      <c r="C693" s="2">
        <v>0.42099999999999999</v>
      </c>
      <c r="D693" s="2">
        <v>0.57899999999999996</v>
      </c>
      <c r="E693" s="2">
        <v>0.80559999999999998</v>
      </c>
      <c r="F693" s="2">
        <v>0</v>
      </c>
      <c r="G693" s="2"/>
      <c r="H693" s="2"/>
      <c r="I693" s="2"/>
      <c r="J693" s="2"/>
      <c r="K693" s="2"/>
      <c r="L693" s="2"/>
    </row>
    <row r="694" spans="1:12" x14ac:dyDescent="0.25">
      <c r="A694" s="1" t="s">
        <v>554</v>
      </c>
      <c r="B694" s="1" t="s">
        <v>250</v>
      </c>
      <c r="C694" s="2">
        <v>0.39400000000000002</v>
      </c>
      <c r="D694" s="2">
        <v>0.60599999999999998</v>
      </c>
      <c r="E694" s="2">
        <v>0.59940000000000004</v>
      </c>
      <c r="F694" s="2">
        <v>0</v>
      </c>
      <c r="G694" s="2"/>
      <c r="H694" s="2"/>
      <c r="I694" s="2"/>
      <c r="J694" s="2"/>
      <c r="K694" s="2"/>
      <c r="L694" s="2"/>
    </row>
    <row r="695" spans="1:12" x14ac:dyDescent="0.25">
      <c r="A695" s="1" t="s">
        <v>553</v>
      </c>
      <c r="B695" s="1" t="s">
        <v>250</v>
      </c>
      <c r="C695" s="2">
        <v>0.83299999999999996</v>
      </c>
      <c r="D695" s="2">
        <v>0.16700000000000001</v>
      </c>
      <c r="E695" s="2">
        <v>0.875</v>
      </c>
      <c r="F695" s="2">
        <v>0</v>
      </c>
      <c r="G695" s="2"/>
      <c r="H695" s="2"/>
      <c r="I695" s="2"/>
      <c r="J695" s="2"/>
      <c r="K695" s="2"/>
      <c r="L695" s="2"/>
    </row>
    <row r="696" spans="1:12" x14ac:dyDescent="0.25">
      <c r="A696" s="1" t="s">
        <v>552</v>
      </c>
      <c r="B696" s="1" t="s">
        <v>250</v>
      </c>
      <c r="C696" s="2">
        <v>0.35099999999999998</v>
      </c>
      <c r="D696" s="2">
        <v>0.64900000000000002</v>
      </c>
      <c r="E696" s="2">
        <v>0.40189999999999998</v>
      </c>
      <c r="F696" s="2">
        <v>0</v>
      </c>
      <c r="G696" s="2"/>
      <c r="H696" s="2"/>
      <c r="I696" s="2"/>
      <c r="J696" s="2"/>
      <c r="K696" s="2"/>
      <c r="L696" s="2"/>
    </row>
    <row r="697" spans="1:12" x14ac:dyDescent="0.25">
      <c r="A697" s="1" t="s">
        <v>551</v>
      </c>
      <c r="B697" s="1" t="s">
        <v>250</v>
      </c>
      <c r="C697" s="2">
        <v>0.39300000000000002</v>
      </c>
      <c r="D697" s="2">
        <v>0.60699999999999998</v>
      </c>
      <c r="E697" s="2">
        <v>0.38040000000000002</v>
      </c>
      <c r="F697" s="2">
        <v>0</v>
      </c>
      <c r="G697" s="2"/>
      <c r="H697" s="2"/>
      <c r="I697" s="2"/>
      <c r="J697" s="2"/>
      <c r="K697" s="2"/>
      <c r="L697" s="2"/>
    </row>
    <row r="698" spans="1:12" x14ac:dyDescent="0.25">
      <c r="A698" s="1" t="s">
        <v>550</v>
      </c>
      <c r="B698" s="1" t="s">
        <v>250</v>
      </c>
      <c r="C698" s="2">
        <v>0.72199999999999998</v>
      </c>
      <c r="D698" s="2">
        <v>0.27800000000000002</v>
      </c>
      <c r="E698" s="2">
        <v>0.38040000000000002</v>
      </c>
      <c r="F698" s="2">
        <v>0</v>
      </c>
      <c r="G698" s="2"/>
      <c r="H698" s="2"/>
      <c r="I698" s="2"/>
      <c r="J698" s="2"/>
      <c r="K698" s="2"/>
      <c r="L698" s="2"/>
    </row>
    <row r="699" spans="1:12" x14ac:dyDescent="0.25">
      <c r="A699" s="1" t="s">
        <v>549</v>
      </c>
      <c r="B699" s="1" t="s">
        <v>250</v>
      </c>
      <c r="C699" s="2">
        <v>0.33200000000000002</v>
      </c>
      <c r="D699" s="2">
        <v>0.66800000000000004</v>
      </c>
      <c r="E699" s="2">
        <v>0.60829999999999995</v>
      </c>
      <c r="F699" s="2">
        <v>0</v>
      </c>
      <c r="G699" s="2"/>
      <c r="H699" s="2"/>
      <c r="I699" s="2"/>
      <c r="J699" s="2"/>
      <c r="K699" s="2"/>
      <c r="L699" s="2"/>
    </row>
    <row r="700" spans="1:12" x14ac:dyDescent="0.25">
      <c r="A700" s="1" t="s">
        <v>548</v>
      </c>
      <c r="B700" s="1" t="s">
        <v>250</v>
      </c>
      <c r="C700" s="2">
        <v>0.23599999999999999</v>
      </c>
      <c r="D700" s="2">
        <v>0.76400000000000001</v>
      </c>
      <c r="E700" s="2">
        <v>0.4753</v>
      </c>
      <c r="F700" s="2">
        <v>0</v>
      </c>
      <c r="G700" s="2"/>
      <c r="H700" s="2"/>
      <c r="I700" s="2"/>
      <c r="J700" s="2"/>
      <c r="K700" s="2"/>
      <c r="L700" s="2"/>
    </row>
    <row r="701" spans="1:12" x14ac:dyDescent="0.25">
      <c r="A701" s="1" t="s">
        <v>547</v>
      </c>
      <c r="B701" s="1" t="s">
        <v>250</v>
      </c>
      <c r="C701" s="2">
        <v>0.187</v>
      </c>
      <c r="D701" s="2">
        <v>0.81299999999999994</v>
      </c>
      <c r="E701" s="2">
        <v>0.31819999999999998</v>
      </c>
      <c r="F701" s="2">
        <v>0</v>
      </c>
      <c r="G701" s="2"/>
      <c r="H701" s="2"/>
      <c r="I701" s="2"/>
      <c r="J701" s="2"/>
      <c r="K701" s="2"/>
      <c r="L701" s="2"/>
    </row>
    <row r="702" spans="1:12" ht="45" x14ac:dyDescent="0.25">
      <c r="A702" s="1" t="s">
        <v>546</v>
      </c>
      <c r="B702" s="1" t="s">
        <v>250</v>
      </c>
      <c r="C702" s="2">
        <v>0.106</v>
      </c>
      <c r="D702" s="2">
        <v>0.77900000000000003</v>
      </c>
      <c r="E702" s="2">
        <v>0.1779</v>
      </c>
      <c r="F702" s="2">
        <v>0.114</v>
      </c>
      <c r="G702" s="2"/>
      <c r="H702" s="2"/>
      <c r="I702" s="2"/>
      <c r="J702" s="2"/>
      <c r="K702" s="2"/>
      <c r="L702" s="2"/>
    </row>
    <row r="703" spans="1:12" x14ac:dyDescent="0.25">
      <c r="A703" s="1" t="s">
        <v>545</v>
      </c>
      <c r="B703" s="1" t="s">
        <v>250</v>
      </c>
      <c r="C703" s="2">
        <v>0.14199999999999999</v>
      </c>
      <c r="D703" s="2">
        <v>0.85799999999999998</v>
      </c>
      <c r="E703" s="2">
        <v>0.58589999999999998</v>
      </c>
      <c r="F703" s="2">
        <v>0</v>
      </c>
      <c r="G703" s="2"/>
      <c r="H703" s="2"/>
      <c r="I703" s="2"/>
      <c r="J703" s="2"/>
      <c r="K703" s="2"/>
      <c r="L703" s="2"/>
    </row>
    <row r="704" spans="1:12" ht="30" x14ac:dyDescent="0.25">
      <c r="A704" s="1" t="s">
        <v>544</v>
      </c>
      <c r="B704" s="1" t="s">
        <v>250</v>
      </c>
      <c r="C704" s="2">
        <v>0.39800000000000002</v>
      </c>
      <c r="D704" s="2">
        <v>0.60199999999999998</v>
      </c>
      <c r="E704" s="2">
        <v>0.91690000000000005</v>
      </c>
      <c r="F704" s="2">
        <v>0</v>
      </c>
      <c r="G704" s="2"/>
      <c r="H704" s="2"/>
      <c r="I704" s="2"/>
      <c r="J704" s="2"/>
      <c r="K704" s="2"/>
      <c r="L704" s="2"/>
    </row>
    <row r="705" spans="1:12" ht="30" x14ac:dyDescent="0.25">
      <c r="A705" s="1" t="s">
        <v>543</v>
      </c>
      <c r="B705" s="1" t="s">
        <v>250</v>
      </c>
      <c r="C705" s="2">
        <v>0.115</v>
      </c>
      <c r="D705" s="2">
        <v>0.82</v>
      </c>
      <c r="E705" s="2">
        <v>0.42149999999999999</v>
      </c>
      <c r="F705" s="2">
        <v>6.6000000000000003E-2</v>
      </c>
      <c r="G705" s="2"/>
      <c r="H705" s="2"/>
      <c r="I705" s="2"/>
      <c r="J705" s="2"/>
      <c r="K705" s="2"/>
      <c r="L705" s="2"/>
    </row>
    <row r="706" spans="1:12" ht="30" x14ac:dyDescent="0.25">
      <c r="A706" s="1" t="s">
        <v>542</v>
      </c>
      <c r="B706" s="1" t="s">
        <v>250</v>
      </c>
      <c r="C706" s="2">
        <v>0.27500000000000002</v>
      </c>
      <c r="D706" s="2">
        <v>0.72499999999999998</v>
      </c>
      <c r="E706" s="2">
        <v>0.69079999999999997</v>
      </c>
      <c r="F706" s="2">
        <v>0</v>
      </c>
      <c r="G706" s="2"/>
      <c r="H706" s="2"/>
      <c r="I706" s="2"/>
      <c r="J706" s="2"/>
      <c r="K706" s="2"/>
      <c r="L706" s="2"/>
    </row>
    <row r="707" spans="1:12" x14ac:dyDescent="0.25">
      <c r="A707" s="1" t="s">
        <v>541</v>
      </c>
      <c r="B707" s="1" t="s">
        <v>250</v>
      </c>
      <c r="C707" s="2">
        <v>0.52400000000000002</v>
      </c>
      <c r="D707" s="2">
        <v>0.47599999999999998</v>
      </c>
      <c r="E707" s="2">
        <v>0.51060000000000005</v>
      </c>
      <c r="F707" s="2">
        <v>0</v>
      </c>
      <c r="G707" s="2"/>
      <c r="H707" s="2"/>
      <c r="I707" s="2"/>
      <c r="J707" s="2"/>
      <c r="K707" s="2"/>
      <c r="L707" s="2"/>
    </row>
    <row r="708" spans="1:12" x14ac:dyDescent="0.25">
      <c r="A708" s="1" t="s">
        <v>540</v>
      </c>
      <c r="B708" s="1" t="s">
        <v>250</v>
      </c>
      <c r="C708" s="2">
        <v>0.46100000000000002</v>
      </c>
      <c r="D708" s="2">
        <v>0.53900000000000003</v>
      </c>
      <c r="E708" s="2">
        <v>0.64500000000000002</v>
      </c>
      <c r="F708" s="2">
        <v>0</v>
      </c>
      <c r="G708" s="2"/>
      <c r="H708" s="2"/>
      <c r="I708" s="2"/>
      <c r="J708" s="2"/>
      <c r="K708" s="2"/>
      <c r="L708" s="2"/>
    </row>
    <row r="709" spans="1:12" x14ac:dyDescent="0.25">
      <c r="A709" s="1" t="s">
        <v>539</v>
      </c>
      <c r="B709" s="1" t="s">
        <v>250</v>
      </c>
      <c r="C709" s="2">
        <v>0</v>
      </c>
      <c r="D709" s="2">
        <v>1</v>
      </c>
      <c r="E709" s="2">
        <v>0</v>
      </c>
      <c r="F709" s="2">
        <v>0</v>
      </c>
      <c r="G709" s="2"/>
      <c r="H709" s="2"/>
      <c r="I709" s="2"/>
      <c r="J709" s="2"/>
      <c r="K709" s="2"/>
      <c r="L709" s="2"/>
    </row>
    <row r="710" spans="1:12" ht="45" x14ac:dyDescent="0.25">
      <c r="A710" s="1" t="s">
        <v>538</v>
      </c>
      <c r="B710" s="1" t="s">
        <v>250</v>
      </c>
      <c r="C710" s="2">
        <v>5.5E-2</v>
      </c>
      <c r="D710" s="2">
        <v>0.80500000000000005</v>
      </c>
      <c r="E710" s="2">
        <v>-0.61240000000000006</v>
      </c>
      <c r="F710" s="2">
        <v>0.14000000000000001</v>
      </c>
      <c r="G710" s="2"/>
      <c r="H710" s="2"/>
      <c r="I710" s="2"/>
      <c r="J710" s="2"/>
      <c r="K710" s="2"/>
      <c r="L710" s="2"/>
    </row>
    <row r="711" spans="1:12" x14ac:dyDescent="0.25">
      <c r="A711" s="1" t="s">
        <v>537</v>
      </c>
      <c r="B711" s="1" t="s">
        <v>250</v>
      </c>
      <c r="C711" s="2">
        <v>0</v>
      </c>
      <c r="D711" s="2">
        <v>0.90100000000000002</v>
      </c>
      <c r="E711" s="2">
        <v>-0.38750000000000001</v>
      </c>
      <c r="F711" s="2">
        <v>9.9000000000000005E-2</v>
      </c>
      <c r="G711" s="2"/>
      <c r="H711" s="2"/>
      <c r="I711" s="2"/>
      <c r="J711" s="2"/>
      <c r="K711" s="2"/>
      <c r="L711" s="2"/>
    </row>
    <row r="712" spans="1:12" x14ac:dyDescent="0.25">
      <c r="A712" s="1" t="s">
        <v>537</v>
      </c>
      <c r="B712" s="1" t="s">
        <v>250</v>
      </c>
      <c r="C712" s="2">
        <v>0.12</v>
      </c>
      <c r="D712" s="2">
        <v>0.84899999999999998</v>
      </c>
      <c r="E712" s="2">
        <v>0.72160000000000002</v>
      </c>
      <c r="F712" s="2">
        <v>3.1E-2</v>
      </c>
      <c r="G712" s="2"/>
      <c r="H712" s="2"/>
      <c r="I712" s="2"/>
      <c r="J712" s="2"/>
      <c r="K712" s="2"/>
      <c r="L712" s="2"/>
    </row>
    <row r="713" spans="1:12" ht="45" x14ac:dyDescent="0.25">
      <c r="A713" s="1" t="s">
        <v>536</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535</v>
      </c>
      <c r="B714" s="1" t="s">
        <v>250</v>
      </c>
      <c r="C714" s="2">
        <v>0.23799999999999999</v>
      </c>
      <c r="D714" s="2">
        <v>0.76200000000000001</v>
      </c>
      <c r="E714" s="2">
        <v>0.36120000000000002</v>
      </c>
      <c r="F714" s="2">
        <v>0</v>
      </c>
      <c r="G714" s="2"/>
      <c r="H714" s="2"/>
      <c r="I714" s="2"/>
      <c r="J714" s="2"/>
      <c r="K714" s="2"/>
      <c r="L714" s="2"/>
    </row>
    <row r="715" spans="1:12" x14ac:dyDescent="0.25">
      <c r="A715" s="1" t="s">
        <v>534</v>
      </c>
      <c r="B715" s="1" t="s">
        <v>250</v>
      </c>
      <c r="C715" s="2">
        <v>0.26100000000000001</v>
      </c>
      <c r="D715" s="2">
        <v>0.73899999999999999</v>
      </c>
      <c r="E715" s="2">
        <v>0.49120000000000003</v>
      </c>
      <c r="F715" s="2">
        <v>0</v>
      </c>
      <c r="G715" s="2"/>
      <c r="H715" s="2"/>
      <c r="I715" s="2"/>
      <c r="J715" s="2"/>
      <c r="K715" s="2"/>
      <c r="L715" s="2"/>
    </row>
    <row r="716" spans="1:12" ht="30" x14ac:dyDescent="0.25">
      <c r="A716" s="1" t="s">
        <v>533</v>
      </c>
      <c r="B716" s="1" t="s">
        <v>250</v>
      </c>
      <c r="C716" s="2">
        <v>6.2E-2</v>
      </c>
      <c r="D716" s="2">
        <v>0.86299999999999999</v>
      </c>
      <c r="E716" s="2">
        <v>-0.1027</v>
      </c>
      <c r="F716" s="2">
        <v>7.3999999999999996E-2</v>
      </c>
      <c r="G716" s="2"/>
      <c r="H716" s="2"/>
      <c r="I716" s="2"/>
      <c r="J716" s="2"/>
      <c r="K716" s="2"/>
      <c r="L716" s="2"/>
    </row>
    <row r="717" spans="1:12" x14ac:dyDescent="0.25">
      <c r="A717" s="1" t="s">
        <v>531</v>
      </c>
      <c r="B717" s="1" t="s">
        <v>250</v>
      </c>
      <c r="C717" s="2">
        <v>0.25800000000000001</v>
      </c>
      <c r="D717" s="2">
        <v>0.74199999999999999</v>
      </c>
      <c r="E717" s="2">
        <v>0.97929999999999995</v>
      </c>
      <c r="F717" s="2">
        <v>0</v>
      </c>
      <c r="G717" s="2"/>
      <c r="H717" s="2"/>
      <c r="I717" s="2"/>
      <c r="J717" s="2"/>
      <c r="K717" s="2"/>
      <c r="L717" s="2"/>
    </row>
    <row r="718" spans="1:12" ht="30" x14ac:dyDescent="0.25">
      <c r="A718" s="1" t="s">
        <v>530</v>
      </c>
      <c r="B718" s="1" t="s">
        <v>250</v>
      </c>
      <c r="C718" s="2">
        <v>0.23899999999999999</v>
      </c>
      <c r="D718" s="2">
        <v>0.76100000000000001</v>
      </c>
      <c r="E718" s="2">
        <v>0.76500000000000001</v>
      </c>
      <c r="F718" s="2">
        <v>0</v>
      </c>
      <c r="G718" s="2"/>
      <c r="H718" s="2"/>
      <c r="I718" s="2"/>
      <c r="J718" s="2"/>
      <c r="K718" s="2"/>
      <c r="L718" s="2"/>
    </row>
    <row r="719" spans="1:12" x14ac:dyDescent="0.25">
      <c r="A719" s="1" t="s">
        <v>529</v>
      </c>
      <c r="B719" s="1" t="s">
        <v>250</v>
      </c>
      <c r="C719" s="2">
        <v>0.41899999999999998</v>
      </c>
      <c r="D719" s="2">
        <v>0.58099999999999996</v>
      </c>
      <c r="E719" s="2">
        <v>0.43759999999999999</v>
      </c>
      <c r="F719" s="2">
        <v>0</v>
      </c>
      <c r="G719" s="2"/>
      <c r="H719" s="2"/>
      <c r="I719" s="2"/>
      <c r="J719" s="2"/>
      <c r="K719" s="2"/>
      <c r="L719" s="2"/>
    </row>
    <row r="720" spans="1:12" ht="30" x14ac:dyDescent="0.25">
      <c r="A720" s="1" t="s">
        <v>528</v>
      </c>
      <c r="B720" s="1" t="s">
        <v>250</v>
      </c>
      <c r="C720" s="2">
        <v>0.108</v>
      </c>
      <c r="D720" s="2">
        <v>0.89200000000000002</v>
      </c>
      <c r="E720" s="2">
        <v>0.31819999999999998</v>
      </c>
      <c r="F720" s="2">
        <v>0</v>
      </c>
      <c r="G720" s="2"/>
      <c r="H720" s="2"/>
      <c r="I720" s="2"/>
      <c r="J720" s="2"/>
      <c r="K720" s="2"/>
      <c r="L720" s="2"/>
    </row>
    <row r="721" spans="1:12" ht="30" x14ac:dyDescent="0.25">
      <c r="A721" s="1" t="s">
        <v>526</v>
      </c>
      <c r="B721" s="1" t="s">
        <v>250</v>
      </c>
      <c r="C721" s="2">
        <v>0.13900000000000001</v>
      </c>
      <c r="D721" s="2">
        <v>0.86099999999999999</v>
      </c>
      <c r="E721" s="2">
        <v>0.4995</v>
      </c>
      <c r="F721" s="2">
        <v>0</v>
      </c>
      <c r="G721" s="2"/>
      <c r="H721" s="2"/>
      <c r="I721" s="2"/>
      <c r="J721" s="2"/>
      <c r="K721" s="2"/>
      <c r="L721" s="2"/>
    </row>
    <row r="722" spans="1:12" ht="60" x14ac:dyDescent="0.25">
      <c r="A722" s="1" t="s">
        <v>525</v>
      </c>
      <c r="B722" s="1" t="s">
        <v>250</v>
      </c>
      <c r="C722" s="2">
        <v>0</v>
      </c>
      <c r="D722" s="2">
        <v>0.84899999999999998</v>
      </c>
      <c r="E722" s="2">
        <v>-0.79949999999999999</v>
      </c>
      <c r="F722" s="2">
        <v>0.151</v>
      </c>
      <c r="G722" s="2"/>
      <c r="H722" s="2"/>
      <c r="I722" s="2"/>
      <c r="J722" s="2"/>
      <c r="K722" s="2"/>
      <c r="L722" s="2"/>
    </row>
    <row r="723" spans="1:12" ht="30" x14ac:dyDescent="0.25">
      <c r="A723" s="1" t="s">
        <v>524</v>
      </c>
      <c r="B723" s="1" t="s">
        <v>250</v>
      </c>
      <c r="C723" s="2">
        <v>0.111</v>
      </c>
      <c r="D723" s="2">
        <v>0.85</v>
      </c>
      <c r="E723" s="2">
        <v>0.77959999999999996</v>
      </c>
      <c r="F723" s="2">
        <v>3.9E-2</v>
      </c>
      <c r="G723" s="2"/>
      <c r="H723" s="2"/>
      <c r="I723" s="2"/>
      <c r="J723" s="2"/>
      <c r="K723" s="2"/>
      <c r="L723" s="2"/>
    </row>
    <row r="724" spans="1:12" x14ac:dyDescent="0.25">
      <c r="A724" s="1" t="s">
        <v>523</v>
      </c>
      <c r="B724" s="1" t="s">
        <v>250</v>
      </c>
      <c r="C724" s="2">
        <v>0.25600000000000001</v>
      </c>
      <c r="D724" s="2">
        <v>0.74399999999999999</v>
      </c>
      <c r="E724" s="2">
        <v>0.47670000000000001</v>
      </c>
      <c r="F724" s="2">
        <v>0</v>
      </c>
      <c r="G724" s="2"/>
      <c r="H724" s="2"/>
      <c r="I724" s="2"/>
      <c r="J724" s="2"/>
      <c r="K724" s="2"/>
      <c r="L724" s="2"/>
    </row>
    <row r="725" spans="1:12" x14ac:dyDescent="0.25">
      <c r="A725" s="1" t="s">
        <v>522</v>
      </c>
      <c r="B725" s="1" t="s">
        <v>250</v>
      </c>
      <c r="C725" s="2">
        <v>0.45700000000000002</v>
      </c>
      <c r="D725" s="2">
        <v>0.54300000000000004</v>
      </c>
      <c r="E725" s="2">
        <v>0.63690000000000002</v>
      </c>
      <c r="F725" s="2">
        <v>0</v>
      </c>
      <c r="G725" s="2"/>
      <c r="H725" s="2"/>
      <c r="I725" s="2"/>
      <c r="J725" s="2"/>
      <c r="K725" s="2"/>
      <c r="L725" s="2"/>
    </row>
    <row r="726" spans="1:12" x14ac:dyDescent="0.25">
      <c r="A726" s="1" t="s">
        <v>521</v>
      </c>
      <c r="B726" s="1" t="s">
        <v>250</v>
      </c>
      <c r="C726" s="2">
        <v>0.64300000000000002</v>
      </c>
      <c r="D726" s="2">
        <v>0.35699999999999998</v>
      </c>
      <c r="E726" s="2">
        <v>0.55740000000000001</v>
      </c>
      <c r="F726" s="2">
        <v>0</v>
      </c>
      <c r="G726" s="2"/>
      <c r="H726" s="2"/>
      <c r="I726" s="2"/>
      <c r="J726" s="2"/>
      <c r="K726" s="2"/>
      <c r="L726" s="2"/>
    </row>
    <row r="727" spans="1:12" x14ac:dyDescent="0.25">
      <c r="A727" s="1" t="s">
        <v>520</v>
      </c>
      <c r="B727" s="1" t="s">
        <v>250</v>
      </c>
      <c r="C727" s="2">
        <v>0.17799999999999999</v>
      </c>
      <c r="D727" s="2">
        <v>0.71799999999999997</v>
      </c>
      <c r="E727" s="2">
        <v>0.47670000000000001</v>
      </c>
      <c r="F727" s="2">
        <v>0.104</v>
      </c>
      <c r="G727" s="2"/>
      <c r="H727" s="2"/>
      <c r="I727" s="2"/>
      <c r="J727" s="2"/>
      <c r="K727" s="2"/>
      <c r="L727" s="2"/>
    </row>
    <row r="728" spans="1:12" x14ac:dyDescent="0.25">
      <c r="A728" s="1" t="s">
        <v>519</v>
      </c>
      <c r="B728" s="1" t="s">
        <v>250</v>
      </c>
      <c r="C728" s="2">
        <v>0.22500000000000001</v>
      </c>
      <c r="D728" s="2">
        <v>0.77500000000000002</v>
      </c>
      <c r="E728" s="2">
        <v>0.44040000000000001</v>
      </c>
      <c r="F728" s="2">
        <v>0</v>
      </c>
      <c r="G728" s="2"/>
      <c r="H728" s="2"/>
      <c r="I728" s="2"/>
      <c r="J728" s="2"/>
      <c r="K728" s="2"/>
      <c r="L728" s="2"/>
    </row>
    <row r="729" spans="1:12" x14ac:dyDescent="0.25">
      <c r="A729" s="1" t="s">
        <v>518</v>
      </c>
      <c r="B729" s="1" t="s">
        <v>250</v>
      </c>
      <c r="C729" s="2">
        <v>0.872</v>
      </c>
      <c r="D729" s="2">
        <v>0.128</v>
      </c>
      <c r="E729" s="2">
        <v>0.9274</v>
      </c>
      <c r="F729" s="2">
        <v>0</v>
      </c>
      <c r="G729" s="2"/>
      <c r="H729" s="2"/>
      <c r="I729" s="2"/>
      <c r="J729" s="2"/>
      <c r="K729" s="2"/>
      <c r="L729" s="2"/>
    </row>
    <row r="730" spans="1:12" ht="30" x14ac:dyDescent="0.25">
      <c r="A730" s="1" t="s">
        <v>517</v>
      </c>
      <c r="B730" s="1" t="s">
        <v>250</v>
      </c>
      <c r="C730" s="2">
        <v>0.247</v>
      </c>
      <c r="D730" s="2">
        <v>0.61299999999999999</v>
      </c>
      <c r="E730" s="2">
        <v>0.77129999999999999</v>
      </c>
      <c r="F730" s="2">
        <v>0.13900000000000001</v>
      </c>
      <c r="G730" s="2"/>
      <c r="H730" s="2"/>
      <c r="I730" s="2"/>
      <c r="J730" s="2"/>
      <c r="K730" s="2"/>
      <c r="L730" s="2"/>
    </row>
    <row r="731" spans="1:12" x14ac:dyDescent="0.25">
      <c r="A731" s="1" t="s">
        <v>516</v>
      </c>
      <c r="B731" s="1" t="s">
        <v>250</v>
      </c>
      <c r="C731" s="2">
        <v>0.248</v>
      </c>
      <c r="D731" s="2">
        <v>0.752</v>
      </c>
      <c r="E731" s="2">
        <v>0.76500000000000001</v>
      </c>
      <c r="F731" s="2">
        <v>0</v>
      </c>
      <c r="G731" s="2"/>
      <c r="H731" s="2"/>
      <c r="I731" s="2"/>
      <c r="J731" s="2"/>
      <c r="K731" s="2"/>
      <c r="L731" s="2"/>
    </row>
    <row r="732" spans="1:12" x14ac:dyDescent="0.25">
      <c r="A732" s="1" t="s">
        <v>515</v>
      </c>
      <c r="B732" s="1" t="s">
        <v>250</v>
      </c>
      <c r="C732" s="2">
        <v>0</v>
      </c>
      <c r="D732" s="2">
        <v>1</v>
      </c>
      <c r="E732" s="2">
        <v>0</v>
      </c>
      <c r="F732" s="2">
        <v>0</v>
      </c>
      <c r="G732" s="2"/>
      <c r="H732" s="2"/>
      <c r="I732" s="2"/>
      <c r="J732" s="2"/>
      <c r="K732" s="2"/>
      <c r="L732" s="2"/>
    </row>
    <row r="733" spans="1:12" x14ac:dyDescent="0.25">
      <c r="A733" s="1" t="s">
        <v>514</v>
      </c>
      <c r="B733" s="1" t="s">
        <v>250</v>
      </c>
      <c r="C733" s="2">
        <v>0.42099999999999999</v>
      </c>
      <c r="D733" s="2">
        <v>0.57899999999999996</v>
      </c>
      <c r="E733" s="2">
        <v>0.79010000000000002</v>
      </c>
      <c r="F733" s="2">
        <v>0</v>
      </c>
      <c r="G733" s="2"/>
      <c r="H733" s="2"/>
      <c r="I733" s="2"/>
      <c r="J733" s="2"/>
      <c r="K733" s="2"/>
      <c r="L733" s="2"/>
    </row>
    <row r="734" spans="1:12" x14ac:dyDescent="0.25">
      <c r="A734" s="1" t="s">
        <v>513</v>
      </c>
      <c r="B734" s="1" t="s">
        <v>250</v>
      </c>
      <c r="C734" s="2">
        <v>0.314</v>
      </c>
      <c r="D734" s="2">
        <v>0.68600000000000005</v>
      </c>
      <c r="E734" s="2">
        <v>0.67049999999999998</v>
      </c>
      <c r="F734" s="2">
        <v>0</v>
      </c>
      <c r="G734" s="2"/>
      <c r="H734" s="2"/>
      <c r="I734" s="2"/>
      <c r="J734" s="2"/>
      <c r="K734" s="2"/>
      <c r="L734" s="2"/>
    </row>
    <row r="735" spans="1:12" x14ac:dyDescent="0.25">
      <c r="A735" s="1" t="s">
        <v>512</v>
      </c>
      <c r="B735" s="1" t="s">
        <v>250</v>
      </c>
      <c r="C735" s="2">
        <v>0.20200000000000001</v>
      </c>
      <c r="D735" s="2">
        <v>0.79800000000000004</v>
      </c>
      <c r="E735" s="2">
        <v>0.4199</v>
      </c>
      <c r="F735" s="2">
        <v>0</v>
      </c>
      <c r="G735" s="2"/>
      <c r="H735" s="2"/>
      <c r="I735" s="2"/>
      <c r="J735" s="2"/>
      <c r="K735" s="2"/>
      <c r="L735" s="2"/>
    </row>
    <row r="736" spans="1:12" x14ac:dyDescent="0.25">
      <c r="A736" s="1" t="s">
        <v>511</v>
      </c>
      <c r="B736" s="1" t="s">
        <v>250</v>
      </c>
      <c r="C736" s="2">
        <v>0.33900000000000002</v>
      </c>
      <c r="D736" s="2">
        <v>0.66100000000000003</v>
      </c>
      <c r="E736" s="2">
        <v>0.80200000000000005</v>
      </c>
      <c r="F736" s="2">
        <v>0</v>
      </c>
      <c r="G736" s="2"/>
      <c r="H736" s="2"/>
      <c r="I736" s="2"/>
      <c r="J736" s="2"/>
      <c r="K736" s="2"/>
      <c r="L736" s="2"/>
    </row>
    <row r="737" spans="1:12" ht="45" x14ac:dyDescent="0.25">
      <c r="A737" s="1" t="s">
        <v>510</v>
      </c>
      <c r="B737" s="1" t="s">
        <v>250</v>
      </c>
      <c r="C737" s="2">
        <v>0.372</v>
      </c>
      <c r="D737" s="2">
        <v>0.628</v>
      </c>
      <c r="E737" s="2">
        <v>0.95309999999999995</v>
      </c>
      <c r="F737" s="2">
        <v>0</v>
      </c>
      <c r="G737" s="2"/>
      <c r="H737" s="2"/>
      <c r="I737" s="2"/>
      <c r="J737" s="2"/>
      <c r="K737" s="2"/>
      <c r="L737" s="2"/>
    </row>
    <row r="738" spans="1:12" x14ac:dyDescent="0.25">
      <c r="A738" s="1" t="s">
        <v>509</v>
      </c>
      <c r="B738" s="1" t="s">
        <v>250</v>
      </c>
      <c r="C738" s="2">
        <v>0.504</v>
      </c>
      <c r="D738" s="2">
        <v>0.496</v>
      </c>
      <c r="E738" s="2">
        <v>0.72689999999999999</v>
      </c>
      <c r="F738" s="2">
        <v>0</v>
      </c>
      <c r="G738" s="2"/>
      <c r="H738" s="2"/>
      <c r="I738" s="2"/>
      <c r="J738" s="2"/>
      <c r="K738" s="2"/>
      <c r="L738" s="2"/>
    </row>
    <row r="739" spans="1:12" ht="30" x14ac:dyDescent="0.25">
      <c r="A739" s="1" t="s">
        <v>508</v>
      </c>
      <c r="B739" s="1" t="s">
        <v>250</v>
      </c>
      <c r="C739" s="2">
        <v>0.22500000000000001</v>
      </c>
      <c r="D739" s="2">
        <v>0.67600000000000005</v>
      </c>
      <c r="E739" s="2">
        <v>0.42149999999999999</v>
      </c>
      <c r="F739" s="2">
        <v>9.9000000000000005E-2</v>
      </c>
      <c r="G739" s="2"/>
      <c r="H739" s="2"/>
      <c r="I739" s="2"/>
      <c r="J739" s="2"/>
      <c r="K739" s="2"/>
      <c r="L739" s="2"/>
    </row>
    <row r="740" spans="1:12" ht="30" x14ac:dyDescent="0.25">
      <c r="A740" s="1" t="s">
        <v>507</v>
      </c>
      <c r="B740" s="1" t="s">
        <v>250</v>
      </c>
      <c r="C740" s="2">
        <v>0.20200000000000001</v>
      </c>
      <c r="D740" s="2">
        <v>0.79800000000000004</v>
      </c>
      <c r="E740" s="2">
        <v>0.51060000000000005</v>
      </c>
      <c r="F740" s="2">
        <v>0</v>
      </c>
      <c r="G740" s="2"/>
      <c r="H740" s="2"/>
      <c r="I740" s="2"/>
      <c r="J740" s="2"/>
      <c r="K740" s="2"/>
      <c r="L740" s="2"/>
    </row>
    <row r="741" spans="1:12" ht="30" x14ac:dyDescent="0.25">
      <c r="A741" s="1" t="s">
        <v>506</v>
      </c>
      <c r="B741" s="1" t="s">
        <v>250</v>
      </c>
      <c r="C741" s="2">
        <v>0.14699999999999999</v>
      </c>
      <c r="D741" s="2">
        <v>0.85299999999999998</v>
      </c>
      <c r="E741" s="2">
        <v>0.4753</v>
      </c>
      <c r="F741" s="2">
        <v>0</v>
      </c>
      <c r="G741" s="2"/>
      <c r="H741" s="2"/>
      <c r="I741" s="2"/>
      <c r="J741" s="2"/>
      <c r="K741" s="2"/>
      <c r="L741" s="2"/>
    </row>
    <row r="742" spans="1:12" ht="30" x14ac:dyDescent="0.25">
      <c r="A742" s="1" t="s">
        <v>505</v>
      </c>
      <c r="B742" s="1" t="s">
        <v>250</v>
      </c>
      <c r="C742" s="2">
        <v>0.26400000000000001</v>
      </c>
      <c r="D742" s="2">
        <v>0.73599999999999999</v>
      </c>
      <c r="E742" s="2">
        <v>0.72689999999999999</v>
      </c>
      <c r="F742" s="2">
        <v>0</v>
      </c>
      <c r="G742" s="2"/>
      <c r="H742" s="2"/>
      <c r="I742" s="2"/>
      <c r="J742" s="2"/>
      <c r="K742" s="2"/>
      <c r="L742" s="2"/>
    </row>
    <row r="743" spans="1:12" x14ac:dyDescent="0.25">
      <c r="A743" s="1" t="s">
        <v>504</v>
      </c>
      <c r="B743" s="1" t="s">
        <v>250</v>
      </c>
      <c r="C743" s="2">
        <v>0.37</v>
      </c>
      <c r="D743" s="2">
        <v>0.49399999999999999</v>
      </c>
      <c r="E743" s="2">
        <v>0.58589999999999998</v>
      </c>
      <c r="F743" s="2">
        <v>0.13600000000000001</v>
      </c>
      <c r="G743" s="2"/>
      <c r="H743" s="2"/>
      <c r="I743" s="2"/>
      <c r="J743" s="2"/>
      <c r="K743" s="2"/>
      <c r="L743" s="2"/>
    </row>
    <row r="744" spans="1:12" x14ac:dyDescent="0.25">
      <c r="A744" s="1" t="s">
        <v>503</v>
      </c>
      <c r="B744" s="1" t="s">
        <v>250</v>
      </c>
      <c r="C744" s="2">
        <v>9.8000000000000004E-2</v>
      </c>
      <c r="D744" s="2">
        <v>0.90200000000000002</v>
      </c>
      <c r="E744" s="2">
        <v>7.7200000000000005E-2</v>
      </c>
      <c r="F744" s="2">
        <v>0</v>
      </c>
      <c r="G744" s="2"/>
      <c r="H744" s="2"/>
      <c r="I744" s="2"/>
      <c r="J744" s="2"/>
      <c r="K744" s="2"/>
      <c r="L744" s="2"/>
    </row>
    <row r="745" spans="1:12" x14ac:dyDescent="0.25">
      <c r="A745" s="1" t="s">
        <v>502</v>
      </c>
      <c r="B745" s="1" t="s">
        <v>250</v>
      </c>
      <c r="C745" s="2">
        <v>0.86699999999999999</v>
      </c>
      <c r="D745" s="2">
        <v>0.13300000000000001</v>
      </c>
      <c r="E745" s="2">
        <v>0.75739999999999996</v>
      </c>
      <c r="F745" s="2">
        <v>0</v>
      </c>
      <c r="G745" s="2"/>
      <c r="H745" s="2"/>
      <c r="I745" s="2"/>
      <c r="J745" s="2"/>
      <c r="K745" s="2"/>
      <c r="L745" s="2"/>
    </row>
    <row r="746" spans="1:12" x14ac:dyDescent="0.25">
      <c r="A746" s="1" t="s">
        <v>501</v>
      </c>
      <c r="B746" s="1" t="s">
        <v>250</v>
      </c>
      <c r="C746" s="2">
        <v>0.27900000000000003</v>
      </c>
      <c r="D746" s="2">
        <v>0.61599999999999999</v>
      </c>
      <c r="E746" s="2">
        <v>0.62339999999999995</v>
      </c>
      <c r="F746" s="2">
        <v>0.106</v>
      </c>
      <c r="G746" s="2"/>
      <c r="H746" s="2"/>
      <c r="I746" s="2"/>
      <c r="J746" s="2"/>
      <c r="K746" s="2"/>
      <c r="L746" s="2"/>
    </row>
    <row r="747" spans="1:12" x14ac:dyDescent="0.25">
      <c r="A747" s="1" t="s">
        <v>500</v>
      </c>
      <c r="B747" s="1" t="s">
        <v>250</v>
      </c>
      <c r="C747" s="2">
        <v>0.55800000000000005</v>
      </c>
      <c r="D747" s="2">
        <v>0.442</v>
      </c>
      <c r="E747" s="2">
        <v>0.74299999999999999</v>
      </c>
      <c r="F747" s="2">
        <v>0</v>
      </c>
      <c r="G747" s="2"/>
      <c r="H747" s="2"/>
      <c r="I747" s="2"/>
      <c r="J747" s="2"/>
      <c r="K747" s="2"/>
      <c r="L747" s="2"/>
    </row>
    <row r="748" spans="1:12" x14ac:dyDescent="0.25">
      <c r="A748" s="1" t="s">
        <v>499</v>
      </c>
      <c r="B748" s="1" t="s">
        <v>250</v>
      </c>
      <c r="C748" s="2">
        <v>0.14599999999999999</v>
      </c>
      <c r="D748" s="2">
        <v>0.85399999999999998</v>
      </c>
      <c r="E748" s="2">
        <v>0.55740000000000001</v>
      </c>
      <c r="F748" s="2">
        <v>0</v>
      </c>
      <c r="G748" s="2"/>
      <c r="H748" s="2"/>
      <c r="I748" s="2"/>
      <c r="J748" s="2"/>
      <c r="K748" s="2"/>
      <c r="L748" s="2"/>
    </row>
    <row r="749" spans="1:12" x14ac:dyDescent="0.25">
      <c r="A749" s="1" t="s">
        <v>498</v>
      </c>
      <c r="B749" s="1" t="s">
        <v>250</v>
      </c>
      <c r="C749" s="2">
        <v>0.24299999999999999</v>
      </c>
      <c r="D749" s="2">
        <v>0.75700000000000001</v>
      </c>
      <c r="E749" s="2">
        <v>0.54730000000000001</v>
      </c>
      <c r="F749" s="2">
        <v>0</v>
      </c>
      <c r="G749" s="2"/>
      <c r="H749" s="2"/>
      <c r="I749" s="2"/>
      <c r="J749" s="2"/>
      <c r="K749" s="2"/>
      <c r="L749" s="2"/>
    </row>
    <row r="750" spans="1:12" x14ac:dyDescent="0.25">
      <c r="A750" s="1" t="s">
        <v>497</v>
      </c>
      <c r="B750" s="1" t="s">
        <v>250</v>
      </c>
      <c r="C750" s="2">
        <v>0.36899999999999999</v>
      </c>
      <c r="D750" s="2">
        <v>0.63100000000000001</v>
      </c>
      <c r="E750" s="2">
        <v>0.62490000000000001</v>
      </c>
      <c r="F750" s="2">
        <v>0</v>
      </c>
      <c r="G750" s="2"/>
      <c r="H750" s="2"/>
      <c r="I750" s="2"/>
      <c r="J750" s="2"/>
      <c r="K750" s="2"/>
      <c r="L750" s="2"/>
    </row>
    <row r="751" spans="1:12" x14ac:dyDescent="0.25">
      <c r="A751" s="1" t="s">
        <v>496</v>
      </c>
      <c r="B751" s="1" t="s">
        <v>250</v>
      </c>
      <c r="C751" s="2">
        <v>0.22800000000000001</v>
      </c>
      <c r="D751" s="2">
        <v>0.77200000000000002</v>
      </c>
      <c r="E751" s="2">
        <v>0.3947</v>
      </c>
      <c r="F751" s="2">
        <v>0</v>
      </c>
      <c r="G751" s="2"/>
      <c r="H751" s="2"/>
      <c r="I751" s="2"/>
      <c r="J751" s="2"/>
      <c r="K751" s="2"/>
      <c r="L751" s="2"/>
    </row>
    <row r="752" spans="1:12" x14ac:dyDescent="0.25">
      <c r="A752" s="1" t="s">
        <v>495</v>
      </c>
      <c r="B752" s="1" t="s">
        <v>250</v>
      </c>
      <c r="C752" s="2">
        <v>0</v>
      </c>
      <c r="D752" s="2">
        <v>0.90900000000000003</v>
      </c>
      <c r="E752" s="2">
        <v>-0.1027</v>
      </c>
      <c r="F752" s="2">
        <v>9.0999999999999998E-2</v>
      </c>
      <c r="G752" s="2"/>
      <c r="H752" s="2"/>
      <c r="I752" s="2"/>
      <c r="J752" s="2"/>
      <c r="K752" s="2"/>
      <c r="L752" s="2"/>
    </row>
    <row r="753" spans="1:12" x14ac:dyDescent="0.25">
      <c r="A753" s="1" t="s">
        <v>494</v>
      </c>
      <c r="B753" s="1" t="s">
        <v>250</v>
      </c>
      <c r="C753" s="2">
        <v>0.54500000000000004</v>
      </c>
      <c r="D753" s="2">
        <v>0.45500000000000002</v>
      </c>
      <c r="E753" s="2">
        <v>0.81259999999999999</v>
      </c>
      <c r="F753" s="2">
        <v>0</v>
      </c>
      <c r="G753" s="2"/>
      <c r="H753" s="2"/>
      <c r="I753" s="2"/>
      <c r="J753" s="2"/>
      <c r="K753" s="2"/>
      <c r="L753" s="2"/>
    </row>
    <row r="754" spans="1:12" x14ac:dyDescent="0.25">
      <c r="A754" s="1" t="s">
        <v>493</v>
      </c>
      <c r="B754" s="1" t="s">
        <v>250</v>
      </c>
      <c r="C754" s="2">
        <v>0.80700000000000005</v>
      </c>
      <c r="D754" s="2">
        <v>0.193</v>
      </c>
      <c r="E754" s="2">
        <v>0.63600000000000001</v>
      </c>
      <c r="F754" s="2">
        <v>0</v>
      </c>
      <c r="G754" s="2"/>
      <c r="H754" s="2"/>
      <c r="I754" s="2"/>
      <c r="J754" s="2"/>
      <c r="K754" s="2"/>
      <c r="L754" s="2"/>
    </row>
    <row r="755" spans="1:12" x14ac:dyDescent="0.25">
      <c r="A755" s="1" t="s">
        <v>492</v>
      </c>
      <c r="B755" s="1" t="s">
        <v>250</v>
      </c>
      <c r="C755" s="2">
        <v>0.54500000000000004</v>
      </c>
      <c r="D755" s="2">
        <v>0.45500000000000002</v>
      </c>
      <c r="E755" s="2">
        <v>0.85529999999999995</v>
      </c>
      <c r="F755" s="2">
        <v>0</v>
      </c>
      <c r="G755" s="2"/>
      <c r="H755" s="2"/>
      <c r="I755" s="2"/>
      <c r="J755" s="2"/>
      <c r="K755" s="2"/>
      <c r="L755" s="2"/>
    </row>
    <row r="756" spans="1:12" x14ac:dyDescent="0.25">
      <c r="A756" s="1" t="s">
        <v>346</v>
      </c>
      <c r="B756" s="1" t="s">
        <v>250</v>
      </c>
      <c r="C756" s="2">
        <v>1</v>
      </c>
      <c r="D756" s="2">
        <v>1</v>
      </c>
      <c r="E756" s="2">
        <v>0.62490000000000001</v>
      </c>
      <c r="F756" s="2">
        <v>0</v>
      </c>
      <c r="G756" s="2"/>
      <c r="H756" s="2"/>
      <c r="I756" s="2"/>
      <c r="J756" s="2"/>
      <c r="K756" s="2"/>
      <c r="L756" s="2"/>
    </row>
    <row r="757" spans="1:12" x14ac:dyDescent="0.25">
      <c r="A757" s="1" t="s">
        <v>491</v>
      </c>
      <c r="B757" s="1" t="s">
        <v>250</v>
      </c>
      <c r="C757" s="2">
        <v>0.81799999999999995</v>
      </c>
      <c r="D757" s="2">
        <v>0.182</v>
      </c>
      <c r="E757" s="2">
        <v>0.66959999999999997</v>
      </c>
      <c r="F757" s="2">
        <v>0</v>
      </c>
      <c r="G757" s="2"/>
      <c r="H757" s="2"/>
      <c r="I757" s="2"/>
      <c r="J757" s="2"/>
      <c r="K757" s="2"/>
      <c r="L757" s="2"/>
    </row>
    <row r="758" spans="1:12" x14ac:dyDescent="0.25">
      <c r="A758" s="1" t="s">
        <v>490</v>
      </c>
      <c r="B758" s="1" t="s">
        <v>250</v>
      </c>
      <c r="C758" s="2">
        <v>0</v>
      </c>
      <c r="D758" s="2">
        <v>1</v>
      </c>
      <c r="E758" s="2">
        <v>0</v>
      </c>
      <c r="F758" s="2">
        <v>0</v>
      </c>
      <c r="G758" s="2"/>
      <c r="H758" s="2"/>
      <c r="I758" s="2"/>
      <c r="J758" s="2"/>
      <c r="K758" s="2"/>
      <c r="L758" s="2"/>
    </row>
    <row r="759" spans="1:12" x14ac:dyDescent="0.25">
      <c r="A759" s="1" t="s">
        <v>489</v>
      </c>
      <c r="B759" s="1" t="s">
        <v>250</v>
      </c>
      <c r="C759" s="2">
        <v>0.58299999999999996</v>
      </c>
      <c r="D759" s="2">
        <v>0.41699999999999998</v>
      </c>
      <c r="E759" s="2">
        <v>0.63690000000000002</v>
      </c>
      <c r="F759" s="2">
        <v>0</v>
      </c>
      <c r="G759" s="2"/>
      <c r="H759" s="2"/>
      <c r="I759" s="2"/>
      <c r="J759" s="2"/>
      <c r="K759" s="2"/>
      <c r="L759" s="2"/>
    </row>
    <row r="760" spans="1:12" x14ac:dyDescent="0.25">
      <c r="A760" s="1" t="s">
        <v>488</v>
      </c>
      <c r="B760" s="1" t="s">
        <v>250</v>
      </c>
      <c r="C760" s="2">
        <v>0.73699999999999999</v>
      </c>
      <c r="D760" s="2">
        <v>0.26300000000000001</v>
      </c>
      <c r="E760" s="2">
        <v>0.42149999999999999</v>
      </c>
      <c r="F760" s="2">
        <v>0</v>
      </c>
      <c r="G760" s="2"/>
      <c r="H760" s="2"/>
      <c r="I760" s="2"/>
      <c r="J760" s="2"/>
      <c r="K760" s="2"/>
      <c r="L760" s="2"/>
    </row>
    <row r="761" spans="1:12" x14ac:dyDescent="0.25">
      <c r="A761" s="1" t="s">
        <v>487</v>
      </c>
      <c r="B761" s="1" t="s">
        <v>250</v>
      </c>
      <c r="C761" s="2">
        <v>0.36699999999999999</v>
      </c>
      <c r="D761" s="2">
        <v>0.63300000000000001</v>
      </c>
      <c r="E761" s="2">
        <v>0.44040000000000001</v>
      </c>
      <c r="F761" s="2">
        <v>0</v>
      </c>
      <c r="G761" s="2"/>
      <c r="H761" s="2"/>
      <c r="I761" s="2"/>
      <c r="J761" s="2"/>
      <c r="K761" s="2"/>
      <c r="L761" s="2"/>
    </row>
    <row r="762" spans="1:12" ht="30" x14ac:dyDescent="0.25">
      <c r="A762" s="1" t="s">
        <v>486</v>
      </c>
      <c r="B762" s="1" t="s">
        <v>250</v>
      </c>
      <c r="C762" s="2">
        <v>5.6000000000000001E-2</v>
      </c>
      <c r="D762" s="2">
        <v>0.83899999999999997</v>
      </c>
      <c r="E762" s="2">
        <v>-0.38019999999999998</v>
      </c>
      <c r="F762" s="2">
        <v>0.105</v>
      </c>
      <c r="G762" s="2"/>
      <c r="H762" s="2"/>
      <c r="I762" s="2"/>
      <c r="J762" s="2"/>
      <c r="K762" s="2"/>
      <c r="L762" s="2"/>
    </row>
    <row r="763" spans="1:12" x14ac:dyDescent="0.25">
      <c r="A763" s="1" t="s">
        <v>485</v>
      </c>
      <c r="B763" s="1" t="s">
        <v>250</v>
      </c>
      <c r="C763" s="2">
        <v>0.75600000000000001</v>
      </c>
      <c r="D763" s="2">
        <v>0.24399999999999999</v>
      </c>
      <c r="E763" s="2">
        <v>0.4753</v>
      </c>
      <c r="F763" s="2">
        <v>0</v>
      </c>
      <c r="G763" s="2"/>
      <c r="H763" s="2"/>
      <c r="I763" s="2"/>
      <c r="J763" s="2"/>
      <c r="K763" s="2"/>
      <c r="L763" s="2"/>
    </row>
    <row r="764" spans="1:12" ht="30" x14ac:dyDescent="0.25">
      <c r="A764" s="1" t="s">
        <v>484</v>
      </c>
      <c r="B764" s="1" t="s">
        <v>250</v>
      </c>
      <c r="C764" s="2">
        <v>0.30399999999999999</v>
      </c>
      <c r="D764" s="2">
        <v>0.69599999999999995</v>
      </c>
      <c r="E764" s="2">
        <v>0.79059999999999997</v>
      </c>
      <c r="F764" s="2">
        <v>0</v>
      </c>
      <c r="G764" s="2"/>
      <c r="H764" s="2"/>
      <c r="I764" s="2"/>
      <c r="J764" s="2"/>
      <c r="K764" s="2"/>
      <c r="L764" s="2"/>
    </row>
    <row r="765" spans="1:12" x14ac:dyDescent="0.25">
      <c r="A765" s="1" t="s">
        <v>483</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482</v>
      </c>
      <c r="B766" s="1" t="s">
        <v>250</v>
      </c>
      <c r="C766" s="2">
        <v>0.252</v>
      </c>
      <c r="D766" s="2">
        <v>0.60699999999999998</v>
      </c>
      <c r="E766" s="2">
        <v>0.34</v>
      </c>
      <c r="F766" s="2">
        <v>0.14000000000000001</v>
      </c>
      <c r="G766" s="2"/>
      <c r="H766" s="2"/>
      <c r="I766" s="2"/>
      <c r="J766" s="2"/>
      <c r="K766" s="2"/>
      <c r="L766" s="2"/>
    </row>
    <row r="767" spans="1:12" x14ac:dyDescent="0.25">
      <c r="A767" s="1" t="s">
        <v>481</v>
      </c>
      <c r="B767" s="1" t="s">
        <v>250</v>
      </c>
      <c r="C767" s="2">
        <v>0.81100000000000005</v>
      </c>
      <c r="D767" s="2">
        <v>0.189</v>
      </c>
      <c r="E767" s="2">
        <v>0.64670000000000005</v>
      </c>
      <c r="F767" s="2">
        <v>0</v>
      </c>
      <c r="G767" s="2"/>
      <c r="H767" s="2"/>
      <c r="I767" s="2"/>
      <c r="J767" s="2"/>
      <c r="K767" s="2"/>
      <c r="L767" s="2"/>
    </row>
    <row r="768" spans="1:12" x14ac:dyDescent="0.25">
      <c r="A768" s="1" t="s">
        <v>480</v>
      </c>
      <c r="B768" s="1" t="s">
        <v>250</v>
      </c>
      <c r="C768" s="2">
        <v>0.60699999999999998</v>
      </c>
      <c r="D768" s="2">
        <v>0.39300000000000002</v>
      </c>
      <c r="E768" s="2">
        <v>0.47539999999999999</v>
      </c>
      <c r="F768" s="2">
        <v>0</v>
      </c>
      <c r="G768" s="2"/>
      <c r="H768" s="2"/>
      <c r="I768" s="2"/>
      <c r="J768" s="2"/>
      <c r="K768" s="2"/>
      <c r="L768" s="2"/>
    </row>
    <row r="769" spans="1:12" x14ac:dyDescent="0.25">
      <c r="A769" s="1" t="s">
        <v>479</v>
      </c>
      <c r="B769" s="1" t="s">
        <v>250</v>
      </c>
      <c r="C769" s="2">
        <v>0</v>
      </c>
      <c r="D769" s="2">
        <v>1</v>
      </c>
      <c r="E769" s="2">
        <v>0</v>
      </c>
      <c r="F769" s="2">
        <v>0</v>
      </c>
      <c r="G769" s="2"/>
      <c r="H769" s="2"/>
      <c r="I769" s="2"/>
      <c r="J769" s="2"/>
      <c r="K769" s="2"/>
      <c r="L769" s="2"/>
    </row>
    <row r="770" spans="1:12" x14ac:dyDescent="0.25">
      <c r="A770" s="1" t="s">
        <v>478</v>
      </c>
      <c r="B770" s="1" t="s">
        <v>250</v>
      </c>
      <c r="C770" s="2">
        <v>0.66400000000000003</v>
      </c>
      <c r="D770" s="2">
        <v>0.33600000000000002</v>
      </c>
      <c r="E770" s="2">
        <v>0.83599999999999997</v>
      </c>
      <c r="F770" s="2">
        <v>0</v>
      </c>
      <c r="G770" s="2"/>
      <c r="H770" s="2"/>
      <c r="I770" s="2"/>
      <c r="J770" s="2"/>
      <c r="K770" s="2"/>
      <c r="L770" s="2"/>
    </row>
    <row r="771" spans="1:12" x14ac:dyDescent="0.25">
      <c r="A771" s="1" t="s">
        <v>477</v>
      </c>
      <c r="B771" s="1" t="s">
        <v>250</v>
      </c>
      <c r="C771" s="2">
        <v>0.65400000000000003</v>
      </c>
      <c r="D771" s="2">
        <v>0.34599999999999997</v>
      </c>
      <c r="E771" s="2">
        <v>0.5837</v>
      </c>
      <c r="F771" s="2">
        <v>0</v>
      </c>
      <c r="G771" s="2"/>
      <c r="H771" s="2"/>
      <c r="I771" s="2"/>
      <c r="J771" s="2"/>
      <c r="K771" s="2"/>
      <c r="L771" s="2"/>
    </row>
    <row r="772" spans="1:12" x14ac:dyDescent="0.25">
      <c r="A772" s="1" t="s">
        <v>476</v>
      </c>
      <c r="B772" s="1" t="s">
        <v>250</v>
      </c>
      <c r="C772" s="2">
        <v>0.67200000000000004</v>
      </c>
      <c r="D772" s="2">
        <v>0.32800000000000001</v>
      </c>
      <c r="E772" s="2">
        <v>0.62490000000000001</v>
      </c>
      <c r="F772" s="2">
        <v>0</v>
      </c>
      <c r="G772" s="2"/>
      <c r="H772" s="2"/>
      <c r="I772" s="2"/>
      <c r="J772" s="2"/>
      <c r="K772" s="2"/>
      <c r="L772" s="2"/>
    </row>
    <row r="773" spans="1:12" x14ac:dyDescent="0.25">
      <c r="A773" s="1" t="s">
        <v>475</v>
      </c>
      <c r="B773" s="1" t="s">
        <v>250</v>
      </c>
      <c r="C773" s="2">
        <v>0.24199999999999999</v>
      </c>
      <c r="D773" s="2">
        <v>0.75800000000000001</v>
      </c>
      <c r="E773" s="2">
        <v>0.49259999999999998</v>
      </c>
      <c r="F773" s="2">
        <v>0</v>
      </c>
      <c r="G773" s="2"/>
      <c r="H773" s="2"/>
      <c r="I773" s="2"/>
      <c r="J773" s="2"/>
      <c r="K773" s="2"/>
      <c r="L773" s="2"/>
    </row>
    <row r="774" spans="1:12" x14ac:dyDescent="0.25">
      <c r="A774" s="1" t="s">
        <v>474</v>
      </c>
      <c r="B774" s="1" t="s">
        <v>250</v>
      </c>
      <c r="C774" s="2">
        <v>0.26100000000000001</v>
      </c>
      <c r="D774" s="2">
        <v>0.54100000000000004</v>
      </c>
      <c r="E774" s="2">
        <v>0.1779</v>
      </c>
      <c r="F774" s="2">
        <v>0.19800000000000001</v>
      </c>
      <c r="G774" s="2"/>
      <c r="H774" s="2"/>
      <c r="I774" s="2"/>
      <c r="J774" s="2"/>
      <c r="K774" s="2"/>
      <c r="L774" s="2"/>
    </row>
    <row r="775" spans="1:12" x14ac:dyDescent="0.25">
      <c r="A775" s="1" t="s">
        <v>473</v>
      </c>
      <c r="B775" s="1" t="s">
        <v>250</v>
      </c>
      <c r="C775" s="2">
        <v>0.68100000000000005</v>
      </c>
      <c r="D775" s="2">
        <v>0.31900000000000001</v>
      </c>
      <c r="E775" s="2">
        <v>0.75060000000000004</v>
      </c>
      <c r="F775" s="2">
        <v>0</v>
      </c>
      <c r="G775" s="2"/>
      <c r="H775" s="2"/>
      <c r="I775" s="2"/>
      <c r="J775" s="2"/>
      <c r="K775" s="2"/>
      <c r="L775" s="2"/>
    </row>
    <row r="776" spans="1:12" ht="30" x14ac:dyDescent="0.25">
      <c r="A776" s="1" t="s">
        <v>472</v>
      </c>
      <c r="B776" s="1" t="s">
        <v>250</v>
      </c>
      <c r="C776" s="2">
        <v>0.502</v>
      </c>
      <c r="D776" s="2">
        <v>0.498</v>
      </c>
      <c r="E776" s="2">
        <v>0.87790000000000001</v>
      </c>
      <c r="F776" s="2">
        <v>0</v>
      </c>
      <c r="G776" s="2"/>
      <c r="H776" s="2"/>
      <c r="I776" s="2"/>
      <c r="J776" s="2"/>
      <c r="K776" s="2"/>
      <c r="L776" s="2"/>
    </row>
    <row r="777" spans="1:12" x14ac:dyDescent="0.25">
      <c r="A777" s="1" t="s">
        <v>471</v>
      </c>
      <c r="B777" s="1" t="s">
        <v>250</v>
      </c>
      <c r="C777" s="2">
        <v>0.375</v>
      </c>
      <c r="D777" s="2">
        <v>0.56899999999999995</v>
      </c>
      <c r="E777" s="2">
        <v>0.97789999999999999</v>
      </c>
      <c r="F777" s="2">
        <v>5.6000000000000001E-2</v>
      </c>
      <c r="G777" s="2"/>
      <c r="H777" s="2"/>
      <c r="I777" s="2"/>
      <c r="J777" s="2"/>
      <c r="K777" s="2"/>
      <c r="L777" s="2"/>
    </row>
    <row r="778" spans="1:12" ht="30" x14ac:dyDescent="0.25">
      <c r="A778" s="1" t="s">
        <v>470</v>
      </c>
      <c r="B778" s="1" t="s">
        <v>250</v>
      </c>
      <c r="C778" s="2">
        <v>0.20899999999999999</v>
      </c>
      <c r="D778" s="2">
        <v>0.79100000000000004</v>
      </c>
      <c r="E778" s="2">
        <v>0.66879999999999995</v>
      </c>
      <c r="F778" s="2">
        <v>0</v>
      </c>
      <c r="G778" s="2"/>
      <c r="H778" s="2"/>
      <c r="I778" s="2"/>
      <c r="J778" s="2"/>
      <c r="K778" s="2"/>
      <c r="L778" s="2"/>
    </row>
    <row r="779" spans="1:12" ht="30" x14ac:dyDescent="0.25">
      <c r="A779" s="1" t="s">
        <v>469</v>
      </c>
      <c r="B779" s="1" t="s">
        <v>250</v>
      </c>
      <c r="C779" s="2">
        <v>0</v>
      </c>
      <c r="D779" s="2">
        <v>0.91600000000000004</v>
      </c>
      <c r="E779" s="2">
        <v>-0.29599999999999999</v>
      </c>
      <c r="F779" s="2">
        <v>8.4000000000000005E-2</v>
      </c>
      <c r="G779" s="2"/>
      <c r="H779" s="2"/>
      <c r="I779" s="2"/>
      <c r="J779" s="2"/>
      <c r="K779" s="2"/>
      <c r="L779" s="2"/>
    </row>
    <row r="780" spans="1:12" ht="30" x14ac:dyDescent="0.25">
      <c r="A780" s="1" t="s">
        <v>468</v>
      </c>
      <c r="B780" s="1" t="s">
        <v>250</v>
      </c>
      <c r="C780" s="2">
        <v>0.40100000000000002</v>
      </c>
      <c r="D780" s="2">
        <v>0.59899999999999998</v>
      </c>
      <c r="E780" s="2">
        <v>0.86580000000000001</v>
      </c>
      <c r="F780" s="2">
        <v>0</v>
      </c>
      <c r="G780" s="2"/>
      <c r="H780" s="2"/>
      <c r="I780" s="2"/>
      <c r="J780" s="2"/>
      <c r="K780" s="2"/>
      <c r="L780" s="2"/>
    </row>
    <row r="781" spans="1:12" x14ac:dyDescent="0.25">
      <c r="A781" s="1" t="s">
        <v>467</v>
      </c>
      <c r="B781" s="1" t="s">
        <v>250</v>
      </c>
      <c r="C781" s="2">
        <v>0.39400000000000002</v>
      </c>
      <c r="D781" s="2">
        <v>0.60599999999999998</v>
      </c>
      <c r="E781" s="2">
        <v>0.75790000000000002</v>
      </c>
      <c r="F781" s="2">
        <v>0</v>
      </c>
      <c r="G781" s="2"/>
      <c r="H781" s="2"/>
      <c r="I781" s="2"/>
      <c r="J781" s="2"/>
      <c r="K781" s="2"/>
      <c r="L781" s="2"/>
    </row>
    <row r="782" spans="1:12" ht="30" x14ac:dyDescent="0.25">
      <c r="A782" s="1" t="s">
        <v>466</v>
      </c>
      <c r="B782" s="1" t="s">
        <v>250</v>
      </c>
      <c r="C782" s="2">
        <v>0.13200000000000001</v>
      </c>
      <c r="D782" s="2">
        <v>0.81100000000000005</v>
      </c>
      <c r="E782" s="2">
        <v>0.59750000000000003</v>
      </c>
      <c r="F782" s="2">
        <v>5.7000000000000002E-2</v>
      </c>
      <c r="G782" s="2"/>
      <c r="H782" s="2"/>
      <c r="I782" s="2"/>
      <c r="J782" s="2"/>
      <c r="K782" s="2"/>
      <c r="L782" s="2"/>
    </row>
    <row r="783" spans="1:12" ht="30" x14ac:dyDescent="0.25">
      <c r="A783" s="1" t="s">
        <v>465</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464</v>
      </c>
      <c r="B784" s="1" t="s">
        <v>250</v>
      </c>
      <c r="C784" s="2">
        <v>0.79600000000000004</v>
      </c>
      <c r="D784" s="2">
        <v>0.20399999999999999</v>
      </c>
      <c r="E784" s="2">
        <v>0.59940000000000004</v>
      </c>
      <c r="F784" s="2">
        <v>0</v>
      </c>
      <c r="G784" s="2"/>
      <c r="H784" s="2"/>
      <c r="I784" s="2"/>
      <c r="J784" s="2"/>
      <c r="K784" s="2"/>
      <c r="L784" s="2"/>
    </row>
    <row r="785" spans="1:12" x14ac:dyDescent="0.25">
      <c r="A785" s="1" t="s">
        <v>463</v>
      </c>
      <c r="B785" s="1" t="s">
        <v>250</v>
      </c>
      <c r="C785" s="2">
        <v>0.67200000000000004</v>
      </c>
      <c r="D785" s="2">
        <v>0.32800000000000001</v>
      </c>
      <c r="E785" s="2">
        <v>0.62490000000000001</v>
      </c>
      <c r="F785" s="2">
        <v>0</v>
      </c>
      <c r="G785" s="2"/>
      <c r="H785" s="2"/>
      <c r="I785" s="2"/>
      <c r="J785" s="2"/>
      <c r="K785" s="2"/>
      <c r="L785" s="2"/>
    </row>
    <row r="786" spans="1:12" x14ac:dyDescent="0.25">
      <c r="A786" s="1" t="s">
        <v>462</v>
      </c>
      <c r="B786" s="1" t="s">
        <v>250</v>
      </c>
      <c r="C786" s="2">
        <v>0.48199999999999998</v>
      </c>
      <c r="D786" s="2">
        <v>0.51800000000000002</v>
      </c>
      <c r="E786" s="2">
        <v>0.4199</v>
      </c>
      <c r="F786" s="2">
        <v>0</v>
      </c>
      <c r="G786" s="2"/>
      <c r="H786" s="2"/>
      <c r="I786" s="2"/>
      <c r="J786" s="2"/>
      <c r="K786" s="2"/>
      <c r="L786" s="2"/>
    </row>
    <row r="787" spans="1:12" x14ac:dyDescent="0.25">
      <c r="A787" s="1" t="s">
        <v>461</v>
      </c>
      <c r="B787" s="1" t="s">
        <v>250</v>
      </c>
      <c r="C787" s="2">
        <v>0.14799999999999999</v>
      </c>
      <c r="D787" s="2">
        <v>0.85199999999999998</v>
      </c>
      <c r="E787" s="2">
        <v>0.63690000000000002</v>
      </c>
      <c r="F787" s="2">
        <v>0</v>
      </c>
      <c r="G787" s="2"/>
      <c r="H787" s="2"/>
      <c r="I787" s="2"/>
      <c r="J787" s="2"/>
      <c r="K787" s="2"/>
      <c r="L787" s="2"/>
    </row>
    <row r="788" spans="1:12" x14ac:dyDescent="0.25">
      <c r="A788" s="1" t="s">
        <v>460</v>
      </c>
      <c r="B788" s="1" t="s">
        <v>250</v>
      </c>
      <c r="C788" s="2">
        <v>0.28000000000000003</v>
      </c>
      <c r="D788" s="2">
        <v>0.72</v>
      </c>
      <c r="E788" s="2">
        <v>0.872</v>
      </c>
      <c r="F788" s="2">
        <v>0</v>
      </c>
      <c r="G788" s="2"/>
      <c r="H788" s="2"/>
      <c r="I788" s="2"/>
      <c r="J788" s="2"/>
      <c r="K788" s="2"/>
      <c r="L788" s="2"/>
    </row>
    <row r="789" spans="1:12" x14ac:dyDescent="0.25">
      <c r="A789" s="1" t="s">
        <v>459</v>
      </c>
      <c r="B789" s="1" t="s">
        <v>250</v>
      </c>
      <c r="C789" s="2">
        <v>0</v>
      </c>
      <c r="D789" s="2">
        <v>0.83299999999999996</v>
      </c>
      <c r="E789" s="2">
        <v>-0.68079999999999996</v>
      </c>
      <c r="F789" s="2">
        <v>0.16700000000000001</v>
      </c>
      <c r="G789" s="2"/>
      <c r="H789" s="2"/>
      <c r="I789" s="2"/>
      <c r="J789" s="2"/>
      <c r="K789" s="2"/>
      <c r="L789" s="2"/>
    </row>
    <row r="790" spans="1:12" ht="30" x14ac:dyDescent="0.25">
      <c r="A790" s="1" t="s">
        <v>458</v>
      </c>
      <c r="B790" s="1" t="s">
        <v>250</v>
      </c>
      <c r="C790" s="2">
        <v>0.20300000000000001</v>
      </c>
      <c r="D790" s="2">
        <v>0.79700000000000004</v>
      </c>
      <c r="E790" s="2">
        <v>0.62490000000000001</v>
      </c>
      <c r="F790" s="2">
        <v>0</v>
      </c>
      <c r="G790" s="2"/>
      <c r="H790" s="2"/>
      <c r="I790" s="2"/>
      <c r="J790" s="2"/>
      <c r="K790" s="2"/>
      <c r="L790" s="2"/>
    </row>
    <row r="791" spans="1:12" x14ac:dyDescent="0.25">
      <c r="A791" s="1" t="s">
        <v>457</v>
      </c>
      <c r="B791" s="1" t="s">
        <v>250</v>
      </c>
      <c r="C791" s="2">
        <v>0.314</v>
      </c>
      <c r="D791" s="2">
        <v>0.68600000000000005</v>
      </c>
      <c r="E791" s="2">
        <v>0.56610000000000005</v>
      </c>
      <c r="F791" s="2">
        <v>0</v>
      </c>
      <c r="G791" s="2"/>
      <c r="H791" s="2"/>
      <c r="I791" s="2"/>
      <c r="J791" s="2"/>
      <c r="K791" s="2"/>
      <c r="L791" s="2"/>
    </row>
    <row r="792" spans="1:12" x14ac:dyDescent="0.25">
      <c r="A792" s="1" t="s">
        <v>456</v>
      </c>
      <c r="B792" s="1" t="s">
        <v>250</v>
      </c>
      <c r="C792" s="2">
        <v>0.13600000000000001</v>
      </c>
      <c r="D792" s="2">
        <v>0.86399999999999999</v>
      </c>
      <c r="E792" s="2">
        <v>0.2225</v>
      </c>
      <c r="F792" s="2">
        <v>0</v>
      </c>
      <c r="G792" s="2"/>
      <c r="H792" s="2"/>
      <c r="I792" s="2"/>
      <c r="J792" s="2"/>
      <c r="K792" s="2"/>
      <c r="L792" s="2"/>
    </row>
    <row r="793" spans="1:12" x14ac:dyDescent="0.25">
      <c r="A793" s="1" t="s">
        <v>455</v>
      </c>
      <c r="B793" s="1" t="s">
        <v>250</v>
      </c>
      <c r="C793" s="2">
        <v>0.21</v>
      </c>
      <c r="D793" s="2">
        <v>0.79</v>
      </c>
      <c r="E793" s="2">
        <v>0.15110000000000001</v>
      </c>
      <c r="F793" s="2">
        <v>0</v>
      </c>
      <c r="G793" s="2"/>
      <c r="H793" s="2"/>
      <c r="I793" s="2"/>
      <c r="J793" s="2"/>
      <c r="K793" s="2"/>
      <c r="L793" s="2"/>
    </row>
    <row r="794" spans="1:12" x14ac:dyDescent="0.25">
      <c r="A794" s="1" t="s">
        <v>454</v>
      </c>
      <c r="B794" s="1" t="s">
        <v>250</v>
      </c>
      <c r="C794" s="2">
        <v>0.53800000000000003</v>
      </c>
      <c r="D794" s="2">
        <v>0.46200000000000002</v>
      </c>
      <c r="E794" s="2">
        <v>0.79010000000000002</v>
      </c>
      <c r="F794" s="2">
        <v>0</v>
      </c>
      <c r="G794" s="2"/>
      <c r="H794" s="2"/>
      <c r="I794" s="2"/>
      <c r="J794" s="2"/>
      <c r="K794" s="2"/>
      <c r="L794" s="2"/>
    </row>
    <row r="795" spans="1:12" ht="45" x14ac:dyDescent="0.2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Social</vt:lpstr>
      <vt:lpstr>Stock Price</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Rakesh Pandita Shahabadi</cp:lastModifiedBy>
  <dcterms:created xsi:type="dcterms:W3CDTF">2017-07-20T11:28:55Z</dcterms:created>
  <dcterms:modified xsi:type="dcterms:W3CDTF">2017-08-09T03:28:05Z</dcterms:modified>
</cp:coreProperties>
</file>