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la\Documents\Stevens\Teaching\QF 430\Assignments\Problem Set 1\"/>
    </mc:Choice>
  </mc:AlternateContent>
  <xr:revisionPtr revIDLastSave="0" documentId="13_ncr:1_{F695D2F1-4898-4C06-AC66-EEC5DABE93A7}" xr6:coauthVersionLast="47" xr6:coauthVersionMax="47" xr10:uidLastSave="{00000000-0000-0000-0000-000000000000}"/>
  <bookViews>
    <workbookView xWindow="-98" yWindow="-98" windowWidth="24496" windowHeight="15796" xr2:uid="{774ABC2C-238C-4942-B81B-A369C0779F49}"/>
  </bookViews>
  <sheets>
    <sheet name="Sheet1" sheetId="1" r:id="rId1"/>
  </sheets>
  <calcPr calcId="191029" iterateCount="1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B3" i="1" s="1"/>
  <c r="D3" i="1" s="1"/>
  <c r="I5" i="1"/>
  <c r="I4" i="1"/>
  <c r="I11" i="1"/>
  <c r="I10" i="1"/>
  <c r="I9" i="1"/>
  <c r="I8" i="1"/>
  <c r="I7" i="1"/>
  <c r="I6" i="1"/>
  <c r="F3" i="1" l="1"/>
  <c r="E3" i="1"/>
  <c r="G3" i="1" s="1"/>
  <c r="B4" i="1" s="1"/>
  <c r="D4" i="1" s="1"/>
  <c r="E4" i="1" s="1"/>
  <c r="F4" i="1" l="1"/>
  <c r="G4" i="1" s="1"/>
  <c r="B5" i="1" l="1"/>
  <c r="D5" i="1" s="1"/>
  <c r="F5" i="1" l="1"/>
  <c r="E5" i="1"/>
  <c r="H4" i="1"/>
  <c r="G5" i="1" l="1"/>
  <c r="B6" i="1" s="1"/>
  <c r="D6" i="1" s="1"/>
  <c r="F6" i="1" l="1"/>
  <c r="E6" i="1"/>
  <c r="H5" i="1"/>
  <c r="G6" i="1" l="1"/>
  <c r="H6" i="1" s="1"/>
  <c r="B7" i="1" l="1"/>
  <c r="D7" i="1" s="1"/>
  <c r="E7" i="1" s="1"/>
  <c r="F7" i="1" l="1"/>
  <c r="G7" i="1" s="1"/>
  <c r="H7" i="1" s="1"/>
  <c r="B8" i="1" l="1"/>
  <c r="D8" i="1" s="1"/>
  <c r="F8" i="1" l="1"/>
  <c r="E8" i="1"/>
  <c r="G8" i="1" l="1"/>
  <c r="B9" i="1" s="1"/>
  <c r="D9" i="1" s="1"/>
  <c r="F9" i="1" s="1"/>
  <c r="H8" i="1" l="1"/>
  <c r="E9" i="1"/>
  <c r="G9" i="1" s="1"/>
  <c r="B10" i="1" s="1"/>
  <c r="D10" i="1" s="1"/>
  <c r="F10" i="1" l="1"/>
  <c r="E10" i="1"/>
  <c r="H9" i="1"/>
  <c r="G10" i="1" l="1"/>
  <c r="B11" i="1" s="1"/>
  <c r="D11" i="1" s="1"/>
  <c r="F11" i="1" l="1"/>
  <c r="E11" i="1"/>
  <c r="H10" i="1"/>
  <c r="G11" i="1" l="1"/>
  <c r="H11" i="1" s="1"/>
</calcChain>
</file>

<file path=xl/sharedStrings.xml><?xml version="1.0" encoding="utf-8"?>
<sst xmlns="http://schemas.openxmlformats.org/spreadsheetml/2006/main" count="11" uniqueCount="11">
  <si>
    <t>Initial Margin</t>
  </si>
  <si>
    <t>Starting Margin Balance</t>
  </si>
  <si>
    <t>Balance after Change in Value</t>
  </si>
  <si>
    <t>Deposit if Margin Call</t>
  </si>
  <si>
    <t>Withdrawal if excess</t>
  </si>
  <si>
    <t>True Margin Balance</t>
  </si>
  <si>
    <t>Change in Contract Value</t>
  </si>
  <si>
    <t>&lt;---Incentive to default this day.</t>
  </si>
  <si>
    <t>Default Margin Balance</t>
  </si>
  <si>
    <t>Formula for Default Margin Balance</t>
  </si>
  <si>
    <t>In this example, initial margin is assumed to be 5000 and maintenance margin is assumed to be 3750.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</si>
</sst>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CFE0-7871-4714-A82E-DD0870095D43}">
  <dimension ref="A1:K13"/>
  <sheetViews>
    <sheetView tabSelected="1" workbookViewId="0"/>
  </sheetViews>
  <sheetFormatPr defaultRowHeight="14.25" x14ac:dyDescent="0.45"/>
  <sheetData>
    <row r="1" spans="1:11" ht="71.25" x14ac:dyDescent="0.45">
      <c r="A1" s="2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</v>
      </c>
      <c r="I1" s="3" t="s">
        <v>9</v>
      </c>
    </row>
    <row r="2" spans="1:11" x14ac:dyDescent="0.45">
      <c r="A2" s="1">
        <v>5000</v>
      </c>
      <c r="G2">
        <f>A2</f>
        <v>5000</v>
      </c>
    </row>
    <row r="3" spans="1:11" x14ac:dyDescent="0.45">
      <c r="B3">
        <f>G2</f>
        <v>5000</v>
      </c>
      <c r="C3">
        <v>500</v>
      </c>
      <c r="D3">
        <f>B3+C3</f>
        <v>5500</v>
      </c>
      <c r="E3">
        <f>IF(D3&lt;3750,5000-D3,0)</f>
        <v>0</v>
      </c>
      <c r="F3">
        <f>IF(D3&gt;5000,D3-5000,0)</f>
        <v>500</v>
      </c>
      <c r="G3">
        <f>D3+E3-F3</f>
        <v>5000</v>
      </c>
    </row>
    <row r="4" spans="1:11" x14ac:dyDescent="0.45">
      <c r="B4">
        <f t="shared" ref="B4:B11" si="0">G3</f>
        <v>5000</v>
      </c>
      <c r="C4">
        <v>-1500</v>
      </c>
      <c r="D4">
        <f t="shared" ref="D4:D11" si="1">B4+C4</f>
        <v>3500</v>
      </c>
      <c r="E4">
        <f t="shared" ref="E4:E11" si="2">IF(D4&lt;3750,5000-D4,0)</f>
        <v>1500</v>
      </c>
      <c r="F4">
        <f t="shared" ref="F4:F11" si="3">IF(D4&gt;5000,D4-5000,0)</f>
        <v>0</v>
      </c>
      <c r="G4">
        <f t="shared" ref="G4:G11" si="4">D4+E4-F4</f>
        <v>5000</v>
      </c>
      <c r="H4" s="1">
        <f>G4-E3-E4+F4</f>
        <v>3500</v>
      </c>
      <c r="I4" t="str">
        <f ca="1">_xlfn.FORMULATEXT(H4)</f>
        <v>=G4-E3-E4+F4</v>
      </c>
    </row>
    <row r="5" spans="1:11" x14ac:dyDescent="0.45">
      <c r="B5">
        <f t="shared" si="0"/>
        <v>5000</v>
      </c>
      <c r="C5">
        <v>-1000</v>
      </c>
      <c r="D5">
        <f t="shared" si="1"/>
        <v>4000</v>
      </c>
      <c r="E5">
        <f t="shared" si="2"/>
        <v>0</v>
      </c>
      <c r="F5">
        <f t="shared" si="3"/>
        <v>0</v>
      </c>
      <c r="G5">
        <f t="shared" si="4"/>
        <v>4000</v>
      </c>
      <c r="H5" s="1">
        <f t="shared" ref="H5:H11" si="5">G5-E4-E5+F5</f>
        <v>2500</v>
      </c>
      <c r="I5" t="str">
        <f t="shared" ref="I5:I11" ca="1" si="6">_xlfn.FORMULATEXT(H5)</f>
        <v>=G5-E4-E5+F5</v>
      </c>
    </row>
    <row r="6" spans="1:11" x14ac:dyDescent="0.45">
      <c r="B6">
        <f t="shared" si="0"/>
        <v>4000</v>
      </c>
      <c r="C6">
        <v>300</v>
      </c>
      <c r="D6">
        <f t="shared" si="1"/>
        <v>4300</v>
      </c>
      <c r="E6">
        <f t="shared" si="2"/>
        <v>0</v>
      </c>
      <c r="F6">
        <f t="shared" si="3"/>
        <v>0</v>
      </c>
      <c r="G6">
        <f t="shared" si="4"/>
        <v>4300</v>
      </c>
      <c r="H6" s="1">
        <f t="shared" si="5"/>
        <v>4300</v>
      </c>
      <c r="I6" t="str">
        <f t="shared" ca="1" si="6"/>
        <v>=G6-E5-E6+F6</v>
      </c>
    </row>
    <row r="7" spans="1:11" x14ac:dyDescent="0.45">
      <c r="B7">
        <f t="shared" si="0"/>
        <v>4300</v>
      </c>
      <c r="C7">
        <v>-500</v>
      </c>
      <c r="D7">
        <f t="shared" si="1"/>
        <v>3800</v>
      </c>
      <c r="E7">
        <f t="shared" si="2"/>
        <v>0</v>
      </c>
      <c r="F7">
        <f t="shared" si="3"/>
        <v>0</v>
      </c>
      <c r="G7">
        <f t="shared" si="4"/>
        <v>3800</v>
      </c>
      <c r="H7" s="1">
        <f t="shared" si="5"/>
        <v>3800</v>
      </c>
      <c r="I7" t="str">
        <f t="shared" ca="1" si="6"/>
        <v>=G7-E6-E7+F7</v>
      </c>
    </row>
    <row r="8" spans="1:11" x14ac:dyDescent="0.45">
      <c r="B8">
        <f t="shared" si="0"/>
        <v>3800</v>
      </c>
      <c r="C8">
        <v>-2200</v>
      </c>
      <c r="D8">
        <f t="shared" si="1"/>
        <v>1600</v>
      </c>
      <c r="E8">
        <f t="shared" si="2"/>
        <v>3400</v>
      </c>
      <c r="F8">
        <f t="shared" si="3"/>
        <v>0</v>
      </c>
      <c r="G8">
        <f t="shared" si="4"/>
        <v>5000</v>
      </c>
      <c r="H8" s="1">
        <f t="shared" si="5"/>
        <v>1600</v>
      </c>
      <c r="I8" t="str">
        <f t="shared" ca="1" si="6"/>
        <v>=G8-E7-E8+F8</v>
      </c>
    </row>
    <row r="9" spans="1:11" x14ac:dyDescent="0.45">
      <c r="B9">
        <f t="shared" si="0"/>
        <v>5000</v>
      </c>
      <c r="C9">
        <v>-1700</v>
      </c>
      <c r="D9">
        <f t="shared" si="1"/>
        <v>3300</v>
      </c>
      <c r="E9">
        <f t="shared" si="2"/>
        <v>1700</v>
      </c>
      <c r="F9">
        <f t="shared" si="3"/>
        <v>0</v>
      </c>
      <c r="G9">
        <f t="shared" si="4"/>
        <v>5000</v>
      </c>
      <c r="H9" s="1">
        <f t="shared" si="5"/>
        <v>-100</v>
      </c>
      <c r="I9" t="str">
        <f t="shared" ca="1" si="6"/>
        <v>=G9-E8-E9+F9</v>
      </c>
      <c r="K9" t="s">
        <v>7</v>
      </c>
    </row>
    <row r="10" spans="1:11" x14ac:dyDescent="0.45">
      <c r="B10">
        <f t="shared" si="0"/>
        <v>5000</v>
      </c>
      <c r="C10">
        <v>-200</v>
      </c>
      <c r="D10">
        <f t="shared" si="1"/>
        <v>4800</v>
      </c>
      <c r="E10">
        <f t="shared" si="2"/>
        <v>0</v>
      </c>
      <c r="F10">
        <f t="shared" si="3"/>
        <v>0</v>
      </c>
      <c r="G10">
        <f t="shared" si="4"/>
        <v>4800</v>
      </c>
      <c r="H10" s="1">
        <f t="shared" si="5"/>
        <v>3100</v>
      </c>
      <c r="I10" t="str">
        <f t="shared" ca="1" si="6"/>
        <v>=G10-E9-E10+F10</v>
      </c>
    </row>
    <row r="11" spans="1:11" x14ac:dyDescent="0.45">
      <c r="B11">
        <f t="shared" si="0"/>
        <v>4800</v>
      </c>
      <c r="C11">
        <v>-300</v>
      </c>
      <c r="D11">
        <f t="shared" si="1"/>
        <v>4500</v>
      </c>
      <c r="E11">
        <f t="shared" si="2"/>
        <v>0</v>
      </c>
      <c r="F11">
        <f t="shared" si="3"/>
        <v>0</v>
      </c>
      <c r="G11">
        <f t="shared" si="4"/>
        <v>4500</v>
      </c>
      <c r="H11" s="1">
        <f t="shared" si="5"/>
        <v>4500</v>
      </c>
      <c r="I11" t="str">
        <f t="shared" ca="1" si="6"/>
        <v>=G11-E10-E11+F11</v>
      </c>
    </row>
    <row r="13" spans="1:11" x14ac:dyDescent="0.45">
      <c r="A13" t="s">
        <v>10</v>
      </c>
    </row>
  </sheetData>
  <conditionalFormatting sqref="H4:H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Goel</dc:creator>
  <cp:lastModifiedBy>Anand Goel</cp:lastModifiedBy>
  <dcterms:created xsi:type="dcterms:W3CDTF">2022-01-30T01:03:54Z</dcterms:created>
  <dcterms:modified xsi:type="dcterms:W3CDTF">2022-09-17T21:16:38Z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2022-09-17T21:16:38Z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4f3a305e-fbe5-4e81-a0fe-c3e923f1f919</vt:lpwstr>
  </property>
  <property fmtid="{D5CDD505-2E9C-101B-9397-08002B2CF9AE}" pid="8" name="MSIP_Label_a73fd474-4f3c-44ed-88fb-5cc4bd2471bf_ContentBits">
    <vt:lpwstr>0</vt:lpwstr>
  </property>
</Properties>
</file>