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rsheinberg_personalmicrosoftsoftware_ucla_edu/Documents/Documents/DWP_Electrification_Cal/"/>
    </mc:Choice>
  </mc:AlternateContent>
  <xr:revisionPtr revIDLastSave="91" documentId="8_{811DC6C7-1D75-456E-B396-ED979A9AB38F}" xr6:coauthVersionLast="47" xr6:coauthVersionMax="47" xr10:uidLastSave="{A5903005-38BA-4907-B09B-6C674333D4ED}"/>
  <bookViews>
    <workbookView xWindow="-110" yWindow="-110" windowWidth="19420" windowHeight="10300" xr2:uid="{8250C318-CCE6-4197-9C62-992221F7E640}"/>
  </bookViews>
  <sheets>
    <sheet name="Residential" sheetId="1" r:id="rId1"/>
    <sheet name="HeatPump-Code2" sheetId="2" r:id="rId2"/>
    <sheet name="EWaterHeater-Code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5" i="3"/>
  <c r="D4" i="3"/>
  <c r="D3" i="3"/>
  <c r="D2" i="3"/>
  <c r="D7" i="3"/>
  <c r="D8" i="3"/>
  <c r="D9" i="3"/>
  <c r="D10" i="3"/>
  <c r="D11" i="3"/>
  <c r="D6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D3" i="2"/>
  <c r="D4" i="2"/>
  <c r="D5" i="2"/>
  <c r="D6" i="2"/>
  <c r="D7" i="2"/>
  <c r="D8" i="2"/>
  <c r="D9" i="2"/>
  <c r="D10" i="2"/>
  <c r="D11" i="2"/>
  <c r="D12" i="2"/>
  <c r="D13" i="2"/>
  <c r="D2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3" i="1"/>
  <c r="E4" i="1"/>
  <c r="E5" i="1"/>
  <c r="E6" i="1"/>
  <c r="E7" i="1"/>
  <c r="E8" i="1"/>
  <c r="E9" i="1"/>
  <c r="E10" i="1"/>
  <c r="E11" i="1"/>
  <c r="E12" i="1"/>
  <c r="E13" i="1"/>
  <c r="E2" i="1"/>
  <c r="D13" i="1"/>
  <c r="D12" i="1"/>
  <c r="D9" i="1"/>
  <c r="D10" i="1"/>
  <c r="D11" i="1"/>
  <c r="D7" i="1"/>
  <c r="D8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<sst xmlns="http://schemas.openxmlformats.org/spreadsheetml/2006/main" count="57" uniqueCount="23">
  <si>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</si>
  <si>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</si>
  <si>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</si>
  <si>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</si>
  <si>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</si>
  <si>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</si>
  <si>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</si>
  <si>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</si>
  <si>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</si>
  <si>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</si>
  <si>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</si>
  <si>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</si>
  <si>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</si>
  <si>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</si>
  <si>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Customer Charge</t>
  </si>
  <si>
    <t>Baseline Allowance Z1</t>
  </si>
  <si>
    <t>Baseline Price</t>
  </si>
  <si>
    <t>Non-Baseline Price</t>
  </si>
  <si>
    <t>PPPG</t>
  </si>
  <si>
    <t>PPPG - CARE</t>
  </si>
  <si>
    <t xml:space="preserve">State Reg Fee </t>
  </si>
  <si>
    <t>Baseline Procurement_Transmission</t>
  </si>
  <si>
    <t>Non-Baseline Procurement_Transmission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</si>
</sst>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AF25-330B-48B0-97F9-D18299D0578C}">
  <dimension ref="A1:I13"/>
  <sheetViews>
    <sheetView tabSelected="1" workbookViewId="0">
      <selection activeCell="E2" sqref="E2"/>
    </sheetView>
  </sheetViews>
  <sheetFormatPr defaultRowHeight="14.5" x14ac:dyDescent="0.35"/>
  <cols>
    <col min="3" max="3" width="13.453125" customWidth="1"/>
    <col min="4" max="4" width="19.90625" customWidth="1"/>
    <col min="5" max="5" width="16.36328125" customWidth="1"/>
    <col min="6" max="6" width="13.36328125" customWidth="1"/>
  </cols>
  <sheetData>
    <row r="1" spans="1:9" x14ac:dyDescent="0.35">
      <c r="A1" t="s">
        <v>0</v>
      </c>
      <c r="B1" t="s">
        <v>13</v>
      </c>
      <c r="C1" t="s">
        <v>14</v>
      </c>
      <c r="D1" t="s">
        <v>15</v>
      </c>
      <c r="E1" t="s">
        <v>21</v>
      </c>
      <c r="F1" t="s">
        <v>22</v>
      </c>
      <c r="G1" t="s">
        <v>18</v>
      </c>
      <c r="H1" t="s">
        <v>19</v>
      </c>
      <c r="I1" t="s">
        <v>20</v>
      </c>
    </row>
    <row r="2" spans="1:9" x14ac:dyDescent="0.35">
      <c r="A2" t="s">
        <v>1</v>
      </c>
      <c r="B2">
        <v>30</v>
      </c>
      <c r="C2">
        <f>0.16438*B2</f>
        <v>4.9314</v>
      </c>
      <c r="D2">
        <f>1.6*B2</f>
        <v>48</v>
      </c>
      <c r="E2">
        <f>1.33391</f>
        <v>1.3339099999999999</v>
      </c>
      <c r="F2">
        <v>1.7792300000000001</v>
      </c>
      <c r="G2">
        <v>0.11301</v>
      </c>
      <c r="H2">
        <v>6.8099999999999994E-2</v>
      </c>
      <c r="I2">
        <v>5.0000000000000001E-3</v>
      </c>
    </row>
    <row r="3" spans="1:9" x14ac:dyDescent="0.35">
      <c r="A3" t="s">
        <v>2</v>
      </c>
      <c r="B3">
        <v>28</v>
      </c>
      <c r="C3">
        <f t="shared" ref="C3:C13" si="0">0.16438*B3</f>
        <v>4.6026400000000001</v>
      </c>
      <c r="D3">
        <f>1.6*B3</f>
        <v>44.800000000000004</v>
      </c>
      <c r="E3">
        <f t="shared" ref="E3:E13" si="1">1.33391</f>
        <v>1.3339099999999999</v>
      </c>
      <c r="F3">
        <v>1.7792300000000001</v>
      </c>
      <c r="G3">
        <v>0.11301</v>
      </c>
      <c r="H3">
        <v>6.8099999999999994E-2</v>
      </c>
      <c r="I3">
        <v>5.0000000000000001E-3</v>
      </c>
    </row>
    <row r="4" spans="1:9" x14ac:dyDescent="0.35">
      <c r="A4" t="s">
        <v>3</v>
      </c>
      <c r="B4">
        <v>31</v>
      </c>
      <c r="C4">
        <f t="shared" si="0"/>
        <v>5.0957799999999995</v>
      </c>
      <c r="D4">
        <f>0.874*B4</f>
        <v>27.094000000000001</v>
      </c>
      <c r="E4">
        <f t="shared" si="1"/>
        <v>1.3339099999999999</v>
      </c>
      <c r="F4">
        <v>1.7792300000000001</v>
      </c>
      <c r="G4">
        <v>0.11301</v>
      </c>
      <c r="H4">
        <v>6.8099999999999994E-2</v>
      </c>
      <c r="I4">
        <v>5.0000000000000001E-3</v>
      </c>
    </row>
    <row r="5" spans="1:9" x14ac:dyDescent="0.35">
      <c r="A5" t="s">
        <v>4</v>
      </c>
      <c r="B5">
        <v>30</v>
      </c>
      <c r="C5">
        <f t="shared" si="0"/>
        <v>4.9314</v>
      </c>
      <c r="D5">
        <f>0.874*B5</f>
        <v>26.22</v>
      </c>
      <c r="E5">
        <f t="shared" si="1"/>
        <v>1.3339099999999999</v>
      </c>
      <c r="F5">
        <v>1.7792300000000001</v>
      </c>
      <c r="G5">
        <v>0.11301</v>
      </c>
      <c r="H5">
        <v>6.8099999999999994E-2</v>
      </c>
      <c r="I5">
        <v>5.0000000000000001E-3</v>
      </c>
    </row>
    <row r="6" spans="1:9" x14ac:dyDescent="0.35">
      <c r="A6" t="s">
        <v>5</v>
      </c>
      <c r="B6">
        <v>31</v>
      </c>
      <c r="C6">
        <f t="shared" si="0"/>
        <v>5.0957799999999995</v>
      </c>
      <c r="D6">
        <f>0.424*B6</f>
        <v>13.144</v>
      </c>
      <c r="E6">
        <f t="shared" si="1"/>
        <v>1.3339099999999999</v>
      </c>
      <c r="F6">
        <v>1.7792300000000001</v>
      </c>
      <c r="G6">
        <v>0.11301</v>
      </c>
      <c r="H6">
        <v>6.8099999999999994E-2</v>
      </c>
      <c r="I6">
        <v>5.0000000000000001E-3</v>
      </c>
    </row>
    <row r="7" spans="1:9" x14ac:dyDescent="0.35">
      <c r="A7" t="s">
        <v>6</v>
      </c>
      <c r="B7">
        <v>30</v>
      </c>
      <c r="C7">
        <f t="shared" si="0"/>
        <v>4.9314</v>
      </c>
      <c r="D7">
        <f t="shared" ref="D7:D11" si="2">0.424*B7</f>
        <v>12.719999999999999</v>
      </c>
      <c r="E7">
        <f t="shared" si="1"/>
        <v>1.3339099999999999</v>
      </c>
      <c r="F7">
        <v>1.7792300000000001</v>
      </c>
      <c r="G7">
        <v>0.11301</v>
      </c>
      <c r="H7">
        <v>6.8099999999999994E-2</v>
      </c>
      <c r="I7">
        <v>5.0000000000000001E-3</v>
      </c>
    </row>
    <row r="8" spans="1:9" x14ac:dyDescent="0.35">
      <c r="A8" t="s">
        <v>7</v>
      </c>
      <c r="B8">
        <v>31</v>
      </c>
      <c r="C8">
        <f t="shared" si="0"/>
        <v>5.0957799999999995</v>
      </c>
      <c r="D8">
        <f t="shared" si="2"/>
        <v>13.144</v>
      </c>
      <c r="E8">
        <f t="shared" si="1"/>
        <v>1.3339099999999999</v>
      </c>
      <c r="F8">
        <v>1.7792300000000001</v>
      </c>
      <c r="G8">
        <v>0.11301</v>
      </c>
      <c r="H8">
        <v>6.8099999999999994E-2</v>
      </c>
      <c r="I8">
        <v>5.0000000000000001E-3</v>
      </c>
    </row>
    <row r="9" spans="1:9" x14ac:dyDescent="0.35">
      <c r="A9" t="s">
        <v>8</v>
      </c>
      <c r="B9">
        <v>31</v>
      </c>
      <c r="C9">
        <f t="shared" si="0"/>
        <v>5.0957799999999995</v>
      </c>
      <c r="D9">
        <f>0.424*B9</f>
        <v>13.144</v>
      </c>
      <c r="E9">
        <f t="shared" si="1"/>
        <v>1.3339099999999999</v>
      </c>
      <c r="F9">
        <v>1.7792300000000001</v>
      </c>
      <c r="G9">
        <v>0.11301</v>
      </c>
      <c r="H9">
        <v>6.8099999999999994E-2</v>
      </c>
      <c r="I9">
        <v>5.0000000000000001E-3</v>
      </c>
    </row>
    <row r="10" spans="1:9" x14ac:dyDescent="0.35">
      <c r="A10" t="s">
        <v>9</v>
      </c>
      <c r="B10">
        <v>30</v>
      </c>
      <c r="C10">
        <f t="shared" si="0"/>
        <v>4.9314</v>
      </c>
      <c r="D10">
        <f t="shared" si="2"/>
        <v>12.719999999999999</v>
      </c>
      <c r="E10">
        <f t="shared" si="1"/>
        <v>1.3339099999999999</v>
      </c>
      <c r="F10">
        <v>1.7792300000000001</v>
      </c>
      <c r="G10">
        <v>0.11301</v>
      </c>
      <c r="H10">
        <v>6.8099999999999994E-2</v>
      </c>
      <c r="I10">
        <v>5.0000000000000001E-3</v>
      </c>
    </row>
    <row r="11" spans="1:9" x14ac:dyDescent="0.35">
      <c r="A11" t="s">
        <v>10</v>
      </c>
      <c r="B11">
        <v>31</v>
      </c>
      <c r="C11">
        <f t="shared" si="0"/>
        <v>5.0957799999999995</v>
      </c>
      <c r="D11">
        <f t="shared" si="2"/>
        <v>13.144</v>
      </c>
      <c r="E11">
        <f t="shared" si="1"/>
        <v>1.3339099999999999</v>
      </c>
      <c r="F11">
        <v>1.7792300000000001</v>
      </c>
      <c r="G11">
        <v>0.11301</v>
      </c>
      <c r="H11">
        <v>6.8099999999999994E-2</v>
      </c>
      <c r="I11">
        <v>5.0000000000000001E-3</v>
      </c>
    </row>
    <row r="12" spans="1:9" x14ac:dyDescent="0.35">
      <c r="A12" t="s">
        <v>11</v>
      </c>
      <c r="B12">
        <v>30</v>
      </c>
      <c r="C12">
        <f t="shared" si="0"/>
        <v>4.9314</v>
      </c>
      <c r="D12">
        <f>0.874*B12</f>
        <v>26.22</v>
      </c>
      <c r="E12">
        <f t="shared" si="1"/>
        <v>1.3339099999999999</v>
      </c>
      <c r="F12">
        <v>1.7792300000000001</v>
      </c>
      <c r="G12">
        <v>0.11301</v>
      </c>
      <c r="H12">
        <v>6.8099999999999994E-2</v>
      </c>
      <c r="I12">
        <v>5.0000000000000001E-3</v>
      </c>
    </row>
    <row r="13" spans="1:9" x14ac:dyDescent="0.35">
      <c r="A13" t="s">
        <v>12</v>
      </c>
      <c r="B13">
        <v>31</v>
      </c>
      <c r="C13">
        <f t="shared" si="0"/>
        <v>5.0957799999999995</v>
      </c>
      <c r="D13">
        <f>1.6*B13</f>
        <v>49.6</v>
      </c>
      <c r="E13">
        <f t="shared" si="1"/>
        <v>1.3339099999999999</v>
      </c>
      <c r="F13">
        <v>1.7792300000000001</v>
      </c>
      <c r="G13">
        <v>0.11301</v>
      </c>
      <c r="H13">
        <v>6.8099999999999994E-2</v>
      </c>
      <c r="I13">
        <v>5.0000000000000001E-3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E08D-04E7-4D75-97A0-51E7C0BD41FD}">
  <dimension ref="A1:F13"/>
  <sheetViews>
    <sheetView workbookViewId="0">
      <selection activeCell="E1" sqref="E1:E1048576"/>
    </sheetView>
  </sheetViews>
  <sheetFormatPr defaultRowHeight="14.5" x14ac:dyDescent="0.35"/>
  <sheetData>
    <row r="1" spans="1:6" x14ac:dyDescent="0.3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5">
      <c r="A2" t="s">
        <v>1</v>
      </c>
      <c r="B2">
        <v>30</v>
      </c>
      <c r="C2">
        <f>0.16438*B2</f>
        <v>4.9314</v>
      </c>
      <c r="D2">
        <f>0.424*B2</f>
        <v>12.719999999999999</v>
      </c>
      <c r="E2">
        <f>1.33391</f>
        <v>1.3339099999999999</v>
      </c>
      <c r="F2">
        <v>1.7792300000000001</v>
      </c>
    </row>
    <row r="3" spans="1:6" x14ac:dyDescent="0.35">
      <c r="A3" t="s">
        <v>2</v>
      </c>
      <c r="B3">
        <v>28</v>
      </c>
      <c r="C3">
        <f t="shared" ref="C3:C13" si="0">0.16438*B3</f>
        <v>4.6026400000000001</v>
      </c>
      <c r="D3">
        <f t="shared" ref="D3:D13" si="1">0.424*B3</f>
        <v>11.872</v>
      </c>
      <c r="E3">
        <f t="shared" ref="E3:E13" si="2">1.33391</f>
        <v>1.3339099999999999</v>
      </c>
      <c r="F3">
        <v>1.7792300000000001</v>
      </c>
    </row>
    <row r="4" spans="1:6" x14ac:dyDescent="0.35">
      <c r="A4" t="s">
        <v>3</v>
      </c>
      <c r="B4">
        <v>31</v>
      </c>
      <c r="C4">
        <f t="shared" si="0"/>
        <v>5.0957799999999995</v>
      </c>
      <c r="D4">
        <f t="shared" si="1"/>
        <v>13.144</v>
      </c>
      <c r="E4">
        <f t="shared" si="2"/>
        <v>1.3339099999999999</v>
      </c>
      <c r="F4">
        <v>1.7792300000000001</v>
      </c>
    </row>
    <row r="5" spans="1:6" x14ac:dyDescent="0.35">
      <c r="A5" t="s">
        <v>4</v>
      </c>
      <c r="B5">
        <v>30</v>
      </c>
      <c r="C5">
        <f t="shared" si="0"/>
        <v>4.9314</v>
      </c>
      <c r="D5">
        <f t="shared" si="1"/>
        <v>12.719999999999999</v>
      </c>
      <c r="E5">
        <f t="shared" si="2"/>
        <v>1.3339099999999999</v>
      </c>
      <c r="F5">
        <v>1.7792300000000001</v>
      </c>
    </row>
    <row r="6" spans="1:6" x14ac:dyDescent="0.35">
      <c r="A6" t="s">
        <v>5</v>
      </c>
      <c r="B6">
        <v>31</v>
      </c>
      <c r="C6">
        <f t="shared" si="0"/>
        <v>5.0957799999999995</v>
      </c>
      <c r="D6">
        <f t="shared" si="1"/>
        <v>13.144</v>
      </c>
      <c r="E6">
        <f t="shared" si="2"/>
        <v>1.3339099999999999</v>
      </c>
      <c r="F6">
        <v>1.7792300000000001</v>
      </c>
    </row>
    <row r="7" spans="1:6" x14ac:dyDescent="0.35">
      <c r="A7" t="s">
        <v>6</v>
      </c>
      <c r="B7">
        <v>30</v>
      </c>
      <c r="C7">
        <f t="shared" si="0"/>
        <v>4.9314</v>
      </c>
      <c r="D7">
        <f t="shared" si="1"/>
        <v>12.719999999999999</v>
      </c>
      <c r="E7">
        <f t="shared" si="2"/>
        <v>1.3339099999999999</v>
      </c>
      <c r="F7">
        <v>1.7792300000000001</v>
      </c>
    </row>
    <row r="8" spans="1:6" x14ac:dyDescent="0.35">
      <c r="A8" t="s">
        <v>7</v>
      </c>
      <c r="B8">
        <v>31</v>
      </c>
      <c r="C8">
        <f t="shared" si="0"/>
        <v>5.0957799999999995</v>
      </c>
      <c r="D8">
        <f t="shared" si="1"/>
        <v>13.144</v>
      </c>
      <c r="E8">
        <f t="shared" si="2"/>
        <v>1.3339099999999999</v>
      </c>
      <c r="F8">
        <v>1.7792300000000001</v>
      </c>
    </row>
    <row r="9" spans="1:6" x14ac:dyDescent="0.35">
      <c r="A9" t="s">
        <v>8</v>
      </c>
      <c r="B9">
        <v>31</v>
      </c>
      <c r="C9">
        <f t="shared" si="0"/>
        <v>5.0957799999999995</v>
      </c>
      <c r="D9">
        <f t="shared" si="1"/>
        <v>13.144</v>
      </c>
      <c r="E9">
        <f t="shared" si="2"/>
        <v>1.3339099999999999</v>
      </c>
      <c r="F9">
        <v>1.7792300000000001</v>
      </c>
    </row>
    <row r="10" spans="1:6" x14ac:dyDescent="0.35">
      <c r="A10" t="s">
        <v>9</v>
      </c>
      <c r="B10">
        <v>30</v>
      </c>
      <c r="C10">
        <f t="shared" si="0"/>
        <v>4.9314</v>
      </c>
      <c r="D10">
        <f t="shared" si="1"/>
        <v>12.719999999999999</v>
      </c>
      <c r="E10">
        <f t="shared" si="2"/>
        <v>1.3339099999999999</v>
      </c>
      <c r="F10">
        <v>1.7792300000000001</v>
      </c>
    </row>
    <row r="11" spans="1:6" x14ac:dyDescent="0.35">
      <c r="A11" t="s">
        <v>10</v>
      </c>
      <c r="B11">
        <v>31</v>
      </c>
      <c r="C11">
        <f t="shared" si="0"/>
        <v>5.0957799999999995</v>
      </c>
      <c r="D11">
        <f t="shared" si="1"/>
        <v>13.144</v>
      </c>
      <c r="E11">
        <f t="shared" si="2"/>
        <v>1.3339099999999999</v>
      </c>
      <c r="F11">
        <v>1.7792300000000001</v>
      </c>
    </row>
    <row r="12" spans="1:6" x14ac:dyDescent="0.35">
      <c r="A12" t="s">
        <v>11</v>
      </c>
      <c r="B12">
        <v>30</v>
      </c>
      <c r="C12">
        <f t="shared" si="0"/>
        <v>4.9314</v>
      </c>
      <c r="D12">
        <f t="shared" si="1"/>
        <v>12.719999999999999</v>
      </c>
      <c r="E12">
        <f t="shared" si="2"/>
        <v>1.3339099999999999</v>
      </c>
      <c r="F12">
        <v>1.7792300000000001</v>
      </c>
    </row>
    <row r="13" spans="1:6" x14ac:dyDescent="0.35">
      <c r="A13" t="s">
        <v>12</v>
      </c>
      <c r="B13">
        <v>31</v>
      </c>
      <c r="C13">
        <f t="shared" si="0"/>
        <v>5.0957799999999995</v>
      </c>
      <c r="D13">
        <f t="shared" si="1"/>
        <v>13.144</v>
      </c>
      <c r="E13">
        <f t="shared" si="2"/>
        <v>1.3339099999999999</v>
      </c>
      <c r="F13">
        <v>1.7792300000000001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83BE-74C2-44F4-82AE-1327A49CB4B4}">
  <dimension ref="A1:F13"/>
  <sheetViews>
    <sheetView zoomScale="79" workbookViewId="0">
      <selection activeCell="D1" sqref="D1:D1048576"/>
    </sheetView>
  </sheetViews>
  <sheetFormatPr defaultRowHeight="14.5" x14ac:dyDescent="0.35"/>
  <sheetData>
    <row r="1" spans="1:6" x14ac:dyDescent="0.3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5">
      <c r="A2" t="s">
        <v>1</v>
      </c>
      <c r="B2">
        <v>30</v>
      </c>
      <c r="C2">
        <f>0.16438*B2</f>
        <v>4.9314</v>
      </c>
      <c r="D2">
        <f>1.256*B2</f>
        <v>37.68</v>
      </c>
      <c r="E2">
        <f>1.33391</f>
        <v>1.3339099999999999</v>
      </c>
      <c r="F2">
        <v>1.7792300000000001</v>
      </c>
    </row>
    <row r="3" spans="1:6" x14ac:dyDescent="0.35">
      <c r="A3" t="s">
        <v>2</v>
      </c>
      <c r="B3">
        <v>28</v>
      </c>
      <c r="C3">
        <f t="shared" ref="C3:C13" si="0">0.16438*B3</f>
        <v>4.6026400000000001</v>
      </c>
      <c r="D3">
        <f>1.256*B3</f>
        <v>35.167999999999999</v>
      </c>
      <c r="E3">
        <f t="shared" ref="E3:E13" si="1">1.33391</f>
        <v>1.3339099999999999</v>
      </c>
      <c r="F3">
        <v>1.7792300000000001</v>
      </c>
    </row>
    <row r="4" spans="1:6" x14ac:dyDescent="0.35">
      <c r="A4" t="s">
        <v>3</v>
      </c>
      <c r="B4">
        <v>31</v>
      </c>
      <c r="C4">
        <f t="shared" si="0"/>
        <v>5.0957799999999995</v>
      </c>
      <c r="D4">
        <f>0.53*B4</f>
        <v>16.43</v>
      </c>
      <c r="E4">
        <f t="shared" si="1"/>
        <v>1.3339099999999999</v>
      </c>
      <c r="F4">
        <v>1.7792300000000001</v>
      </c>
    </row>
    <row r="5" spans="1:6" x14ac:dyDescent="0.35">
      <c r="A5" t="s">
        <v>4</v>
      </c>
      <c r="B5">
        <v>30</v>
      </c>
      <c r="C5">
        <f t="shared" si="0"/>
        <v>4.9314</v>
      </c>
      <c r="D5">
        <f>0.53*B5</f>
        <v>15.9</v>
      </c>
      <c r="E5">
        <f t="shared" si="1"/>
        <v>1.3339099999999999</v>
      </c>
      <c r="F5">
        <v>1.7792300000000001</v>
      </c>
    </row>
    <row r="6" spans="1:6" x14ac:dyDescent="0.35">
      <c r="A6" t="s">
        <v>5</v>
      </c>
      <c r="B6">
        <v>31</v>
      </c>
      <c r="C6">
        <f t="shared" si="0"/>
        <v>5.0957799999999995</v>
      </c>
      <c r="D6">
        <f>0.08*B6</f>
        <v>2.48</v>
      </c>
      <c r="E6">
        <f t="shared" si="1"/>
        <v>1.3339099999999999</v>
      </c>
      <c r="F6">
        <v>1.7792300000000001</v>
      </c>
    </row>
    <row r="7" spans="1:6" x14ac:dyDescent="0.35">
      <c r="A7" t="s">
        <v>6</v>
      </c>
      <c r="B7">
        <v>30</v>
      </c>
      <c r="C7">
        <f t="shared" si="0"/>
        <v>4.9314</v>
      </c>
      <c r="D7">
        <f t="shared" ref="D7:D11" si="2">0.08*B7</f>
        <v>2.4</v>
      </c>
      <c r="E7">
        <f t="shared" si="1"/>
        <v>1.3339099999999999</v>
      </c>
      <c r="F7">
        <v>1.7792300000000001</v>
      </c>
    </row>
    <row r="8" spans="1:6" x14ac:dyDescent="0.35">
      <c r="A8" t="s">
        <v>7</v>
      </c>
      <c r="B8">
        <v>31</v>
      </c>
      <c r="C8">
        <f t="shared" si="0"/>
        <v>5.0957799999999995</v>
      </c>
      <c r="D8">
        <f t="shared" si="2"/>
        <v>2.48</v>
      </c>
      <c r="E8">
        <f t="shared" si="1"/>
        <v>1.3339099999999999</v>
      </c>
      <c r="F8">
        <v>1.7792300000000001</v>
      </c>
    </row>
    <row r="9" spans="1:6" x14ac:dyDescent="0.35">
      <c r="A9" t="s">
        <v>8</v>
      </c>
      <c r="B9">
        <v>31</v>
      </c>
      <c r="C9">
        <f t="shared" si="0"/>
        <v>5.0957799999999995</v>
      </c>
      <c r="D9">
        <f t="shared" si="2"/>
        <v>2.48</v>
      </c>
      <c r="E9">
        <f t="shared" si="1"/>
        <v>1.3339099999999999</v>
      </c>
      <c r="F9">
        <v>1.7792300000000001</v>
      </c>
    </row>
    <row r="10" spans="1:6" x14ac:dyDescent="0.35">
      <c r="A10" t="s">
        <v>9</v>
      </c>
      <c r="B10">
        <v>30</v>
      </c>
      <c r="C10">
        <f t="shared" si="0"/>
        <v>4.9314</v>
      </c>
      <c r="D10">
        <f t="shared" si="2"/>
        <v>2.4</v>
      </c>
      <c r="E10">
        <f t="shared" si="1"/>
        <v>1.3339099999999999</v>
      </c>
      <c r="F10">
        <v>1.7792300000000001</v>
      </c>
    </row>
    <row r="11" spans="1:6" x14ac:dyDescent="0.35">
      <c r="A11" t="s">
        <v>10</v>
      </c>
      <c r="B11">
        <v>31</v>
      </c>
      <c r="C11">
        <f t="shared" si="0"/>
        <v>5.0957799999999995</v>
      </c>
      <c r="D11">
        <f t="shared" si="2"/>
        <v>2.48</v>
      </c>
      <c r="E11">
        <f t="shared" si="1"/>
        <v>1.3339099999999999</v>
      </c>
      <c r="F11">
        <v>1.7792300000000001</v>
      </c>
    </row>
    <row r="12" spans="1:6" x14ac:dyDescent="0.35">
      <c r="A12" t="s">
        <v>11</v>
      </c>
      <c r="B12">
        <v>30</v>
      </c>
      <c r="C12">
        <f t="shared" si="0"/>
        <v>4.9314</v>
      </c>
      <c r="D12">
        <f>0.53*B12</f>
        <v>15.9</v>
      </c>
      <c r="E12">
        <f t="shared" si="1"/>
        <v>1.3339099999999999</v>
      </c>
      <c r="F12">
        <v>1.7792300000000001</v>
      </c>
    </row>
    <row r="13" spans="1:6" x14ac:dyDescent="0.35">
      <c r="A13" t="s">
        <v>12</v>
      </c>
      <c r="B13">
        <v>31</v>
      </c>
      <c r="C13">
        <f t="shared" si="0"/>
        <v>5.0957799999999995</v>
      </c>
      <c r="D13">
        <f>1.256*B13</f>
        <v>38.936</v>
      </c>
      <c r="E13">
        <f t="shared" si="1"/>
        <v>1.3339099999999999</v>
      </c>
      <c r="F13">
        <v>1.7792300000000001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</vt:lpstr>
      <vt:lpstr>HeatPump-Code2</vt:lpstr>
      <vt:lpstr>EWaterHeater-Code4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 Sheinberg</cp:lastModifiedBy>
  <dcterms:created xsi:type="dcterms:W3CDTF">2023-07-29T16:47:40Z</dcterms:created>
  <dcterms:modified xsi:type="dcterms:W3CDTF">2023-08-22T00:46:47Z</dcterms:modified>
</cp:coreProperties>
</file>